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Титульный лист" sheetId="1" state="visible" r:id="rId2"/>
    <sheet name="Матрица кометенций" sheetId="2" state="visible" r:id="rId3"/>
    <sheet name="План учебного процесса" sheetId="3" state="visible" r:id="rId4"/>
    <sheet name="Кабинеты" sheetId="4" state="visible" r:id="rId5"/>
    <sheet name="изменения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X56" authorId="0">
      <text>
        <r>
          <rPr>
            <sz val="11"/>
            <color rgb="FF000000"/>
            <rFont val="Calibri"/>
            <family val="2"/>
            <charset val="204"/>
          </rPr>
          <t xml:space="preserve">Art-PC-1045-01:
</t>
        </r>
        <r>
          <rPr>
            <sz val="9"/>
            <color rgb="FF000000"/>
            <rFont val="Calibri"/>
            <family val="2"/>
            <charset val="204"/>
          </rPr>
          <t xml:space="preserve">168
</t>
        </r>
      </text>
    </comment>
    <comment ref="X57" authorId="0">
      <text>
        <r>
          <rPr>
            <sz val="11"/>
            <color rgb="FF000000"/>
            <rFont val="Calibri"/>
            <family val="2"/>
            <charset val="204"/>
          </rPr>
          <t xml:space="preserve">Art-PC-1045-01:
</t>
        </r>
        <r>
          <rPr>
            <sz val="9"/>
            <color rgb="FF000000"/>
            <rFont val="Calibri"/>
            <family val="2"/>
            <charset val="204"/>
          </rPr>
          <t xml:space="preserve">168
</t>
        </r>
      </text>
    </comment>
  </commentList>
</comments>
</file>

<file path=xl/sharedStrings.xml><?xml version="1.0" encoding="utf-8"?>
<sst xmlns="http://schemas.openxmlformats.org/spreadsheetml/2006/main" count="833" uniqueCount="379">
  <si>
    <t xml:space="preserve">Министерство образования Нижегородской области</t>
  </si>
  <si>
    <t xml:space="preserve">Государственное бюджетное образовательное учреждение среднего профессионального образования</t>
  </si>
  <si>
    <t xml:space="preserve">"Арзамасский коммерческо-технический техникум"</t>
  </si>
  <si>
    <t xml:space="preserve">Министерство образования, науки и молодежной политики Нижегородской области Государственное бюджетное профессиональное образовательное учреждение                                              "Нижегородский радиотехнический колледж"</t>
  </si>
  <si>
    <t xml:space="preserve">asa</t>
  </si>
  <si>
    <t xml:space="preserve">УТВЕРЖДАЮ</t>
  </si>
  <si>
    <t xml:space="preserve">Директор ГБПОУ "НРТК"</t>
  </si>
  <si>
    <t xml:space="preserve">___________</t>
  </si>
  <si>
    <t xml:space="preserve">И.А.Кормщикова</t>
  </si>
  <si>
    <t xml:space="preserve">Приказ № 640/О  от "27"  августа 2019 г.</t>
  </si>
  <si>
    <t xml:space="preserve">образовательной программы</t>
  </si>
  <si>
    <t xml:space="preserve">        среднего профессионального образования</t>
  </si>
  <si>
    <t xml:space="preserve">по специальности среднего профессионального образования</t>
  </si>
  <si>
    <t xml:space="preserve">09.02.07 Информационные системы и программирование</t>
  </si>
  <si>
    <t xml:space="preserve">nope</t>
  </si>
  <si>
    <t xml:space="preserve">Квалификация:  специалист по тестированию в области информационных технологий</t>
  </si>
  <si>
    <r>
      <rPr>
        <sz val="14"/>
        <color rgb="FF000000"/>
        <rFont val="Times New Roman"/>
        <family val="1"/>
        <charset val="204"/>
      </rPr>
      <t xml:space="preserve">Форма обучения — </t>
    </r>
    <r>
      <rPr>
        <i val="true"/>
        <sz val="14"/>
        <color rgb="FF000000"/>
        <rFont val="Times New Roman"/>
        <family val="1"/>
        <charset val="204"/>
      </rPr>
      <t xml:space="preserve">очная</t>
    </r>
  </si>
  <si>
    <t xml:space="preserve">Срок обучения — 3 г. 10 мес.</t>
  </si>
  <si>
    <r>
      <rPr>
        <sz val="14"/>
        <color rgb="FF000000"/>
        <rFont val="Times New Roman"/>
        <family val="1"/>
        <charset val="204"/>
      </rPr>
      <t xml:space="preserve">Уровень образования, необходимый для приема на обучение - </t>
    </r>
    <r>
      <rPr>
        <i val="true"/>
        <sz val="14"/>
        <color rgb="FF000000"/>
        <rFont val="Times New Roman"/>
        <family val="1"/>
        <charset val="204"/>
      </rPr>
      <t xml:space="preserve">основное общее образование</t>
    </r>
  </si>
  <si>
    <r>
      <rPr>
        <sz val="14"/>
        <color rgb="FF000000"/>
        <rFont val="Times New Roman"/>
        <family val="1"/>
        <charset val="204"/>
      </rPr>
      <t xml:space="preserve">Профиль получаемого профессионального образования —</t>
    </r>
    <r>
      <rPr>
        <i val="true"/>
        <sz val="14"/>
        <color rgb="FF000000"/>
        <rFont val="Times New Roman"/>
        <family val="1"/>
        <charset val="204"/>
      </rPr>
      <t xml:space="preserve"> технический</t>
    </r>
  </si>
  <si>
    <t xml:space="preserve">Наименование учебных дисциплин, профессиональных модулей</t>
  </si>
  <si>
    <t xml:space="preserve">ОК 1. Выбирать способы решения задач профессиональной деятельности,
применительно к различным контекстам</t>
  </si>
  <si>
    <t xml:space="preserve">ОК 2. Осуществлять поиск, анализ и интерпретацию информации, необходимой для выполнения задач профессиональной деятельности</t>
  </si>
  <si>
    <t xml:space="preserve">ОК 3. Планировать и реализовывать собственное профессиональное и личностное развитие.</t>
  </si>
  <si>
    <t xml:space="preserve">ОК 4. Работать в коллективе и команде, эффективно взаимодействовать с коллегами, руководством, клиентами.</t>
  </si>
  <si>
    <t xml:space="preserve">ОК 5. Осуществлять устную и письменную коммуникацию на государственном языке с учетом особенностей социльного и культурного контекста.</t>
  </si>
  <si>
    <t xml:space="preserve">ОК 6. Проявлять гражданско-патриотическую позицию, демонстрировать осознанное поведение на основе общечеловеческих ценностей.</t>
  </si>
  <si>
    <t xml:space="preserve">ОК 7. Содействовать сохранению окружающей среды, ресурсо-сбережению, эффективно действовать в чрезвычайных ситуациях.</t>
  </si>
  <si>
    <t xml:space="preserve">ОК 8. Использовать средства физической культуры для сохранения и укрепления здоровья в процессе профессиональной деятельности и поддержание необходимого уровня физической подготовленности.</t>
  </si>
  <si>
    <t xml:space="preserve">ОК 9. Использовать информационные технологии в профессиональной деятельности.</t>
  </si>
  <si>
    <t xml:space="preserve">ОК 10. Пользоваться профессиональной документацией на государственном и иностранном языке.</t>
  </si>
  <si>
    <t xml:space="preserve">ОК 11. Планировать предпринимательскую деятельность в профессиональной сфере.</t>
  </si>
  <si>
    <t xml:space="preserve">ПК 1.1.Формировать алгоритмы разработки программных модулей в соответствии с техническим заданием.</t>
  </si>
  <si>
    <t xml:space="preserve">ПК 1.2Разрабатывать программные модули в соответствии с техническим заданием.</t>
  </si>
  <si>
    <t xml:space="preserve">ПК 1.3. Выполнять отладку программных модулей с использованием специализированных программных средств.</t>
  </si>
  <si>
    <t xml:space="preserve">ПК 1.4. Выполнять тестирование программных модулей.</t>
  </si>
  <si>
    <t xml:space="preserve">К 1.5. Осуществлять рефакторинг и оптимизацию программного кода.</t>
  </si>
  <si>
    <t xml:space="preserve">ПК 1.6.Разрабатывать модули программного обеспечения для мобильных платформ.</t>
  </si>
  <si>
    <t xml:space="preserve">ПК 2.1. Разрабатывать требования к программным модулям нга основе анализа проектной и технической документации на предмет взаимодействия компонент.</t>
  </si>
  <si>
    <t xml:space="preserve">ПК 2.2Выполнять интеграцию модулей в программное обеспечение.</t>
  </si>
  <si>
    <t xml:space="preserve">ПК 2.3. Выполнять отладку программного модуля с использованием специализированных программных средств.</t>
  </si>
  <si>
    <t xml:space="preserve">ПК 2.4. Осуществлять разработку тестовых наборов  и тестовых сценариев для программного обеспечения.</t>
  </si>
  <si>
    <t xml:space="preserve">ПК 2.5. Производить инспектирование компонент программного обеспечения на предмет соответствия стандартам кодирования.</t>
  </si>
  <si>
    <t xml:space="preserve">ПК 4.1. Осуществлять инсталляцию, настройку и обслуживание программного обеспечения компьютерных систем.</t>
  </si>
  <si>
    <t xml:space="preserve">ПК 4.2. Осуществлять измерения эксплуатационных характеристик программного обеспечения компьютерных систем. сборочного участка в рамках своей компетенции.</t>
  </si>
  <si>
    <t xml:space="preserve">ПК 4.3. Выполнять работы по модификации отдельных компонент программного обеспечения в соответствии с потребностями заказчика.</t>
  </si>
  <si>
    <t xml:space="preserve">ПК 4.4. Обеспечивать защиту программного обеспечения компьютерных систем программными средствами.</t>
  </si>
  <si>
    <t xml:space="preserve">ПК 11.1. Осуществлять сбор, обработку и анализ  информации для проектирования баз данных.</t>
  </si>
  <si>
    <t xml:space="preserve">ПК 11.2.Проектировать базу данных на основе анализа предметной области.</t>
  </si>
  <si>
    <t xml:space="preserve">ПК 11.3. Разрабатывать объекты базы данных в соответствии с результатами  предметной области.</t>
  </si>
  <si>
    <t xml:space="preserve">ПК 11.4. Реализовывать базу данных в конкретной в конкретной системе управления базами данных.</t>
  </si>
  <si>
    <t xml:space="preserve">ПК 11.5. Администрировать базы данных.</t>
  </si>
  <si>
    <t xml:space="preserve">ПК 11.6.Защищать информацию в базе данных с использованием технологии защиты информации.</t>
  </si>
  <si>
    <t xml:space="preserve">ОГСЭ.01 Основы философии</t>
  </si>
  <si>
    <t xml:space="preserve">*</t>
  </si>
  <si>
    <t xml:space="preserve">ОГСЭ.02 История</t>
  </si>
  <si>
    <t xml:space="preserve">ОГСЭ.03 Психология общения</t>
  </si>
  <si>
    <t xml:space="preserve">ОГСЭ.04  Иностранный язык в профессиональной деятельности</t>
  </si>
  <si>
    <t xml:space="preserve">ОГСЭ.05  Физическая культура</t>
  </si>
  <si>
    <t xml:space="preserve">ОГСЭ.06 Русский язык и культура речи  </t>
  </si>
  <si>
    <t xml:space="preserve">ЕН.01  Элементы высшей математики</t>
  </si>
  <si>
    <t xml:space="preserve">ЕН.02   Дискретная математика</t>
  </si>
  <si>
    <t xml:space="preserve">ЕН.03 Теория вероятностей и математическая статистика</t>
  </si>
  <si>
    <t xml:space="preserve">ЕН.04 Экологические основы природопользования</t>
  </si>
  <si>
    <t xml:space="preserve">ОП.01 Операционные системы и среды</t>
  </si>
  <si>
    <t xml:space="preserve">ОП.02 Архитектура аппаратных средства</t>
  </si>
  <si>
    <t xml:space="preserve">ОП.03 Информационные технологии</t>
  </si>
  <si>
    <t xml:space="preserve">ОП.04 Основы алгоритмизации и программирования</t>
  </si>
  <si>
    <t xml:space="preserve">ОП.05 Правовое обеспечение профессиональной деятельности</t>
  </si>
  <si>
    <t xml:space="preserve">ОП.06 Безопасность жизнедеятельности</t>
  </si>
  <si>
    <t xml:space="preserve">ОП.07  Экономика отрасли</t>
  </si>
  <si>
    <t xml:space="preserve">ОП.08 Основы проектирования баз данных</t>
  </si>
  <si>
    <t xml:space="preserve">ОП.09  Стандартизация, сертификация и техническое документоведение</t>
  </si>
  <si>
    <t xml:space="preserve">ОП.10 Численные методы</t>
  </si>
  <si>
    <t xml:space="preserve">ОП.11 Компьютерные сети</t>
  </si>
  <si>
    <t xml:space="preserve">ОП.12 Менеджмент в профессиональной деятельности</t>
  </si>
  <si>
    <t xml:space="preserve">ОП.13 Социальная адаптация и основы социально-правовых знаний</t>
  </si>
  <si>
    <t xml:space="preserve">ОП.14 Компьютерная графика и 3D-моделирование</t>
  </si>
  <si>
    <t xml:space="preserve">ОП.15Нейронные сети</t>
  </si>
  <si>
    <t xml:space="preserve">ОП.16 Бережливое производство</t>
  </si>
  <si>
    <t xml:space="preserve">ПМ.01 Разработка модулей программного обеспечения для компьютерных систем</t>
  </si>
  <si>
    <t xml:space="preserve">ПМ.02 Осуществление интеграции программных модулей</t>
  </si>
  <si>
    <t xml:space="preserve">ПМ.04 Сопровождение и обслуживание программного обеспечения  компьютерных систем</t>
  </si>
  <si>
    <t xml:space="preserve">ПМ.11 Разработка, администрирование и защита баз данных</t>
  </si>
  <si>
    <t xml:space="preserve">2. Сводные данные по бюджету времени (в неделях) для очной формы обучения                       </t>
  </si>
  <si>
    <t xml:space="preserve">Курсы</t>
  </si>
  <si>
    <t xml:space="preserve">Обучение по дисциплинам и междисциплинарным курсам</t>
  </si>
  <si>
    <t xml:space="preserve">Учебная практика</t>
  </si>
  <si>
    <t xml:space="preserve">Производственная практика</t>
  </si>
  <si>
    <t xml:space="preserve">Промежуточная аттестация</t>
  </si>
  <si>
    <t xml:space="preserve">Государственная итоговая аттестация</t>
  </si>
  <si>
    <t xml:space="preserve">Каникулы</t>
  </si>
  <si>
    <t xml:space="preserve">Всего</t>
  </si>
  <si>
    <t xml:space="preserve">по профилю специальности</t>
  </si>
  <si>
    <t xml:space="preserve">преддипломная</t>
  </si>
  <si>
    <t xml:space="preserve">I курс</t>
  </si>
  <si>
    <t xml:space="preserve">II курс</t>
  </si>
  <si>
    <t xml:space="preserve">III курс</t>
  </si>
  <si>
    <t xml:space="preserve">IV курс</t>
  </si>
  <si>
    <t xml:space="preserve">V курс</t>
  </si>
  <si>
    <t xml:space="preserve">2. План учебного процесса</t>
  </si>
  <si>
    <t xml:space="preserve"> </t>
  </si>
  <si>
    <t xml:space="preserve">Индекс</t>
  </si>
  <si>
    <t xml:space="preserve">Наименование циклов,  дисциплин, профессиональных модулей, МДК, практик</t>
  </si>
  <si>
    <t xml:space="preserve">Формы промежуточной аттестации</t>
  </si>
  <si>
    <t xml:space="preserve">ФГОС</t>
  </si>
  <si>
    <t xml:space="preserve">ПООП</t>
  </si>
  <si>
    <t xml:space="preserve">Учебная нагрузка обучающихся, час.</t>
  </si>
  <si>
    <t xml:space="preserve">Распределение обязательной учебной нагрузки по курсам и семестрам, час. в семестр (программист)</t>
  </si>
  <si>
    <t xml:space="preserve">Всего объем образовательной нагрузки</t>
  </si>
  <si>
    <t xml:space="preserve">Самостоятельная учебная работа</t>
  </si>
  <si>
    <t xml:space="preserve">Работа обучающихся во взаимодействии с преподавателями</t>
  </si>
  <si>
    <t xml:space="preserve">занятия по дисциплинам и МДК</t>
  </si>
  <si>
    <t xml:space="preserve">учебная и производственная практика</t>
  </si>
  <si>
    <t xml:space="preserve">промежуточная аттестация</t>
  </si>
  <si>
    <t xml:space="preserve">1 сем. 16,5 нед.</t>
  </si>
  <si>
    <t xml:space="preserve">в том числе</t>
  </si>
  <si>
    <t xml:space="preserve">2 сем.  22,5нед.</t>
  </si>
  <si>
    <t xml:space="preserve">3 сем. 16 нед</t>
  </si>
  <si>
    <t xml:space="preserve">4 сем. 23 нед.</t>
  </si>
  <si>
    <t xml:space="preserve">5 сем. 16 нед.</t>
  </si>
  <si>
    <t xml:space="preserve">6 сем.     24 нед.</t>
  </si>
  <si>
    <t xml:space="preserve">5 сем. 16,5 нед.</t>
  </si>
  <si>
    <t xml:space="preserve">6 сем.      20 нед.</t>
  </si>
  <si>
    <t xml:space="preserve">7 сем.16,5 нед.</t>
  </si>
  <si>
    <t xml:space="preserve">8 сем. 23,5 нед.</t>
  </si>
  <si>
    <t xml:space="preserve">9 сем. 17 нед.</t>
  </si>
  <si>
    <t xml:space="preserve">10 сем. 17 нед.</t>
  </si>
  <si>
    <t xml:space="preserve">всего занятий</t>
  </si>
  <si>
    <t xml:space="preserve">учебные занятия</t>
  </si>
  <si>
    <t xml:space="preserve">практика</t>
  </si>
  <si>
    <t xml:space="preserve">самостоятельная работа</t>
  </si>
  <si>
    <t xml:space="preserve">уроков</t>
  </si>
  <si>
    <t xml:space="preserve">лабораторных и практических занятий</t>
  </si>
  <si>
    <t xml:space="preserve">Консультации</t>
  </si>
  <si>
    <t xml:space="preserve">курсовое проектирование</t>
  </si>
  <si>
    <t xml:space="preserve">ОУД.00</t>
  </si>
  <si>
    <t xml:space="preserve">Общеобразовательный цикл</t>
  </si>
  <si>
    <t xml:space="preserve">Общие учебные предметы</t>
  </si>
  <si>
    <t xml:space="preserve">ОУД.01</t>
  </si>
  <si>
    <t xml:space="preserve">Русский язык</t>
  </si>
  <si>
    <t xml:space="preserve">Э</t>
  </si>
  <si>
    <t xml:space="preserve">ОУД.02</t>
  </si>
  <si>
    <t xml:space="preserve">Литература</t>
  </si>
  <si>
    <t xml:space="preserve">ОУД.03</t>
  </si>
  <si>
    <t xml:space="preserve">Иностранный язык</t>
  </si>
  <si>
    <t xml:space="preserve">ДЗ</t>
  </si>
  <si>
    <t xml:space="preserve">ОУД.04</t>
  </si>
  <si>
    <t xml:space="preserve">Математика</t>
  </si>
  <si>
    <t xml:space="preserve">ОУД.05</t>
  </si>
  <si>
    <t xml:space="preserve">Астрономия</t>
  </si>
  <si>
    <t xml:space="preserve">ОУД.06</t>
  </si>
  <si>
    <t xml:space="preserve">История</t>
  </si>
  <si>
    <t xml:space="preserve">ОУД.07</t>
  </si>
  <si>
    <t xml:space="preserve">Физическая культура</t>
  </si>
  <si>
    <t xml:space="preserve">З</t>
  </si>
  <si>
    <t xml:space="preserve">ОУД.08</t>
  </si>
  <si>
    <t xml:space="preserve">Основы безопасности жизхнедеятельности</t>
  </si>
  <si>
    <t xml:space="preserve">Учебные предметы по выбору из обязательных предметных областей</t>
  </si>
  <si>
    <t xml:space="preserve">ОУД.09</t>
  </si>
  <si>
    <t xml:space="preserve">Информатика</t>
  </si>
  <si>
    <t xml:space="preserve">ОУД.10</t>
  </si>
  <si>
    <t xml:space="preserve">Физика</t>
  </si>
  <si>
    <t xml:space="preserve">ОУД.11</t>
  </si>
  <si>
    <t xml:space="preserve">Химия</t>
  </si>
  <si>
    <t xml:space="preserve">ОУД.12</t>
  </si>
  <si>
    <t xml:space="preserve">Обществознание (включая экономику и право)</t>
  </si>
  <si>
    <t xml:space="preserve">ОУД.13</t>
  </si>
  <si>
    <t xml:space="preserve">Биология</t>
  </si>
  <si>
    <t xml:space="preserve">ОУД.14</t>
  </si>
  <si>
    <t xml:space="preserve">География</t>
  </si>
  <si>
    <t xml:space="preserve">ОУД.15</t>
  </si>
  <si>
    <t xml:space="preserve">Родной язык</t>
  </si>
  <si>
    <t xml:space="preserve">Дополнительные учебные предметы, по выбору обучающихся</t>
  </si>
  <si>
    <t xml:space="preserve">УД.01</t>
  </si>
  <si>
    <t xml:space="preserve">Технологии проектной деятельности Экология  История родного края</t>
  </si>
  <si>
    <t xml:space="preserve">История родного края</t>
  </si>
  <si>
    <t xml:space="preserve">hgfhf</t>
  </si>
  <si>
    <t xml:space="preserve">Программа подготовки специалистов среднего звена</t>
  </si>
  <si>
    <t xml:space="preserve">vnvn</t>
  </si>
  <si>
    <t xml:space="preserve">ОГСЭ.00</t>
  </si>
  <si>
    <t xml:space="preserve">Общий гуманитарный и социально-экономический цикл</t>
  </si>
  <si>
    <t xml:space="preserve">jkjhk</t>
  </si>
  <si>
    <t xml:space="preserve">ОГСЭ.01</t>
  </si>
  <si>
    <t xml:space="preserve">Основы философии</t>
  </si>
  <si>
    <t xml:space="preserve">ОГСЭ.02</t>
  </si>
  <si>
    <t xml:space="preserve">ОГСЭ.03</t>
  </si>
  <si>
    <t xml:space="preserve">Психология общения</t>
  </si>
  <si>
    <t xml:space="preserve">ОГСЭ.04</t>
  </si>
  <si>
    <t xml:space="preserve">Иностранный язык в профессиональной деятельности</t>
  </si>
  <si>
    <t xml:space="preserve">ОГСЭ.05</t>
  </si>
  <si>
    <t xml:space="preserve">ОГСЭ.06</t>
  </si>
  <si>
    <t xml:space="preserve">Русский язык и культура речи</t>
  </si>
  <si>
    <t xml:space="preserve">ЕН.ОО</t>
  </si>
  <si>
    <t xml:space="preserve">Математический и общий естественнонаучный цикл</t>
  </si>
  <si>
    <t xml:space="preserve">ЕН.01</t>
  </si>
  <si>
    <t xml:space="preserve">Элементы высшей математики</t>
  </si>
  <si>
    <t xml:space="preserve">ЕН.02</t>
  </si>
  <si>
    <t xml:space="preserve">Дискретная математика с элементами математической логики</t>
  </si>
  <si>
    <t xml:space="preserve">ЕН.03</t>
  </si>
  <si>
    <t xml:space="preserve">Теория вероятностей и математическая статистика</t>
  </si>
  <si>
    <t xml:space="preserve">ЕН.04</t>
  </si>
  <si>
    <t xml:space="preserve">Экологические основы природопользования</t>
  </si>
  <si>
    <t xml:space="preserve">ЕН.05</t>
  </si>
  <si>
    <t xml:space="preserve">ЕН.06</t>
  </si>
  <si>
    <t xml:space="preserve">ОП.00</t>
  </si>
  <si>
    <t xml:space="preserve">Общепрофессиональный  цикл</t>
  </si>
  <si>
    <t xml:space="preserve">ОП.01</t>
  </si>
  <si>
    <t xml:space="preserve">Операционные системы и среды</t>
  </si>
  <si>
    <t xml:space="preserve">ОП.02</t>
  </si>
  <si>
    <t xml:space="preserve">Архитектура аппаратных средств</t>
  </si>
  <si>
    <t xml:space="preserve">ОП.03</t>
  </si>
  <si>
    <t xml:space="preserve">Информационные технологии</t>
  </si>
  <si>
    <t xml:space="preserve">ОП.04</t>
  </si>
  <si>
    <t xml:space="preserve">Основы  алгоритмизации и программирования</t>
  </si>
  <si>
    <t xml:space="preserve">ОП.05</t>
  </si>
  <si>
    <t xml:space="preserve">Правовое обеспечение профессиональной деятельности</t>
  </si>
  <si>
    <t xml:space="preserve">ОП.06</t>
  </si>
  <si>
    <t xml:space="preserve">Безопасность жизнедеятельности</t>
  </si>
  <si>
    <t xml:space="preserve">ОП.07</t>
  </si>
  <si>
    <t xml:space="preserve">Экономика отрасли</t>
  </si>
  <si>
    <t xml:space="preserve">ОП.08</t>
  </si>
  <si>
    <t xml:space="preserve">Основы проектирования баз данных</t>
  </si>
  <si>
    <t xml:space="preserve">ОП.09</t>
  </si>
  <si>
    <t xml:space="preserve">Стандартизация, сертификация и техническое документоведение</t>
  </si>
  <si>
    <t xml:space="preserve">ОП.10</t>
  </si>
  <si>
    <t xml:space="preserve">Численные методы</t>
  </si>
  <si>
    <t xml:space="preserve">ОП.11</t>
  </si>
  <si>
    <t xml:space="preserve">Компьютерные сети</t>
  </si>
  <si>
    <t xml:space="preserve">ОП.12</t>
  </si>
  <si>
    <t xml:space="preserve">Менеджмент в профессиональной деятельности</t>
  </si>
  <si>
    <t xml:space="preserve">ОП.13</t>
  </si>
  <si>
    <t xml:space="preserve">Социальная адаптация и основы социально-правовых знаний</t>
  </si>
  <si>
    <t xml:space="preserve">ОП.14</t>
  </si>
  <si>
    <t xml:space="preserve">Компьютерная графика и 3D-моделирование</t>
  </si>
  <si>
    <t xml:space="preserve">ОП.15</t>
  </si>
  <si>
    <t xml:space="preserve">Нейронные сети</t>
  </si>
  <si>
    <t xml:space="preserve">ОП.16</t>
  </si>
  <si>
    <t xml:space="preserve">Бережливое производство</t>
  </si>
  <si>
    <t xml:space="preserve">П.00</t>
  </si>
  <si>
    <t xml:space="preserve">Профессиональный  цикл</t>
  </si>
  <si>
    <t xml:space="preserve">ПМ.00</t>
  </si>
  <si>
    <t xml:space="preserve">Профессиональные модули</t>
  </si>
  <si>
    <t xml:space="preserve">ПМ.01</t>
  </si>
  <si>
    <r>
      <rPr>
        <sz val="7"/>
        <color rgb="FF2300DC"/>
        <rFont val="Times New Roman"/>
        <family val="1"/>
        <charset val="204"/>
      </rPr>
      <t xml:space="preserve">Разработка модулей программного обеспечения для компьютерных систем</t>
    </r>
    <r>
      <rPr>
        <b val="true"/>
        <sz val="11"/>
        <color rgb="FFF10D0C"/>
        <rFont val="Calibri"/>
        <family val="2"/>
        <charset val="204"/>
      </rPr>
      <t xml:space="preserve"> (</t>
    </r>
    <r>
      <rPr>
        <b val="true"/>
        <sz val="10"/>
        <color rgb="FFF10D0C"/>
        <rFont val="Calibri"/>
        <family val="2"/>
        <charset val="204"/>
      </rPr>
      <t xml:space="preserve">экз. демонстрационный</t>
    </r>
    <r>
      <rPr>
        <b val="true"/>
        <sz val="11"/>
        <color rgb="FFF10D0C"/>
        <rFont val="Calibri"/>
        <family val="2"/>
        <charset val="204"/>
      </rPr>
      <t xml:space="preserve">)</t>
    </r>
  </si>
  <si>
    <t xml:space="preserve">Эк</t>
  </si>
  <si>
    <t xml:space="preserve">Экзамен по модулю</t>
  </si>
  <si>
    <t xml:space="preserve">МДК.01.01</t>
  </si>
  <si>
    <t xml:space="preserve">Разработка программных модулей</t>
  </si>
  <si>
    <t xml:space="preserve">МДК.01.02</t>
  </si>
  <si>
    <t xml:space="preserve">Поддержка и тестирование программных модулей</t>
  </si>
  <si>
    <t xml:space="preserve">МДК.01.03</t>
  </si>
  <si>
    <t xml:space="preserve">Разработка мобильных приложений</t>
  </si>
  <si>
    <t xml:space="preserve">МДК.01.04</t>
  </si>
  <si>
    <t xml:space="preserve">Системное программирование</t>
  </si>
  <si>
    <t xml:space="preserve">МДК.01.05</t>
  </si>
  <si>
    <t xml:space="preserve">УП.01</t>
  </si>
  <si>
    <t xml:space="preserve">ПП.01</t>
  </si>
  <si>
    <t xml:space="preserve">МДК.01.08</t>
  </si>
  <si>
    <t xml:space="preserve">ПМ.02</t>
  </si>
  <si>
    <t xml:space="preserve">Осуществление интеграции программных модулей</t>
  </si>
  <si>
    <t xml:space="preserve">МДК.02.01</t>
  </si>
  <si>
    <t xml:space="preserve">Технология разработки программного обеспечения</t>
  </si>
  <si>
    <t xml:space="preserve">МДК.02.02</t>
  </si>
  <si>
    <t xml:space="preserve">Инструментальные средства разработки  программного обеспечения</t>
  </si>
  <si>
    <t xml:space="preserve">МДК.02.03</t>
  </si>
  <si>
    <t xml:space="preserve">Математическое моделирование</t>
  </si>
  <si>
    <t xml:space="preserve">УП.02</t>
  </si>
  <si>
    <t xml:space="preserve">ПП.02</t>
  </si>
  <si>
    <t xml:space="preserve">МДК.02.05</t>
  </si>
  <si>
    <t xml:space="preserve">ПМ.04</t>
  </si>
  <si>
    <t xml:space="preserve">Сопровождение и обслуживание программного обеспечения компьютерных систем</t>
  </si>
  <si>
    <t xml:space="preserve">МДК.04.01</t>
  </si>
  <si>
    <t xml:space="preserve">Внедрение и поддержка компьютерных систем</t>
  </si>
  <si>
    <t xml:space="preserve">МДК.04.02</t>
  </si>
  <si>
    <t xml:space="preserve">Обеспечение качества функционирования компьютерных систем</t>
  </si>
  <si>
    <t xml:space="preserve">УП.04</t>
  </si>
  <si>
    <t xml:space="preserve">ПП.04</t>
  </si>
  <si>
    <t xml:space="preserve">УП.03</t>
  </si>
  <si>
    <t xml:space="preserve">ПП.03</t>
  </si>
  <si>
    <t xml:space="preserve">МДК.04.03</t>
  </si>
  <si>
    <t xml:space="preserve">МДК.04.04</t>
  </si>
  <si>
    <t xml:space="preserve">ПМ.05</t>
  </si>
  <si>
    <t xml:space="preserve">МДК.05.01</t>
  </si>
  <si>
    <t xml:space="preserve">МДК.05.02</t>
  </si>
  <si>
    <t xml:space="preserve">МДК.05.03</t>
  </si>
  <si>
    <t xml:space="preserve">МДК.05.04</t>
  </si>
  <si>
    <t xml:space="preserve">ПМ.11</t>
  </si>
  <si>
    <r>
      <rPr>
        <sz val="7"/>
        <color rgb="FF21409A"/>
        <rFont val="Times New Roman"/>
        <family val="1"/>
        <charset val="204"/>
      </rPr>
      <t xml:space="preserve">Разработка, администрирование и защита баз данных </t>
    </r>
    <r>
      <rPr>
        <b val="true"/>
        <sz val="11"/>
        <color rgb="FFC9211E"/>
        <rFont val="Calibri"/>
        <family val="2"/>
        <charset val="204"/>
      </rPr>
      <t xml:space="preserve">(экзамен квалификационный в форме демонстрационного экзамена)</t>
    </r>
  </si>
  <si>
    <t xml:space="preserve">МДК.11.01</t>
  </si>
  <si>
    <t xml:space="preserve">Технология разработки и защиты баз данных</t>
  </si>
  <si>
    <t xml:space="preserve">МДК.11.02</t>
  </si>
  <si>
    <t xml:space="preserve">Машинное обучение и большие данные</t>
  </si>
  <si>
    <t xml:space="preserve">УП.11</t>
  </si>
  <si>
    <t xml:space="preserve">ПП.11</t>
  </si>
  <si>
    <t xml:space="preserve">УП.05</t>
  </si>
  <si>
    <t xml:space="preserve">ПП.05</t>
  </si>
  <si>
    <t xml:space="preserve">ПМ.06</t>
  </si>
  <si>
    <t xml:space="preserve">МДК.06.01</t>
  </si>
  <si>
    <t xml:space="preserve">УП.06</t>
  </si>
  <si>
    <t xml:space="preserve">ПП.06</t>
  </si>
  <si>
    <t xml:space="preserve">ПДП.00</t>
  </si>
  <si>
    <t xml:space="preserve">Преддипломная практика</t>
  </si>
  <si>
    <t xml:space="preserve">ГИА.00</t>
  </si>
  <si>
    <t xml:space="preserve">объем, час.</t>
  </si>
  <si>
    <t xml:space="preserve">дисциплин и МДК</t>
  </si>
  <si>
    <t xml:space="preserve">учебной практики</t>
  </si>
  <si>
    <t xml:space="preserve">производств. практики</t>
  </si>
  <si>
    <t xml:space="preserve">преддипломная практика</t>
  </si>
  <si>
    <t xml:space="preserve">промежуточной аттестации</t>
  </si>
  <si>
    <t xml:space="preserve">государственной итоговой аттестации</t>
  </si>
  <si>
    <t xml:space="preserve">количество</t>
  </si>
  <si>
    <t xml:space="preserve">экзаменов (в т.ч. экзаменов (квалификационных), ед.</t>
  </si>
  <si>
    <t xml:space="preserve">дифференцир. зачетов*, ед.</t>
  </si>
  <si>
    <t xml:space="preserve">зачетов*, ед.</t>
  </si>
  <si>
    <t xml:space="preserve">* В подсчет включены зачеты по физической культуре</t>
  </si>
  <si>
    <t xml:space="preserve">3. Перечень кабинетов, лабораторий, мастерских и других помещений для подготовки по профессии 15.01.25 Станочник (металлообработка)</t>
  </si>
  <si>
    <t xml:space="preserve">№</t>
  </si>
  <si>
    <t xml:space="preserve">Наименование</t>
  </si>
  <si>
    <t xml:space="preserve">Кабинеты</t>
  </si>
  <si>
    <t xml:space="preserve">русского языка и литературы</t>
  </si>
  <si>
    <t xml:space="preserve">иностранного языка</t>
  </si>
  <si>
    <t xml:space="preserve">математики</t>
  </si>
  <si>
    <t xml:space="preserve">истории и обществознания</t>
  </si>
  <si>
    <t xml:space="preserve">физики</t>
  </si>
  <si>
    <t xml:space="preserve">химии и биологии</t>
  </si>
  <si>
    <t xml:space="preserve">электротехники</t>
  </si>
  <si>
    <t xml:space="preserve">технической графики</t>
  </si>
  <si>
    <t xml:space="preserve">технических измерений</t>
  </si>
  <si>
    <t xml:space="preserve">материаловедения</t>
  </si>
  <si>
    <t xml:space="preserve">безопасности жизнедеятельности</t>
  </si>
  <si>
    <t xml:space="preserve">экономики отрасли</t>
  </si>
  <si>
    <t xml:space="preserve">технологии металлообработки и работы в металлообрабатывающих цехах</t>
  </si>
  <si>
    <t xml:space="preserve">Лаборатории</t>
  </si>
  <si>
    <t xml:space="preserve">информатики и информационных технологий</t>
  </si>
  <si>
    <t xml:space="preserve">материаловедения и современных эксплуатационных материалов</t>
  </si>
  <si>
    <t xml:space="preserve">программирования для автоматизированного оборудования станков с программным управлением</t>
  </si>
  <si>
    <t xml:space="preserve">Мастерские</t>
  </si>
  <si>
    <t xml:space="preserve">металлообработки</t>
  </si>
  <si>
    <t xml:space="preserve">токарная</t>
  </si>
  <si>
    <t xml:space="preserve">слесарная</t>
  </si>
  <si>
    <t xml:space="preserve">Тренажеры, тренажерные комплексы</t>
  </si>
  <si>
    <t xml:space="preserve">тренажер для отработки координации движения рук при токарной обработке</t>
  </si>
  <si>
    <t xml:space="preserve">демонстрационное устройство токарного станка</t>
  </si>
  <si>
    <t xml:space="preserve">тренажер для отработки навыков управления суппортом токарного станка</t>
  </si>
  <si>
    <t xml:space="preserve">Спортивный комплекс</t>
  </si>
  <si>
    <t xml:space="preserve">спортивный зал</t>
  </si>
  <si>
    <t xml:space="preserve">открытый стадион широкого профиля с элементами полосы препятствий</t>
  </si>
  <si>
    <t xml:space="preserve">место для стрельбы</t>
  </si>
  <si>
    <t xml:space="preserve">Залы</t>
  </si>
  <si>
    <t xml:space="preserve">библиотека, читальный зал с выходом в сеть Интернет</t>
  </si>
  <si>
    <t xml:space="preserve">актовый зал</t>
  </si>
  <si>
    <t xml:space="preserve">3. Перечень кабинетов, лабораторий, мастерских и других помещений для подготовки по специальности 09.02.07 Информационные системы и программирование</t>
  </si>
  <si>
    <t xml:space="preserve">Социально-экономических дисциплин</t>
  </si>
  <si>
    <t xml:space="preserve">Иностранного языка (лингафонный)</t>
  </si>
  <si>
    <t xml:space="preserve">Математических дисциплин</t>
  </si>
  <si>
    <t xml:space="preserve">Естественнонаучных дисциплин</t>
  </si>
  <si>
    <t xml:space="preserve">Информатики</t>
  </si>
  <si>
    <t xml:space="preserve">Безопасности жизнедеятельности</t>
  </si>
  <si>
    <t xml:space="preserve">Метрологии и стандартизации</t>
  </si>
  <si>
    <t xml:space="preserve">Вычислительной техники, архитектуры персонального компьютера и периферийных устройств</t>
  </si>
  <si>
    <t xml:space="preserve">Программного обеспечения и сопровождения компьютерных систем</t>
  </si>
  <si>
    <t xml:space="preserve">Программирования и баз данных</t>
  </si>
  <si>
    <t xml:space="preserve">Организации и принципов построения информационных систем</t>
  </si>
  <si>
    <t xml:space="preserve">Информационных ресурсов</t>
  </si>
  <si>
    <t xml:space="preserve">Разработки веб-приложений</t>
  </si>
  <si>
    <t xml:space="preserve">Студии</t>
  </si>
  <si>
    <t xml:space="preserve">Инженерной и компьютерной графики</t>
  </si>
  <si>
    <t xml:space="preserve">Разработки дизайна веб-приложений</t>
  </si>
  <si>
    <t xml:space="preserve">Спортивный зал</t>
  </si>
  <si>
    <t xml:space="preserve">Открытый стадион широкого профиля с элементами полосы препятствий</t>
  </si>
  <si>
    <t xml:space="preserve">Стрелковый тир или место для стрельбы</t>
  </si>
  <si>
    <t xml:space="preserve">Библиотека, читальный зал с выходом в интернет</t>
  </si>
  <si>
    <t xml:space="preserve">Актовый зал</t>
  </si>
  <si>
    <t xml:space="preserve">sssssss2</t>
  </si>
  <si>
    <t xml:space="preserve">Заместитель руководителя по УМР                                  _________________Л.Ю.Шалыминова                        </t>
  </si>
  <si>
    <t xml:space="preserve">По ПМ.11  экзамен квалификационный  проводится в</t>
  </si>
  <si>
    <t xml:space="preserve">форме экзамена демонстрационного по компетерции</t>
  </si>
  <si>
    <t xml:space="preserve">Машинное обучение и большие данные 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</si>
</sst>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General"/>
    <numFmt numFmtId="167" formatCode="0"/>
    <numFmt numFmtId="168" formatCode="@"/>
  </numFmts>
  <fonts count="8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 val="single"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 val="true"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7"/>
      <color rgb="FFFF0000"/>
      <name val="Times New Roman"/>
      <family val="1"/>
      <charset val="204"/>
    </font>
    <font>
      <sz val="7"/>
      <color rgb="FF0000FF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b val="true"/>
      <sz val="7"/>
      <color rgb="FF0000FF"/>
      <name val="Times New Roman"/>
      <family val="1"/>
      <charset val="204"/>
    </font>
    <font>
      <b val="true"/>
      <sz val="7"/>
      <color rgb="FF000000"/>
      <name val="Times New Roman"/>
      <family val="1"/>
      <charset val="204"/>
    </font>
    <font>
      <sz val="6"/>
      <color rgb="FF000000"/>
      <name val="Times New Roman"/>
      <family val="1"/>
      <charset val="204"/>
    </font>
    <font>
      <b val="true"/>
      <sz val="6"/>
      <color rgb="FF000000"/>
      <name val="Times New Roman"/>
      <family val="1"/>
      <charset val="204"/>
    </font>
    <font>
      <sz val="5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 val="true"/>
      <sz val="9"/>
      <color rgb="FF000000"/>
      <name val="Times New Roman"/>
      <family val="1"/>
      <charset val="204"/>
    </font>
    <font>
      <b val="true"/>
      <sz val="8"/>
      <color rgb="FF000000"/>
      <name val="Times New Roman"/>
      <family val="1"/>
      <charset val="204"/>
    </font>
    <font>
      <b val="true"/>
      <sz val="8"/>
      <color rgb="FFFF0000"/>
      <name val="Times New Roman"/>
      <family val="1"/>
      <charset val="204"/>
    </font>
    <font>
      <b val="true"/>
      <sz val="8"/>
      <color rgb="FF0000FF"/>
      <name val="Times New Roman"/>
      <family val="1"/>
      <charset val="204"/>
    </font>
    <font>
      <i val="true"/>
      <sz val="7"/>
      <color rgb="FFFF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 val="true"/>
      <sz val="7"/>
      <color rgb="FFFF0000"/>
      <name val="Times New Roman"/>
      <family val="1"/>
      <charset val="204"/>
    </font>
    <font>
      <b val="true"/>
      <i val="true"/>
      <sz val="8"/>
      <color rgb="FF000000"/>
      <name val="Times New Roman"/>
      <family val="1"/>
      <charset val="204"/>
    </font>
    <font>
      <b val="true"/>
      <sz val="10"/>
      <color rgb="FF21409A"/>
      <name val="Times New Roman"/>
      <family val="1"/>
      <charset val="204"/>
    </font>
    <font>
      <b val="true"/>
      <sz val="8"/>
      <color rgb="FF21409A"/>
      <name val="Times New Roman"/>
      <family val="1"/>
      <charset val="204"/>
    </font>
    <font>
      <b val="true"/>
      <sz val="7"/>
      <color rgb="FF21409A"/>
      <name val="Times New Roman"/>
      <family val="1"/>
      <charset val="204"/>
    </font>
    <font>
      <sz val="10"/>
      <color rgb="FF21409A"/>
      <name val="Times New Roman"/>
      <family val="1"/>
      <charset val="204"/>
    </font>
    <font>
      <sz val="8"/>
      <color rgb="FF21409A"/>
      <name val="Times New Roman"/>
      <family val="1"/>
      <charset val="204"/>
    </font>
    <font>
      <sz val="7"/>
      <color rgb="FF21409A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b val="true"/>
      <sz val="10"/>
      <color rgb="FF000080"/>
      <name val="Times New Roman"/>
      <family val="1"/>
      <charset val="204"/>
    </font>
    <font>
      <b val="true"/>
      <i val="true"/>
      <sz val="7"/>
      <color rgb="FF000080"/>
      <name val="Times New Roman"/>
      <family val="1"/>
      <charset val="204"/>
    </font>
    <font>
      <b val="true"/>
      <sz val="7"/>
      <color rgb="FF000080"/>
      <name val="Times New Roman"/>
      <family val="1"/>
      <charset val="204"/>
    </font>
    <font>
      <b val="true"/>
      <sz val="7"/>
      <color rgb="FF800000"/>
      <name val="Times New Roman"/>
      <family val="1"/>
      <charset val="204"/>
    </font>
    <font>
      <sz val="6"/>
      <color rgb="FF21409A"/>
      <name val="Times New Roman"/>
      <family val="1"/>
      <charset val="204"/>
    </font>
    <font>
      <sz val="7"/>
      <color rgb="FF800000"/>
      <name val="Times New Roman"/>
      <family val="1"/>
      <charset val="204"/>
    </font>
    <font>
      <b val="true"/>
      <sz val="10"/>
      <color rgb="FF800000"/>
      <name val="Times New Roman"/>
      <family val="1"/>
      <charset val="204"/>
    </font>
    <font>
      <b val="true"/>
      <sz val="8"/>
      <color rgb="FF800000"/>
      <name val="Times New Roman"/>
      <family val="1"/>
      <charset val="204"/>
    </font>
    <font>
      <b val="true"/>
      <i val="true"/>
      <sz val="7"/>
      <color rgb="FF21409A"/>
      <name val="Times New Roman"/>
      <family val="1"/>
      <charset val="204"/>
    </font>
    <font>
      <sz val="10"/>
      <color rgb="FF800000"/>
      <name val="Times New Roman"/>
      <family val="1"/>
      <charset val="204"/>
    </font>
    <font>
      <b val="true"/>
      <i val="true"/>
      <sz val="7"/>
      <color rgb="FF800000"/>
      <name val="Times New Roman"/>
      <family val="1"/>
      <charset val="204"/>
    </font>
    <font>
      <sz val="6"/>
      <color rgb="FF2A6099"/>
      <name val="Times New Roman"/>
      <family val="1"/>
      <charset val="204"/>
    </font>
    <font>
      <sz val="6"/>
      <color rgb="FFC9211E"/>
      <name val="Times New Roman"/>
      <family val="1"/>
      <charset val="204"/>
    </font>
    <font>
      <b val="true"/>
      <sz val="7"/>
      <color rgb="FFC9211E"/>
      <name val="Times New Roman"/>
      <family val="1"/>
      <charset val="204"/>
    </font>
    <font>
      <sz val="8"/>
      <color rgb="FF000000"/>
      <name val="Calibri"/>
      <family val="2"/>
      <charset val="204"/>
    </font>
    <font>
      <b val="true"/>
      <sz val="8"/>
      <color rgb="FFC9211E"/>
      <name val="Times New Roman"/>
      <family val="1"/>
      <charset val="204"/>
    </font>
    <font>
      <sz val="7"/>
      <color rgb="FFC9211E"/>
      <name val="Times New Roman"/>
      <family val="1"/>
      <charset val="204"/>
    </font>
    <font>
      <b val="true"/>
      <sz val="10"/>
      <color rgb="FF2300DC"/>
      <name val="Times New Roman"/>
      <family val="1"/>
      <charset val="204"/>
    </font>
    <font>
      <sz val="7"/>
      <color rgb="FF2300DC"/>
      <name val="Times New Roman"/>
      <family val="1"/>
      <charset val="204"/>
    </font>
    <font>
      <b val="true"/>
      <sz val="11"/>
      <color rgb="FFF10D0C"/>
      <name val="Calibri"/>
      <family val="2"/>
      <charset val="204"/>
    </font>
    <font>
      <b val="true"/>
      <sz val="10"/>
      <color rgb="FFF10D0C"/>
      <name val="Calibri"/>
      <family val="2"/>
      <charset val="204"/>
    </font>
    <font>
      <sz val="7"/>
      <color rgb="FF0066B3"/>
      <name val="Times New Roman"/>
      <family val="1"/>
      <charset val="204"/>
    </font>
    <font>
      <b val="true"/>
      <sz val="7"/>
      <color rgb="FF0066B3"/>
      <name val="Times New Roman"/>
      <family val="1"/>
      <charset val="204"/>
    </font>
    <font>
      <sz val="9"/>
      <color rgb="FF800000"/>
      <name val="Times New Roman"/>
      <family val="1"/>
      <charset val="204"/>
    </font>
    <font>
      <sz val="10"/>
      <color rgb="FF0066B3"/>
      <name val="Times New Roman"/>
      <family val="1"/>
      <charset val="204"/>
    </font>
    <font>
      <i val="true"/>
      <sz val="7"/>
      <color rgb="FF000000"/>
      <name val="Times New Roman"/>
      <family val="1"/>
      <charset val="204"/>
    </font>
    <font>
      <b val="true"/>
      <sz val="11"/>
      <color rgb="FFC9211E"/>
      <name val="Calibri"/>
      <family val="2"/>
      <charset val="204"/>
    </font>
    <font>
      <sz val="6"/>
      <color rgb="FF0066B3"/>
      <name val="Times New Roman"/>
      <family val="1"/>
      <charset val="204"/>
    </font>
    <font>
      <sz val="6"/>
      <color rgb="FF800000"/>
      <name val="Times New Roman"/>
      <family val="1"/>
      <charset val="204"/>
    </font>
    <font>
      <i val="true"/>
      <sz val="10"/>
      <color rgb="FF000000"/>
      <name val="Times New Roman"/>
      <family val="1"/>
      <charset val="204"/>
    </font>
    <font>
      <i val="true"/>
      <sz val="7"/>
      <color rgb="FF0000FF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9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339966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FFCCFF"/>
      </patternFill>
    </fill>
    <fill>
      <patternFill patternType="solid">
        <fgColor rgb="FFCC0000"/>
        <bgColor rgb="FFF10D0C"/>
      </patternFill>
    </fill>
    <fill>
      <patternFill patternType="solid">
        <fgColor rgb="FFCCFFCC"/>
        <bgColor rgb="FFDBEEF4"/>
      </patternFill>
    </fill>
    <fill>
      <patternFill patternType="solid">
        <fgColor rgb="FFFFFFCC"/>
        <bgColor rgb="FFFFFBCC"/>
      </patternFill>
    </fill>
    <fill>
      <patternFill patternType="solid">
        <fgColor rgb="FFEEEEEE"/>
        <bgColor rgb="FFDBEEF4"/>
      </patternFill>
    </fill>
    <fill>
      <patternFill patternType="solid">
        <fgColor rgb="FFFFFFFF"/>
        <bgColor rgb="FFFFFFD7"/>
      </patternFill>
    </fill>
    <fill>
      <patternFill patternType="solid">
        <fgColor rgb="FFDBEEF4"/>
        <bgColor rgb="FFDCE6F2"/>
      </patternFill>
    </fill>
    <fill>
      <patternFill patternType="solid">
        <fgColor rgb="FFFFFF00"/>
        <bgColor rgb="FFFFFFA6"/>
      </patternFill>
    </fill>
    <fill>
      <patternFill patternType="solid">
        <fgColor rgb="FFDDD9C3"/>
        <bgColor rgb="FFD8D8D8"/>
      </patternFill>
    </fill>
    <fill>
      <patternFill patternType="solid">
        <fgColor rgb="FFFFCCFF"/>
        <bgColor rgb="FFFFCCCC"/>
      </patternFill>
    </fill>
    <fill>
      <patternFill patternType="solid">
        <fgColor rgb="FFD9D9D9"/>
        <bgColor rgb="FFD8D8D8"/>
      </patternFill>
    </fill>
    <fill>
      <patternFill patternType="solid">
        <fgColor rgb="FFFFF9AE"/>
        <bgColor rgb="FFFFFFA6"/>
      </patternFill>
    </fill>
    <fill>
      <patternFill patternType="solid">
        <fgColor rgb="FFFFFFD7"/>
        <bgColor rgb="FFFFFFCC"/>
      </patternFill>
    </fill>
    <fill>
      <patternFill patternType="solid">
        <fgColor rgb="FFD8D8D8"/>
        <bgColor rgb="FFD9D9D9"/>
      </patternFill>
    </fill>
    <fill>
      <patternFill patternType="solid">
        <fgColor rgb="FFFFFBCC"/>
        <bgColor rgb="FFFFFFCC"/>
      </patternFill>
    </fill>
    <fill>
      <patternFill patternType="solid">
        <fgColor rgb="FFFFFFA6"/>
        <bgColor rgb="FFFFF9AE"/>
      </patternFill>
    </fill>
    <fill>
      <patternFill patternType="solid">
        <fgColor rgb="FFDCE6F2"/>
        <bgColor rgb="FFDBE5F1"/>
      </patternFill>
    </fill>
    <fill>
      <patternFill patternType="solid">
        <fgColor rgb="FFDBE5F1"/>
        <bgColor rgb="FFDCE6F2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/>
      <right style="thin"/>
      <top style="thin"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dotted"/>
      <bottom style="dotted"/>
      <diagonal/>
    </border>
    <border diagonalUp="false" diagonalDown="false">
      <left/>
      <right style="thin"/>
      <top style="dotted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dotted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9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3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3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33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1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4" fontId="27" fillId="0" borderId="10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4" fontId="28" fillId="0" borderId="11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4" fontId="23" fillId="10" borderId="6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4" fontId="25" fillId="0" borderId="12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23" fillId="1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7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1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8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8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6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1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1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1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1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0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0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6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3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1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1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7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3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3" fillId="1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6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6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6" fillId="1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6" fillId="1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6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8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1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1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3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3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3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3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1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3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3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3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1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5" fillId="1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5" fillId="1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9" fillId="1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1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1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1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1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1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1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1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6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2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6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2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3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3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6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6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6" fillId="2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6" fillId="2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6" fillId="2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1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1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1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1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17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1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1" fillId="1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4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4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4" fillId="1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4" fillId="1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4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4" fillId="1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2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1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4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4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4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4" fillId="2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1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8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8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2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2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28" fillId="2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1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2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2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2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2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2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1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8" fillId="2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21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1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1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1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0" fillId="1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6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9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9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1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4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4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4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4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2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21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70" fillId="1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6" fillId="2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28" fillId="2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1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23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8" fillId="2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1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7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2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21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9" fillId="2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2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2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9" fillId="1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1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1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0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9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9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9" fillId="1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9" fillId="1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9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9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3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2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9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2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2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2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1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1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4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1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1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3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9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5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3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2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32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2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3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3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8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7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7" fillId="1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8" fillId="1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(user) 12" xfId="28"/>
    <cellStyle name="Heading 1 13" xfId="29"/>
    <cellStyle name="Heading 2 14" xfId="30"/>
    <cellStyle name="Hyperlink 15" xfId="31"/>
    <cellStyle name="Neutral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9C3"/>
      <rgbColor rgb="FF808080"/>
      <rgbColor rgb="FFDBE5F1"/>
      <rgbColor rgb="FFF10D0C"/>
      <rgbColor rgb="FFFFFFCC"/>
      <rgbColor rgb="FFDBEEF4"/>
      <rgbColor rgb="FF660066"/>
      <rgbColor rgb="FFFF8080"/>
      <rgbColor rgb="FF0066B3"/>
      <rgbColor rgb="FFD8D8D8"/>
      <rgbColor rgb="FF2300DC"/>
      <rgbColor rgb="FFFF00FF"/>
      <rgbColor rgb="FFFFF9AE"/>
      <rgbColor rgb="FF00FFFF"/>
      <rgbColor rgb="FF800080"/>
      <rgbColor rgb="FFCC0000"/>
      <rgbColor rgb="FF008080"/>
      <rgbColor rgb="FF0000EE"/>
      <rgbColor rgb="FF00CCFF"/>
      <rgbColor rgb="FFDCE6F2"/>
      <rgbColor rgb="FFCCFFCC"/>
      <rgbColor rgb="FFFFFFA6"/>
      <rgbColor rgb="FFD9D9D9"/>
      <rgbColor rgb="FFFFCCFF"/>
      <rgbColor rgb="FFDDDDDD"/>
      <rgbColor rgb="FFFFCCCC"/>
      <rgbColor rgb="FF3366FF"/>
      <rgbColor rgb="FF33CCCC"/>
      <rgbColor rgb="FFFFFFD7"/>
      <rgbColor rgb="FFFFFBCC"/>
      <rgbColor rgb="FFFF9900"/>
      <rgbColor rgb="FFFF6600"/>
      <rgbColor rgb="FF2A6099"/>
      <rgbColor rgb="FFEEEEEE"/>
      <rgbColor rgb="FF003366"/>
      <rgbColor rgb="FF339966"/>
      <rgbColor rgb="FF003300"/>
      <rgbColor rgb="FF333300"/>
      <rgbColor rgb="FFC9211E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1" activeCellId="0" sqref="A31"/>
    </sheetView>
  </sheetViews>
  <sheetFormatPr defaultColWidth="9.72265625" defaultRowHeight="15" zeroHeight="false" outlineLevelRow="0" outlineLevelCol="0"/>
  <cols>
    <col collapsed="false" customWidth="true" hidden="false" outlineLevel="0" max="1" min="1" style="1" width="3.42"/>
    <col collapsed="false" customWidth="true" hidden="false" outlineLevel="0" max="2" min="2" style="1" width="17.14"/>
    <col collapsed="false" customWidth="true" hidden="false" outlineLevel="0" max="3" min="3" style="1" width="7.86"/>
    <col collapsed="false" customWidth="true" hidden="false" outlineLevel="0" max="4" min="4" style="1" width="8.14"/>
    <col collapsed="false" customWidth="true" hidden="false" outlineLevel="0" max="5" min="5" style="1" width="12.42"/>
    <col collapsed="false" customWidth="false" hidden="false" outlineLevel="0" max="8" min="6" style="1" width="9.71"/>
    <col collapsed="false" customWidth="true" hidden="false" outlineLevel="0" max="9" min="9" style="1" width="23.71"/>
    <col collapsed="false" customWidth="false" hidden="false" outlineLevel="0" max="1023" min="10" style="1" width="9.71"/>
    <col collapsed="false" customWidth="true" hidden="false" outlineLevel="0" max="1024" min="1024" style="0" width="8.67"/>
  </cols>
  <sheetData>
    <row r="1" customFormat="false" ht="15.75" hidden="tru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5.75" hidden="tru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3"/>
    </row>
    <row r="3" customFormat="false" ht="18.75" hidden="true" customHeight="fals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</row>
    <row r="4" customFormat="false" ht="18.75" hidden="false" customHeight="true" outlineLevel="0" collapsed="false">
      <c r="A4" s="5" t="s">
        <v>3</v>
      </c>
      <c r="B4" s="5"/>
      <c r="C4" s="5"/>
      <c r="D4" s="5"/>
      <c r="E4" s="5"/>
      <c r="F4" s="5"/>
      <c r="G4" s="5"/>
      <c r="H4" s="5"/>
      <c r="I4" s="5"/>
    </row>
    <row r="5" customFormat="false" ht="18.75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</row>
    <row r="6" customFormat="false" ht="24.75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</row>
    <row r="7" customFormat="false" ht="62.25" hidden="false" customHeight="true" outlineLevel="0" collapsed="false">
      <c r="A7" s="1" t="s">
        <v>4</v>
      </c>
    </row>
    <row r="8" customFormat="false" ht="18.75" hidden="false" customHeight="false" outlineLevel="0" collapsed="false">
      <c r="F8" s="6" t="s">
        <v>5</v>
      </c>
      <c r="G8" s="6"/>
      <c r="H8" s="6"/>
      <c r="I8" s="6"/>
    </row>
    <row r="9" customFormat="false" ht="18.75" hidden="false" customHeight="false" outlineLevel="0" collapsed="false">
      <c r="F9" s="7" t="s">
        <v>6</v>
      </c>
      <c r="G9" s="7"/>
      <c r="H9" s="7"/>
      <c r="I9" s="7"/>
    </row>
    <row r="10" customFormat="false" ht="18.75" hidden="false" customHeight="false" outlineLevel="0" collapsed="false">
      <c r="F10" s="8" t="s">
        <v>7</v>
      </c>
      <c r="G10" s="7"/>
      <c r="H10" s="7" t="s">
        <v>8</v>
      </c>
      <c r="I10" s="7"/>
    </row>
    <row r="11" customFormat="false" ht="15" hidden="false" customHeight="false" outlineLevel="0" collapsed="false">
      <c r="F11" s="9"/>
      <c r="G11" s="9"/>
      <c r="H11" s="9"/>
      <c r="I11" s="9"/>
    </row>
    <row r="12" customFormat="false" ht="18.75" hidden="false" customHeight="false" outlineLevel="0" collapsed="false">
      <c r="F12" s="7" t="s">
        <v>9</v>
      </c>
      <c r="G12" s="7"/>
      <c r="H12" s="7"/>
      <c r="I12" s="7"/>
    </row>
    <row r="13" customFormat="false" ht="18.75" hidden="false" customHeight="false" outlineLevel="0" collapsed="false">
      <c r="F13" s="7"/>
      <c r="G13" s="7"/>
      <c r="H13" s="7"/>
      <c r="I13" s="7"/>
    </row>
    <row r="19" customFormat="false" ht="18.75" hidden="false" customHeight="false" outlineLevel="0" collapsed="false">
      <c r="B19" s="10"/>
      <c r="C19" s="10"/>
      <c r="D19" s="10"/>
      <c r="E19" s="10"/>
      <c r="F19" s="10"/>
      <c r="G19" s="10"/>
      <c r="H19" s="10"/>
      <c r="I19" s="10"/>
    </row>
    <row r="20" customFormat="false" ht="18.75" hidden="false" customHeight="false" outlineLevel="0" collapsed="false">
      <c r="A20" s="6" t="s">
        <v>10</v>
      </c>
      <c r="B20" s="6"/>
      <c r="C20" s="6"/>
      <c r="D20" s="6"/>
      <c r="E20" s="6"/>
      <c r="F20" s="6"/>
      <c r="G20" s="6"/>
      <c r="H20" s="6"/>
      <c r="I20" s="6"/>
    </row>
    <row r="21" customFormat="false" ht="15" hidden="true" customHeight="false" outlineLevel="0" collapsed="false">
      <c r="A21" s="9"/>
      <c r="B21" s="9"/>
      <c r="C21" s="9"/>
      <c r="D21" s="9"/>
      <c r="E21" s="9"/>
      <c r="F21" s="9"/>
      <c r="G21" s="9"/>
      <c r="H21" s="9"/>
      <c r="I21" s="9"/>
    </row>
    <row r="22" customFormat="false" ht="15" hidden="true" customHeight="false" outlineLevel="0" collapsed="false">
      <c r="A22" s="9"/>
      <c r="B22" s="9"/>
      <c r="C22" s="9"/>
      <c r="D22" s="9"/>
      <c r="E22" s="9"/>
      <c r="F22" s="9"/>
      <c r="G22" s="9"/>
      <c r="H22" s="9"/>
      <c r="I22" s="9"/>
    </row>
    <row r="23" customFormat="false" ht="18.75" hidden="false" customHeight="false" outlineLevel="0" collapsed="false">
      <c r="B23" s="11"/>
      <c r="C23" s="12" t="s">
        <v>11</v>
      </c>
      <c r="D23" s="12"/>
      <c r="E23" s="12"/>
      <c r="F23" s="12"/>
      <c r="G23" s="12"/>
      <c r="H23" s="12"/>
      <c r="I23" s="12"/>
    </row>
    <row r="24" customFormat="false" ht="18.75" hidden="false" customHeight="false" outlineLevel="0" collapsed="false">
      <c r="A24" s="6" t="s">
        <v>12</v>
      </c>
      <c r="B24" s="6"/>
      <c r="C24" s="6"/>
      <c r="D24" s="6"/>
      <c r="E24" s="6"/>
      <c r="F24" s="6"/>
      <c r="G24" s="6"/>
      <c r="H24" s="6"/>
      <c r="I24" s="6"/>
      <c r="J24" s="13"/>
    </row>
    <row r="25" customFormat="false" ht="10.9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</row>
    <row r="26" customFormat="false" ht="14.25" hidden="false" customHeight="true" outlineLevel="0" collapsed="false">
      <c r="A26" s="6" t="s">
        <v>13</v>
      </c>
      <c r="B26" s="6"/>
      <c r="C26" s="6"/>
      <c r="D26" s="6"/>
      <c r="E26" s="6"/>
      <c r="F26" s="6"/>
      <c r="G26" s="6"/>
      <c r="H26" s="6"/>
      <c r="I26" s="6"/>
    </row>
    <row r="27" customFormat="false" ht="41.25" hidden="false" customHeight="true" outlineLevel="0" collapsed="false"/>
    <row r="28" customFormat="false" ht="20.25" hidden="false" customHeight="true" outlineLevel="0" collapsed="false"/>
    <row r="29" customFormat="false" ht="36" hidden="true" customHeight="true" outlineLevel="0" collapsed="false"/>
    <row r="30" customFormat="false" ht="22.5" hidden="false" customHeight="true" outlineLevel="0" collapsed="false"/>
    <row r="31" customFormat="false" ht="32.25" hidden="false" customHeight="true" outlineLevel="0" collapsed="false">
      <c r="A31" s="1" t="s">
        <v>14</v>
      </c>
      <c r="E31" s="14" t="s">
        <v>15</v>
      </c>
      <c r="F31" s="14"/>
      <c r="G31" s="14"/>
      <c r="H31" s="14"/>
      <c r="I31" s="14"/>
    </row>
    <row r="32" customFormat="false" ht="19.5" hidden="false" customHeight="true" outlineLevel="0" collapsed="false">
      <c r="E32" s="15" t="s">
        <v>16</v>
      </c>
      <c r="F32" s="15"/>
      <c r="G32" s="15"/>
      <c r="H32" s="15"/>
      <c r="I32" s="15"/>
    </row>
    <row r="33" customFormat="false" ht="18.75" hidden="false" customHeight="false" outlineLevel="0" collapsed="false">
      <c r="C33" s="13"/>
      <c r="D33" s="13"/>
      <c r="E33" s="8" t="s">
        <v>17</v>
      </c>
      <c r="F33" s="8"/>
      <c r="G33" s="8"/>
      <c r="H33" s="8"/>
      <c r="I33" s="8"/>
    </row>
    <row r="34" customFormat="false" ht="42" hidden="false" customHeight="true" outlineLevel="0" collapsed="false">
      <c r="E34" s="14" t="s">
        <v>18</v>
      </c>
      <c r="F34" s="14"/>
      <c r="G34" s="14"/>
      <c r="H34" s="14"/>
      <c r="I34" s="14"/>
    </row>
    <row r="35" customFormat="false" ht="41.25" hidden="false" customHeight="true" outlineLevel="0" collapsed="false">
      <c r="E35" s="16" t="s">
        <v>19</v>
      </c>
      <c r="F35" s="16"/>
      <c r="G35" s="16"/>
      <c r="H35" s="16"/>
      <c r="I35" s="16"/>
    </row>
  </sheetData>
  <mergeCells count="17">
    <mergeCell ref="A1:I1"/>
    <mergeCell ref="A2:I2"/>
    <mergeCell ref="A3:I3"/>
    <mergeCell ref="A4:I6"/>
    <mergeCell ref="F8:I8"/>
    <mergeCell ref="F11:I11"/>
    <mergeCell ref="A20:I20"/>
    <mergeCell ref="A21:I21"/>
    <mergeCell ref="A22:I22"/>
    <mergeCell ref="C23:I23"/>
    <mergeCell ref="A24:I24"/>
    <mergeCell ref="A25:I25"/>
    <mergeCell ref="A26:I26"/>
    <mergeCell ref="E31:I31"/>
    <mergeCell ref="E32:I32"/>
    <mergeCell ref="E34:I34"/>
    <mergeCell ref="E35:I35"/>
  </mergeCells>
  <printOptions headings="false" gridLines="false" gridLinesSet="true" horizontalCentered="true" verticalCentered="false"/>
  <pageMargins left="0.118055555555556" right="0.118055555555556" top="0.551388888888889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8.6875" defaultRowHeight="15" zeroHeight="false" outlineLevelRow="0" outlineLevelCol="0"/>
  <cols>
    <col collapsed="false" customWidth="true" hidden="false" outlineLevel="0" max="1" min="1" style="17" width="41.57"/>
    <col collapsed="false" customWidth="true" hidden="false" outlineLevel="0" max="3" min="2" style="18" width="6.01"/>
    <col collapsed="false" customWidth="true" hidden="false" outlineLevel="0" max="4" min="4" style="18" width="3.42"/>
    <col collapsed="false" customWidth="true" hidden="false" outlineLevel="0" max="8" min="5" style="18" width="6.01"/>
    <col collapsed="false" customWidth="true" hidden="false" outlineLevel="0" max="9" min="9" style="18" width="8.57"/>
    <col collapsed="false" customWidth="true" hidden="false" outlineLevel="0" max="10" min="10" style="18" width="3.42"/>
    <col collapsed="false" customWidth="true" hidden="false" outlineLevel="0" max="11" min="11" style="18" width="6.01"/>
    <col collapsed="false" customWidth="true" hidden="false" outlineLevel="0" max="12" min="12" style="18" width="3.42"/>
    <col collapsed="false" customWidth="true" hidden="false" outlineLevel="0" max="14" min="13" style="18" width="6.01"/>
    <col collapsed="false" customWidth="true" hidden="false" outlineLevel="0" max="15" min="15" style="18" width="5.57"/>
    <col collapsed="false" customWidth="true" hidden="false" outlineLevel="0" max="16" min="16" style="18" width="5.01"/>
    <col collapsed="false" customWidth="true" hidden="false" outlineLevel="0" max="17" min="17" style="18" width="5.7"/>
    <col collapsed="false" customWidth="true" hidden="false" outlineLevel="0" max="18" min="18" style="18" width="8.57"/>
    <col collapsed="false" customWidth="true" hidden="false" outlineLevel="0" max="19" min="19" style="18" width="6.01"/>
    <col collapsed="false" customWidth="true" hidden="false" outlineLevel="0" max="20" min="20" style="0" width="8.57"/>
    <col collapsed="false" customWidth="true" hidden="false" outlineLevel="0" max="21" min="21" style="0" width="7.57"/>
    <col collapsed="false" customWidth="true" hidden="false" outlineLevel="0" max="22" min="22" style="0" width="8.57"/>
    <col collapsed="false" customWidth="true" hidden="false" outlineLevel="0" max="23" min="23" style="0" width="11.14"/>
    <col collapsed="false" customWidth="true" hidden="false" outlineLevel="0" max="25" min="24" style="0" width="8.57"/>
    <col collapsed="false" customWidth="true" hidden="false" outlineLevel="0" max="26" min="26" style="0" width="5.57"/>
    <col collapsed="false" customWidth="true" hidden="false" outlineLevel="0" max="27" min="27" style="0" width="7.29"/>
    <col collapsed="false" customWidth="true" hidden="false" outlineLevel="0" max="29" min="28" style="0" width="8.57"/>
    <col collapsed="false" customWidth="true" hidden="false" outlineLevel="0" max="33" min="30" style="0" width="6.01"/>
    <col collapsed="false" customWidth="true" hidden="false" outlineLevel="0" max="64" min="34" style="0" width="9"/>
  </cols>
  <sheetData>
    <row r="1" customFormat="false" ht="409.5" hidden="false" customHeight="true" outlineLevel="0" collapsed="false">
      <c r="A1" s="19" t="s">
        <v>20</v>
      </c>
      <c r="B1" s="20" t="s">
        <v>21</v>
      </c>
      <c r="C1" s="21" t="s">
        <v>22</v>
      </c>
      <c r="D1" s="21" t="s">
        <v>23</v>
      </c>
      <c r="E1" s="21" t="s">
        <v>24</v>
      </c>
      <c r="F1" s="21" t="s">
        <v>25</v>
      </c>
      <c r="G1" s="21" t="s">
        <v>26</v>
      </c>
      <c r="H1" s="21" t="s">
        <v>27</v>
      </c>
      <c r="I1" s="21" t="s">
        <v>28</v>
      </c>
      <c r="J1" s="21" t="s">
        <v>29</v>
      </c>
      <c r="K1" s="21" t="s">
        <v>30</v>
      </c>
      <c r="L1" s="21" t="s">
        <v>31</v>
      </c>
      <c r="M1" s="21" t="s">
        <v>32</v>
      </c>
      <c r="N1" s="21" t="s">
        <v>33</v>
      </c>
      <c r="O1" s="21" t="s">
        <v>34</v>
      </c>
      <c r="P1" s="21" t="s">
        <v>35</v>
      </c>
      <c r="Q1" s="21" t="s">
        <v>36</v>
      </c>
      <c r="R1" s="21" t="s">
        <v>37</v>
      </c>
      <c r="S1" s="21" t="s">
        <v>38</v>
      </c>
      <c r="T1" s="21" t="s">
        <v>39</v>
      </c>
      <c r="U1" s="21" t="s">
        <v>40</v>
      </c>
      <c r="V1" s="21" t="s">
        <v>41</v>
      </c>
      <c r="W1" s="21" t="s">
        <v>42</v>
      </c>
      <c r="X1" s="21" t="s">
        <v>43</v>
      </c>
      <c r="Y1" s="21" t="s">
        <v>44</v>
      </c>
      <c r="Z1" s="21" t="s">
        <v>45</v>
      </c>
      <c r="AA1" s="21" t="s">
        <v>46</v>
      </c>
      <c r="AB1" s="21" t="s">
        <v>47</v>
      </c>
      <c r="AC1" s="21" t="s">
        <v>48</v>
      </c>
      <c r="AD1" s="21" t="s">
        <v>49</v>
      </c>
      <c r="AE1" s="21" t="s">
        <v>50</v>
      </c>
      <c r="AF1" s="21" t="s">
        <v>51</v>
      </c>
      <c r="AG1" s="21" t="s">
        <v>52</v>
      </c>
    </row>
    <row r="2" customFormat="false" ht="15.75" hidden="false" customHeight="false" outlineLevel="0" collapsed="false">
      <c r="A2" s="22" t="s">
        <v>53</v>
      </c>
      <c r="B2" s="23" t="s">
        <v>54</v>
      </c>
      <c r="C2" s="24" t="s">
        <v>54</v>
      </c>
      <c r="D2" s="24" t="s">
        <v>54</v>
      </c>
      <c r="E2" s="24" t="s">
        <v>54</v>
      </c>
      <c r="F2" s="24"/>
      <c r="G2" s="24" t="s">
        <v>54</v>
      </c>
      <c r="H2" s="24"/>
      <c r="I2" s="24"/>
      <c r="J2" s="24"/>
      <c r="K2" s="24"/>
      <c r="L2" s="24"/>
      <c r="M2" s="25"/>
      <c r="N2" s="24"/>
      <c r="O2" s="24"/>
      <c r="P2" s="24"/>
      <c r="Q2" s="24"/>
      <c r="R2" s="24"/>
      <c r="S2" s="25"/>
      <c r="T2" s="26"/>
      <c r="U2" s="26"/>
      <c r="V2" s="26"/>
      <c r="W2" s="26"/>
      <c r="X2" s="27"/>
      <c r="Y2" s="26"/>
      <c r="Z2" s="26"/>
      <c r="AA2" s="26"/>
      <c r="AB2" s="26"/>
      <c r="AC2" s="26"/>
      <c r="AD2" s="26"/>
      <c r="AE2" s="26"/>
      <c r="AF2" s="26"/>
      <c r="AG2" s="26"/>
    </row>
    <row r="3" customFormat="false" ht="15.75" hidden="false" customHeight="false" outlineLevel="0" collapsed="false">
      <c r="A3" s="22" t="s">
        <v>55</v>
      </c>
      <c r="B3" s="24" t="s">
        <v>54</v>
      </c>
      <c r="C3" s="24" t="s">
        <v>54</v>
      </c>
      <c r="D3" s="24" t="s">
        <v>54</v>
      </c>
      <c r="E3" s="24" t="s">
        <v>54</v>
      </c>
      <c r="F3" s="24" t="s">
        <v>54</v>
      </c>
      <c r="G3" s="24" t="s">
        <v>54</v>
      </c>
      <c r="H3" s="24" t="s">
        <v>54</v>
      </c>
      <c r="I3" s="24"/>
      <c r="J3" s="24" t="s">
        <v>54</v>
      </c>
      <c r="K3" s="24"/>
      <c r="L3" s="24"/>
      <c r="M3" s="25"/>
      <c r="N3" s="24"/>
      <c r="O3" s="24"/>
      <c r="P3" s="24"/>
      <c r="Q3" s="24"/>
      <c r="R3" s="24"/>
      <c r="S3" s="25"/>
      <c r="T3" s="28"/>
      <c r="U3" s="28"/>
      <c r="V3" s="28"/>
      <c r="W3" s="28"/>
      <c r="X3" s="29"/>
      <c r="Y3" s="28"/>
      <c r="Z3" s="28"/>
      <c r="AA3" s="28"/>
      <c r="AB3" s="28"/>
      <c r="AC3" s="28"/>
      <c r="AD3" s="28"/>
      <c r="AE3" s="28"/>
      <c r="AF3" s="28"/>
      <c r="AG3" s="28"/>
    </row>
    <row r="4" customFormat="false" ht="15.75" hidden="false" customHeight="false" outlineLevel="0" collapsed="false">
      <c r="A4" s="22" t="s">
        <v>56</v>
      </c>
      <c r="B4" s="24" t="s">
        <v>54</v>
      </c>
      <c r="C4" s="24" t="s">
        <v>54</v>
      </c>
      <c r="D4" s="24" t="s">
        <v>54</v>
      </c>
      <c r="E4" s="24" t="s">
        <v>54</v>
      </c>
      <c r="F4" s="24"/>
      <c r="G4" s="24" t="s">
        <v>54</v>
      </c>
      <c r="H4" s="24"/>
      <c r="I4" s="24"/>
      <c r="J4" s="24"/>
      <c r="K4" s="24"/>
      <c r="L4" s="24"/>
      <c r="M4" s="25"/>
      <c r="N4" s="24"/>
      <c r="O4" s="24"/>
      <c r="P4" s="24"/>
      <c r="Q4" s="24"/>
      <c r="R4" s="24"/>
      <c r="S4" s="25"/>
      <c r="T4" s="28"/>
      <c r="U4" s="28"/>
      <c r="V4" s="28"/>
      <c r="W4" s="28"/>
      <c r="X4" s="29"/>
      <c r="Y4" s="28"/>
      <c r="Z4" s="28"/>
      <c r="AA4" s="28"/>
      <c r="AB4" s="28"/>
      <c r="AC4" s="28"/>
      <c r="AD4" s="28"/>
      <c r="AE4" s="28"/>
      <c r="AF4" s="28"/>
      <c r="AG4" s="28"/>
    </row>
    <row r="5" customFormat="false" ht="31.5" hidden="false" customHeight="false" outlineLevel="0" collapsed="false">
      <c r="A5" s="22" t="s">
        <v>57</v>
      </c>
      <c r="B5" s="24" t="s">
        <v>54</v>
      </c>
      <c r="C5" s="24"/>
      <c r="D5" s="24"/>
      <c r="E5" s="24" t="s">
        <v>54</v>
      </c>
      <c r="F5" s="24"/>
      <c r="G5" s="24" t="s">
        <v>54</v>
      </c>
      <c r="H5" s="24"/>
      <c r="I5" s="24"/>
      <c r="J5" s="24"/>
      <c r="K5" s="24" t="s">
        <v>54</v>
      </c>
      <c r="L5" s="24"/>
      <c r="M5" s="25"/>
      <c r="N5" s="24"/>
      <c r="O5" s="24"/>
      <c r="P5" s="24"/>
      <c r="Q5" s="24"/>
      <c r="R5" s="24"/>
      <c r="S5" s="25"/>
      <c r="T5" s="28"/>
      <c r="U5" s="28"/>
      <c r="V5" s="28"/>
      <c r="W5" s="28"/>
      <c r="X5" s="29"/>
      <c r="Y5" s="28"/>
      <c r="Z5" s="28"/>
      <c r="AA5" s="28"/>
      <c r="AB5" s="28"/>
      <c r="AC5" s="28"/>
      <c r="AD5" s="28"/>
      <c r="AE5" s="28"/>
      <c r="AF5" s="28"/>
      <c r="AG5" s="28"/>
    </row>
    <row r="6" customFormat="false" ht="15.75" hidden="false" customHeight="false" outlineLevel="0" collapsed="false">
      <c r="A6" s="22" t="s">
        <v>58</v>
      </c>
      <c r="B6" s="24"/>
      <c r="C6" s="24"/>
      <c r="D6" s="24" t="s">
        <v>54</v>
      </c>
      <c r="E6" s="24" t="s">
        <v>54</v>
      </c>
      <c r="F6" s="24"/>
      <c r="G6" s="24" t="s">
        <v>54</v>
      </c>
      <c r="H6" s="24" t="s">
        <v>54</v>
      </c>
      <c r="I6" s="24" t="s">
        <v>54</v>
      </c>
      <c r="J6" s="24"/>
      <c r="K6" s="24"/>
      <c r="L6" s="24"/>
      <c r="M6" s="25"/>
      <c r="N6" s="24"/>
      <c r="O6" s="24"/>
      <c r="P6" s="24"/>
      <c r="Q6" s="24"/>
      <c r="R6" s="24"/>
      <c r="S6" s="25"/>
      <c r="T6" s="28"/>
      <c r="U6" s="28"/>
      <c r="V6" s="28"/>
      <c r="W6" s="28"/>
      <c r="X6" s="29"/>
      <c r="Y6" s="28"/>
      <c r="Z6" s="28"/>
      <c r="AA6" s="28"/>
      <c r="AB6" s="28"/>
      <c r="AC6" s="28"/>
      <c r="AD6" s="28"/>
      <c r="AE6" s="28"/>
      <c r="AF6" s="28"/>
      <c r="AG6" s="28"/>
    </row>
    <row r="7" customFormat="false" ht="15.75" hidden="false" customHeight="false" outlineLevel="0" collapsed="false">
      <c r="A7" s="22" t="s">
        <v>59</v>
      </c>
      <c r="B7" s="24" t="s">
        <v>54</v>
      </c>
      <c r="C7" s="24" t="s">
        <v>54</v>
      </c>
      <c r="D7" s="24" t="s">
        <v>54</v>
      </c>
      <c r="E7" s="24" t="s">
        <v>54</v>
      </c>
      <c r="F7" s="24"/>
      <c r="G7" s="24" t="s">
        <v>54</v>
      </c>
      <c r="H7" s="24"/>
      <c r="I7" s="24"/>
      <c r="J7" s="24" t="s">
        <v>54</v>
      </c>
      <c r="K7" s="24" t="s">
        <v>54</v>
      </c>
      <c r="L7" s="24"/>
      <c r="M7" s="25"/>
      <c r="N7" s="24"/>
      <c r="O7" s="24"/>
      <c r="P7" s="24"/>
      <c r="Q7" s="24"/>
      <c r="R7" s="24"/>
      <c r="S7" s="25"/>
      <c r="T7" s="28"/>
      <c r="U7" s="28"/>
      <c r="V7" s="28"/>
      <c r="W7" s="28"/>
      <c r="X7" s="29"/>
      <c r="Y7" s="28"/>
      <c r="Z7" s="28"/>
      <c r="AA7" s="28"/>
      <c r="AB7" s="28"/>
      <c r="AC7" s="28"/>
      <c r="AD7" s="28"/>
      <c r="AE7" s="28"/>
      <c r="AF7" s="28"/>
      <c r="AG7" s="28"/>
    </row>
    <row r="8" customFormat="false" ht="15.75" hidden="false" customHeight="false" outlineLevel="0" collapsed="false">
      <c r="A8" s="22" t="s">
        <v>60</v>
      </c>
      <c r="B8" s="24" t="s">
        <v>54</v>
      </c>
      <c r="C8" s="24"/>
      <c r="D8" s="24"/>
      <c r="E8" s="24"/>
      <c r="F8" s="25" t="s">
        <v>54</v>
      </c>
      <c r="G8" s="24"/>
      <c r="H8" s="24"/>
      <c r="I8" s="24"/>
      <c r="J8" s="24"/>
      <c r="K8" s="24"/>
      <c r="L8" s="24"/>
      <c r="M8" s="25"/>
      <c r="N8" s="24"/>
      <c r="O8" s="24"/>
      <c r="P8" s="24"/>
      <c r="Q8" s="24"/>
      <c r="R8" s="24"/>
      <c r="S8" s="25"/>
      <c r="T8" s="28"/>
      <c r="U8" s="28"/>
      <c r="V8" s="28"/>
      <c r="W8" s="28"/>
      <c r="X8" s="29"/>
      <c r="Y8" s="28"/>
      <c r="Z8" s="28"/>
      <c r="AA8" s="28"/>
      <c r="AB8" s="28"/>
      <c r="AC8" s="28"/>
      <c r="AD8" s="28"/>
      <c r="AE8" s="28"/>
      <c r="AF8" s="28"/>
      <c r="AG8" s="28"/>
    </row>
    <row r="9" customFormat="false" ht="15.75" hidden="false" customHeight="false" outlineLevel="0" collapsed="false">
      <c r="A9" s="22" t="s">
        <v>61</v>
      </c>
      <c r="B9" s="25" t="s">
        <v>54</v>
      </c>
      <c r="C9" s="24" t="s">
        <v>54</v>
      </c>
      <c r="D9" s="24"/>
      <c r="E9" s="25" t="s">
        <v>54</v>
      </c>
      <c r="F9" s="24" t="s">
        <v>54</v>
      </c>
      <c r="G9" s="24"/>
      <c r="H9" s="24"/>
      <c r="I9" s="24"/>
      <c r="J9" s="24" t="s">
        <v>54</v>
      </c>
      <c r="K9" s="24" t="s">
        <v>54</v>
      </c>
      <c r="L9" s="24"/>
      <c r="M9" s="25"/>
      <c r="N9" s="24"/>
      <c r="O9" s="24"/>
      <c r="P9" s="24"/>
      <c r="Q9" s="24"/>
      <c r="R9" s="24"/>
      <c r="S9" s="25"/>
      <c r="T9" s="28"/>
      <c r="U9" s="28"/>
      <c r="V9" s="28"/>
      <c r="W9" s="28"/>
      <c r="X9" s="29"/>
      <c r="Y9" s="28"/>
      <c r="Z9" s="28"/>
      <c r="AA9" s="28"/>
      <c r="AB9" s="28"/>
      <c r="AC9" s="28"/>
      <c r="AD9" s="28"/>
      <c r="AE9" s="28"/>
      <c r="AF9" s="28"/>
      <c r="AG9" s="28"/>
    </row>
    <row r="10" customFormat="false" ht="31.5" hidden="false" customHeight="false" outlineLevel="0" collapsed="false">
      <c r="A10" s="22" t="s">
        <v>62</v>
      </c>
      <c r="B10" s="25" t="s">
        <v>54</v>
      </c>
      <c r="C10" s="24" t="s">
        <v>54</v>
      </c>
      <c r="D10" s="24"/>
      <c r="E10" s="25" t="s">
        <v>54</v>
      </c>
      <c r="F10" s="24" t="s">
        <v>54</v>
      </c>
      <c r="G10" s="24"/>
      <c r="H10" s="24"/>
      <c r="I10" s="24"/>
      <c r="J10" s="24" t="s">
        <v>54</v>
      </c>
      <c r="K10" s="24" t="s">
        <v>54</v>
      </c>
      <c r="L10" s="24"/>
      <c r="M10" s="25"/>
      <c r="N10" s="24"/>
      <c r="O10" s="24"/>
      <c r="P10" s="24"/>
      <c r="Q10" s="24"/>
      <c r="R10" s="24"/>
      <c r="S10" s="25"/>
      <c r="T10" s="28"/>
      <c r="U10" s="28"/>
      <c r="V10" s="28"/>
      <c r="W10" s="28"/>
      <c r="X10" s="29"/>
      <c r="Y10" s="28"/>
      <c r="Z10" s="28"/>
      <c r="AA10" s="28"/>
      <c r="AB10" s="28"/>
      <c r="AC10" s="28"/>
      <c r="AD10" s="28"/>
      <c r="AE10" s="28"/>
      <c r="AF10" s="28"/>
      <c r="AG10" s="28"/>
    </row>
    <row r="11" customFormat="false" ht="31.5" hidden="false" customHeight="false" outlineLevel="0" collapsed="false">
      <c r="A11" s="22" t="s">
        <v>63</v>
      </c>
      <c r="B11" s="25" t="s">
        <v>54</v>
      </c>
      <c r="C11" s="25" t="s">
        <v>54</v>
      </c>
      <c r="D11" s="25" t="s">
        <v>54</v>
      </c>
      <c r="E11" s="25" t="s">
        <v>54</v>
      </c>
      <c r="F11" s="25" t="s">
        <v>54</v>
      </c>
      <c r="G11" s="25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5" t="s">
        <v>54</v>
      </c>
      <c r="M11" s="25"/>
      <c r="N11" s="24"/>
      <c r="O11" s="24"/>
      <c r="P11" s="24"/>
      <c r="Q11" s="24"/>
      <c r="R11" s="24"/>
      <c r="S11" s="25"/>
      <c r="T11" s="28"/>
      <c r="U11" s="28"/>
      <c r="V11" s="28"/>
      <c r="W11" s="28"/>
      <c r="X11" s="29"/>
      <c r="Y11" s="28"/>
      <c r="Z11" s="28"/>
      <c r="AA11" s="28"/>
      <c r="AB11" s="28"/>
      <c r="AC11" s="28"/>
      <c r="AD11" s="28"/>
      <c r="AE11" s="28"/>
      <c r="AF11" s="28"/>
      <c r="AG11" s="28"/>
    </row>
    <row r="12" customFormat="false" ht="16.5" hidden="false" customHeight="true" outlineLevel="0" collapsed="false">
      <c r="A12" s="22" t="s">
        <v>64</v>
      </c>
      <c r="B12" s="24" t="s">
        <v>54</v>
      </c>
      <c r="C12" s="24" t="s">
        <v>54</v>
      </c>
      <c r="D12" s="24"/>
      <c r="E12" s="24"/>
      <c r="F12" s="24" t="s">
        <v>54</v>
      </c>
      <c r="G12" s="24"/>
      <c r="H12" s="24"/>
      <c r="I12" s="24"/>
      <c r="J12" s="24" t="s">
        <v>54</v>
      </c>
      <c r="K12" s="24" t="s">
        <v>54</v>
      </c>
      <c r="L12" s="24"/>
      <c r="M12" s="25"/>
      <c r="N12" s="24"/>
      <c r="O12" s="24"/>
      <c r="P12" s="24"/>
      <c r="Q12" s="24"/>
      <c r="R12" s="24"/>
      <c r="S12" s="25"/>
      <c r="T12" s="28"/>
      <c r="U12" s="28"/>
      <c r="V12" s="28"/>
      <c r="W12" s="28"/>
      <c r="X12" s="24" t="s">
        <v>54</v>
      </c>
      <c r="Y12" s="28"/>
      <c r="Z12" s="28"/>
      <c r="AA12" s="24" t="s">
        <v>54</v>
      </c>
      <c r="AB12" s="28"/>
      <c r="AC12" s="28"/>
      <c r="AD12" s="28"/>
      <c r="AE12" s="28"/>
      <c r="AF12" s="28"/>
      <c r="AG12" s="28"/>
    </row>
    <row r="13" customFormat="false" ht="29.25" hidden="false" customHeight="true" outlineLevel="0" collapsed="false">
      <c r="A13" s="22" t="s">
        <v>65</v>
      </c>
      <c r="B13" s="24" t="s">
        <v>54</v>
      </c>
      <c r="C13" s="24" t="s">
        <v>54</v>
      </c>
      <c r="D13" s="24"/>
      <c r="E13" s="24" t="s">
        <v>54</v>
      </c>
      <c r="F13" s="24" t="s">
        <v>54</v>
      </c>
      <c r="G13" s="24"/>
      <c r="H13" s="24"/>
      <c r="I13" s="24"/>
      <c r="J13" s="24" t="s">
        <v>54</v>
      </c>
      <c r="K13" s="24" t="s">
        <v>54</v>
      </c>
      <c r="L13" s="24"/>
      <c r="M13" s="25"/>
      <c r="N13" s="24"/>
      <c r="O13" s="24"/>
      <c r="P13" s="24"/>
      <c r="Q13" s="24"/>
      <c r="R13" s="24"/>
      <c r="S13" s="25"/>
      <c r="T13" s="28"/>
      <c r="U13" s="28"/>
      <c r="V13" s="28"/>
      <c r="W13" s="28"/>
      <c r="X13" s="24" t="s">
        <v>54</v>
      </c>
      <c r="Y13" s="24" t="s">
        <v>54</v>
      </c>
      <c r="Z13" s="28"/>
      <c r="AA13" s="28"/>
      <c r="AB13" s="28"/>
      <c r="AC13" s="28"/>
      <c r="AD13" s="28"/>
      <c r="AE13" s="28"/>
      <c r="AF13" s="28"/>
      <c r="AG13" s="28"/>
    </row>
    <row r="14" customFormat="false" ht="16.5" hidden="false" customHeight="true" outlineLevel="0" collapsed="false">
      <c r="A14" s="22" t="s">
        <v>66</v>
      </c>
      <c r="B14" s="24"/>
      <c r="C14" s="24" t="s">
        <v>54</v>
      </c>
      <c r="D14" s="24"/>
      <c r="E14" s="24" t="s">
        <v>54</v>
      </c>
      <c r="F14" s="24" t="s">
        <v>54</v>
      </c>
      <c r="G14" s="24"/>
      <c r="H14" s="24"/>
      <c r="I14" s="24"/>
      <c r="J14" s="24" t="s">
        <v>54</v>
      </c>
      <c r="K14" s="24" t="s">
        <v>54</v>
      </c>
      <c r="L14" s="24"/>
      <c r="M14" s="25"/>
      <c r="N14" s="24"/>
      <c r="O14" s="24"/>
      <c r="P14" s="24"/>
      <c r="Q14" s="24"/>
      <c r="R14" s="24" t="s">
        <v>54</v>
      </c>
      <c r="S14" s="25"/>
      <c r="T14" s="28"/>
      <c r="U14" s="28"/>
      <c r="V14" s="28"/>
      <c r="W14" s="28"/>
      <c r="X14" s="24" t="s">
        <v>54</v>
      </c>
      <c r="Y14" s="28"/>
      <c r="Z14" s="28"/>
      <c r="AA14" s="28"/>
      <c r="AB14" s="28"/>
      <c r="AC14" s="28"/>
      <c r="AD14" s="28"/>
      <c r="AE14" s="28"/>
      <c r="AF14" s="28"/>
      <c r="AG14" s="28"/>
    </row>
    <row r="15" customFormat="false" ht="26.25" hidden="false" customHeight="true" outlineLevel="0" collapsed="false">
      <c r="A15" s="22" t="s">
        <v>67</v>
      </c>
      <c r="B15" s="24" t="s">
        <v>54</v>
      </c>
      <c r="C15" s="24" t="s">
        <v>54</v>
      </c>
      <c r="D15" s="24"/>
      <c r="E15" s="24" t="s">
        <v>54</v>
      </c>
      <c r="F15" s="24" t="s">
        <v>54</v>
      </c>
      <c r="G15" s="24"/>
      <c r="H15" s="24"/>
      <c r="I15" s="24"/>
      <c r="J15" s="24" t="s">
        <v>54</v>
      </c>
      <c r="K15" s="24" t="s">
        <v>54</v>
      </c>
      <c r="L15" s="24"/>
      <c r="M15" s="24" t="s">
        <v>54</v>
      </c>
      <c r="N15" s="24"/>
      <c r="O15" s="24"/>
      <c r="P15" s="24"/>
      <c r="Q15" s="24" t="s">
        <v>54</v>
      </c>
      <c r="R15" s="24"/>
      <c r="S15" s="25"/>
      <c r="T15" s="28"/>
      <c r="U15" s="28"/>
      <c r="V15" s="24" t="s">
        <v>54</v>
      </c>
      <c r="W15" s="24" t="s">
        <v>54</v>
      </c>
      <c r="X15" s="29"/>
      <c r="Y15" s="28"/>
      <c r="Z15" s="28"/>
      <c r="AA15" s="28"/>
      <c r="AB15" s="28"/>
      <c r="AC15" s="28"/>
      <c r="AD15" s="28"/>
      <c r="AE15" s="28"/>
      <c r="AF15" s="28"/>
      <c r="AG15" s="28"/>
    </row>
    <row r="16" customFormat="false" ht="30.75" hidden="false" customHeight="true" outlineLevel="0" collapsed="false">
      <c r="A16" s="22" t="s">
        <v>68</v>
      </c>
      <c r="B16" s="24"/>
      <c r="C16" s="24" t="s">
        <v>54</v>
      </c>
      <c r="D16" s="24" t="s">
        <v>54</v>
      </c>
      <c r="E16" s="24" t="s">
        <v>54</v>
      </c>
      <c r="F16" s="24" t="s">
        <v>54</v>
      </c>
      <c r="G16" s="24"/>
      <c r="H16" s="24"/>
      <c r="I16" s="24"/>
      <c r="J16" s="24" t="s">
        <v>54</v>
      </c>
      <c r="K16" s="24" t="s">
        <v>54</v>
      </c>
      <c r="L16" s="24"/>
      <c r="M16" s="25"/>
      <c r="N16" s="24"/>
      <c r="O16" s="24"/>
      <c r="P16" s="24"/>
      <c r="Q16" s="24"/>
      <c r="R16" s="24"/>
      <c r="S16" s="25"/>
      <c r="T16" s="28"/>
      <c r="U16" s="28"/>
      <c r="V16" s="28"/>
      <c r="W16" s="28"/>
      <c r="X16" s="29"/>
      <c r="Y16" s="28"/>
      <c r="Z16" s="28"/>
      <c r="AA16" s="28"/>
      <c r="AB16" s="28"/>
      <c r="AC16" s="28"/>
      <c r="AD16" s="28"/>
      <c r="AE16" s="28"/>
      <c r="AF16" s="28"/>
      <c r="AG16" s="28"/>
    </row>
    <row r="17" customFormat="false" ht="18" hidden="false" customHeight="true" outlineLevel="0" collapsed="false">
      <c r="A17" s="22" t="s">
        <v>69</v>
      </c>
      <c r="B17" s="24" t="s">
        <v>54</v>
      </c>
      <c r="C17" s="24" t="s">
        <v>54</v>
      </c>
      <c r="D17" s="24" t="s">
        <v>54</v>
      </c>
      <c r="E17" s="24" t="s">
        <v>54</v>
      </c>
      <c r="F17" s="24" t="s">
        <v>54</v>
      </c>
      <c r="G17" s="24" t="s">
        <v>54</v>
      </c>
      <c r="H17" s="24" t="s">
        <v>54</v>
      </c>
      <c r="I17" s="24" t="s">
        <v>54</v>
      </c>
      <c r="J17" s="24" t="s">
        <v>54</v>
      </c>
      <c r="K17" s="24" t="s">
        <v>54</v>
      </c>
      <c r="L17" s="24"/>
      <c r="M17" s="25"/>
      <c r="N17" s="24"/>
      <c r="O17" s="24"/>
      <c r="P17" s="24"/>
      <c r="Q17" s="24"/>
      <c r="R17" s="24"/>
      <c r="S17" s="25"/>
      <c r="T17" s="28"/>
      <c r="U17" s="28"/>
      <c r="V17" s="28"/>
      <c r="W17" s="28"/>
      <c r="X17" s="29"/>
      <c r="Y17" s="28"/>
      <c r="Z17" s="28"/>
      <c r="AA17" s="28"/>
      <c r="AB17" s="28"/>
      <c r="AC17" s="28"/>
      <c r="AD17" s="28"/>
      <c r="AE17" s="28"/>
      <c r="AF17" s="28"/>
      <c r="AG17" s="28"/>
    </row>
    <row r="18" customFormat="false" ht="18" hidden="false" customHeight="true" outlineLevel="0" collapsed="false">
      <c r="A18" s="22" t="s">
        <v>70</v>
      </c>
      <c r="B18" s="24" t="s">
        <v>54</v>
      </c>
      <c r="C18" s="24" t="s">
        <v>54</v>
      </c>
      <c r="D18" s="24"/>
      <c r="E18" s="24" t="s">
        <v>54</v>
      </c>
      <c r="F18" s="24" t="s">
        <v>54</v>
      </c>
      <c r="G18" s="24"/>
      <c r="H18" s="24"/>
      <c r="I18" s="24"/>
      <c r="J18" s="24" t="s">
        <v>54</v>
      </c>
      <c r="K18" s="24" t="s">
        <v>54</v>
      </c>
      <c r="L18" s="24"/>
      <c r="M18" s="25"/>
      <c r="N18" s="24"/>
      <c r="O18" s="24"/>
      <c r="P18" s="24"/>
      <c r="Q18" s="24"/>
      <c r="R18" s="24"/>
      <c r="S18" s="25"/>
      <c r="T18" s="28"/>
      <c r="U18" s="28"/>
      <c r="V18" s="28"/>
      <c r="W18" s="28"/>
      <c r="X18" s="29"/>
      <c r="Y18" s="28"/>
      <c r="Z18" s="28"/>
      <c r="AA18" s="28"/>
      <c r="AB18" s="24" t="s">
        <v>54</v>
      </c>
      <c r="AC18" s="28"/>
      <c r="AD18" s="28"/>
      <c r="AE18" s="28"/>
      <c r="AF18" s="28"/>
      <c r="AG18" s="28"/>
    </row>
    <row r="19" customFormat="false" ht="33.75" hidden="false" customHeight="true" outlineLevel="0" collapsed="false">
      <c r="A19" s="22" t="s">
        <v>71</v>
      </c>
      <c r="B19" s="24" t="s">
        <v>54</v>
      </c>
      <c r="C19" s="24" t="s">
        <v>54</v>
      </c>
      <c r="D19" s="24"/>
      <c r="E19" s="24" t="s">
        <v>54</v>
      </c>
      <c r="F19" s="24" t="s">
        <v>54</v>
      </c>
      <c r="G19" s="24"/>
      <c r="H19" s="24"/>
      <c r="I19" s="24"/>
      <c r="J19" s="24" t="s">
        <v>54</v>
      </c>
      <c r="K19" s="24" t="s">
        <v>54</v>
      </c>
      <c r="L19" s="24"/>
      <c r="M19" s="25"/>
      <c r="N19" s="24"/>
      <c r="O19" s="24"/>
      <c r="P19" s="24"/>
      <c r="Q19" s="24"/>
      <c r="R19" s="24"/>
      <c r="S19" s="25"/>
      <c r="T19" s="28"/>
      <c r="U19" s="28"/>
      <c r="V19" s="28"/>
      <c r="W19" s="28"/>
      <c r="X19" s="29"/>
      <c r="Y19" s="28"/>
      <c r="Z19" s="28"/>
      <c r="AA19" s="28"/>
      <c r="AB19" s="24" t="s">
        <v>54</v>
      </c>
      <c r="AC19" s="24" t="s">
        <v>54</v>
      </c>
      <c r="AD19" s="24" t="s">
        <v>54</v>
      </c>
      <c r="AE19" s="24" t="s">
        <v>54</v>
      </c>
      <c r="AF19" s="24" t="s">
        <v>54</v>
      </c>
      <c r="AG19" s="24" t="s">
        <v>54</v>
      </c>
    </row>
    <row r="20" customFormat="false" ht="30.75" hidden="false" customHeight="true" outlineLevel="0" collapsed="false">
      <c r="A20" s="22" t="s">
        <v>72</v>
      </c>
      <c r="B20" s="24" t="s">
        <v>54</v>
      </c>
      <c r="C20" s="24" t="s">
        <v>54</v>
      </c>
      <c r="D20" s="24"/>
      <c r="E20" s="24" t="s">
        <v>54</v>
      </c>
      <c r="F20" s="24" t="s">
        <v>54</v>
      </c>
      <c r="G20" s="24"/>
      <c r="H20" s="24"/>
      <c r="I20" s="24"/>
      <c r="J20" s="24" t="s">
        <v>54</v>
      </c>
      <c r="K20" s="24" t="s">
        <v>54</v>
      </c>
      <c r="L20" s="24"/>
      <c r="M20" s="25"/>
      <c r="N20" s="24"/>
      <c r="O20" s="24"/>
      <c r="P20" s="24"/>
      <c r="Q20" s="24"/>
      <c r="R20" s="24"/>
      <c r="S20" s="25"/>
      <c r="T20" s="28"/>
      <c r="U20" s="28"/>
      <c r="V20" s="28"/>
      <c r="W20" s="28"/>
      <c r="X20" s="29"/>
      <c r="Y20" s="24" t="s">
        <v>54</v>
      </c>
      <c r="Z20" s="28"/>
      <c r="AA20" s="28"/>
      <c r="AB20" s="28"/>
      <c r="AC20" s="28"/>
      <c r="AD20" s="28"/>
      <c r="AE20" s="28"/>
      <c r="AF20" s="28"/>
      <c r="AG20" s="28"/>
    </row>
    <row r="21" customFormat="false" ht="25.5" hidden="false" customHeight="true" outlineLevel="0" collapsed="false">
      <c r="A21" s="22" t="s">
        <v>73</v>
      </c>
      <c r="B21" s="24" t="s">
        <v>54</v>
      </c>
      <c r="C21" s="24" t="s">
        <v>54</v>
      </c>
      <c r="D21" s="24"/>
      <c r="E21" s="24" t="s">
        <v>54</v>
      </c>
      <c r="F21" s="24" t="s">
        <v>54</v>
      </c>
      <c r="G21" s="24"/>
      <c r="H21" s="24"/>
      <c r="I21" s="24"/>
      <c r="J21" s="24" t="s">
        <v>54</v>
      </c>
      <c r="K21" s="24" t="s">
        <v>54</v>
      </c>
      <c r="L21" s="24"/>
      <c r="M21" s="24" t="s">
        <v>54</v>
      </c>
      <c r="N21" s="24" t="s">
        <v>54</v>
      </c>
      <c r="O21" s="24"/>
      <c r="P21" s="24"/>
      <c r="Q21" s="24" t="s">
        <v>54</v>
      </c>
      <c r="R21" s="24"/>
      <c r="S21" s="25"/>
      <c r="T21" s="28"/>
      <c r="U21" s="28"/>
      <c r="V21" s="28"/>
      <c r="W21" s="28"/>
      <c r="X21" s="29"/>
      <c r="Y21" s="28"/>
      <c r="Z21" s="28"/>
      <c r="AA21" s="28"/>
      <c r="AB21" s="24" t="s">
        <v>54</v>
      </c>
      <c r="AC21" s="28"/>
      <c r="AD21" s="28"/>
      <c r="AE21" s="28"/>
      <c r="AF21" s="28"/>
      <c r="AG21" s="28"/>
    </row>
    <row r="22" customFormat="false" ht="32.25" hidden="false" customHeight="true" outlineLevel="0" collapsed="false">
      <c r="A22" s="22" t="s">
        <v>74</v>
      </c>
      <c r="B22" s="24" t="s">
        <v>54</v>
      </c>
      <c r="C22" s="24" t="s">
        <v>54</v>
      </c>
      <c r="D22" s="24"/>
      <c r="E22" s="24" t="s">
        <v>54</v>
      </c>
      <c r="F22" s="24" t="s">
        <v>54</v>
      </c>
      <c r="G22" s="24"/>
      <c r="H22" s="24"/>
      <c r="I22" s="24"/>
      <c r="J22" s="24" t="s">
        <v>54</v>
      </c>
      <c r="K22" s="24" t="s">
        <v>54</v>
      </c>
      <c r="L22" s="24"/>
      <c r="M22" s="25"/>
      <c r="N22" s="24"/>
      <c r="O22" s="24"/>
      <c r="P22" s="24"/>
      <c r="Q22" s="24"/>
      <c r="R22" s="24"/>
      <c r="S22" s="25"/>
      <c r="T22" s="28"/>
      <c r="U22" s="28"/>
      <c r="V22" s="28"/>
      <c r="W22" s="28"/>
      <c r="X22" s="29"/>
      <c r="Y22" s="24" t="s">
        <v>54</v>
      </c>
      <c r="Z22" s="28"/>
      <c r="AA22" s="28"/>
      <c r="AB22" s="24" t="s">
        <v>54</v>
      </c>
      <c r="AC22" s="28"/>
      <c r="AD22" s="28"/>
      <c r="AE22" s="28"/>
      <c r="AF22" s="28"/>
      <c r="AG22" s="28"/>
    </row>
    <row r="23" customFormat="false" ht="33" hidden="false" customHeight="true" outlineLevel="0" collapsed="false">
      <c r="A23" s="22" t="s">
        <v>75</v>
      </c>
      <c r="B23" s="24" t="s">
        <v>54</v>
      </c>
      <c r="C23" s="24" t="s">
        <v>54</v>
      </c>
      <c r="D23" s="24"/>
      <c r="E23" s="24" t="s">
        <v>54</v>
      </c>
      <c r="F23" s="24" t="s">
        <v>54</v>
      </c>
      <c r="G23" s="24" t="s">
        <v>54</v>
      </c>
      <c r="H23" s="24"/>
      <c r="I23" s="24"/>
      <c r="J23" s="24" t="s">
        <v>54</v>
      </c>
      <c r="K23" s="24" t="s">
        <v>54</v>
      </c>
      <c r="L23" s="24" t="s">
        <v>54</v>
      </c>
      <c r="M23" s="25"/>
      <c r="N23" s="24"/>
      <c r="O23" s="24"/>
      <c r="P23" s="24"/>
      <c r="Q23" s="24"/>
      <c r="R23" s="24"/>
      <c r="S23" s="25"/>
      <c r="T23" s="28"/>
      <c r="U23" s="28"/>
      <c r="V23" s="28"/>
      <c r="W23" s="28"/>
      <c r="X23" s="29"/>
      <c r="Y23" s="28"/>
      <c r="Z23" s="28"/>
      <c r="AA23" s="28"/>
      <c r="AB23" s="24" t="s">
        <v>54</v>
      </c>
      <c r="AC23" s="28"/>
      <c r="AD23" s="28"/>
      <c r="AE23" s="28"/>
      <c r="AF23" s="28"/>
      <c r="AG23" s="28"/>
    </row>
    <row r="24" customFormat="false" ht="31.5" hidden="false" customHeight="false" outlineLevel="0" collapsed="false">
      <c r="A24" s="22" t="s">
        <v>76</v>
      </c>
      <c r="B24" s="24" t="s">
        <v>54</v>
      </c>
      <c r="C24" s="24" t="s">
        <v>54</v>
      </c>
      <c r="D24" s="24" t="s">
        <v>54</v>
      </c>
      <c r="E24" s="24" t="s">
        <v>54</v>
      </c>
      <c r="F24" s="24" t="s">
        <v>54</v>
      </c>
      <c r="G24" s="24" t="s">
        <v>54</v>
      </c>
      <c r="H24" s="24" t="s">
        <v>54</v>
      </c>
      <c r="I24" s="24" t="s">
        <v>54</v>
      </c>
      <c r="J24" s="24" t="s">
        <v>54</v>
      </c>
      <c r="K24" s="24" t="s">
        <v>54</v>
      </c>
      <c r="L24" s="24" t="s">
        <v>54</v>
      </c>
      <c r="M24" s="25"/>
      <c r="N24" s="24"/>
      <c r="O24" s="24"/>
      <c r="P24" s="24"/>
      <c r="Q24" s="24"/>
      <c r="R24" s="24"/>
      <c r="S24" s="25"/>
      <c r="T24" s="28"/>
      <c r="U24" s="28"/>
      <c r="V24" s="28"/>
      <c r="W24" s="28"/>
      <c r="X24" s="29"/>
      <c r="Y24" s="28"/>
      <c r="Z24" s="28"/>
      <c r="AA24" s="28"/>
      <c r="AB24" s="28"/>
      <c r="AC24" s="28"/>
      <c r="AD24" s="28"/>
      <c r="AE24" s="28"/>
      <c r="AF24" s="28"/>
      <c r="AG24" s="28"/>
    </row>
    <row r="25" customFormat="false" ht="31.5" hidden="false" customHeight="false" outlineLevel="0" collapsed="false">
      <c r="A25" s="22" t="s">
        <v>77</v>
      </c>
      <c r="B25" s="24" t="s">
        <v>54</v>
      </c>
      <c r="C25" s="24" t="s">
        <v>54</v>
      </c>
      <c r="D25" s="24" t="s">
        <v>54</v>
      </c>
      <c r="E25" s="24" t="s">
        <v>54</v>
      </c>
      <c r="F25" s="24" t="s">
        <v>54</v>
      </c>
      <c r="G25" s="24"/>
      <c r="H25" s="24"/>
      <c r="I25" s="24"/>
      <c r="J25" s="24" t="s">
        <v>54</v>
      </c>
      <c r="K25" s="24" t="s">
        <v>54</v>
      </c>
      <c r="L25" s="24"/>
      <c r="M25" s="25"/>
      <c r="N25" s="24"/>
      <c r="O25" s="24"/>
      <c r="P25" s="24"/>
      <c r="Q25" s="24"/>
      <c r="R25" s="24"/>
      <c r="S25" s="25"/>
      <c r="T25" s="28"/>
      <c r="U25" s="28"/>
      <c r="V25" s="28"/>
      <c r="W25" s="28"/>
      <c r="X25" s="29"/>
      <c r="Y25" s="28"/>
      <c r="Z25" s="28"/>
      <c r="AA25" s="28"/>
      <c r="AB25" s="28"/>
      <c r="AC25" s="28"/>
      <c r="AD25" s="28"/>
      <c r="AE25" s="28"/>
      <c r="AF25" s="28"/>
      <c r="AG25" s="28"/>
    </row>
    <row r="26" customFormat="false" ht="15.75" hidden="false" customHeight="false" outlineLevel="0" collapsed="false">
      <c r="A26" s="22" t="s">
        <v>78</v>
      </c>
      <c r="B26" s="24" t="s">
        <v>54</v>
      </c>
      <c r="C26" s="24" t="s">
        <v>54</v>
      </c>
      <c r="D26" s="24"/>
      <c r="E26" s="24" t="s">
        <v>54</v>
      </c>
      <c r="F26" s="24" t="s">
        <v>54</v>
      </c>
      <c r="G26" s="24" t="s">
        <v>54</v>
      </c>
      <c r="H26" s="24"/>
      <c r="I26" s="24"/>
      <c r="J26" s="24" t="s">
        <v>54</v>
      </c>
      <c r="K26" s="24" t="s">
        <v>54</v>
      </c>
      <c r="L26" s="24"/>
      <c r="M26" s="24" t="s">
        <v>54</v>
      </c>
      <c r="N26" s="24" t="s">
        <v>54</v>
      </c>
      <c r="O26" s="24" t="s">
        <v>54</v>
      </c>
      <c r="P26" s="24" t="s">
        <v>54</v>
      </c>
      <c r="Q26" s="24" t="s">
        <v>54</v>
      </c>
      <c r="R26" s="24"/>
      <c r="S26" s="25"/>
      <c r="T26" s="28"/>
      <c r="U26" s="28"/>
      <c r="V26" s="24" t="s">
        <v>54</v>
      </c>
      <c r="W26" s="24" t="s">
        <v>54</v>
      </c>
      <c r="X26" s="29"/>
      <c r="Y26" s="28"/>
      <c r="Z26" s="28"/>
      <c r="AA26" s="28"/>
      <c r="AB26" s="28"/>
      <c r="AC26" s="28"/>
      <c r="AD26" s="28"/>
      <c r="AE26" s="28"/>
      <c r="AF26" s="28"/>
      <c r="AG26" s="28"/>
    </row>
    <row r="27" customFormat="false" ht="15.75" hidden="false" customHeight="false" outlineLevel="0" collapsed="false">
      <c r="A27" s="22" t="s">
        <v>79</v>
      </c>
      <c r="B27" s="24" t="s">
        <v>54</v>
      </c>
      <c r="C27" s="24" t="s">
        <v>54</v>
      </c>
      <c r="D27" s="24" t="s">
        <v>54</v>
      </c>
      <c r="E27" s="24" t="s">
        <v>54</v>
      </c>
      <c r="F27" s="24" t="s">
        <v>54</v>
      </c>
      <c r="G27" s="24" t="s">
        <v>54</v>
      </c>
      <c r="H27" s="24" t="s">
        <v>54</v>
      </c>
      <c r="I27" s="24" t="s">
        <v>54</v>
      </c>
      <c r="J27" s="24" t="s">
        <v>54</v>
      </c>
      <c r="K27" s="24" t="s">
        <v>54</v>
      </c>
      <c r="L27" s="24" t="s">
        <v>54</v>
      </c>
      <c r="M27" s="25"/>
      <c r="N27" s="24"/>
      <c r="O27" s="24"/>
      <c r="P27" s="24"/>
      <c r="Q27" s="24"/>
      <c r="R27" s="24"/>
      <c r="S27" s="25"/>
      <c r="T27" s="28"/>
      <c r="U27" s="28"/>
      <c r="V27" s="28"/>
      <c r="W27" s="28"/>
      <c r="X27" s="29"/>
      <c r="Y27" s="28"/>
      <c r="Z27" s="28"/>
      <c r="AA27" s="28"/>
      <c r="AB27" s="28"/>
      <c r="AC27" s="28"/>
      <c r="AD27" s="28"/>
      <c r="AE27" s="28"/>
      <c r="AF27" s="28"/>
      <c r="AG27" s="28"/>
    </row>
    <row r="28" customFormat="false" ht="47.25" hidden="false" customHeight="false" outlineLevel="0" collapsed="false">
      <c r="A28" s="22" t="s">
        <v>80</v>
      </c>
      <c r="B28" s="24" t="s">
        <v>54</v>
      </c>
      <c r="C28" s="24" t="s">
        <v>54</v>
      </c>
      <c r="D28" s="24" t="s">
        <v>54</v>
      </c>
      <c r="E28" s="24" t="s">
        <v>54</v>
      </c>
      <c r="F28" s="24" t="s">
        <v>54</v>
      </c>
      <c r="G28" s="24" t="s">
        <v>54</v>
      </c>
      <c r="H28" s="24" t="s">
        <v>54</v>
      </c>
      <c r="I28" s="24" t="s">
        <v>54</v>
      </c>
      <c r="J28" s="24" t="s">
        <v>54</v>
      </c>
      <c r="K28" s="24" t="s">
        <v>54</v>
      </c>
      <c r="L28" s="24" t="s">
        <v>54</v>
      </c>
      <c r="M28" s="30" t="s">
        <v>54</v>
      </c>
      <c r="N28" s="24" t="s">
        <v>54</v>
      </c>
      <c r="O28" s="24" t="s">
        <v>54</v>
      </c>
      <c r="P28" s="24" t="s">
        <v>54</v>
      </c>
      <c r="Q28" s="24" t="s">
        <v>54</v>
      </c>
      <c r="R28" s="24" t="s">
        <v>54</v>
      </c>
      <c r="S28" s="25"/>
      <c r="T28" s="28"/>
      <c r="U28" s="28"/>
      <c r="V28" s="28"/>
      <c r="W28" s="28"/>
      <c r="X28" s="29"/>
      <c r="Y28" s="28"/>
      <c r="Z28" s="28"/>
      <c r="AA28" s="28"/>
      <c r="AB28" s="28"/>
      <c r="AC28" s="28"/>
      <c r="AD28" s="28"/>
      <c r="AE28" s="28"/>
      <c r="AF28" s="28"/>
      <c r="AG28" s="28"/>
    </row>
    <row r="29" customFormat="false" ht="35.25" hidden="false" customHeight="true" outlineLevel="0" collapsed="false">
      <c r="A29" s="22" t="s">
        <v>81</v>
      </c>
      <c r="B29" s="24" t="s">
        <v>54</v>
      </c>
      <c r="C29" s="24" t="s">
        <v>54</v>
      </c>
      <c r="D29" s="24" t="s">
        <v>54</v>
      </c>
      <c r="E29" s="24" t="s">
        <v>54</v>
      </c>
      <c r="F29" s="24" t="s">
        <v>54</v>
      </c>
      <c r="G29" s="24" t="s">
        <v>54</v>
      </c>
      <c r="H29" s="24" t="s">
        <v>54</v>
      </c>
      <c r="I29" s="24" t="s">
        <v>54</v>
      </c>
      <c r="J29" s="24" t="s">
        <v>54</v>
      </c>
      <c r="K29" s="24" t="s">
        <v>54</v>
      </c>
      <c r="L29" s="24" t="s">
        <v>54</v>
      </c>
      <c r="M29" s="25"/>
      <c r="N29" s="24"/>
      <c r="O29" s="24"/>
      <c r="P29" s="24"/>
      <c r="Q29" s="24"/>
      <c r="R29" s="24"/>
      <c r="S29" s="25" t="s">
        <v>54</v>
      </c>
      <c r="T29" s="25" t="s">
        <v>54</v>
      </c>
      <c r="U29" s="25" t="s">
        <v>54</v>
      </c>
      <c r="V29" s="25" t="s">
        <v>54</v>
      </c>
      <c r="W29" s="25" t="s">
        <v>54</v>
      </c>
      <c r="X29" s="29"/>
      <c r="Y29" s="28"/>
      <c r="Z29" s="28"/>
      <c r="AA29" s="28"/>
      <c r="AB29" s="28"/>
      <c r="AC29" s="28"/>
      <c r="AD29" s="28"/>
      <c r="AE29" s="28"/>
      <c r="AF29" s="28"/>
      <c r="AG29" s="28"/>
    </row>
    <row r="30" customFormat="false" ht="51" hidden="false" customHeight="true" outlineLevel="0" collapsed="false">
      <c r="A30" s="22" t="s">
        <v>82</v>
      </c>
      <c r="B30" s="24" t="s">
        <v>54</v>
      </c>
      <c r="C30" s="24" t="s">
        <v>54</v>
      </c>
      <c r="D30" s="24" t="s">
        <v>54</v>
      </c>
      <c r="E30" s="24" t="s">
        <v>54</v>
      </c>
      <c r="F30" s="24" t="s">
        <v>54</v>
      </c>
      <c r="G30" s="24" t="s">
        <v>54</v>
      </c>
      <c r="H30" s="24" t="s">
        <v>54</v>
      </c>
      <c r="I30" s="24" t="s">
        <v>54</v>
      </c>
      <c r="J30" s="24" t="s">
        <v>54</v>
      </c>
      <c r="K30" s="24" t="s">
        <v>54</v>
      </c>
      <c r="L30" s="24" t="s">
        <v>54</v>
      </c>
      <c r="M30" s="25"/>
      <c r="N30" s="24"/>
      <c r="O30" s="24"/>
      <c r="P30" s="24"/>
      <c r="Q30" s="24"/>
      <c r="R30" s="24"/>
      <c r="S30" s="25"/>
      <c r="T30" s="28"/>
      <c r="U30" s="28"/>
      <c r="V30" s="28"/>
      <c r="W30" s="28"/>
      <c r="X30" s="25" t="s">
        <v>54</v>
      </c>
      <c r="Y30" s="25" t="s">
        <v>54</v>
      </c>
      <c r="Z30" s="25" t="s">
        <v>54</v>
      </c>
      <c r="AA30" s="25" t="s">
        <v>54</v>
      </c>
      <c r="AB30" s="28"/>
      <c r="AC30" s="28"/>
      <c r="AD30" s="28"/>
      <c r="AE30" s="28"/>
      <c r="AF30" s="28"/>
      <c r="AG30" s="28"/>
    </row>
    <row r="31" customFormat="false" ht="31.5" hidden="false" customHeight="false" outlineLevel="0" collapsed="false">
      <c r="A31" s="22" t="s">
        <v>83</v>
      </c>
      <c r="B31" s="24" t="s">
        <v>54</v>
      </c>
      <c r="C31" s="24" t="s">
        <v>54</v>
      </c>
      <c r="D31" s="24" t="s">
        <v>54</v>
      </c>
      <c r="E31" s="24" t="s">
        <v>54</v>
      </c>
      <c r="F31" s="24" t="s">
        <v>54</v>
      </c>
      <c r="G31" s="24" t="s">
        <v>54</v>
      </c>
      <c r="H31" s="24" t="s">
        <v>54</v>
      </c>
      <c r="I31" s="24" t="s">
        <v>54</v>
      </c>
      <c r="J31" s="24" t="s">
        <v>54</v>
      </c>
      <c r="K31" s="24" t="s">
        <v>54</v>
      </c>
      <c r="L31" s="24" t="s">
        <v>54</v>
      </c>
      <c r="M31" s="25"/>
      <c r="N31" s="24"/>
      <c r="O31" s="24"/>
      <c r="P31" s="24"/>
      <c r="Q31" s="24"/>
      <c r="R31" s="24"/>
      <c r="S31" s="25"/>
      <c r="T31" s="28"/>
      <c r="U31" s="28"/>
      <c r="V31" s="28"/>
      <c r="W31" s="28"/>
      <c r="X31" s="29"/>
      <c r="Y31" s="28"/>
      <c r="Z31" s="28"/>
      <c r="AA31" s="28"/>
      <c r="AB31" s="28"/>
      <c r="AC31" s="25" t="s">
        <v>54</v>
      </c>
      <c r="AD31" s="25" t="s">
        <v>54</v>
      </c>
      <c r="AE31" s="25" t="s">
        <v>54</v>
      </c>
      <c r="AF31" s="25" t="s">
        <v>54</v>
      </c>
      <c r="AG31" s="25" t="s">
        <v>54</v>
      </c>
    </row>
  </sheetData>
  <printOptions headings="false" gridLines="false" gridLinesSet="true" horizontalCentered="false" verticalCentered="false"/>
  <pageMargins left="0.118055555555556" right="0.118055555555556" top="0.551388888888889" bottom="0.551388888888889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206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N33" activeCellId="0" sqref="N33"/>
    </sheetView>
  </sheetViews>
  <sheetFormatPr defaultColWidth="9.72265625" defaultRowHeight="15" zeroHeight="false" outlineLevelRow="0" outlineLevelCol="0"/>
  <cols>
    <col collapsed="false" customWidth="true" hidden="false" outlineLevel="0" max="1" min="1" style="31" width="10.71"/>
    <col collapsed="false" customWidth="true" hidden="false" outlineLevel="0" max="3" min="2" style="31" width="3.71"/>
    <col collapsed="false" customWidth="true" hidden="false" outlineLevel="0" max="4" min="4" style="31" width="2.99"/>
    <col collapsed="false" customWidth="true" hidden="false" outlineLevel="0" max="5" min="5" style="31" width="4.43"/>
    <col collapsed="false" customWidth="true" hidden="false" outlineLevel="0" max="6" min="6" style="31" width="5.01"/>
    <col collapsed="false" customWidth="true" hidden="false" outlineLevel="0" max="7" min="7" style="31" width="7.29"/>
    <col collapsed="false" customWidth="true" hidden="false" outlineLevel="0" max="8" min="8" style="31" width="1.58"/>
    <col collapsed="false" customWidth="true" hidden="false" outlineLevel="0" max="9" min="9" style="31" width="2.99"/>
    <col collapsed="false" customWidth="true" hidden="false" outlineLevel="0" max="10" min="10" style="31" width="3.57"/>
    <col collapsed="false" customWidth="true" hidden="false" outlineLevel="0" max="12" min="11" style="32" width="2.42"/>
    <col collapsed="false" customWidth="true" hidden="false" outlineLevel="0" max="13" min="13" style="32" width="1.85"/>
    <col collapsed="false" customWidth="true" hidden="false" outlineLevel="0" max="14" min="14" style="32" width="2.71"/>
    <col collapsed="false" customWidth="true" hidden="false" outlineLevel="0" max="15" min="15" style="32" width="1.85"/>
    <col collapsed="false" customWidth="true" hidden="false" outlineLevel="0" max="16" min="16" style="32" width="3.71"/>
    <col collapsed="false" customWidth="true" hidden="false" outlineLevel="0" max="17" min="17" style="32" width="2.42"/>
    <col collapsed="false" customWidth="true" hidden="false" outlineLevel="0" max="18" min="18" style="32" width="2.71"/>
    <col collapsed="false" customWidth="true" hidden="false" outlineLevel="0" max="19" min="19" style="33" width="7.86"/>
    <col collapsed="false" customWidth="true" hidden="false" outlineLevel="0" max="20" min="20" style="33" width="5.43"/>
    <col collapsed="false" customWidth="true" hidden="false" outlineLevel="0" max="21" min="21" style="32" width="3.71"/>
    <col collapsed="false" customWidth="true" hidden="false" outlineLevel="0" max="22" min="22" style="34" width="3.14"/>
    <col collapsed="false" customWidth="true" hidden="false" outlineLevel="0" max="23" min="23" style="32" width="4.14"/>
    <col collapsed="false" customWidth="true" hidden="false" outlineLevel="0" max="26" min="24" style="32" width="3.57"/>
    <col collapsed="false" customWidth="true" hidden="false" outlineLevel="0" max="28" min="27" style="32" width="2.99"/>
    <col collapsed="false" customWidth="true" hidden="false" outlineLevel="0" max="29" min="29" style="32" width="3.57"/>
    <col collapsed="false" customWidth="true" hidden="false" outlineLevel="0" max="30" min="30" style="34" width="3.29"/>
    <col collapsed="false" customWidth="true" hidden="false" outlineLevel="0" max="31" min="31" style="32" width="4.57"/>
    <col collapsed="false" customWidth="true" hidden="false" outlineLevel="0" max="32" min="32" style="34" width="4.57"/>
    <col collapsed="false" customWidth="true" hidden="false" outlineLevel="0" max="36" min="33" style="32" width="4.57"/>
    <col collapsed="false" customWidth="true" hidden="false" outlineLevel="0" max="37" min="37" style="34" width="4.57"/>
    <col collapsed="false" customWidth="true" hidden="false" outlineLevel="0" max="40" min="38" style="32" width="4.57"/>
    <col collapsed="false" customWidth="true" hidden="false" outlineLevel="0" max="41" min="41" style="35" width="3.14"/>
    <col collapsed="false" customWidth="true" hidden="false" outlineLevel="0" max="42" min="42" style="34" width="3.57"/>
    <col collapsed="false" customWidth="true" hidden="false" outlineLevel="0" max="44" min="43" style="32" width="3.57"/>
    <col collapsed="false" customWidth="true" hidden="false" outlineLevel="0" max="45" min="45" style="32" width="2.85"/>
    <col collapsed="false" customWidth="true" hidden="false" outlineLevel="0" max="46" min="46" style="32" width="3.29"/>
    <col collapsed="false" customWidth="true" hidden="false" outlineLevel="0" max="47" min="47" style="34" width="3.29"/>
    <col collapsed="false" customWidth="true" hidden="false" outlineLevel="0" max="48" min="48" style="32" width="2.99"/>
    <col collapsed="false" customWidth="true" hidden="false" outlineLevel="0" max="50" min="49" style="32" width="2.85"/>
    <col collapsed="false" customWidth="true" hidden="false" outlineLevel="0" max="51" min="51" style="32" width="3.29"/>
    <col collapsed="false" customWidth="true" hidden="false" outlineLevel="0" max="52" min="52" style="34" width="2.99"/>
    <col collapsed="false" customWidth="true" hidden="false" outlineLevel="0" max="53" min="53" style="32" width="2.99"/>
    <col collapsed="false" customWidth="true" hidden="false" outlineLevel="0" max="54" min="54" style="32" width="2.85"/>
    <col collapsed="false" customWidth="true" hidden="false" outlineLevel="0" max="55" min="55" style="32" width="2.57"/>
    <col collapsed="false" customWidth="true" hidden="false" outlineLevel="0" max="56" min="56" style="32" width="3.42"/>
    <col collapsed="false" customWidth="true" hidden="false" outlineLevel="0" max="57" min="57" style="34" width="3.14"/>
    <col collapsed="false" customWidth="true" hidden="false" outlineLevel="0" max="58" min="58" style="32" width="2.99"/>
    <col collapsed="false" customWidth="true" hidden="false" outlineLevel="0" max="59" min="59" style="32" width="2.85"/>
    <col collapsed="false" customWidth="true" hidden="false" outlineLevel="0" max="60" min="60" style="32" width="3.86"/>
    <col collapsed="false" customWidth="true" hidden="true" outlineLevel="0" max="61" min="61" style="32" width="12.14"/>
    <col collapsed="false" customWidth="true" hidden="true" outlineLevel="0" max="62" min="62" style="34" width="12.14"/>
    <col collapsed="false" customWidth="true" hidden="true" outlineLevel="0" max="66" min="63" style="32" width="12.14"/>
    <col collapsed="false" customWidth="true" hidden="true" outlineLevel="0" max="67" min="67" style="34" width="12.14"/>
    <col collapsed="false" customWidth="true" hidden="true" outlineLevel="0" max="70" min="68" style="32" width="12.14"/>
    <col collapsed="false" customWidth="true" hidden="false" outlineLevel="0" max="71" min="71" style="32" width="4.14"/>
    <col collapsed="false" customWidth="true" hidden="false" outlineLevel="0" max="72" min="72" style="32" width="2.57"/>
    <col collapsed="false" customWidth="true" hidden="false" outlineLevel="0" max="74" min="73" style="32" width="2.99"/>
    <col collapsed="false" customWidth="true" hidden="false" outlineLevel="0" max="75" min="75" style="32" width="3.86"/>
    <col collapsed="false" customWidth="true" hidden="false" outlineLevel="0" max="76" min="76" style="32" width="3.29"/>
    <col collapsed="false" customWidth="true" hidden="false" outlineLevel="0" max="77" min="77" style="32" width="2.57"/>
    <col collapsed="false" customWidth="true" hidden="false" outlineLevel="0" max="78" min="78" style="32" width="2.99"/>
    <col collapsed="false" customWidth="true" hidden="false" outlineLevel="0" max="79" min="79" style="32" width="4.14"/>
    <col collapsed="false" customWidth="true" hidden="false" outlineLevel="0" max="80" min="80" style="32" width="2.85"/>
    <col collapsed="false" customWidth="true" hidden="true" outlineLevel="0" max="90" min="81" style="32" width="12.14"/>
    <col collapsed="false" customWidth="true" hidden="false" outlineLevel="0" max="91" min="91" style="31" width="5.14"/>
    <col collapsed="false" customWidth="true" hidden="false" outlineLevel="0" max="92" min="92" style="31" width="3.71"/>
    <col collapsed="false" customWidth="true" hidden="false" outlineLevel="0" max="93" min="93" style="31" width="5.28"/>
    <col collapsed="false" customWidth="true" hidden="false" outlineLevel="0" max="102" min="94" style="0" width="1.58"/>
    <col collapsed="false" customWidth="true" hidden="false" outlineLevel="0" max="319" min="319" style="0" width="9.42"/>
    <col collapsed="false" customWidth="true" hidden="false" outlineLevel="0" max="326" min="320" style="0" width="4.14"/>
    <col collapsed="false" customWidth="true" hidden="false" outlineLevel="0" max="327" min="327" style="0" width="8.29"/>
    <col collapsed="false" customWidth="true" hidden="false" outlineLevel="0" max="328" min="328" style="0" width="11.99"/>
    <col collapsed="false" customWidth="true" hidden="false" outlineLevel="0" max="333" min="329" style="0" width="1.58"/>
    <col collapsed="false" customWidth="true" hidden="true" outlineLevel="0" max="334" min="334" style="0" width="12.14"/>
    <col collapsed="false" customWidth="true" hidden="false" outlineLevel="0" max="335" min="335" style="0" width="4.71"/>
    <col collapsed="false" customWidth="true" hidden="false" outlineLevel="0" max="336" min="336" style="0" width="4.14"/>
    <col collapsed="false" customWidth="true" hidden="true" outlineLevel="0" max="337" min="337" style="0" width="12.14"/>
    <col collapsed="false" customWidth="true" hidden="false" outlineLevel="0" max="338" min="338" style="0" width="5.14"/>
    <col collapsed="false" customWidth="true" hidden="false" outlineLevel="0" max="340" min="339" style="0" width="5.43"/>
    <col collapsed="false" customWidth="true" hidden="false" outlineLevel="0" max="345" min="341" style="0" width="7"/>
    <col collapsed="false" customWidth="true" hidden="true" outlineLevel="0" max="346" min="346" style="0" width="12.14"/>
    <col collapsed="false" customWidth="true" hidden="false" outlineLevel="0" max="347" min="347" style="0" width="5.14"/>
    <col collapsed="false" customWidth="true" hidden="false" outlineLevel="0" max="355" min="348" style="0" width="4.14"/>
    <col collapsed="false" customWidth="true" hidden="false" outlineLevel="0" max="575" min="575" style="0" width="9.42"/>
    <col collapsed="false" customWidth="true" hidden="false" outlineLevel="0" max="582" min="576" style="0" width="4.14"/>
    <col collapsed="false" customWidth="true" hidden="false" outlineLevel="0" max="583" min="583" style="0" width="8.29"/>
    <col collapsed="false" customWidth="true" hidden="false" outlineLevel="0" max="584" min="584" style="0" width="11.99"/>
    <col collapsed="false" customWidth="true" hidden="false" outlineLevel="0" max="589" min="585" style="0" width="1.58"/>
    <col collapsed="false" customWidth="true" hidden="true" outlineLevel="0" max="590" min="590" style="0" width="12.14"/>
    <col collapsed="false" customWidth="true" hidden="false" outlineLevel="0" max="591" min="591" style="0" width="4.71"/>
    <col collapsed="false" customWidth="true" hidden="false" outlineLevel="0" max="592" min="592" style="0" width="4.14"/>
    <col collapsed="false" customWidth="true" hidden="true" outlineLevel="0" max="593" min="593" style="0" width="12.14"/>
    <col collapsed="false" customWidth="true" hidden="false" outlineLevel="0" max="594" min="594" style="0" width="5.14"/>
    <col collapsed="false" customWidth="true" hidden="false" outlineLevel="0" max="596" min="595" style="0" width="5.43"/>
    <col collapsed="false" customWidth="true" hidden="false" outlineLevel="0" max="601" min="597" style="0" width="7"/>
    <col collapsed="false" customWidth="true" hidden="true" outlineLevel="0" max="602" min="602" style="0" width="12.14"/>
    <col collapsed="false" customWidth="true" hidden="false" outlineLevel="0" max="603" min="603" style="0" width="5.14"/>
    <col collapsed="false" customWidth="true" hidden="false" outlineLevel="0" max="611" min="604" style="0" width="4.14"/>
    <col collapsed="false" customWidth="true" hidden="false" outlineLevel="0" max="831" min="831" style="0" width="9.42"/>
    <col collapsed="false" customWidth="true" hidden="false" outlineLevel="0" max="838" min="832" style="0" width="4.14"/>
    <col collapsed="false" customWidth="true" hidden="false" outlineLevel="0" max="839" min="839" style="0" width="8.29"/>
    <col collapsed="false" customWidth="true" hidden="false" outlineLevel="0" max="840" min="840" style="0" width="11.99"/>
    <col collapsed="false" customWidth="true" hidden="false" outlineLevel="0" max="845" min="841" style="0" width="1.58"/>
    <col collapsed="false" customWidth="true" hidden="true" outlineLevel="0" max="846" min="846" style="0" width="12.14"/>
    <col collapsed="false" customWidth="true" hidden="false" outlineLevel="0" max="847" min="847" style="0" width="4.71"/>
    <col collapsed="false" customWidth="true" hidden="false" outlineLevel="0" max="848" min="848" style="0" width="4.14"/>
    <col collapsed="false" customWidth="true" hidden="true" outlineLevel="0" max="849" min="849" style="0" width="12.14"/>
    <col collapsed="false" customWidth="true" hidden="false" outlineLevel="0" max="850" min="850" style="0" width="5.14"/>
    <col collapsed="false" customWidth="true" hidden="false" outlineLevel="0" max="852" min="851" style="0" width="5.43"/>
    <col collapsed="false" customWidth="true" hidden="false" outlineLevel="0" max="857" min="853" style="0" width="7"/>
    <col collapsed="false" customWidth="true" hidden="true" outlineLevel="0" max="858" min="858" style="0" width="12.14"/>
    <col collapsed="false" customWidth="true" hidden="false" outlineLevel="0" max="859" min="859" style="0" width="5.14"/>
    <col collapsed="false" customWidth="true" hidden="false" outlineLevel="0" max="867" min="860" style="0" width="4.14"/>
    <col collapsed="false" customWidth="true" hidden="false" outlineLevel="0" max="1024" min="1023" style="0" width="9.14"/>
  </cols>
  <sheetData>
    <row r="1" customFormat="false" ht="15" hidden="true" customHeight="false" outlineLevel="0" collapsed="false">
      <c r="AO1" s="32"/>
    </row>
    <row r="2" customFormat="false" ht="15" hidden="false" customHeight="true" outlineLevel="0" collapsed="false">
      <c r="A2" s="36" t="s">
        <v>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7"/>
      <c r="BA2" s="38"/>
      <c r="BB2" s="38"/>
      <c r="BC2" s="38"/>
      <c r="BD2" s="31"/>
      <c r="BE2" s="39"/>
      <c r="BF2" s="31"/>
      <c r="BG2" s="31"/>
      <c r="BH2" s="31"/>
      <c r="BI2" s="31"/>
      <c r="BJ2" s="37"/>
      <c r="BK2" s="38"/>
      <c r="BL2" s="38"/>
      <c r="BM2" s="38"/>
      <c r="BN2" s="31"/>
      <c r="BO2" s="39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</row>
    <row r="3" s="44" customFormat="true" ht="21" hidden="false" customHeight="true" outlineLevel="0" collapsed="false">
      <c r="A3" s="40" t="s">
        <v>85</v>
      </c>
      <c r="B3" s="41" t="s">
        <v>86</v>
      </c>
      <c r="C3" s="41"/>
      <c r="D3" s="41"/>
      <c r="E3" s="41"/>
      <c r="F3" s="41"/>
      <c r="G3" s="42" t="s">
        <v>87</v>
      </c>
      <c r="H3" s="42"/>
      <c r="I3" s="42"/>
      <c r="J3" s="42" t="s">
        <v>88</v>
      </c>
      <c r="K3" s="42"/>
      <c r="L3" s="42"/>
      <c r="M3" s="42"/>
      <c r="N3" s="42"/>
      <c r="O3" s="42" t="s">
        <v>89</v>
      </c>
      <c r="P3" s="42"/>
      <c r="Q3" s="42"/>
      <c r="R3" s="42"/>
      <c r="S3" s="42"/>
      <c r="T3" s="42"/>
      <c r="U3" s="42"/>
      <c r="V3" s="42"/>
      <c r="W3" s="42"/>
      <c r="X3" s="42"/>
      <c r="Y3" s="42" t="s">
        <v>90</v>
      </c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 t="s">
        <v>91</v>
      </c>
      <c r="AK3" s="42"/>
      <c r="AL3" s="42"/>
      <c r="AM3" s="42"/>
      <c r="AN3" s="42"/>
      <c r="AO3" s="42"/>
      <c r="AP3" s="42"/>
      <c r="AQ3" s="42"/>
      <c r="AR3" s="42"/>
      <c r="AS3" s="42"/>
      <c r="AT3" s="43" t="s">
        <v>92</v>
      </c>
      <c r="AU3" s="43"/>
      <c r="AV3" s="43"/>
      <c r="AW3" s="43"/>
      <c r="AX3" s="43"/>
      <c r="AY3" s="43"/>
      <c r="AZ3" s="37"/>
      <c r="BA3" s="38"/>
      <c r="BB3" s="38"/>
      <c r="BC3" s="38"/>
      <c r="BD3" s="31"/>
      <c r="BE3" s="39"/>
      <c r="BF3" s="31"/>
      <c r="BG3" s="31"/>
      <c r="BH3" s="31"/>
      <c r="BI3" s="31"/>
      <c r="BJ3" s="37"/>
      <c r="BK3" s="38"/>
      <c r="BL3" s="38"/>
      <c r="BM3" s="38"/>
      <c r="BN3" s="31"/>
      <c r="BO3" s="39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</row>
    <row r="4" customFormat="false" ht="61.5" hidden="false" customHeight="true" outlineLevel="0" collapsed="false">
      <c r="A4" s="40"/>
      <c r="B4" s="41"/>
      <c r="C4" s="41"/>
      <c r="D4" s="41"/>
      <c r="E4" s="41"/>
      <c r="F4" s="41"/>
      <c r="G4" s="42"/>
      <c r="H4" s="42"/>
      <c r="I4" s="42"/>
      <c r="J4" s="45" t="s">
        <v>93</v>
      </c>
      <c r="K4" s="45"/>
      <c r="L4" s="46" t="s">
        <v>94</v>
      </c>
      <c r="M4" s="46"/>
      <c r="N4" s="46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3"/>
      <c r="AU4" s="43"/>
      <c r="AV4" s="43"/>
      <c r="AW4" s="43"/>
      <c r="AX4" s="43"/>
      <c r="AY4" s="43"/>
      <c r="AZ4" s="37"/>
      <c r="BA4" s="38"/>
      <c r="BB4" s="38"/>
      <c r="BC4" s="38"/>
      <c r="BD4" s="31"/>
      <c r="BE4" s="39"/>
      <c r="BF4" s="31"/>
      <c r="BG4" s="31"/>
      <c r="BH4" s="31"/>
      <c r="BI4" s="31"/>
      <c r="BJ4" s="37"/>
      <c r="BK4" s="38"/>
      <c r="BL4" s="38"/>
      <c r="BM4" s="38"/>
      <c r="BN4" s="31"/>
      <c r="BO4" s="39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</row>
    <row r="5" customFormat="false" ht="8.25" hidden="false" customHeight="true" outlineLevel="0" collapsed="false">
      <c r="A5" s="47" t="n">
        <v>1</v>
      </c>
      <c r="B5" s="48" t="n">
        <v>2</v>
      </c>
      <c r="C5" s="48"/>
      <c r="D5" s="48"/>
      <c r="E5" s="48"/>
      <c r="F5" s="48"/>
      <c r="G5" s="49" t="n">
        <v>3</v>
      </c>
      <c r="H5" s="49"/>
      <c r="I5" s="49"/>
      <c r="J5" s="49" t="n">
        <v>4</v>
      </c>
      <c r="K5" s="49"/>
      <c r="L5" s="50"/>
      <c r="M5" s="50"/>
      <c r="N5" s="50"/>
      <c r="O5" s="49" t="n">
        <v>5</v>
      </c>
      <c r="P5" s="49"/>
      <c r="Q5" s="49"/>
      <c r="R5" s="49"/>
      <c r="S5" s="49"/>
      <c r="T5" s="49"/>
      <c r="U5" s="49"/>
      <c r="V5" s="49"/>
      <c r="W5" s="49"/>
      <c r="X5" s="49"/>
      <c r="Y5" s="49" t="n">
        <v>8</v>
      </c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 t="n">
        <v>7</v>
      </c>
      <c r="AK5" s="49"/>
      <c r="AL5" s="49"/>
      <c r="AM5" s="49"/>
      <c r="AN5" s="49"/>
      <c r="AO5" s="49"/>
      <c r="AP5" s="49"/>
      <c r="AQ5" s="49"/>
      <c r="AR5" s="49"/>
      <c r="AS5" s="49"/>
      <c r="AT5" s="51" t="n">
        <v>8</v>
      </c>
      <c r="AU5" s="51"/>
      <c r="AV5" s="51"/>
      <c r="AW5" s="51"/>
      <c r="AX5" s="51"/>
      <c r="AY5" s="51"/>
      <c r="AZ5" s="37"/>
      <c r="BA5" s="38"/>
      <c r="BB5" s="38"/>
      <c r="BC5" s="38"/>
      <c r="BD5" s="31"/>
      <c r="BE5" s="39"/>
      <c r="BF5" s="31"/>
      <c r="BG5" s="31"/>
      <c r="BH5" s="31"/>
      <c r="BI5" s="31"/>
      <c r="BJ5" s="37"/>
      <c r="BK5" s="38"/>
      <c r="BL5" s="38"/>
      <c r="BM5" s="38"/>
      <c r="BN5" s="31"/>
      <c r="BO5" s="39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</row>
    <row r="6" customFormat="false" ht="14.25" hidden="false" customHeight="true" outlineLevel="0" collapsed="false">
      <c r="A6" s="52" t="s">
        <v>95</v>
      </c>
      <c r="B6" s="53" t="n">
        <f aca="false">(AE159+AJ159)/36</f>
        <v>39</v>
      </c>
      <c r="C6" s="53"/>
      <c r="D6" s="53"/>
      <c r="E6" s="53"/>
      <c r="F6" s="53"/>
      <c r="G6" s="54" t="n">
        <f aca="false">(AE160+AJ160)/36</f>
        <v>0</v>
      </c>
      <c r="H6" s="55"/>
      <c r="I6" s="56"/>
      <c r="J6" s="57" t="n">
        <f aca="false">(AE161+AJ161)/36</f>
        <v>0</v>
      </c>
      <c r="K6" s="57"/>
      <c r="L6" s="50"/>
      <c r="M6" s="50"/>
      <c r="N6" s="50"/>
      <c r="O6" s="57" t="n">
        <f aca="false">(AE163+AJ163)/36</f>
        <v>2</v>
      </c>
      <c r="P6" s="57"/>
      <c r="Q6" s="57"/>
      <c r="R6" s="57"/>
      <c r="S6" s="57"/>
      <c r="T6" s="57"/>
      <c r="U6" s="57"/>
      <c r="V6" s="57"/>
      <c r="W6" s="57"/>
      <c r="X6" s="57"/>
      <c r="Y6" s="57" t="n">
        <f aca="false">(AE164+AJ164)/36</f>
        <v>0</v>
      </c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 t="n">
        <v>11</v>
      </c>
      <c r="AK6" s="57"/>
      <c r="AL6" s="57"/>
      <c r="AM6" s="57"/>
      <c r="AN6" s="57"/>
      <c r="AO6" s="57"/>
      <c r="AP6" s="57"/>
      <c r="AQ6" s="57"/>
      <c r="AR6" s="57"/>
      <c r="AS6" s="57"/>
      <c r="AT6" s="58" t="n">
        <f aca="false">SUM(B6:AO6)</f>
        <v>52</v>
      </c>
      <c r="AU6" s="58"/>
      <c r="AV6" s="58"/>
      <c r="AW6" s="58"/>
      <c r="AX6" s="58"/>
      <c r="AY6" s="58"/>
      <c r="AZ6" s="37"/>
      <c r="BA6" s="38"/>
      <c r="BB6" s="5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39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</row>
    <row r="7" customFormat="false" ht="23.25" hidden="false" customHeight="true" outlineLevel="0" collapsed="false">
      <c r="A7" s="52" t="s">
        <v>96</v>
      </c>
      <c r="B7" s="53" t="n">
        <f aca="false">(AO159+AT159)/36</f>
        <v>39</v>
      </c>
      <c r="C7" s="53"/>
      <c r="D7" s="53"/>
      <c r="E7" s="53"/>
      <c r="F7" s="53"/>
      <c r="G7" s="54" t="n">
        <f aca="false">(AO160+AT160)/36</f>
        <v>0</v>
      </c>
      <c r="H7" s="55"/>
      <c r="I7" s="56"/>
      <c r="J7" s="57" t="n">
        <f aca="false">(AO161+AT161)/36</f>
        <v>0</v>
      </c>
      <c r="K7" s="57"/>
      <c r="L7" s="50"/>
      <c r="M7" s="50"/>
      <c r="N7" s="50"/>
      <c r="O7" s="57" t="n">
        <f aca="false">(AO163+AT163)/36</f>
        <v>2</v>
      </c>
      <c r="P7" s="57"/>
      <c r="Q7" s="57"/>
      <c r="R7" s="57"/>
      <c r="S7" s="57"/>
      <c r="T7" s="57"/>
      <c r="U7" s="57"/>
      <c r="V7" s="57"/>
      <c r="W7" s="57"/>
      <c r="X7" s="57"/>
      <c r="Y7" s="57" t="n">
        <f aca="false">(AO164+AT164)/36</f>
        <v>0</v>
      </c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 t="n">
        <v>11</v>
      </c>
      <c r="AK7" s="57"/>
      <c r="AL7" s="57"/>
      <c r="AM7" s="57"/>
      <c r="AN7" s="57"/>
      <c r="AO7" s="57"/>
      <c r="AP7" s="57"/>
      <c r="AQ7" s="57"/>
      <c r="AR7" s="57"/>
      <c r="AS7" s="57"/>
      <c r="AT7" s="58" t="n">
        <f aca="false">SUM(B7:AO7)</f>
        <v>52</v>
      </c>
      <c r="AU7" s="58"/>
      <c r="AV7" s="58"/>
      <c r="AW7" s="58"/>
      <c r="AX7" s="58"/>
      <c r="AY7" s="58"/>
      <c r="AZ7" s="37"/>
      <c r="BA7" s="38"/>
      <c r="BB7" s="59"/>
      <c r="BC7" s="59"/>
      <c r="BD7" s="60"/>
      <c r="BE7" s="61"/>
      <c r="BF7" s="60"/>
      <c r="BG7" s="60"/>
      <c r="BH7" s="60"/>
      <c r="BI7" s="60"/>
      <c r="BJ7" s="62"/>
      <c r="BK7" s="59"/>
      <c r="BL7" s="59"/>
      <c r="BM7" s="59"/>
      <c r="BN7" s="60"/>
      <c r="BO7" s="39"/>
      <c r="BP7" s="31"/>
      <c r="BQ7" s="31"/>
      <c r="BR7" s="31"/>
      <c r="BS7" s="63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</row>
    <row r="8" customFormat="false" ht="10.9" hidden="false" customHeight="true" outlineLevel="0" collapsed="false">
      <c r="A8" s="52" t="s">
        <v>97</v>
      </c>
      <c r="B8" s="53" t="n">
        <f aca="false">(AY159+BD159)/36</f>
        <v>29</v>
      </c>
      <c r="C8" s="53"/>
      <c r="D8" s="53"/>
      <c r="E8" s="53"/>
      <c r="F8" s="53"/>
      <c r="G8" s="54" t="n">
        <f aca="false">(AY160+BD160)/36</f>
        <v>5</v>
      </c>
      <c r="H8" s="55"/>
      <c r="I8" s="56"/>
      <c r="J8" s="57" t="n">
        <f aca="false">(AY161+BD161)/36</f>
        <v>6</v>
      </c>
      <c r="K8" s="57"/>
      <c r="L8" s="50"/>
      <c r="M8" s="50"/>
      <c r="N8" s="50"/>
      <c r="O8" s="57" t="n">
        <f aca="false">(AY163+BD163)/36</f>
        <v>2</v>
      </c>
      <c r="P8" s="57"/>
      <c r="Q8" s="57"/>
      <c r="R8" s="57"/>
      <c r="S8" s="57"/>
      <c r="T8" s="57"/>
      <c r="U8" s="57"/>
      <c r="V8" s="57"/>
      <c r="W8" s="57"/>
      <c r="X8" s="57"/>
      <c r="Y8" s="64" t="n">
        <f aca="false">(AY164+BD164)/36</f>
        <v>0</v>
      </c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57" t="n">
        <v>10</v>
      </c>
      <c r="AK8" s="57"/>
      <c r="AL8" s="57"/>
      <c r="AM8" s="57"/>
      <c r="AN8" s="57"/>
      <c r="AO8" s="57"/>
      <c r="AP8" s="57"/>
      <c r="AQ8" s="57"/>
      <c r="AR8" s="57"/>
      <c r="AS8" s="57"/>
      <c r="AT8" s="58" t="n">
        <f aca="false">SUM(B8:AO8)</f>
        <v>52</v>
      </c>
      <c r="AU8" s="58"/>
      <c r="AV8" s="58"/>
      <c r="AW8" s="58"/>
      <c r="AX8" s="58"/>
      <c r="AY8" s="58"/>
      <c r="AZ8" s="37"/>
      <c r="BA8" s="38"/>
      <c r="BB8" s="59"/>
      <c r="BC8" s="59"/>
      <c r="BD8" s="60"/>
      <c r="BE8" s="61"/>
      <c r="BF8" s="60"/>
      <c r="BG8" s="60"/>
      <c r="BH8" s="60"/>
      <c r="BI8" s="60"/>
      <c r="BJ8" s="62"/>
      <c r="BK8" s="59"/>
      <c r="BL8" s="59"/>
      <c r="BM8" s="59"/>
      <c r="BN8" s="60"/>
      <c r="BO8" s="39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</row>
    <row r="9" customFormat="false" ht="10.9" hidden="false" customHeight="true" outlineLevel="0" collapsed="false">
      <c r="A9" s="52" t="s">
        <v>98</v>
      </c>
      <c r="B9" s="53" t="n">
        <f aca="false">(BS159+BX159)/36</f>
        <v>16</v>
      </c>
      <c r="C9" s="53"/>
      <c r="D9" s="53"/>
      <c r="E9" s="53"/>
      <c r="F9" s="53"/>
      <c r="G9" s="65" t="n">
        <f aca="false">(BS160+BX160)/36</f>
        <v>6</v>
      </c>
      <c r="H9" s="55"/>
      <c r="I9" s="56"/>
      <c r="J9" s="66" t="n">
        <f aca="false">(BS161+BX161)/36</f>
        <v>8</v>
      </c>
      <c r="K9" s="66"/>
      <c r="L9" s="57" t="n">
        <f aca="false">BX153/36</f>
        <v>4</v>
      </c>
      <c r="M9" s="57"/>
      <c r="N9" s="57"/>
      <c r="O9" s="64" t="n">
        <f aca="false">(BS163+BX163)/36</f>
        <v>1</v>
      </c>
      <c r="P9" s="64"/>
      <c r="Q9" s="64"/>
      <c r="R9" s="64"/>
      <c r="S9" s="64"/>
      <c r="T9" s="64"/>
      <c r="U9" s="64"/>
      <c r="V9" s="64"/>
      <c r="W9" s="64"/>
      <c r="X9" s="64"/>
      <c r="Y9" s="64" t="n">
        <f aca="false">BS164+BX164/36</f>
        <v>6</v>
      </c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57" t="n">
        <v>2</v>
      </c>
      <c r="AK9" s="57"/>
      <c r="AL9" s="57"/>
      <c r="AM9" s="57"/>
      <c r="AN9" s="57"/>
      <c r="AO9" s="57"/>
      <c r="AP9" s="57"/>
      <c r="AQ9" s="57"/>
      <c r="AR9" s="57"/>
      <c r="AS9" s="57"/>
      <c r="AT9" s="58" t="n">
        <f aca="false">SUM(B9:AO9)</f>
        <v>43</v>
      </c>
      <c r="AU9" s="58"/>
      <c r="AV9" s="58"/>
      <c r="AW9" s="58"/>
      <c r="AX9" s="58"/>
      <c r="AY9" s="58"/>
      <c r="AZ9" s="37"/>
      <c r="BA9" s="38"/>
      <c r="BB9" s="59"/>
      <c r="BC9" s="59"/>
      <c r="BD9" s="60"/>
      <c r="BE9" s="61"/>
      <c r="BF9" s="60"/>
      <c r="BG9" s="60"/>
      <c r="BH9" s="60"/>
      <c r="BI9" s="60"/>
      <c r="BJ9" s="62"/>
      <c r="BK9" s="59"/>
      <c r="BL9" s="59"/>
      <c r="BM9" s="59"/>
      <c r="BN9" s="60"/>
      <c r="BO9" s="39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</row>
    <row r="10" customFormat="false" ht="10.9" hidden="true" customHeight="true" outlineLevel="0" collapsed="false">
      <c r="A10" s="52" t="s">
        <v>99</v>
      </c>
      <c r="B10" s="53" t="n">
        <f aca="false">(CC159+CH159)/36</f>
        <v>0</v>
      </c>
      <c r="C10" s="53"/>
      <c r="D10" s="53"/>
      <c r="E10" s="53"/>
      <c r="F10" s="53"/>
      <c r="G10" s="67" t="n">
        <f aca="false">(CC160+CH160)/36</f>
        <v>0</v>
      </c>
      <c r="H10" s="55"/>
      <c r="I10" s="55"/>
      <c r="J10" s="64" t="n">
        <f aca="false">(CC161+CH161)/36</f>
        <v>0</v>
      </c>
      <c r="K10" s="64"/>
      <c r="L10" s="68" t="n">
        <f aca="false">CK153/36</f>
        <v>0</v>
      </c>
      <c r="M10" s="68"/>
      <c r="N10" s="68"/>
      <c r="O10" s="64" t="n">
        <f aca="false">(CC163+CH163)/36</f>
        <v>0</v>
      </c>
      <c r="P10" s="64"/>
      <c r="Q10" s="64"/>
      <c r="R10" s="64"/>
      <c r="S10" s="64"/>
      <c r="T10" s="64"/>
      <c r="U10" s="64"/>
      <c r="V10" s="64"/>
      <c r="W10" s="64"/>
      <c r="X10" s="64"/>
      <c r="Y10" s="57" t="n">
        <f aca="false">CK154/36</f>
        <v>0</v>
      </c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69" t="n">
        <f aca="false">SUM(B10:AO10)</f>
        <v>0</v>
      </c>
      <c r="AU10" s="69"/>
      <c r="AV10" s="69"/>
      <c r="AW10" s="69"/>
      <c r="AX10" s="69"/>
      <c r="AY10" s="69"/>
      <c r="AZ10" s="37"/>
      <c r="BA10" s="38"/>
      <c r="BB10" s="59"/>
      <c r="BC10" s="9"/>
      <c r="BD10" s="9"/>
      <c r="BE10" s="9"/>
      <c r="BF10" s="9"/>
      <c r="BG10" s="9"/>
      <c r="BH10" s="60"/>
      <c r="BI10" s="60"/>
      <c r="BJ10" s="62"/>
      <c r="BK10" s="59"/>
      <c r="BL10" s="59"/>
      <c r="BM10" s="59"/>
      <c r="BN10" s="60"/>
      <c r="BO10" s="39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70"/>
      <c r="CG10" s="31"/>
      <c r="CH10" s="31"/>
      <c r="CI10" s="31"/>
      <c r="CJ10" s="31"/>
      <c r="CK10" s="31"/>
      <c r="CL10" s="31"/>
    </row>
    <row r="11" customFormat="false" ht="10.9" hidden="false" customHeight="true" outlineLevel="0" collapsed="false">
      <c r="A11" s="52" t="s">
        <v>92</v>
      </c>
      <c r="B11" s="71" t="n">
        <f aca="false">B6+B7+B8+B9+B10</f>
        <v>123</v>
      </c>
      <c r="C11" s="71"/>
      <c r="D11" s="71"/>
      <c r="E11" s="71"/>
      <c r="F11" s="72"/>
      <c r="G11" s="73" t="n">
        <f aca="false">G6+G7+G8+G9+G10</f>
        <v>11</v>
      </c>
      <c r="H11" s="73"/>
      <c r="I11" s="73"/>
      <c r="J11" s="73" t="n">
        <f aca="false">J6+J7+J8+J9+J10</f>
        <v>14</v>
      </c>
      <c r="K11" s="73"/>
      <c r="L11" s="74" t="n">
        <f aca="false">L10</f>
        <v>0</v>
      </c>
      <c r="M11" s="74"/>
      <c r="N11" s="74"/>
      <c r="O11" s="74" t="n">
        <f aca="false">SUM(O6:O10)</f>
        <v>7</v>
      </c>
      <c r="P11" s="74"/>
      <c r="Q11" s="74"/>
      <c r="R11" s="74"/>
      <c r="S11" s="74"/>
      <c r="T11" s="74"/>
      <c r="U11" s="74"/>
      <c r="V11" s="74"/>
      <c r="W11" s="74"/>
      <c r="X11" s="74"/>
      <c r="Y11" s="73" t="n">
        <f aca="false">SUM(Y6:AI10)</f>
        <v>6</v>
      </c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4" t="n">
        <f aca="false">SUM(AJ6:AO10)</f>
        <v>34</v>
      </c>
      <c r="AK11" s="74"/>
      <c r="AL11" s="74"/>
      <c r="AM11" s="74"/>
      <c r="AN11" s="74"/>
      <c r="AO11" s="74"/>
      <c r="AP11" s="74"/>
      <c r="AQ11" s="74"/>
      <c r="AR11" s="74"/>
      <c r="AS11" s="74"/>
      <c r="AT11" s="75" t="n">
        <f aca="false">AT6+AT7+AT8+AT9+AT10</f>
        <v>199</v>
      </c>
      <c r="AU11" s="75"/>
      <c r="AV11" s="75"/>
      <c r="AW11" s="75"/>
      <c r="AX11" s="75"/>
      <c r="AY11" s="75"/>
      <c r="AZ11" s="37"/>
      <c r="BA11" s="38"/>
      <c r="BB11" s="38"/>
      <c r="BC11" s="38"/>
      <c r="BD11" s="31"/>
      <c r="BE11" s="39"/>
      <c r="BF11" s="31"/>
      <c r="BG11" s="31"/>
      <c r="BH11" s="31"/>
      <c r="BI11" s="31"/>
      <c r="BJ11" s="37"/>
      <c r="BK11" s="38"/>
      <c r="BL11" s="38"/>
      <c r="BM11" s="38"/>
      <c r="BN11" s="31"/>
      <c r="BO11" s="39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</row>
    <row r="12" customFormat="false" ht="6.75" hidden="false" customHeight="true" outlineLevel="0" collapsed="false">
      <c r="A12" s="76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8"/>
      <c r="T12" s="78"/>
      <c r="U12" s="77"/>
      <c r="V12" s="79"/>
      <c r="W12" s="77"/>
      <c r="X12" s="77"/>
      <c r="Y12" s="77"/>
      <c r="Z12" s="77"/>
      <c r="AA12" s="77"/>
      <c r="AB12" s="77"/>
      <c r="AC12" s="77"/>
      <c r="AD12" s="79"/>
      <c r="AE12" s="77"/>
      <c r="AF12" s="79"/>
      <c r="AG12" s="77"/>
      <c r="AH12" s="77"/>
      <c r="AI12" s="77"/>
      <c r="AJ12" s="77"/>
      <c r="AK12" s="79"/>
      <c r="AL12" s="77"/>
      <c r="AM12" s="77"/>
      <c r="AN12" s="77"/>
      <c r="AO12" s="77"/>
      <c r="AP12" s="79"/>
      <c r="AQ12" s="77"/>
      <c r="AR12" s="77"/>
      <c r="AS12" s="77"/>
      <c r="AT12" s="77"/>
      <c r="AU12" s="79"/>
      <c r="AV12" s="77"/>
      <c r="AW12" s="77"/>
      <c r="AX12" s="77"/>
      <c r="AY12" s="77"/>
      <c r="AZ12" s="37"/>
      <c r="BA12" s="38"/>
      <c r="BB12" s="38"/>
      <c r="BC12" s="38"/>
      <c r="BD12" s="31"/>
      <c r="BE12" s="39"/>
      <c r="BF12" s="31"/>
      <c r="BG12" s="31"/>
      <c r="BH12" s="31"/>
      <c r="BI12" s="31"/>
      <c r="BJ12" s="37"/>
      <c r="BK12" s="38"/>
      <c r="BL12" s="38"/>
      <c r="BM12" s="38"/>
      <c r="BN12" s="31"/>
      <c r="BO12" s="39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</row>
    <row r="13" customFormat="false" ht="10.5" hidden="false" customHeight="true" outlineLevel="0" collapsed="false">
      <c r="AO13" s="32"/>
    </row>
    <row r="14" customFormat="false" ht="10.5" hidden="false" customHeight="true" outlineLevel="0" collapsed="false">
      <c r="A14" s="80" t="s">
        <v>100</v>
      </c>
      <c r="B14" s="81"/>
      <c r="C14" s="81"/>
      <c r="D14" s="80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62"/>
      <c r="AV14" s="59"/>
      <c r="AW14" s="59"/>
      <c r="AX14" s="59"/>
      <c r="BN14" s="32" t="s">
        <v>101</v>
      </c>
    </row>
    <row r="15" customFormat="false" ht="12.75" hidden="false" customHeight="true" outlineLevel="0" collapsed="false">
      <c r="A15" s="83" t="s">
        <v>102</v>
      </c>
      <c r="B15" s="42" t="s">
        <v>103</v>
      </c>
      <c r="C15" s="42"/>
      <c r="D15" s="42"/>
      <c r="E15" s="42"/>
      <c r="F15" s="42"/>
      <c r="G15" s="42"/>
      <c r="H15" s="42"/>
      <c r="I15" s="42"/>
      <c r="J15" s="42"/>
      <c r="K15" s="84" t="s">
        <v>104</v>
      </c>
      <c r="L15" s="84"/>
      <c r="M15" s="84"/>
      <c r="N15" s="84"/>
      <c r="O15" s="84"/>
      <c r="P15" s="84"/>
      <c r="Q15" s="84"/>
      <c r="R15" s="84"/>
      <c r="S15" s="85" t="s">
        <v>105</v>
      </c>
      <c r="T15" s="85" t="s">
        <v>106</v>
      </c>
      <c r="U15" s="86" t="s">
        <v>107</v>
      </c>
      <c r="V15" s="86"/>
      <c r="W15" s="86"/>
      <c r="X15" s="86"/>
      <c r="Y15" s="86"/>
      <c r="Z15" s="86"/>
      <c r="AA15" s="86"/>
      <c r="AB15" s="86"/>
      <c r="AC15" s="86"/>
      <c r="AD15" s="86"/>
      <c r="AE15" s="87" t="s">
        <v>108</v>
      </c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</row>
    <row r="16" customFormat="false" ht="23.85" hidden="false" customHeight="true" outlineLevel="0" collapsed="false">
      <c r="A16" s="83"/>
      <c r="B16" s="42"/>
      <c r="C16" s="42"/>
      <c r="D16" s="42"/>
      <c r="E16" s="42"/>
      <c r="F16" s="42"/>
      <c r="G16" s="42"/>
      <c r="H16" s="42"/>
      <c r="I16" s="42"/>
      <c r="J16" s="42"/>
      <c r="K16" s="84"/>
      <c r="L16" s="84"/>
      <c r="M16" s="84"/>
      <c r="N16" s="84"/>
      <c r="O16" s="84"/>
      <c r="P16" s="84"/>
      <c r="Q16" s="84"/>
      <c r="R16" s="84"/>
      <c r="S16" s="85"/>
      <c r="T16" s="85"/>
      <c r="U16" s="88" t="s">
        <v>109</v>
      </c>
      <c r="V16" s="89" t="s">
        <v>89</v>
      </c>
      <c r="W16" s="88" t="s">
        <v>110</v>
      </c>
      <c r="X16" s="90" t="s">
        <v>111</v>
      </c>
      <c r="Y16" s="90"/>
      <c r="Z16" s="90"/>
      <c r="AA16" s="90"/>
      <c r="AB16" s="90"/>
      <c r="AC16" s="90"/>
      <c r="AD16" s="90"/>
      <c r="AE16" s="91" t="s">
        <v>95</v>
      </c>
      <c r="AF16" s="91"/>
      <c r="AG16" s="91"/>
      <c r="AH16" s="91"/>
      <c r="AI16" s="91"/>
      <c r="AJ16" s="91"/>
      <c r="AK16" s="91"/>
      <c r="AL16" s="91"/>
      <c r="AM16" s="91"/>
      <c r="AN16" s="91"/>
      <c r="AO16" s="91" t="s">
        <v>96</v>
      </c>
      <c r="AP16" s="91"/>
      <c r="AQ16" s="91"/>
      <c r="AR16" s="91"/>
      <c r="AS16" s="91"/>
      <c r="AT16" s="91"/>
      <c r="AU16" s="91"/>
      <c r="AV16" s="91"/>
      <c r="AW16" s="91"/>
      <c r="AX16" s="91"/>
      <c r="AY16" s="91" t="s">
        <v>97</v>
      </c>
      <c r="AZ16" s="91"/>
      <c r="BA16" s="91"/>
      <c r="BB16" s="91"/>
      <c r="BC16" s="91"/>
      <c r="BD16" s="91"/>
      <c r="BE16" s="91"/>
      <c r="BF16" s="91"/>
      <c r="BG16" s="91"/>
      <c r="BH16" s="91"/>
      <c r="BI16" s="91" t="s">
        <v>97</v>
      </c>
      <c r="BJ16" s="91"/>
      <c r="BK16" s="91"/>
      <c r="BL16" s="91"/>
      <c r="BM16" s="91"/>
      <c r="BN16" s="91"/>
      <c r="BO16" s="91"/>
      <c r="BP16" s="91"/>
      <c r="BQ16" s="91"/>
      <c r="BR16" s="91"/>
      <c r="BS16" s="92" t="s">
        <v>98</v>
      </c>
      <c r="BT16" s="92"/>
      <c r="BU16" s="92"/>
      <c r="BV16" s="92"/>
      <c r="BW16" s="92"/>
      <c r="BX16" s="92"/>
      <c r="BY16" s="92"/>
      <c r="BZ16" s="92"/>
      <c r="CA16" s="92"/>
      <c r="CB16" s="92"/>
      <c r="CC16" s="91" t="s">
        <v>99</v>
      </c>
      <c r="CD16" s="91"/>
      <c r="CE16" s="91"/>
      <c r="CF16" s="91"/>
      <c r="CG16" s="91"/>
      <c r="CH16" s="91"/>
      <c r="CI16" s="91"/>
      <c r="CJ16" s="91"/>
      <c r="CK16" s="91"/>
      <c r="CL16" s="91"/>
    </row>
    <row r="17" customFormat="false" ht="23.1" hidden="false" customHeight="true" outlineLevel="0" collapsed="false">
      <c r="A17" s="83"/>
      <c r="B17" s="42"/>
      <c r="C17" s="42"/>
      <c r="D17" s="42"/>
      <c r="E17" s="42"/>
      <c r="F17" s="42"/>
      <c r="G17" s="42"/>
      <c r="H17" s="42"/>
      <c r="I17" s="42"/>
      <c r="J17" s="42"/>
      <c r="K17" s="84"/>
      <c r="L17" s="84"/>
      <c r="M17" s="84"/>
      <c r="N17" s="84"/>
      <c r="O17" s="84"/>
      <c r="P17" s="84"/>
      <c r="Q17" s="84"/>
      <c r="R17" s="84"/>
      <c r="S17" s="85"/>
      <c r="T17" s="85"/>
      <c r="U17" s="88"/>
      <c r="V17" s="89"/>
      <c r="W17" s="88"/>
      <c r="X17" s="90" t="s">
        <v>112</v>
      </c>
      <c r="Y17" s="90"/>
      <c r="Z17" s="90"/>
      <c r="AA17" s="90"/>
      <c r="AB17" s="90"/>
      <c r="AC17" s="93" t="s">
        <v>113</v>
      </c>
      <c r="AD17" s="94" t="s">
        <v>114</v>
      </c>
      <c r="AE17" s="95" t="s">
        <v>115</v>
      </c>
      <c r="AF17" s="90" t="s">
        <v>116</v>
      </c>
      <c r="AG17" s="90"/>
      <c r="AH17" s="90"/>
      <c r="AI17" s="90"/>
      <c r="AJ17" s="95" t="s">
        <v>117</v>
      </c>
      <c r="AK17" s="90" t="s">
        <v>116</v>
      </c>
      <c r="AL17" s="90"/>
      <c r="AM17" s="90"/>
      <c r="AN17" s="90"/>
      <c r="AO17" s="96" t="s">
        <v>118</v>
      </c>
      <c r="AP17" s="90" t="s">
        <v>116</v>
      </c>
      <c r="AQ17" s="90"/>
      <c r="AR17" s="90"/>
      <c r="AS17" s="90"/>
      <c r="AT17" s="95" t="s">
        <v>119</v>
      </c>
      <c r="AU17" s="90" t="s">
        <v>116</v>
      </c>
      <c r="AV17" s="90"/>
      <c r="AW17" s="90"/>
      <c r="AX17" s="90"/>
      <c r="AY17" s="97" t="s">
        <v>120</v>
      </c>
      <c r="AZ17" s="90" t="s">
        <v>116</v>
      </c>
      <c r="BA17" s="90"/>
      <c r="BB17" s="90"/>
      <c r="BC17" s="90"/>
      <c r="BD17" s="42" t="s">
        <v>121</v>
      </c>
      <c r="BE17" s="90" t="s">
        <v>116</v>
      </c>
      <c r="BF17" s="90"/>
      <c r="BG17" s="90"/>
      <c r="BH17" s="90"/>
      <c r="BI17" s="97" t="s">
        <v>122</v>
      </c>
      <c r="BJ17" s="90" t="s">
        <v>116</v>
      </c>
      <c r="BK17" s="90"/>
      <c r="BL17" s="90"/>
      <c r="BM17" s="90"/>
      <c r="BN17" s="42" t="s">
        <v>123</v>
      </c>
      <c r="BO17" s="98" t="s">
        <v>116</v>
      </c>
      <c r="BP17" s="98"/>
      <c r="BQ17" s="98"/>
      <c r="BR17" s="98"/>
      <c r="BS17" s="95" t="s">
        <v>124</v>
      </c>
      <c r="BT17" s="99" t="s">
        <v>116</v>
      </c>
      <c r="BU17" s="99"/>
      <c r="BV17" s="99"/>
      <c r="BW17" s="99"/>
      <c r="BX17" s="95" t="s">
        <v>125</v>
      </c>
      <c r="BY17" s="99" t="s">
        <v>116</v>
      </c>
      <c r="BZ17" s="99"/>
      <c r="CA17" s="99"/>
      <c r="CB17" s="99"/>
      <c r="CC17" s="97" t="s">
        <v>126</v>
      </c>
      <c r="CD17" s="99" t="s">
        <v>116</v>
      </c>
      <c r="CE17" s="99"/>
      <c r="CF17" s="99"/>
      <c r="CG17" s="99"/>
      <c r="CH17" s="95" t="s">
        <v>127</v>
      </c>
      <c r="CI17" s="99" t="s">
        <v>116</v>
      </c>
      <c r="CJ17" s="99"/>
      <c r="CK17" s="99"/>
      <c r="CL17" s="99"/>
      <c r="CO17" s="63"/>
    </row>
    <row r="18" customFormat="false" ht="18.95" hidden="false" customHeight="true" outlineLevel="0" collapsed="false">
      <c r="A18" s="83"/>
      <c r="B18" s="42"/>
      <c r="C18" s="42"/>
      <c r="D18" s="42"/>
      <c r="E18" s="42"/>
      <c r="F18" s="42"/>
      <c r="G18" s="42"/>
      <c r="H18" s="42"/>
      <c r="I18" s="42"/>
      <c r="J18" s="42"/>
      <c r="K18" s="84"/>
      <c r="L18" s="84"/>
      <c r="M18" s="84"/>
      <c r="N18" s="84"/>
      <c r="O18" s="84"/>
      <c r="P18" s="84"/>
      <c r="Q18" s="84"/>
      <c r="R18" s="84"/>
      <c r="S18" s="85"/>
      <c r="T18" s="85"/>
      <c r="U18" s="88"/>
      <c r="V18" s="89"/>
      <c r="W18" s="88"/>
      <c r="X18" s="83" t="s">
        <v>128</v>
      </c>
      <c r="Y18" s="90" t="s">
        <v>116</v>
      </c>
      <c r="Z18" s="90"/>
      <c r="AA18" s="90"/>
      <c r="AB18" s="90"/>
      <c r="AC18" s="93"/>
      <c r="AD18" s="94"/>
      <c r="AE18" s="95"/>
      <c r="AF18" s="94" t="s">
        <v>114</v>
      </c>
      <c r="AG18" s="93" t="s">
        <v>129</v>
      </c>
      <c r="AH18" s="93" t="s">
        <v>130</v>
      </c>
      <c r="AI18" s="100" t="s">
        <v>131</v>
      </c>
      <c r="AJ18" s="95"/>
      <c r="AK18" s="94" t="s">
        <v>114</v>
      </c>
      <c r="AL18" s="93" t="s">
        <v>129</v>
      </c>
      <c r="AM18" s="93" t="s">
        <v>130</v>
      </c>
      <c r="AN18" s="93" t="s">
        <v>131</v>
      </c>
      <c r="AO18" s="96"/>
      <c r="AP18" s="94" t="s">
        <v>114</v>
      </c>
      <c r="AQ18" s="93" t="s">
        <v>129</v>
      </c>
      <c r="AR18" s="93" t="s">
        <v>130</v>
      </c>
      <c r="AS18" s="93" t="s">
        <v>131</v>
      </c>
      <c r="AT18" s="95"/>
      <c r="AU18" s="94" t="s">
        <v>114</v>
      </c>
      <c r="AV18" s="93" t="s">
        <v>129</v>
      </c>
      <c r="AW18" s="93" t="s">
        <v>130</v>
      </c>
      <c r="AX18" s="93" t="s">
        <v>131</v>
      </c>
      <c r="AY18" s="97"/>
      <c r="AZ18" s="94" t="s">
        <v>114</v>
      </c>
      <c r="BA18" s="93" t="s">
        <v>129</v>
      </c>
      <c r="BB18" s="93" t="s">
        <v>130</v>
      </c>
      <c r="BC18" s="93" t="s">
        <v>131</v>
      </c>
      <c r="BD18" s="42"/>
      <c r="BE18" s="94" t="s">
        <v>114</v>
      </c>
      <c r="BF18" s="93" t="s">
        <v>129</v>
      </c>
      <c r="BG18" s="93" t="s">
        <v>130</v>
      </c>
      <c r="BH18" s="101" t="s">
        <v>131</v>
      </c>
      <c r="BI18" s="97"/>
      <c r="BJ18" s="94" t="s">
        <v>114</v>
      </c>
      <c r="BK18" s="93" t="s">
        <v>129</v>
      </c>
      <c r="BL18" s="93" t="s">
        <v>130</v>
      </c>
      <c r="BM18" s="93" t="s">
        <v>131</v>
      </c>
      <c r="BN18" s="42"/>
      <c r="BO18" s="94" t="s">
        <v>114</v>
      </c>
      <c r="BP18" s="93" t="s">
        <v>129</v>
      </c>
      <c r="BQ18" s="93" t="s">
        <v>130</v>
      </c>
      <c r="BR18" s="102" t="s">
        <v>131</v>
      </c>
      <c r="BS18" s="95"/>
      <c r="BT18" s="94" t="s">
        <v>114</v>
      </c>
      <c r="BU18" s="93" t="s">
        <v>129</v>
      </c>
      <c r="BV18" s="93" t="s">
        <v>130</v>
      </c>
      <c r="BW18" s="93" t="s">
        <v>131</v>
      </c>
      <c r="BX18" s="95"/>
      <c r="BY18" s="94" t="s">
        <v>114</v>
      </c>
      <c r="BZ18" s="93" t="s">
        <v>129</v>
      </c>
      <c r="CA18" s="93" t="s">
        <v>130</v>
      </c>
      <c r="CB18" s="93" t="s">
        <v>131</v>
      </c>
      <c r="CC18" s="97"/>
      <c r="CD18" s="94" t="s">
        <v>114</v>
      </c>
      <c r="CE18" s="93" t="s">
        <v>129</v>
      </c>
      <c r="CF18" s="93" t="s">
        <v>130</v>
      </c>
      <c r="CG18" s="93" t="s">
        <v>131</v>
      </c>
      <c r="CH18" s="95"/>
      <c r="CI18" s="94" t="s">
        <v>114</v>
      </c>
      <c r="CJ18" s="93" t="s">
        <v>129</v>
      </c>
      <c r="CK18" s="93" t="s">
        <v>130</v>
      </c>
      <c r="CL18" s="93" t="s">
        <v>131</v>
      </c>
      <c r="CO18" s="103"/>
      <c r="CP18" s="104"/>
    </row>
    <row r="19" customFormat="false" ht="51" hidden="false" customHeight="true" outlineLevel="0" collapsed="false">
      <c r="A19" s="83"/>
      <c r="B19" s="42"/>
      <c r="C19" s="42"/>
      <c r="D19" s="42"/>
      <c r="E19" s="42"/>
      <c r="F19" s="42"/>
      <c r="G19" s="42"/>
      <c r="H19" s="42"/>
      <c r="I19" s="42"/>
      <c r="J19" s="42"/>
      <c r="K19" s="84"/>
      <c r="L19" s="84"/>
      <c r="M19" s="84"/>
      <c r="N19" s="84"/>
      <c r="O19" s="84"/>
      <c r="P19" s="84"/>
      <c r="Q19" s="84"/>
      <c r="R19" s="84"/>
      <c r="S19" s="85"/>
      <c r="T19" s="85"/>
      <c r="U19" s="88"/>
      <c r="V19" s="89"/>
      <c r="W19" s="88"/>
      <c r="X19" s="83"/>
      <c r="Y19" s="105" t="s">
        <v>132</v>
      </c>
      <c r="Z19" s="100" t="s">
        <v>133</v>
      </c>
      <c r="AA19" s="100" t="s">
        <v>134</v>
      </c>
      <c r="AB19" s="105" t="s">
        <v>135</v>
      </c>
      <c r="AC19" s="93"/>
      <c r="AD19" s="94"/>
      <c r="AE19" s="95"/>
      <c r="AF19" s="94"/>
      <c r="AG19" s="93"/>
      <c r="AH19" s="93"/>
      <c r="AI19" s="100"/>
      <c r="AJ19" s="95"/>
      <c r="AK19" s="94"/>
      <c r="AL19" s="93"/>
      <c r="AM19" s="93"/>
      <c r="AN19" s="93"/>
      <c r="AO19" s="96"/>
      <c r="AP19" s="94"/>
      <c r="AQ19" s="93"/>
      <c r="AR19" s="93"/>
      <c r="AS19" s="93"/>
      <c r="AT19" s="95"/>
      <c r="AU19" s="94"/>
      <c r="AV19" s="93"/>
      <c r="AW19" s="93"/>
      <c r="AX19" s="93"/>
      <c r="AY19" s="97"/>
      <c r="AZ19" s="94"/>
      <c r="BA19" s="93"/>
      <c r="BB19" s="93"/>
      <c r="BC19" s="93"/>
      <c r="BD19" s="42"/>
      <c r="BE19" s="94"/>
      <c r="BF19" s="93"/>
      <c r="BG19" s="93"/>
      <c r="BH19" s="101"/>
      <c r="BI19" s="97"/>
      <c r="BJ19" s="94"/>
      <c r="BK19" s="93"/>
      <c r="BL19" s="93"/>
      <c r="BM19" s="93"/>
      <c r="BN19" s="42"/>
      <c r="BO19" s="94"/>
      <c r="BP19" s="93"/>
      <c r="BQ19" s="93"/>
      <c r="BR19" s="102"/>
      <c r="BS19" s="95"/>
      <c r="BT19" s="94"/>
      <c r="BU19" s="93"/>
      <c r="BV19" s="93"/>
      <c r="BW19" s="93"/>
      <c r="BX19" s="95"/>
      <c r="BY19" s="94"/>
      <c r="BZ19" s="93"/>
      <c r="CA19" s="93"/>
      <c r="CB19" s="93"/>
      <c r="CC19" s="97"/>
      <c r="CD19" s="94"/>
      <c r="CE19" s="93"/>
      <c r="CF19" s="93"/>
      <c r="CG19" s="93"/>
      <c r="CH19" s="95"/>
      <c r="CI19" s="94"/>
      <c r="CJ19" s="93"/>
      <c r="CK19" s="93"/>
      <c r="CL19" s="93"/>
      <c r="CO19" s="106"/>
    </row>
    <row r="20" customFormat="false" ht="12.75" hidden="false" customHeight="true" outlineLevel="0" collapsed="false">
      <c r="A20" s="83"/>
      <c r="B20" s="42"/>
      <c r="C20" s="42"/>
      <c r="D20" s="42"/>
      <c r="E20" s="42"/>
      <c r="F20" s="42"/>
      <c r="G20" s="42"/>
      <c r="H20" s="42"/>
      <c r="I20" s="42"/>
      <c r="J20" s="42"/>
      <c r="K20" s="107" t="n">
        <v>1</v>
      </c>
      <c r="L20" s="107" t="n">
        <v>2</v>
      </c>
      <c r="M20" s="107" t="n">
        <v>3</v>
      </c>
      <c r="N20" s="107" t="n">
        <v>4</v>
      </c>
      <c r="O20" s="107" t="n">
        <v>5</v>
      </c>
      <c r="P20" s="107" t="n">
        <v>6</v>
      </c>
      <c r="Q20" s="107" t="n">
        <v>7</v>
      </c>
      <c r="R20" s="107" t="n">
        <v>8</v>
      </c>
      <c r="S20" s="108"/>
      <c r="T20" s="109"/>
      <c r="U20" s="110"/>
      <c r="V20" s="111"/>
      <c r="W20" s="110"/>
      <c r="X20" s="112"/>
      <c r="Y20" s="113"/>
      <c r="Z20" s="114"/>
      <c r="AA20" s="114"/>
      <c r="AB20" s="113"/>
      <c r="AC20" s="113"/>
      <c r="AD20" s="115"/>
      <c r="AE20" s="116" t="n">
        <v>16.5</v>
      </c>
      <c r="AF20" s="117"/>
      <c r="AG20" s="118"/>
      <c r="AH20" s="118"/>
      <c r="AI20" s="118"/>
      <c r="AJ20" s="116" t="n">
        <v>22.5</v>
      </c>
      <c r="AK20" s="117"/>
      <c r="AL20" s="118"/>
      <c r="AM20" s="118"/>
      <c r="AN20" s="118"/>
      <c r="AO20" s="119" t="n">
        <v>16</v>
      </c>
      <c r="AP20" s="117"/>
      <c r="AQ20" s="118"/>
      <c r="AR20" s="118"/>
      <c r="AS20" s="118"/>
      <c r="AT20" s="120" t="n">
        <v>23</v>
      </c>
      <c r="AU20" s="117"/>
      <c r="AV20" s="118"/>
      <c r="AW20" s="118"/>
      <c r="AX20" s="118"/>
      <c r="AY20" s="119" t="n">
        <v>16</v>
      </c>
      <c r="AZ20" s="117"/>
      <c r="BA20" s="118"/>
      <c r="BB20" s="118"/>
      <c r="BC20" s="118"/>
      <c r="BD20" s="120" t="n">
        <v>24</v>
      </c>
      <c r="BE20" s="117"/>
      <c r="BF20" s="121"/>
      <c r="BG20" s="121"/>
      <c r="BH20" s="118"/>
      <c r="BI20" s="120"/>
      <c r="BJ20" s="118"/>
      <c r="BK20" s="118"/>
      <c r="BL20" s="118"/>
      <c r="BM20" s="118"/>
      <c r="BN20" s="120"/>
      <c r="BO20" s="118"/>
      <c r="BP20" s="121"/>
      <c r="BQ20" s="118"/>
      <c r="BR20" s="121"/>
      <c r="BS20" s="120" t="n">
        <v>16.5</v>
      </c>
      <c r="BT20" s="118"/>
      <c r="BU20" s="118"/>
      <c r="BV20" s="118"/>
      <c r="BW20" s="118"/>
      <c r="BX20" s="120" t="n">
        <v>23.5</v>
      </c>
      <c r="BY20" s="118"/>
      <c r="BZ20" s="118"/>
      <c r="CA20" s="118"/>
      <c r="CB20" s="118"/>
      <c r="CC20" s="122" t="n">
        <v>16</v>
      </c>
      <c r="CD20" s="118"/>
      <c r="CE20" s="118"/>
      <c r="CF20" s="118"/>
      <c r="CG20" s="118"/>
      <c r="CH20" s="123"/>
      <c r="CI20" s="118"/>
      <c r="CJ20" s="118"/>
      <c r="CK20" s="118"/>
      <c r="CL20" s="118"/>
      <c r="CM20" s="124"/>
    </row>
    <row r="21" customFormat="false" ht="15" hidden="false" customHeight="false" outlineLevel="0" collapsed="false">
      <c r="A21" s="125" t="n">
        <v>1</v>
      </c>
      <c r="B21" s="126" t="n">
        <v>2</v>
      </c>
      <c r="C21" s="126"/>
      <c r="D21" s="126"/>
      <c r="E21" s="126"/>
      <c r="F21" s="126"/>
      <c r="G21" s="126"/>
      <c r="H21" s="126"/>
      <c r="I21" s="126"/>
      <c r="J21" s="126"/>
      <c r="K21" s="126" t="n">
        <v>3</v>
      </c>
      <c r="L21" s="126"/>
      <c r="M21" s="126"/>
      <c r="N21" s="126"/>
      <c r="O21" s="126"/>
      <c r="P21" s="126"/>
      <c r="Q21" s="126"/>
      <c r="R21" s="126"/>
      <c r="S21" s="126"/>
      <c r="T21" s="127"/>
      <c r="U21" s="125" t="n">
        <v>4</v>
      </c>
      <c r="V21" s="128" t="n">
        <v>5</v>
      </c>
      <c r="W21" s="125" t="n">
        <v>6</v>
      </c>
      <c r="X21" s="125" t="n">
        <v>7</v>
      </c>
      <c r="Y21" s="129" t="n">
        <v>8</v>
      </c>
      <c r="Z21" s="130" t="n">
        <v>9</v>
      </c>
      <c r="AA21" s="130" t="n">
        <v>10</v>
      </c>
      <c r="AB21" s="129" t="n">
        <v>11</v>
      </c>
      <c r="AC21" s="129" t="n">
        <v>12</v>
      </c>
      <c r="AD21" s="131" t="n">
        <v>13</v>
      </c>
      <c r="AE21" s="125" t="n">
        <v>14</v>
      </c>
      <c r="AF21" s="131" t="n">
        <v>15</v>
      </c>
      <c r="AG21" s="125" t="n">
        <v>16</v>
      </c>
      <c r="AH21" s="125" t="n">
        <v>17</v>
      </c>
      <c r="AI21" s="125" t="n">
        <v>18</v>
      </c>
      <c r="AJ21" s="125" t="n">
        <v>19</v>
      </c>
      <c r="AK21" s="131" t="n">
        <v>20</v>
      </c>
      <c r="AL21" s="125" t="n">
        <v>21</v>
      </c>
      <c r="AM21" s="125" t="n">
        <v>22</v>
      </c>
      <c r="AN21" s="125" t="n">
        <v>23</v>
      </c>
      <c r="AO21" s="132" t="n">
        <v>24</v>
      </c>
      <c r="AP21" s="131" t="n">
        <v>25</v>
      </c>
      <c r="AQ21" s="125" t="n">
        <v>25</v>
      </c>
      <c r="AR21" s="125" t="n">
        <v>27</v>
      </c>
      <c r="AS21" s="125" t="n">
        <v>28</v>
      </c>
      <c r="AT21" s="125" t="n">
        <v>29</v>
      </c>
      <c r="AU21" s="131" t="n">
        <v>30</v>
      </c>
      <c r="AV21" s="125" t="n">
        <v>31</v>
      </c>
      <c r="AW21" s="125" t="n">
        <v>32</v>
      </c>
      <c r="AX21" s="125" t="n">
        <v>33</v>
      </c>
      <c r="AY21" s="127" t="n">
        <v>34</v>
      </c>
      <c r="AZ21" s="131" t="n">
        <v>35</v>
      </c>
      <c r="BA21" s="125" t="n">
        <v>36</v>
      </c>
      <c r="BB21" s="125" t="n">
        <v>37</v>
      </c>
      <c r="BC21" s="125" t="n">
        <v>38</v>
      </c>
      <c r="BD21" s="125" t="n">
        <v>39</v>
      </c>
      <c r="BE21" s="131" t="n">
        <v>40</v>
      </c>
      <c r="BF21" s="125" t="n">
        <v>41</v>
      </c>
      <c r="BG21" s="125" t="n">
        <v>42</v>
      </c>
      <c r="BH21" s="125" t="n">
        <v>43</v>
      </c>
      <c r="BI21" s="127"/>
      <c r="BJ21" s="131"/>
      <c r="BK21" s="125"/>
      <c r="BL21" s="125"/>
      <c r="BM21" s="125"/>
      <c r="BN21" s="125"/>
      <c r="BO21" s="131"/>
      <c r="BP21" s="125"/>
      <c r="BQ21" s="125"/>
      <c r="BR21" s="129"/>
      <c r="BS21" s="133" t="n">
        <v>44</v>
      </c>
      <c r="BT21" s="133" t="n">
        <v>45</v>
      </c>
      <c r="BU21" s="133" t="n">
        <v>46</v>
      </c>
      <c r="BV21" s="133" t="n">
        <v>47</v>
      </c>
      <c r="BW21" s="133" t="n">
        <v>48</v>
      </c>
      <c r="BX21" s="133" t="n">
        <v>49</v>
      </c>
      <c r="BY21" s="133" t="n">
        <v>50</v>
      </c>
      <c r="BZ21" s="133" t="n">
        <v>51</v>
      </c>
      <c r="CA21" s="133" t="n">
        <v>52</v>
      </c>
      <c r="CB21" s="133" t="n">
        <v>53</v>
      </c>
      <c r="CC21" s="134" t="n">
        <v>53</v>
      </c>
      <c r="CD21" s="133" t="n">
        <v>54</v>
      </c>
      <c r="CE21" s="133" t="n">
        <v>55</v>
      </c>
      <c r="CF21" s="133" t="n">
        <v>56</v>
      </c>
      <c r="CG21" s="133" t="n">
        <v>57</v>
      </c>
      <c r="CH21" s="133" t="n">
        <v>58</v>
      </c>
      <c r="CI21" s="133" t="n">
        <v>59</v>
      </c>
      <c r="CJ21" s="133" t="n">
        <v>60</v>
      </c>
      <c r="CK21" s="133"/>
      <c r="CL21" s="133"/>
      <c r="CM21" s="135" t="n">
        <f aca="false">AE20+AJ20+AO20+AT20+AY20+BD20+BS20+BX20</f>
        <v>158</v>
      </c>
      <c r="CN21" s="32"/>
      <c r="CO21" s="32"/>
    </row>
    <row r="22" customFormat="false" ht="10.5" hidden="false" customHeight="true" outlineLevel="0" collapsed="false">
      <c r="A22" s="136" t="s">
        <v>136</v>
      </c>
      <c r="B22" s="137" t="s">
        <v>137</v>
      </c>
      <c r="C22" s="137"/>
      <c r="D22" s="137"/>
      <c r="E22" s="137"/>
      <c r="F22" s="137"/>
      <c r="G22" s="137"/>
      <c r="H22" s="137"/>
      <c r="I22" s="137"/>
      <c r="J22" s="137"/>
      <c r="K22" s="138"/>
      <c r="L22" s="138"/>
      <c r="M22" s="138"/>
      <c r="N22" s="138"/>
      <c r="O22" s="138"/>
      <c r="P22" s="138"/>
      <c r="Q22" s="138"/>
      <c r="R22" s="138"/>
      <c r="S22" s="139"/>
      <c r="T22" s="139" t="n">
        <f aca="false">SUM(T25:T49)</f>
        <v>2112</v>
      </c>
      <c r="U22" s="140" t="n">
        <f aca="false">SUM(U25:U49)+V22</f>
        <v>1476</v>
      </c>
      <c r="V22" s="141" t="n">
        <f aca="false">V23</f>
        <v>72</v>
      </c>
      <c r="W22" s="140" t="n">
        <f aca="false">W24+W33+W41</f>
        <v>0</v>
      </c>
      <c r="X22" s="142" t="n">
        <f aca="false">X24+X33+X41</f>
        <v>1404</v>
      </c>
      <c r="Y22" s="143" t="n">
        <f aca="false">Y24+Y33+Y41</f>
        <v>973</v>
      </c>
      <c r="Z22" s="143" t="n">
        <f aca="false">Z24+Z33+Z41</f>
        <v>431</v>
      </c>
      <c r="AA22" s="143" t="n">
        <f aca="false">AA24+AA33+AA41</f>
        <v>0</v>
      </c>
      <c r="AB22" s="143" t="n">
        <f aca="false">AB24+AB33+AB41</f>
        <v>0</v>
      </c>
      <c r="AC22" s="142" t="n">
        <f aca="false">AC24+AC33+AC41</f>
        <v>0</v>
      </c>
      <c r="AD22" s="141" t="n">
        <f aca="false">AD24+AD33+AD41</f>
        <v>72</v>
      </c>
      <c r="AE22" s="144" t="n">
        <f aca="false">AE24+AE33+AE41</f>
        <v>594</v>
      </c>
      <c r="AF22" s="142" t="n">
        <f aca="false">AF24+AF33+AF41</f>
        <v>18</v>
      </c>
      <c r="AG22" s="143" t="n">
        <f aca="false">AG24+AG33+AG41</f>
        <v>594</v>
      </c>
      <c r="AH22" s="143" t="n">
        <f aca="false">AH24+AH33+AH41</f>
        <v>0</v>
      </c>
      <c r="AI22" s="143" t="n">
        <f aca="false">AI24+AI33+AI41</f>
        <v>0</v>
      </c>
      <c r="AJ22" s="143" t="n">
        <f aca="false">AJ24+AJ33+AJ41</f>
        <v>810</v>
      </c>
      <c r="AK22" s="142" t="n">
        <f aca="false">AK24+AK33+AK41</f>
        <v>54</v>
      </c>
      <c r="AL22" s="143" t="n">
        <f aca="false">AL24+AL33+AL41</f>
        <v>810</v>
      </c>
      <c r="AM22" s="143" t="n">
        <f aca="false">AM24+AM33+AM41</f>
        <v>0</v>
      </c>
      <c r="AN22" s="143" t="n">
        <f aca="false">AN24+AN33+AN41</f>
        <v>0</v>
      </c>
      <c r="AO22" s="144" t="n">
        <f aca="false">SUM(AO25:AO49)</f>
        <v>0</v>
      </c>
      <c r="AP22" s="142" t="n">
        <f aca="false">SUM(AP25:AP49)</f>
        <v>0</v>
      </c>
      <c r="AQ22" s="143" t="n">
        <f aca="false">SUM(AQ25:AQ49)</f>
        <v>0</v>
      </c>
      <c r="AR22" s="143" t="n">
        <f aca="false">SUM(AR25:AR49)</f>
        <v>0</v>
      </c>
      <c r="AS22" s="143" t="n">
        <f aca="false">SUM(AS25:AS49)</f>
        <v>0</v>
      </c>
      <c r="AT22" s="143" t="n">
        <f aca="false">SUM(AT25:AT49)</f>
        <v>0</v>
      </c>
      <c r="AU22" s="142" t="n">
        <f aca="false">SUM(AU25:AU49)</f>
        <v>0</v>
      </c>
      <c r="AV22" s="143" t="n">
        <f aca="false">SUM(AV25:AV49)</f>
        <v>0</v>
      </c>
      <c r="AW22" s="143" t="n">
        <f aca="false">SUM(AW25:AW49)</f>
        <v>0</v>
      </c>
      <c r="AX22" s="143" t="n">
        <f aca="false">SUM(AX25:AX49)</f>
        <v>0</v>
      </c>
      <c r="AY22" s="144" t="n">
        <f aca="false">SUM(AY25:AY49)</f>
        <v>0</v>
      </c>
      <c r="AZ22" s="142" t="n">
        <f aca="false">SUM(AZ25:AZ49)</f>
        <v>0</v>
      </c>
      <c r="BA22" s="143" t="n">
        <f aca="false">SUM(BA25:BA49)</f>
        <v>0</v>
      </c>
      <c r="BB22" s="143" t="n">
        <f aca="false">SUM(BB25:BB49)</f>
        <v>0</v>
      </c>
      <c r="BC22" s="143" t="n">
        <f aca="false">SUM(BC25:BC49)</f>
        <v>0</v>
      </c>
      <c r="BD22" s="143" t="n">
        <f aca="false">SUM(BD25:BD49)</f>
        <v>0</v>
      </c>
      <c r="BE22" s="142" t="n">
        <f aca="false">SUM(BE25:BE49)</f>
        <v>0</v>
      </c>
      <c r="BF22" s="143" t="n">
        <f aca="false">SUM(BF25:BF49)</f>
        <v>0</v>
      </c>
      <c r="BG22" s="143" t="n">
        <f aca="false">SUM(BG25:BG49)</f>
        <v>0</v>
      </c>
      <c r="BH22" s="143" t="n">
        <f aca="false">SUM(BH25:BH49)</f>
        <v>0</v>
      </c>
      <c r="BI22" s="143" t="n">
        <f aca="false">SUM(BI25:BI49)</f>
        <v>0</v>
      </c>
      <c r="BJ22" s="143" t="n">
        <f aca="false">SUM(BJ25:BJ49)</f>
        <v>0</v>
      </c>
      <c r="BK22" s="143" t="n">
        <f aca="false">SUM(BK25:BK49)</f>
        <v>0</v>
      </c>
      <c r="BL22" s="143" t="n">
        <f aca="false">SUM(BL25:BL49)</f>
        <v>0</v>
      </c>
      <c r="BM22" s="143" t="n">
        <f aca="false">SUM(BM25:BM49)</f>
        <v>0</v>
      </c>
      <c r="BN22" s="143" t="n">
        <f aca="false">SUM(BN25:BN49)</f>
        <v>0</v>
      </c>
      <c r="BO22" s="143" t="n">
        <f aca="false">SUM(BO25:BO49)</f>
        <v>0</v>
      </c>
      <c r="BP22" s="143" t="n">
        <f aca="false">SUM(BP25:BP49)</f>
        <v>0</v>
      </c>
      <c r="BQ22" s="143" t="n">
        <f aca="false">SUM(BQ25:BQ49)</f>
        <v>0</v>
      </c>
      <c r="BR22" s="143" t="n">
        <f aca="false">SUM(BR25:BR49)</f>
        <v>0</v>
      </c>
      <c r="BS22" s="143" t="n">
        <f aca="false">SUM(BS25:BS49)</f>
        <v>0</v>
      </c>
      <c r="BT22" s="143" t="n">
        <f aca="false">SUM(BT25:BT49)</f>
        <v>0</v>
      </c>
      <c r="BU22" s="143" t="n">
        <f aca="false">SUM(BU25:BU49)</f>
        <v>0</v>
      </c>
      <c r="BV22" s="143" t="n">
        <f aca="false">SUM(BV25:BV49)</f>
        <v>0</v>
      </c>
      <c r="BW22" s="143" t="n">
        <f aca="false">SUM(BW25:BW49)</f>
        <v>0</v>
      </c>
      <c r="BX22" s="143" t="n">
        <f aca="false">SUM(BX25:BX49)</f>
        <v>0</v>
      </c>
      <c r="BY22" s="143" t="n">
        <f aca="false">SUM(BY25:BY49)</f>
        <v>0</v>
      </c>
      <c r="BZ22" s="143" t="n">
        <f aca="false">SUM(BZ25:BZ49)</f>
        <v>0</v>
      </c>
      <c r="CA22" s="143" t="n">
        <f aca="false">SUM(CA25:CA49)</f>
        <v>0</v>
      </c>
      <c r="CB22" s="143" t="n">
        <f aca="false">SUM(CB25:CB49)</f>
        <v>0</v>
      </c>
      <c r="CC22" s="143" t="n">
        <f aca="false">SUM(CC25:CC49)</f>
        <v>0</v>
      </c>
      <c r="CD22" s="143" t="n">
        <f aca="false">SUM(CD25:CD49)</f>
        <v>0</v>
      </c>
      <c r="CE22" s="143" t="n">
        <f aca="false">SUM(CE25:CE49)</f>
        <v>0</v>
      </c>
      <c r="CF22" s="143" t="n">
        <f aca="false">SUM(CF25:CF49)</f>
        <v>0</v>
      </c>
      <c r="CG22" s="143" t="n">
        <f aca="false">SUM(CG25:CG49)</f>
        <v>0</v>
      </c>
      <c r="CH22" s="143" t="n">
        <f aca="false">SUM(CH25:CH49)</f>
        <v>0</v>
      </c>
      <c r="CI22" s="143" t="n">
        <f aca="false">SUM(CI25:CI49)</f>
        <v>0</v>
      </c>
      <c r="CJ22" s="143" t="n">
        <f aca="false">SUM(CJ25:CJ49)</f>
        <v>0</v>
      </c>
      <c r="CK22" s="143"/>
      <c r="CL22" s="143"/>
      <c r="CM22" s="145"/>
      <c r="CN22" s="145"/>
      <c r="CO22" s="145"/>
    </row>
    <row r="23" customFormat="false" ht="10.5" hidden="false" customHeight="true" outlineLevel="0" collapsed="false">
      <c r="A23" s="146"/>
      <c r="B23" s="147" t="s">
        <v>89</v>
      </c>
      <c r="C23" s="147"/>
      <c r="D23" s="147"/>
      <c r="E23" s="147"/>
      <c r="F23" s="147"/>
      <c r="G23" s="147"/>
      <c r="H23" s="147"/>
      <c r="I23" s="147"/>
      <c r="J23" s="147"/>
      <c r="K23" s="148"/>
      <c r="L23" s="149"/>
      <c r="M23" s="149"/>
      <c r="N23" s="149"/>
      <c r="O23" s="149"/>
      <c r="P23" s="149"/>
      <c r="Q23" s="149"/>
      <c r="R23" s="149"/>
      <c r="S23" s="150"/>
      <c r="T23" s="150"/>
      <c r="U23" s="151"/>
      <c r="V23" s="152" t="n">
        <f aca="false">SUM(V25:V49)</f>
        <v>72</v>
      </c>
      <c r="W23" s="153"/>
      <c r="X23" s="151"/>
      <c r="Y23" s="151"/>
      <c r="Z23" s="151"/>
      <c r="AA23" s="151"/>
      <c r="AB23" s="151"/>
      <c r="AC23" s="151"/>
      <c r="AD23" s="154"/>
      <c r="AE23" s="155"/>
      <c r="AF23" s="156"/>
      <c r="AG23" s="157"/>
      <c r="AH23" s="157"/>
      <c r="AI23" s="157"/>
      <c r="AJ23" s="157"/>
      <c r="AK23" s="156"/>
      <c r="AL23" s="157"/>
      <c r="AM23" s="157"/>
      <c r="AN23" s="155"/>
      <c r="AO23" s="125"/>
      <c r="AP23" s="154"/>
      <c r="AQ23" s="151"/>
      <c r="AR23" s="151"/>
      <c r="AS23" s="151"/>
      <c r="AT23" s="151"/>
      <c r="AU23" s="154"/>
      <c r="AV23" s="151"/>
      <c r="AW23" s="151"/>
      <c r="AX23" s="158"/>
      <c r="AY23" s="151"/>
      <c r="AZ23" s="154"/>
      <c r="BA23" s="151"/>
      <c r="BB23" s="151"/>
      <c r="BC23" s="151"/>
      <c r="BD23" s="151"/>
      <c r="BE23" s="154"/>
      <c r="BF23" s="151"/>
      <c r="BG23" s="151"/>
      <c r="BH23" s="151"/>
      <c r="BI23" s="151"/>
      <c r="BJ23" s="154"/>
      <c r="BK23" s="151"/>
      <c r="BL23" s="151"/>
      <c r="BM23" s="151"/>
      <c r="BN23" s="151"/>
      <c r="BO23" s="154"/>
      <c r="BP23" s="151"/>
      <c r="BQ23" s="151"/>
      <c r="BR23" s="159"/>
      <c r="BS23" s="160"/>
      <c r="BT23" s="160"/>
      <c r="BU23" s="160"/>
      <c r="BV23" s="160"/>
      <c r="BW23" s="160"/>
      <c r="BX23" s="161"/>
      <c r="BY23" s="160"/>
      <c r="BZ23" s="160"/>
      <c r="CA23" s="160"/>
      <c r="CB23" s="160"/>
      <c r="CC23" s="161"/>
      <c r="CD23" s="160"/>
      <c r="CE23" s="160"/>
      <c r="CF23" s="160"/>
      <c r="CG23" s="160"/>
      <c r="CH23" s="161"/>
      <c r="CI23" s="160"/>
      <c r="CJ23" s="160"/>
      <c r="CK23" s="160"/>
      <c r="CL23" s="160"/>
    </row>
    <row r="24" customFormat="false" ht="10.5" hidden="false" customHeight="true" outlineLevel="0" collapsed="false">
      <c r="A24" s="162"/>
      <c r="B24" s="163" t="s">
        <v>138</v>
      </c>
      <c r="C24" s="163"/>
      <c r="D24" s="163"/>
      <c r="E24" s="163"/>
      <c r="F24" s="163"/>
      <c r="G24" s="163"/>
      <c r="H24" s="163"/>
      <c r="I24" s="163"/>
      <c r="J24" s="163"/>
      <c r="K24" s="164"/>
      <c r="L24" s="165"/>
      <c r="M24" s="165"/>
      <c r="N24" s="165"/>
      <c r="O24" s="165"/>
      <c r="P24" s="165"/>
      <c r="Q24" s="165"/>
      <c r="R24" s="165"/>
      <c r="S24" s="166"/>
      <c r="T24" s="166"/>
      <c r="U24" s="167"/>
      <c r="V24" s="168"/>
      <c r="W24" s="169" t="n">
        <f aca="false">W25+W26+W27+W28+W29+W30+W31+W32</f>
        <v>0</v>
      </c>
      <c r="X24" s="170" t="n">
        <f aca="false">X25+X26+X27+X28+X29+X30+X31+X32</f>
        <v>886</v>
      </c>
      <c r="Y24" s="170" t="n">
        <f aca="false">Y25+Y26+Y27+Y28+Y29+Y30+Y31+Y32</f>
        <v>597</v>
      </c>
      <c r="Z24" s="170" t="n">
        <f aca="false">Z25+Z26+Z27+Z28+Z29+Z30+Z31+Z32</f>
        <v>289</v>
      </c>
      <c r="AA24" s="171" t="n">
        <f aca="false">AA25+AA26+AA27+AA28+AA29+AA30+AA31+AA32</f>
        <v>0</v>
      </c>
      <c r="AB24" s="170" t="n">
        <f aca="false">AB25+AB26+AB27+AB28+AB29+AB30+AB31+AB32</f>
        <v>0</v>
      </c>
      <c r="AC24" s="170" t="n">
        <f aca="false">AC25+AC26+AC27+AC28+AC29+AC30+AC31+AC32</f>
        <v>0</v>
      </c>
      <c r="AD24" s="164" t="n">
        <f aca="false">AD25+AD26+AD27+AD28+AD29+AD30+AD31+AD32</f>
        <v>36</v>
      </c>
      <c r="AE24" s="170" t="n">
        <f aca="false">AE25+AE26+AE27+AE28+AE29+AE30+AE31+AE32</f>
        <v>350</v>
      </c>
      <c r="AF24" s="164" t="n">
        <f aca="false">AF25+AF26+AF27+AF28+AF29+AF30+AF31+AF32</f>
        <v>18</v>
      </c>
      <c r="AG24" s="164" t="n">
        <f aca="false">AG25+AG26+AG27+AG28+AG29+AG30+AG31+AG32</f>
        <v>350</v>
      </c>
      <c r="AH24" s="164" t="n">
        <f aca="false">AH25+AH26+AH27+AH28+AH29+AH30+AH31+AH32</f>
        <v>0</v>
      </c>
      <c r="AI24" s="164" t="n">
        <f aca="false">AI25+AI26+AI27+AI28+AI29+AI30+AI31+AI32</f>
        <v>0</v>
      </c>
      <c r="AJ24" s="170" t="n">
        <f aca="false">AJ25+AJ26+AJ27+AJ28+AJ29+AJ30+AJ31+AJ32</f>
        <v>536</v>
      </c>
      <c r="AK24" s="164" t="n">
        <f aca="false">AK25+AK26+AK27+AK28+AK29+AK30+AK31+AK32</f>
        <v>18</v>
      </c>
      <c r="AL24" s="164" t="n">
        <f aca="false">AL25+AL26+AL27+AL28+AL29+AL30+AL31+AL32</f>
        <v>536</v>
      </c>
      <c r="AM24" s="164" t="n">
        <f aca="false">AM25+AM26+AM27+AM28+AM29+AM30+AM31+AM32</f>
        <v>0</v>
      </c>
      <c r="AN24" s="164" t="n">
        <f aca="false">AN25+AN26+AN27+AN28+AN29+AN30+AN31+AN32</f>
        <v>0</v>
      </c>
      <c r="AO24" s="125"/>
      <c r="AP24" s="164"/>
      <c r="AQ24" s="164"/>
      <c r="AR24" s="164"/>
      <c r="AS24" s="164"/>
      <c r="AT24" s="107"/>
      <c r="AU24" s="172"/>
      <c r="AV24" s="107"/>
      <c r="AW24" s="107"/>
      <c r="AX24" s="107"/>
      <c r="AY24" s="173"/>
      <c r="AZ24" s="172"/>
      <c r="BA24" s="107"/>
      <c r="BB24" s="107"/>
      <c r="BC24" s="107"/>
      <c r="BD24" s="107"/>
      <c r="BE24" s="172"/>
      <c r="BF24" s="107"/>
      <c r="BG24" s="107"/>
      <c r="BH24" s="107"/>
      <c r="BI24" s="173"/>
      <c r="BJ24" s="172"/>
      <c r="BK24" s="107"/>
      <c r="BL24" s="107"/>
      <c r="BM24" s="107"/>
      <c r="BN24" s="107"/>
      <c r="BO24" s="172"/>
      <c r="BP24" s="107"/>
      <c r="BQ24" s="107"/>
      <c r="BR24" s="174"/>
      <c r="BS24" s="107"/>
      <c r="BT24" s="107"/>
      <c r="BU24" s="107"/>
      <c r="BV24" s="107"/>
      <c r="BW24" s="107"/>
      <c r="BX24" s="173"/>
      <c r="BY24" s="107"/>
      <c r="BZ24" s="107"/>
      <c r="CA24" s="107"/>
      <c r="CB24" s="107"/>
      <c r="CC24" s="173"/>
      <c r="CD24" s="107"/>
      <c r="CE24" s="107"/>
      <c r="CF24" s="107"/>
      <c r="CG24" s="107"/>
      <c r="CH24" s="173"/>
      <c r="CI24" s="107"/>
      <c r="CJ24" s="107"/>
      <c r="CK24" s="107"/>
      <c r="CL24" s="107"/>
    </row>
    <row r="25" customFormat="false" ht="10.5" hidden="false" customHeight="true" outlineLevel="0" collapsed="false">
      <c r="A25" s="175" t="s">
        <v>139</v>
      </c>
      <c r="B25" s="176" t="s">
        <v>140</v>
      </c>
      <c r="C25" s="176"/>
      <c r="D25" s="176"/>
      <c r="E25" s="176"/>
      <c r="F25" s="176"/>
      <c r="G25" s="176"/>
      <c r="H25" s="176"/>
      <c r="I25" s="176"/>
      <c r="J25" s="176"/>
      <c r="K25" s="177" t="s">
        <v>141</v>
      </c>
      <c r="L25" s="177"/>
      <c r="M25" s="177"/>
      <c r="N25" s="177"/>
      <c r="O25" s="177"/>
      <c r="P25" s="177"/>
      <c r="Q25" s="177"/>
      <c r="R25" s="177"/>
      <c r="S25" s="178"/>
      <c r="T25" s="178" t="n">
        <v>285</v>
      </c>
      <c r="U25" s="167" t="n">
        <f aca="false">W25+X25</f>
        <v>78</v>
      </c>
      <c r="V25" s="168" t="n">
        <f aca="false">AF25+AK25+AP25+AU25+AZ25+BE25+BJ25+BO25+BT25+BY25+CD25+CI25</f>
        <v>18</v>
      </c>
      <c r="W25" s="179" t="n">
        <f aca="false">AI25+AN25+AS25+AX25+BC25+BH25+BM25+BR25</f>
        <v>0</v>
      </c>
      <c r="X25" s="180" t="n">
        <f aca="false">AG25+AL25+AQ25+AV25+BA25+BF25+BK25+BP25</f>
        <v>78</v>
      </c>
      <c r="Y25" s="180" t="n">
        <f aca="false">X25-Z25-AB25</f>
        <v>50</v>
      </c>
      <c r="Z25" s="180" t="n">
        <v>28</v>
      </c>
      <c r="AA25" s="181" t="n">
        <f aca="false">W63</f>
        <v>0</v>
      </c>
      <c r="AB25" s="180"/>
      <c r="AC25" s="180" t="n">
        <f aca="false">AH25+AM25+AR25+AW25+BB25+BG25+BL25+BQ25</f>
        <v>0</v>
      </c>
      <c r="AD25" s="164" t="n">
        <f aca="false">AF25+AK25</f>
        <v>18</v>
      </c>
      <c r="AE25" s="180" t="n">
        <f aca="false">AG25+AH25+AI25</f>
        <v>78</v>
      </c>
      <c r="AF25" s="182" t="n">
        <v>18</v>
      </c>
      <c r="AG25" s="182" t="n">
        <v>78</v>
      </c>
      <c r="AH25" s="182"/>
      <c r="AI25" s="182"/>
      <c r="AJ25" s="180" t="n">
        <f aca="false">AL25+AM25+AN25</f>
        <v>0</v>
      </c>
      <c r="AK25" s="182"/>
      <c r="AL25" s="182"/>
      <c r="AM25" s="182"/>
      <c r="AN25" s="182"/>
      <c r="AO25" s="183" t="n">
        <f aca="false">AQ25+AR25+AS25</f>
        <v>0</v>
      </c>
      <c r="AP25" s="182"/>
      <c r="AQ25" s="182"/>
      <c r="AR25" s="182"/>
      <c r="AS25" s="182"/>
      <c r="AT25" s="125" t="n">
        <f aca="false">AV25+AW25+AX25</f>
        <v>0</v>
      </c>
      <c r="AU25" s="184"/>
      <c r="AV25" s="185"/>
      <c r="AW25" s="185"/>
      <c r="AX25" s="185"/>
      <c r="AY25" s="132" t="n">
        <f aca="false">BA25+BB25+BC25</f>
        <v>0</v>
      </c>
      <c r="AZ25" s="184"/>
      <c r="BA25" s="185"/>
      <c r="BB25" s="185"/>
      <c r="BC25" s="185"/>
      <c r="BD25" s="185" t="n">
        <f aca="false">BF25+BG25+BH25</f>
        <v>0</v>
      </c>
      <c r="BE25" s="184"/>
      <c r="BF25" s="133"/>
      <c r="BG25" s="133"/>
      <c r="BH25" s="133"/>
      <c r="BI25" s="127" t="n">
        <f aca="false">BK25+BL25+BM25</f>
        <v>0</v>
      </c>
      <c r="BJ25" s="186"/>
      <c r="BK25" s="133"/>
      <c r="BL25" s="133"/>
      <c r="BM25" s="133"/>
      <c r="BN25" s="125" t="n">
        <f aca="false">BP25+BQ25+BR25</f>
        <v>0</v>
      </c>
      <c r="BO25" s="186"/>
      <c r="BP25" s="133"/>
      <c r="BQ25" s="133"/>
      <c r="BR25" s="187"/>
      <c r="BS25" s="187" t="n">
        <f aca="false">BU25+BV25+BW25</f>
        <v>0</v>
      </c>
      <c r="BT25" s="187"/>
      <c r="BU25" s="187"/>
      <c r="BV25" s="187"/>
      <c r="BW25" s="133"/>
      <c r="BX25" s="187" t="n">
        <f aca="false">BZ25+CA25+CB25</f>
        <v>0</v>
      </c>
      <c r="BY25" s="187"/>
      <c r="BZ25" s="187"/>
      <c r="CA25" s="187"/>
      <c r="CB25" s="133"/>
      <c r="CC25" s="187" t="n">
        <f aca="false">CE25+CF25+CG25</f>
        <v>0</v>
      </c>
      <c r="CD25" s="133"/>
      <c r="CE25" s="133"/>
      <c r="CF25" s="133"/>
      <c r="CG25" s="133"/>
      <c r="CH25" s="187" t="n">
        <f aca="false">CJ25+CK25+CL25</f>
        <v>0</v>
      </c>
      <c r="CI25" s="133"/>
      <c r="CJ25" s="133"/>
      <c r="CK25" s="133"/>
      <c r="CL25" s="133"/>
    </row>
    <row r="26" customFormat="false" ht="10.5" hidden="false" customHeight="true" outlineLevel="0" collapsed="false">
      <c r="A26" s="175" t="s">
        <v>142</v>
      </c>
      <c r="B26" s="176" t="s">
        <v>143</v>
      </c>
      <c r="C26" s="176"/>
      <c r="D26" s="176"/>
      <c r="E26" s="176"/>
      <c r="F26" s="176"/>
      <c r="G26" s="176"/>
      <c r="H26" s="176"/>
      <c r="I26" s="176"/>
      <c r="J26" s="176"/>
      <c r="K26" s="177"/>
      <c r="L26" s="177"/>
      <c r="M26" s="177"/>
      <c r="N26" s="177"/>
      <c r="O26" s="177"/>
      <c r="P26" s="177"/>
      <c r="Q26" s="177"/>
      <c r="R26" s="177"/>
      <c r="S26" s="178"/>
      <c r="T26" s="178"/>
      <c r="U26" s="167" t="n">
        <f aca="false">W26+X26</f>
        <v>117</v>
      </c>
      <c r="V26" s="168" t="n">
        <f aca="false">AF26+AK26+AP26+AU26+AZ26+BE26+BJ26+BO26+BT26+BY26+CD26+CI26</f>
        <v>0</v>
      </c>
      <c r="W26" s="179" t="n">
        <f aca="false">AI26+AN26+AS26+AX26+BC26+BH26+BM26+BR26</f>
        <v>0</v>
      </c>
      <c r="X26" s="180" t="n">
        <f aca="false">AG26+AL26+AQ26+AV26+BA26+BF26+BK26+BP26</f>
        <v>117</v>
      </c>
      <c r="Y26" s="180" t="n">
        <f aca="false">X26-Z26-AB26</f>
        <v>117</v>
      </c>
      <c r="Z26" s="180"/>
      <c r="AA26" s="181"/>
      <c r="AB26" s="180"/>
      <c r="AC26" s="180" t="n">
        <f aca="false">AH26+AM26+AR26+AW26+BB26+BG26+BL26+BQ26</f>
        <v>0</v>
      </c>
      <c r="AD26" s="164" t="n">
        <f aca="false">AF26+AK26</f>
        <v>0</v>
      </c>
      <c r="AE26" s="180" t="n">
        <f aca="false">AG26+AH26+AI26</f>
        <v>0</v>
      </c>
      <c r="AF26" s="182"/>
      <c r="AG26" s="182"/>
      <c r="AH26" s="182"/>
      <c r="AI26" s="182"/>
      <c r="AJ26" s="180" t="n">
        <f aca="false">AL26+AM26+AN26</f>
        <v>117</v>
      </c>
      <c r="AK26" s="182"/>
      <c r="AL26" s="182" t="n">
        <v>117</v>
      </c>
      <c r="AM26" s="182"/>
      <c r="AN26" s="182"/>
      <c r="AO26" s="183" t="n">
        <f aca="false">AQ26+AR26+AS26</f>
        <v>0</v>
      </c>
      <c r="AP26" s="182"/>
      <c r="AQ26" s="182"/>
      <c r="AR26" s="182"/>
      <c r="AS26" s="182"/>
      <c r="AT26" s="125" t="n">
        <f aca="false">AV26+AW26+AX26</f>
        <v>0</v>
      </c>
      <c r="AU26" s="184"/>
      <c r="AV26" s="185"/>
      <c r="AW26" s="185"/>
      <c r="AX26" s="185"/>
      <c r="AY26" s="188" t="n">
        <f aca="false">BA26+BB26+BC26</f>
        <v>0</v>
      </c>
      <c r="AZ26" s="184"/>
      <c r="BA26" s="185"/>
      <c r="BB26" s="185"/>
      <c r="BC26" s="185"/>
      <c r="BD26" s="188" t="n">
        <f aca="false">BF26+BG26+BH26</f>
        <v>0</v>
      </c>
      <c r="BE26" s="184"/>
      <c r="BF26" s="133"/>
      <c r="BG26" s="133"/>
      <c r="BH26" s="133"/>
      <c r="BI26" s="127" t="n">
        <f aca="false">BK26+BL26+BM26</f>
        <v>0</v>
      </c>
      <c r="BJ26" s="186"/>
      <c r="BK26" s="133"/>
      <c r="BL26" s="133"/>
      <c r="BM26" s="133"/>
      <c r="BN26" s="125" t="n">
        <f aca="false">BP26+BQ26+BR26</f>
        <v>0</v>
      </c>
      <c r="BO26" s="186"/>
      <c r="BP26" s="133"/>
      <c r="BQ26" s="133"/>
      <c r="BR26" s="187"/>
      <c r="BS26" s="187" t="n">
        <f aca="false">BU26+BV26+BW26</f>
        <v>0</v>
      </c>
      <c r="BT26" s="187"/>
      <c r="BU26" s="187"/>
      <c r="BV26" s="187"/>
      <c r="BW26" s="133"/>
      <c r="BX26" s="187" t="n">
        <f aca="false">BZ26+CA26+CB26</f>
        <v>0</v>
      </c>
      <c r="BY26" s="187"/>
      <c r="BZ26" s="187"/>
      <c r="CA26" s="187"/>
      <c r="CB26" s="133"/>
      <c r="CC26" s="187" t="n">
        <f aca="false">CE26+CF26+CG26</f>
        <v>0</v>
      </c>
      <c r="CD26" s="133"/>
      <c r="CE26" s="133"/>
      <c r="CF26" s="133"/>
      <c r="CG26" s="133"/>
      <c r="CH26" s="187" t="n">
        <f aca="false">CJ26+CK26+CL26</f>
        <v>0</v>
      </c>
      <c r="CI26" s="133"/>
      <c r="CJ26" s="133"/>
      <c r="CK26" s="133"/>
      <c r="CL26" s="133"/>
    </row>
    <row r="27" customFormat="false" ht="10.5" hidden="false" customHeight="true" outlineLevel="0" collapsed="false">
      <c r="A27" s="175" t="s">
        <v>144</v>
      </c>
      <c r="B27" s="176" t="s">
        <v>145</v>
      </c>
      <c r="C27" s="176"/>
      <c r="D27" s="176"/>
      <c r="E27" s="176"/>
      <c r="F27" s="176"/>
      <c r="G27" s="176"/>
      <c r="H27" s="176"/>
      <c r="I27" s="176"/>
      <c r="J27" s="176"/>
      <c r="K27" s="183"/>
      <c r="L27" s="177" t="s">
        <v>146</v>
      </c>
      <c r="M27" s="177"/>
      <c r="N27" s="177"/>
      <c r="O27" s="177"/>
      <c r="P27" s="177"/>
      <c r="Q27" s="177"/>
      <c r="R27" s="177"/>
      <c r="S27" s="178"/>
      <c r="T27" s="178" t="n">
        <v>171</v>
      </c>
      <c r="U27" s="167" t="n">
        <f aca="false">W27+X27</f>
        <v>117</v>
      </c>
      <c r="V27" s="168" t="n">
        <f aca="false">AF27+AK27+AP27+AU27+AZ27+BE27+BJ27+BO27+BT27+BY27+CD27+CI27</f>
        <v>0</v>
      </c>
      <c r="W27" s="179" t="n">
        <f aca="false">AI27+AN27+AS27+AX27+BC27+BH27+BM27+BR27</f>
        <v>0</v>
      </c>
      <c r="X27" s="180" t="n">
        <f aca="false">AG27+AL27+AQ27+AV27+BA27+BF27+BK27+BP27</f>
        <v>117</v>
      </c>
      <c r="Y27" s="180" t="n">
        <f aca="false">X27-Z27-AB27</f>
        <v>20</v>
      </c>
      <c r="Z27" s="180" t="n">
        <v>97</v>
      </c>
      <c r="AA27" s="181"/>
      <c r="AB27" s="180"/>
      <c r="AC27" s="180" t="n">
        <f aca="false">AH27+AM27+AR27+AW27+BB27+BG27+BL27+BQ27</f>
        <v>0</v>
      </c>
      <c r="AD27" s="164" t="n">
        <f aca="false">AF27+AK27</f>
        <v>0</v>
      </c>
      <c r="AE27" s="180" t="n">
        <f aca="false">AG27+AH27+AI27</f>
        <v>50</v>
      </c>
      <c r="AF27" s="182"/>
      <c r="AG27" s="182" t="n">
        <v>50</v>
      </c>
      <c r="AH27" s="182"/>
      <c r="AI27" s="182"/>
      <c r="AJ27" s="180" t="n">
        <f aca="false">AL27+AM27+AN27</f>
        <v>67</v>
      </c>
      <c r="AK27" s="182"/>
      <c r="AL27" s="182" t="n">
        <v>67</v>
      </c>
      <c r="AM27" s="182"/>
      <c r="AN27" s="182"/>
      <c r="AO27" s="183" t="n">
        <f aca="false">AQ27+AR27+AS27</f>
        <v>0</v>
      </c>
      <c r="AP27" s="182"/>
      <c r="AQ27" s="182"/>
      <c r="AR27" s="182"/>
      <c r="AS27" s="182"/>
      <c r="AT27" s="125" t="n">
        <f aca="false">AV27+AW27+AX27</f>
        <v>0</v>
      </c>
      <c r="AU27" s="184"/>
      <c r="AV27" s="185"/>
      <c r="AW27" s="185"/>
      <c r="AX27" s="185"/>
      <c r="AY27" s="188" t="n">
        <f aca="false">BA27+BB27+BC27</f>
        <v>0</v>
      </c>
      <c r="AZ27" s="184"/>
      <c r="BA27" s="185"/>
      <c r="BB27" s="185"/>
      <c r="BC27" s="185"/>
      <c r="BD27" s="188" t="n">
        <f aca="false">BF27+BG27+BH27</f>
        <v>0</v>
      </c>
      <c r="BE27" s="184"/>
      <c r="BF27" s="133"/>
      <c r="BG27" s="133"/>
      <c r="BH27" s="133"/>
      <c r="BI27" s="127" t="n">
        <f aca="false">BK27+BL27+BM27</f>
        <v>0</v>
      </c>
      <c r="BJ27" s="186"/>
      <c r="BK27" s="133"/>
      <c r="BL27" s="133"/>
      <c r="BM27" s="133"/>
      <c r="BN27" s="125" t="n">
        <f aca="false">BP27+BQ27+BR27</f>
        <v>0</v>
      </c>
      <c r="BO27" s="186"/>
      <c r="BP27" s="133"/>
      <c r="BQ27" s="133"/>
      <c r="BR27" s="187"/>
      <c r="BS27" s="187" t="n">
        <f aca="false">BU27+BV27+BW27</f>
        <v>0</v>
      </c>
      <c r="BT27" s="187"/>
      <c r="BU27" s="187"/>
      <c r="BV27" s="187"/>
      <c r="BW27" s="133"/>
      <c r="BX27" s="187" t="n">
        <f aca="false">BZ27+CA27+CB27</f>
        <v>0</v>
      </c>
      <c r="BY27" s="187"/>
      <c r="BZ27" s="187"/>
      <c r="CA27" s="187"/>
      <c r="CB27" s="133"/>
      <c r="CC27" s="187" t="n">
        <f aca="false">CE27+CF27+CG27</f>
        <v>0</v>
      </c>
      <c r="CD27" s="133"/>
      <c r="CE27" s="133"/>
      <c r="CF27" s="133"/>
      <c r="CG27" s="133"/>
      <c r="CH27" s="187" t="n">
        <f aca="false">CJ27+CK27+CL27</f>
        <v>0</v>
      </c>
      <c r="CI27" s="133"/>
      <c r="CJ27" s="133"/>
      <c r="CK27" s="133"/>
      <c r="CL27" s="133"/>
    </row>
    <row r="28" customFormat="false" ht="10.5" hidden="false" customHeight="true" outlineLevel="0" collapsed="false">
      <c r="A28" s="175" t="s">
        <v>147</v>
      </c>
      <c r="B28" s="176" t="s">
        <v>148</v>
      </c>
      <c r="C28" s="176"/>
      <c r="D28" s="176"/>
      <c r="E28" s="176"/>
      <c r="F28" s="176"/>
      <c r="G28" s="176"/>
      <c r="H28" s="176"/>
      <c r="I28" s="176"/>
      <c r="J28" s="176"/>
      <c r="K28" s="183"/>
      <c r="L28" s="177" t="s">
        <v>141</v>
      </c>
      <c r="M28" s="177" t="s">
        <v>146</v>
      </c>
      <c r="N28" s="177"/>
      <c r="O28" s="177"/>
      <c r="P28" s="177"/>
      <c r="Q28" s="177"/>
      <c r="R28" s="177"/>
      <c r="S28" s="178"/>
      <c r="T28" s="178" t="n">
        <v>285</v>
      </c>
      <c r="U28" s="167" t="n">
        <f aca="false">W28+X28</f>
        <v>234</v>
      </c>
      <c r="V28" s="168" t="n">
        <f aca="false">AF28+AK28+AP28+AU28+AZ28+BE28+BJ28+BO28+BT28+BY28+CD28+CI28</f>
        <v>18</v>
      </c>
      <c r="W28" s="179" t="n">
        <f aca="false">AI28+AN28+AS28+AX28+BC28+BH28+BM28+BR28</f>
        <v>0</v>
      </c>
      <c r="X28" s="180" t="n">
        <f aca="false">AG28+AL28+AQ28+AV28+BA28+BF28+BK28+BP28</f>
        <v>234</v>
      </c>
      <c r="Y28" s="180" t="n">
        <f aca="false">X28-Z28-AB28</f>
        <v>214</v>
      </c>
      <c r="Z28" s="180" t="n">
        <v>20</v>
      </c>
      <c r="AA28" s="181"/>
      <c r="AB28" s="180"/>
      <c r="AC28" s="180" t="n">
        <f aca="false">AH28+AM28+AR28+AW28+BB28+BG28+BL28+BQ28</f>
        <v>0</v>
      </c>
      <c r="AD28" s="164" t="n">
        <f aca="false">AF28+AK28</f>
        <v>18</v>
      </c>
      <c r="AE28" s="180" t="n">
        <f aca="false">AG28+AH28+AI28</f>
        <v>94</v>
      </c>
      <c r="AF28" s="182"/>
      <c r="AG28" s="182" t="n">
        <v>94</v>
      </c>
      <c r="AH28" s="182"/>
      <c r="AI28" s="182"/>
      <c r="AJ28" s="180" t="n">
        <f aca="false">AL28+AM28+AN28</f>
        <v>140</v>
      </c>
      <c r="AK28" s="182" t="n">
        <v>18</v>
      </c>
      <c r="AL28" s="182" t="n">
        <v>140</v>
      </c>
      <c r="AM28" s="182"/>
      <c r="AN28" s="182"/>
      <c r="AO28" s="183" t="n">
        <f aca="false">AQ28+AR28+AS28</f>
        <v>0</v>
      </c>
      <c r="AP28" s="182"/>
      <c r="AQ28" s="182"/>
      <c r="AR28" s="182"/>
      <c r="AS28" s="182"/>
      <c r="AT28" s="125" t="n">
        <f aca="false">AV28+AW28+AX28</f>
        <v>0</v>
      </c>
      <c r="AU28" s="184"/>
      <c r="AV28" s="185"/>
      <c r="AW28" s="185"/>
      <c r="AX28" s="185"/>
      <c r="AY28" s="188" t="n">
        <f aca="false">BA28+BB28+BC28</f>
        <v>0</v>
      </c>
      <c r="AZ28" s="184"/>
      <c r="BA28" s="185"/>
      <c r="BB28" s="185"/>
      <c r="BC28" s="185"/>
      <c r="BD28" s="188" t="n">
        <f aca="false">BF28+BG28+BH28</f>
        <v>0</v>
      </c>
      <c r="BE28" s="184"/>
      <c r="BF28" s="133"/>
      <c r="BG28" s="133"/>
      <c r="BH28" s="133"/>
      <c r="BI28" s="127" t="n">
        <f aca="false">BK28+BL28+BM28</f>
        <v>0</v>
      </c>
      <c r="BJ28" s="186"/>
      <c r="BK28" s="133"/>
      <c r="BL28" s="133"/>
      <c r="BM28" s="133"/>
      <c r="BN28" s="125" t="n">
        <f aca="false">BP28+BQ28+BR28</f>
        <v>0</v>
      </c>
      <c r="BO28" s="186"/>
      <c r="BP28" s="133"/>
      <c r="BQ28" s="133"/>
      <c r="BR28" s="187"/>
      <c r="BS28" s="187" t="n">
        <f aca="false">BU28+BV28+BW28</f>
        <v>0</v>
      </c>
      <c r="BT28" s="187"/>
      <c r="BU28" s="187"/>
      <c r="BV28" s="187"/>
      <c r="BW28" s="133"/>
      <c r="BX28" s="187" t="n">
        <f aca="false">BZ28+CA28+CB28</f>
        <v>0</v>
      </c>
      <c r="BY28" s="187"/>
      <c r="BZ28" s="187"/>
      <c r="CA28" s="187"/>
      <c r="CB28" s="133"/>
      <c r="CC28" s="187" t="n">
        <f aca="false">CE28+CF28+CG28</f>
        <v>0</v>
      </c>
      <c r="CD28" s="133"/>
      <c r="CE28" s="133"/>
      <c r="CF28" s="133"/>
      <c r="CG28" s="133"/>
      <c r="CH28" s="187" t="n">
        <f aca="false">CJ28+CK28+CL28</f>
        <v>0</v>
      </c>
      <c r="CI28" s="133"/>
      <c r="CJ28" s="133"/>
      <c r="CK28" s="133"/>
      <c r="CL28" s="133"/>
    </row>
    <row r="29" customFormat="false" ht="10.5" hidden="false" customHeight="true" outlineLevel="0" collapsed="false">
      <c r="A29" s="175" t="s">
        <v>149</v>
      </c>
      <c r="B29" s="176" t="s">
        <v>150</v>
      </c>
      <c r="C29" s="176"/>
      <c r="D29" s="176"/>
      <c r="E29" s="176"/>
      <c r="F29" s="176"/>
      <c r="G29" s="176"/>
      <c r="H29" s="176"/>
      <c r="I29" s="176"/>
      <c r="J29" s="176"/>
      <c r="K29" s="183"/>
      <c r="L29" s="177" t="s">
        <v>146</v>
      </c>
      <c r="M29" s="177"/>
      <c r="N29" s="177"/>
      <c r="O29" s="177"/>
      <c r="P29" s="177"/>
      <c r="Q29" s="177"/>
      <c r="R29" s="177"/>
      <c r="S29" s="178"/>
      <c r="T29" s="178" t="n">
        <v>171</v>
      </c>
      <c r="U29" s="167" t="n">
        <f aca="false">W29+X29</f>
        <v>36</v>
      </c>
      <c r="V29" s="168" t="n">
        <f aca="false">AF29+AK29+AP29+AU29+AZ29+BE29+BJ29+BO29+BT29+BY29+CD29+CI29</f>
        <v>0</v>
      </c>
      <c r="W29" s="179" t="n">
        <f aca="false">AI29+AN29+AS29+AX29+BC29+BH29+BM29+BR29</f>
        <v>0</v>
      </c>
      <c r="X29" s="180" t="n">
        <f aca="false">AG29+AL29+AQ29+AV29+BA29+BF29+BK29+BP29</f>
        <v>36</v>
      </c>
      <c r="Y29" s="180" t="n">
        <f aca="false">X29-Z29-AB29</f>
        <v>28</v>
      </c>
      <c r="Z29" s="180" t="n">
        <v>8</v>
      </c>
      <c r="AA29" s="181"/>
      <c r="AB29" s="180"/>
      <c r="AC29" s="180" t="n">
        <f aca="false">AH29+AM29+AR29+AW29+BB29+BG29+BL29+BQ29</f>
        <v>0</v>
      </c>
      <c r="AD29" s="164" t="n">
        <f aca="false">AF29+AK29</f>
        <v>0</v>
      </c>
      <c r="AE29" s="180" t="n">
        <f aca="false">AG29+AH29+AI29</f>
        <v>0</v>
      </c>
      <c r="AF29" s="182"/>
      <c r="AG29" s="182"/>
      <c r="AH29" s="182"/>
      <c r="AI29" s="182"/>
      <c r="AJ29" s="180" t="n">
        <f aca="false">AL29+AM29+AN29</f>
        <v>36</v>
      </c>
      <c r="AK29" s="182"/>
      <c r="AL29" s="182" t="n">
        <v>36</v>
      </c>
      <c r="AM29" s="182"/>
      <c r="AN29" s="182"/>
      <c r="AO29" s="183" t="n">
        <f aca="false">AQ29+AR29+AS29</f>
        <v>0</v>
      </c>
      <c r="AP29" s="182"/>
      <c r="AQ29" s="182"/>
      <c r="AR29" s="182"/>
      <c r="AS29" s="182"/>
      <c r="AT29" s="125" t="n">
        <f aca="false">AV29+AW29+AX29</f>
        <v>0</v>
      </c>
      <c r="AU29" s="184"/>
      <c r="AV29" s="185"/>
      <c r="AW29" s="185"/>
      <c r="AX29" s="185"/>
      <c r="AY29" s="188" t="n">
        <f aca="false">BA29+BB29+BC29</f>
        <v>0</v>
      </c>
      <c r="AZ29" s="184"/>
      <c r="BA29" s="185"/>
      <c r="BB29" s="185"/>
      <c r="BC29" s="185"/>
      <c r="BD29" s="188" t="n">
        <f aca="false">BF29+BG29+BH29</f>
        <v>0</v>
      </c>
      <c r="BE29" s="184"/>
      <c r="BF29" s="133"/>
      <c r="BG29" s="133"/>
      <c r="BH29" s="133"/>
      <c r="BI29" s="127" t="n">
        <f aca="false">BK29+BL29+BM29</f>
        <v>0</v>
      </c>
      <c r="BJ29" s="186"/>
      <c r="BK29" s="133"/>
      <c r="BL29" s="133"/>
      <c r="BM29" s="133"/>
      <c r="BN29" s="125" t="n">
        <f aca="false">BP29+BQ29+BR29</f>
        <v>0</v>
      </c>
      <c r="BO29" s="186"/>
      <c r="BP29" s="133"/>
      <c r="BQ29" s="133"/>
      <c r="BR29" s="187"/>
      <c r="BS29" s="187" t="n">
        <f aca="false">BU29+BV29+BW29</f>
        <v>0</v>
      </c>
      <c r="BT29" s="187"/>
      <c r="BU29" s="187"/>
      <c r="BV29" s="187"/>
      <c r="BW29" s="133"/>
      <c r="BX29" s="187" t="n">
        <f aca="false">BZ29+CA29+CB29</f>
        <v>0</v>
      </c>
      <c r="BY29" s="187"/>
      <c r="BZ29" s="187"/>
      <c r="CA29" s="187"/>
      <c r="CB29" s="133"/>
      <c r="CC29" s="187" t="n">
        <f aca="false">CE29+CF29+CG29</f>
        <v>0</v>
      </c>
      <c r="CD29" s="133"/>
      <c r="CE29" s="133"/>
      <c r="CF29" s="133"/>
      <c r="CG29" s="133"/>
      <c r="CH29" s="187" t="n">
        <f aca="false">CJ29+CK29+CL29</f>
        <v>0</v>
      </c>
      <c r="CI29" s="133"/>
      <c r="CJ29" s="133"/>
      <c r="CK29" s="133"/>
      <c r="CL29" s="133"/>
    </row>
    <row r="30" customFormat="false" ht="10.5" hidden="false" customHeight="true" outlineLevel="0" collapsed="false">
      <c r="A30" s="175" t="s">
        <v>151</v>
      </c>
      <c r="B30" s="176" t="s">
        <v>152</v>
      </c>
      <c r="C30" s="176"/>
      <c r="D30" s="176"/>
      <c r="E30" s="176"/>
      <c r="F30" s="176"/>
      <c r="G30" s="176"/>
      <c r="H30" s="176"/>
      <c r="I30" s="176"/>
      <c r="J30" s="176"/>
      <c r="K30" s="183"/>
      <c r="L30" s="177" t="s">
        <v>146</v>
      </c>
      <c r="M30" s="177"/>
      <c r="N30" s="177"/>
      <c r="O30" s="177"/>
      <c r="P30" s="177"/>
      <c r="Q30" s="177"/>
      <c r="R30" s="177"/>
      <c r="S30" s="178"/>
      <c r="T30" s="189" t="n">
        <v>171</v>
      </c>
      <c r="U30" s="167" t="n">
        <f aca="false">W30+X30</f>
        <v>117</v>
      </c>
      <c r="V30" s="168" t="n">
        <f aca="false">AF30+AK30+AP30+AU30+AZ30+BE30+BJ30+BO30+BT30+BY30+CD30+CI30</f>
        <v>0</v>
      </c>
      <c r="W30" s="179" t="n">
        <f aca="false">AI30+AN30+AS30+AX30+BC30+BH30+BM30+BR30</f>
        <v>0</v>
      </c>
      <c r="X30" s="180" t="n">
        <f aca="false">AG30+AL30+AQ30+AV30+BA30+BF30+BK30+BP30</f>
        <v>117</v>
      </c>
      <c r="Y30" s="180" t="n">
        <f aca="false">X30-Z30-AB30</f>
        <v>97</v>
      </c>
      <c r="Z30" s="180" t="n">
        <v>20</v>
      </c>
      <c r="AA30" s="181"/>
      <c r="AB30" s="180"/>
      <c r="AC30" s="180" t="n">
        <f aca="false">AH30+AM30+AR30+AW30+BB30+BG30+BL30+BQ30</f>
        <v>0</v>
      </c>
      <c r="AD30" s="164" t="n">
        <f aca="false">AF30+AK30</f>
        <v>0</v>
      </c>
      <c r="AE30" s="180" t="n">
        <f aca="false">AG30+AH30+AI30</f>
        <v>44</v>
      </c>
      <c r="AF30" s="182"/>
      <c r="AG30" s="182" t="n">
        <v>44</v>
      </c>
      <c r="AH30" s="182"/>
      <c r="AI30" s="182"/>
      <c r="AJ30" s="180" t="n">
        <f aca="false">AL30+AM30+AN30</f>
        <v>73</v>
      </c>
      <c r="AK30" s="182"/>
      <c r="AL30" s="182" t="n">
        <v>73</v>
      </c>
      <c r="AM30" s="182"/>
      <c r="AN30" s="182"/>
      <c r="AO30" s="183" t="n">
        <f aca="false">AQ30+AR30+AS30</f>
        <v>0</v>
      </c>
      <c r="AP30" s="182"/>
      <c r="AQ30" s="182"/>
      <c r="AR30" s="182"/>
      <c r="AS30" s="182"/>
      <c r="AT30" s="125" t="n">
        <f aca="false">AV30+AW30+AX30</f>
        <v>0</v>
      </c>
      <c r="AU30" s="184"/>
      <c r="AV30" s="185"/>
      <c r="AW30" s="185"/>
      <c r="AX30" s="185"/>
      <c r="AY30" s="188" t="n">
        <f aca="false">BA30+BB30+BC30</f>
        <v>0</v>
      </c>
      <c r="AZ30" s="184"/>
      <c r="BA30" s="185"/>
      <c r="BB30" s="185"/>
      <c r="BC30" s="185"/>
      <c r="BD30" s="188" t="n">
        <f aca="false">BF30+BG30+BH30</f>
        <v>0</v>
      </c>
      <c r="BE30" s="184"/>
      <c r="BF30" s="133"/>
      <c r="BG30" s="133"/>
      <c r="BH30" s="133"/>
      <c r="BI30" s="127" t="n">
        <f aca="false">BK30+BL30+BM30</f>
        <v>0</v>
      </c>
      <c r="BJ30" s="186"/>
      <c r="BK30" s="133"/>
      <c r="BL30" s="133"/>
      <c r="BM30" s="133"/>
      <c r="BN30" s="125" t="n">
        <f aca="false">BP30+BQ30+BR30</f>
        <v>0</v>
      </c>
      <c r="BO30" s="186"/>
      <c r="BP30" s="133"/>
      <c r="BQ30" s="133"/>
      <c r="BR30" s="187"/>
      <c r="BS30" s="187" t="n">
        <f aca="false">BU30+BV30+BW30</f>
        <v>0</v>
      </c>
      <c r="BT30" s="187"/>
      <c r="BU30" s="187"/>
      <c r="BV30" s="187"/>
      <c r="BW30" s="133"/>
      <c r="BX30" s="187" t="n">
        <f aca="false">BZ30+CA30+CB30</f>
        <v>0</v>
      </c>
      <c r="BY30" s="187"/>
      <c r="BZ30" s="187"/>
      <c r="CA30" s="187"/>
      <c r="CB30" s="133"/>
      <c r="CC30" s="187" t="n">
        <f aca="false">CE30+CF30+CG30</f>
        <v>0</v>
      </c>
      <c r="CD30" s="133"/>
      <c r="CE30" s="133"/>
      <c r="CF30" s="133"/>
      <c r="CG30" s="133"/>
      <c r="CH30" s="187" t="n">
        <f aca="false">CJ30+CK30+CL30</f>
        <v>0</v>
      </c>
      <c r="CI30" s="133"/>
      <c r="CJ30" s="133"/>
      <c r="CK30" s="133"/>
      <c r="CL30" s="133"/>
    </row>
    <row r="31" customFormat="false" ht="16.35" hidden="false" customHeight="true" outlineLevel="0" collapsed="false">
      <c r="A31" s="175" t="s">
        <v>153</v>
      </c>
      <c r="B31" s="176" t="s">
        <v>154</v>
      </c>
      <c r="C31" s="176"/>
      <c r="D31" s="176"/>
      <c r="E31" s="176"/>
      <c r="F31" s="176"/>
      <c r="G31" s="176"/>
      <c r="H31" s="176"/>
      <c r="I31" s="176"/>
      <c r="J31" s="176"/>
      <c r="K31" s="183" t="s">
        <v>155</v>
      </c>
      <c r="L31" s="177" t="s">
        <v>146</v>
      </c>
      <c r="M31" s="177"/>
      <c r="N31" s="177"/>
      <c r="O31" s="177"/>
      <c r="P31" s="177"/>
      <c r="Q31" s="177"/>
      <c r="R31" s="177"/>
      <c r="S31" s="178"/>
      <c r="T31" s="190" t="n">
        <v>72</v>
      </c>
      <c r="U31" s="167" t="n">
        <f aca="false">W31+X31</f>
        <v>117</v>
      </c>
      <c r="V31" s="168" t="n">
        <f aca="false">AF31+AK31+AP31+AU31+AZ31+BE31+BJ31+BO31+BT31+BY31+CD31+CI31</f>
        <v>0</v>
      </c>
      <c r="W31" s="179" t="n">
        <f aca="false">AI31+AN31+AS31+AX31+BC31+BH31+BM31+BR31</f>
        <v>0</v>
      </c>
      <c r="X31" s="180" t="n">
        <f aca="false">AG31+AL31+AQ31+AV31+BA31+BF31+BK31+BP31</f>
        <v>117</v>
      </c>
      <c r="Y31" s="180" t="n">
        <f aca="false">X31-Z31-AB31</f>
        <v>15</v>
      </c>
      <c r="Z31" s="180" t="n">
        <v>102</v>
      </c>
      <c r="AA31" s="181"/>
      <c r="AB31" s="180"/>
      <c r="AC31" s="180" t="n">
        <f aca="false">AH31+AM31+AR31+AW31+BB31+BG31+BL31+BQ31</f>
        <v>0</v>
      </c>
      <c r="AD31" s="164" t="n">
        <f aca="false">AF31+AK31</f>
        <v>0</v>
      </c>
      <c r="AE31" s="180" t="n">
        <f aca="false">AG31+AH31+AI31</f>
        <v>50</v>
      </c>
      <c r="AF31" s="182"/>
      <c r="AG31" s="182" t="n">
        <v>50</v>
      </c>
      <c r="AH31" s="182"/>
      <c r="AI31" s="182"/>
      <c r="AJ31" s="180" t="n">
        <f aca="false">AL31+AM31+AN31</f>
        <v>67</v>
      </c>
      <c r="AK31" s="182"/>
      <c r="AL31" s="182" t="n">
        <v>67</v>
      </c>
      <c r="AM31" s="182"/>
      <c r="AN31" s="182"/>
      <c r="AO31" s="183" t="n">
        <f aca="false">AQ31+AR31+AS31</f>
        <v>0</v>
      </c>
      <c r="AP31" s="182"/>
      <c r="AQ31" s="182"/>
      <c r="AR31" s="182"/>
      <c r="AS31" s="182"/>
      <c r="AT31" s="125" t="n">
        <f aca="false">AV31+AW31+AX31</f>
        <v>0</v>
      </c>
      <c r="AU31" s="184"/>
      <c r="AV31" s="185"/>
      <c r="AW31" s="185"/>
      <c r="AX31" s="185"/>
      <c r="AY31" s="188" t="n">
        <f aca="false">BA31+BB31+BC31</f>
        <v>0</v>
      </c>
      <c r="AZ31" s="184"/>
      <c r="BA31" s="185"/>
      <c r="BB31" s="185"/>
      <c r="BC31" s="185"/>
      <c r="BD31" s="188" t="n">
        <f aca="false">BF31+BG31+BH31</f>
        <v>0</v>
      </c>
      <c r="BE31" s="184"/>
      <c r="BF31" s="133"/>
      <c r="BG31" s="133"/>
      <c r="BH31" s="133"/>
      <c r="BI31" s="127" t="n">
        <f aca="false">BK31+BL31+BM31</f>
        <v>0</v>
      </c>
      <c r="BJ31" s="186"/>
      <c r="BK31" s="133"/>
      <c r="BL31" s="133"/>
      <c r="BM31" s="133"/>
      <c r="BN31" s="125" t="n">
        <f aca="false">BP31+BQ31+BR31</f>
        <v>0</v>
      </c>
      <c r="BO31" s="186"/>
      <c r="BP31" s="133"/>
      <c r="BQ31" s="133"/>
      <c r="BR31" s="187"/>
      <c r="BS31" s="187" t="n">
        <f aca="false">BU31+BV31+BW31</f>
        <v>0</v>
      </c>
      <c r="BT31" s="187"/>
      <c r="BU31" s="187"/>
      <c r="BV31" s="187"/>
      <c r="BW31" s="133"/>
      <c r="BX31" s="187" t="n">
        <f aca="false">BZ31+CA31+CB31</f>
        <v>0</v>
      </c>
      <c r="BY31" s="187"/>
      <c r="BZ31" s="187"/>
      <c r="CA31" s="187"/>
      <c r="CB31" s="133"/>
      <c r="CC31" s="187" t="n">
        <f aca="false">CE31+CF31+CG31</f>
        <v>0</v>
      </c>
      <c r="CD31" s="133"/>
      <c r="CE31" s="133"/>
      <c r="CF31" s="133"/>
      <c r="CG31" s="133"/>
      <c r="CH31" s="187" t="n">
        <f aca="false">CJ31+CK31+CL31</f>
        <v>0</v>
      </c>
      <c r="CI31" s="133"/>
      <c r="CJ31" s="133"/>
      <c r="CK31" s="133"/>
      <c r="CL31" s="133"/>
    </row>
    <row r="32" customFormat="false" ht="21.2" hidden="false" customHeight="true" outlineLevel="0" collapsed="false">
      <c r="A32" s="175" t="s">
        <v>156</v>
      </c>
      <c r="B32" s="191" t="s">
        <v>157</v>
      </c>
      <c r="C32" s="191"/>
      <c r="D32" s="191"/>
      <c r="E32" s="191"/>
      <c r="F32" s="191"/>
      <c r="G32" s="191"/>
      <c r="H32" s="191"/>
      <c r="I32" s="191"/>
      <c r="J32" s="191"/>
      <c r="K32" s="183"/>
      <c r="L32" s="177" t="s">
        <v>146</v>
      </c>
      <c r="M32" s="177"/>
      <c r="N32" s="177" t="s">
        <v>141</v>
      </c>
      <c r="O32" s="177"/>
      <c r="P32" s="177"/>
      <c r="Q32" s="177"/>
      <c r="R32" s="177"/>
      <c r="S32" s="178"/>
      <c r="T32" s="178"/>
      <c r="U32" s="167" t="n">
        <f aca="false">W32+X32</f>
        <v>70</v>
      </c>
      <c r="V32" s="168" t="n">
        <f aca="false">AF32+AK32+AP32+AU32+AZ32+BE32+BJ32+BO32+BT32+BY32+CD32+CI32</f>
        <v>0</v>
      </c>
      <c r="W32" s="179" t="n">
        <f aca="false">AI32+AN32+AS32+AX32+BC32+BH32+BM32+BR32</f>
        <v>0</v>
      </c>
      <c r="X32" s="180" t="n">
        <f aca="false">AG32+AL32+AQ32+AV32+BA32+BF32+BK32+BP32</f>
        <v>70</v>
      </c>
      <c r="Y32" s="180" t="n">
        <f aca="false">X32-Z32-AB32</f>
        <v>56</v>
      </c>
      <c r="Z32" s="180" t="n">
        <v>14</v>
      </c>
      <c r="AA32" s="181"/>
      <c r="AB32" s="180"/>
      <c r="AC32" s="180" t="n">
        <f aca="false">AH32+AM32+AR32+AW32+BB32+BG32+BL32+BQ32</f>
        <v>0</v>
      </c>
      <c r="AD32" s="164" t="n">
        <f aca="false">AF32+AK32</f>
        <v>0</v>
      </c>
      <c r="AE32" s="180" t="n">
        <f aca="false">AG32+AH32+AI32</f>
        <v>34</v>
      </c>
      <c r="AF32" s="182"/>
      <c r="AG32" s="182" t="n">
        <v>34</v>
      </c>
      <c r="AH32" s="182"/>
      <c r="AI32" s="182"/>
      <c r="AJ32" s="180" t="n">
        <f aca="false">AL32+AM32+AN32</f>
        <v>36</v>
      </c>
      <c r="AK32" s="182"/>
      <c r="AL32" s="182" t="n">
        <v>36</v>
      </c>
      <c r="AM32" s="182"/>
      <c r="AN32" s="182"/>
      <c r="AO32" s="183" t="n">
        <f aca="false">AQ32+AR32+AS32</f>
        <v>0</v>
      </c>
      <c r="AP32" s="192"/>
      <c r="AQ32" s="192"/>
      <c r="AR32" s="182"/>
      <c r="AS32" s="182"/>
      <c r="AT32" s="125" t="n">
        <f aca="false">AV32+AW32+AX32</f>
        <v>0</v>
      </c>
      <c r="AU32" s="184"/>
      <c r="AV32" s="185"/>
      <c r="AW32" s="185"/>
      <c r="AX32" s="185"/>
      <c r="AY32" s="188" t="n">
        <f aca="false">BA32+BB32+BC32</f>
        <v>0</v>
      </c>
      <c r="AZ32" s="184"/>
      <c r="BA32" s="185"/>
      <c r="BB32" s="185"/>
      <c r="BC32" s="185"/>
      <c r="BD32" s="188" t="n">
        <f aca="false">BF32+BG32+BH32</f>
        <v>0</v>
      </c>
      <c r="BE32" s="184"/>
      <c r="BF32" s="133"/>
      <c r="BG32" s="133"/>
      <c r="BH32" s="133"/>
      <c r="BI32" s="127" t="n">
        <f aca="false">BK32+BL32+BM32</f>
        <v>0</v>
      </c>
      <c r="BJ32" s="186"/>
      <c r="BK32" s="133"/>
      <c r="BL32" s="133"/>
      <c r="BM32" s="133"/>
      <c r="BN32" s="125" t="n">
        <f aca="false">BP32+BQ32+BR32</f>
        <v>0</v>
      </c>
      <c r="BO32" s="186"/>
      <c r="BP32" s="133"/>
      <c r="BQ32" s="133"/>
      <c r="BR32" s="187"/>
      <c r="BS32" s="187" t="n">
        <f aca="false">BU32+BV32+BW32</f>
        <v>0</v>
      </c>
      <c r="BT32" s="187"/>
      <c r="BU32" s="187"/>
      <c r="BV32" s="187"/>
      <c r="BW32" s="133"/>
      <c r="BX32" s="187" t="n">
        <f aca="false">BZ32+CA32+CB32</f>
        <v>0</v>
      </c>
      <c r="BY32" s="187"/>
      <c r="BZ32" s="193"/>
      <c r="CA32" s="187"/>
      <c r="CB32" s="133"/>
      <c r="CC32" s="187" t="n">
        <f aca="false">CE32+CF32+CG32</f>
        <v>0</v>
      </c>
      <c r="CD32" s="133"/>
      <c r="CE32" s="133"/>
      <c r="CF32" s="133"/>
      <c r="CG32" s="133"/>
      <c r="CH32" s="187" t="n">
        <f aca="false">CJ32+CK32+CL32</f>
        <v>0</v>
      </c>
      <c r="CI32" s="133"/>
      <c r="CJ32" s="133"/>
      <c r="CK32" s="133"/>
      <c r="CL32" s="133"/>
    </row>
    <row r="33" customFormat="false" ht="27.95" hidden="false" customHeight="true" outlineLevel="0" collapsed="false">
      <c r="A33" s="175"/>
      <c r="B33" s="194" t="s">
        <v>158</v>
      </c>
      <c r="C33" s="194"/>
      <c r="D33" s="194"/>
      <c r="E33" s="194"/>
      <c r="F33" s="194"/>
      <c r="G33" s="194"/>
      <c r="H33" s="194"/>
      <c r="I33" s="194"/>
      <c r="J33" s="194"/>
      <c r="K33" s="195"/>
      <c r="L33" s="196"/>
      <c r="M33" s="196"/>
      <c r="N33" s="196"/>
      <c r="O33" s="196"/>
      <c r="P33" s="196"/>
      <c r="Q33" s="196"/>
      <c r="R33" s="196"/>
      <c r="S33" s="166"/>
      <c r="T33" s="166"/>
      <c r="U33" s="167"/>
      <c r="V33" s="168"/>
      <c r="W33" s="179" t="n">
        <f aca="false">W34+W35+W36+W37+W38+W39+W40</f>
        <v>0</v>
      </c>
      <c r="X33" s="180" t="n">
        <f aca="false">X34+X35+X36+X37+X38+X39+X40</f>
        <v>479</v>
      </c>
      <c r="Y33" s="180" t="n">
        <f aca="false">Y34+Y35+Y36+Y37+Y38+Y39+Y40</f>
        <v>341</v>
      </c>
      <c r="Z33" s="180" t="n">
        <f aca="false">Z34+Z35+Z36+Z37+Z38+Z39+Z40</f>
        <v>138</v>
      </c>
      <c r="AA33" s="181" t="n">
        <f aca="false">AA34+AA35+AA36+AA37+AA38+AA39+AA40</f>
        <v>0</v>
      </c>
      <c r="AB33" s="180" t="n">
        <f aca="false">AB34+AB35+AB36+AB37+AB38+AB39+AB40</f>
        <v>0</v>
      </c>
      <c r="AC33" s="180" t="n">
        <f aca="false">AC34+AC35+AC36+AC37+AC38+AC39+AC40</f>
        <v>0</v>
      </c>
      <c r="AD33" s="164" t="n">
        <f aca="false">AD34+AD35+AD36+AD37+AD38+AD39+AD40</f>
        <v>36</v>
      </c>
      <c r="AE33" s="180" t="n">
        <f aca="false">AE34+AE35+AE36+AE37+AE38+AE39+AE40</f>
        <v>205</v>
      </c>
      <c r="AF33" s="182" t="n">
        <f aca="false">AF34+AF35+AF36+AF37+AF38+AF39+AF40</f>
        <v>0</v>
      </c>
      <c r="AG33" s="182" t="n">
        <f aca="false">AG34+AG35+AG36+AG37+AG38+AG39+AG40</f>
        <v>205</v>
      </c>
      <c r="AH33" s="182" t="n">
        <f aca="false">AH34+AH35+AH36+AH37+AH38+AH39+AH40</f>
        <v>0</v>
      </c>
      <c r="AI33" s="182" t="n">
        <f aca="false">AI34+AI35+AI36+AI37+AI38+AI39+AI40</f>
        <v>0</v>
      </c>
      <c r="AJ33" s="180" t="n">
        <f aca="false">AJ34+AJ35+AJ36+AJ37+AJ38+AJ39+AJ40</f>
        <v>274</v>
      </c>
      <c r="AK33" s="182" t="n">
        <f aca="false">AK34+AK35+AK36+AK37+AK38+AK39+AK40</f>
        <v>36</v>
      </c>
      <c r="AL33" s="182" t="n">
        <f aca="false">AL34+AL35+AL36+AL37+AL38+AL39+AL40</f>
        <v>274</v>
      </c>
      <c r="AM33" s="182" t="n">
        <f aca="false">AM34+AM35+AM36+AM37+AM38+AM39+AM40</f>
        <v>0</v>
      </c>
      <c r="AN33" s="182" t="n">
        <f aca="false">AN34+AN35+AN36+AN37+AN38+AN39+AN40</f>
        <v>0</v>
      </c>
      <c r="AO33" s="183"/>
      <c r="AP33" s="192"/>
      <c r="AQ33" s="192"/>
      <c r="AR33" s="182"/>
      <c r="AS33" s="182"/>
      <c r="AT33" s="125"/>
      <c r="AU33" s="184"/>
      <c r="AV33" s="185"/>
      <c r="AW33" s="185"/>
      <c r="AX33" s="185"/>
      <c r="AY33" s="188"/>
      <c r="AZ33" s="184"/>
      <c r="BA33" s="185"/>
      <c r="BB33" s="185"/>
      <c r="BC33" s="185"/>
      <c r="BD33" s="188"/>
      <c r="BE33" s="184"/>
      <c r="BF33" s="133"/>
      <c r="BG33" s="133"/>
      <c r="BH33" s="133"/>
      <c r="BI33" s="127"/>
      <c r="BJ33" s="186"/>
      <c r="BK33" s="133"/>
      <c r="BL33" s="133"/>
      <c r="BM33" s="133"/>
      <c r="BN33" s="125"/>
      <c r="BO33" s="186"/>
      <c r="BP33" s="133"/>
      <c r="BQ33" s="133"/>
      <c r="BR33" s="187"/>
      <c r="BS33" s="187"/>
      <c r="BT33" s="187"/>
      <c r="BU33" s="187"/>
      <c r="BV33" s="187"/>
      <c r="BW33" s="133"/>
      <c r="BX33" s="187"/>
      <c r="BY33" s="187"/>
      <c r="BZ33" s="133"/>
      <c r="CA33" s="197"/>
      <c r="CB33" s="133"/>
      <c r="CC33" s="187"/>
      <c r="CD33" s="133"/>
      <c r="CE33" s="133"/>
      <c r="CF33" s="133"/>
      <c r="CG33" s="133"/>
      <c r="CH33" s="187"/>
      <c r="CI33" s="133"/>
      <c r="CJ33" s="133"/>
      <c r="CK33" s="133"/>
      <c r="CL33" s="133"/>
    </row>
    <row r="34" customFormat="false" ht="10.5" hidden="false" customHeight="true" outlineLevel="0" collapsed="false">
      <c r="A34" s="175" t="s">
        <v>159</v>
      </c>
      <c r="B34" s="176" t="s">
        <v>160</v>
      </c>
      <c r="C34" s="176"/>
      <c r="D34" s="176"/>
      <c r="E34" s="176"/>
      <c r="F34" s="176"/>
      <c r="G34" s="176"/>
      <c r="H34" s="176"/>
      <c r="I34" s="176"/>
      <c r="J34" s="176"/>
      <c r="K34" s="183"/>
      <c r="L34" s="177" t="s">
        <v>141</v>
      </c>
      <c r="M34" s="177"/>
      <c r="N34" s="177"/>
      <c r="O34" s="177"/>
      <c r="P34" s="177"/>
      <c r="Q34" s="177"/>
      <c r="R34" s="177"/>
      <c r="S34" s="178"/>
      <c r="T34" s="178" t="n">
        <v>108</v>
      </c>
      <c r="U34" s="167" t="n">
        <f aca="false">W34+X34</f>
        <v>80</v>
      </c>
      <c r="V34" s="168" t="n">
        <f aca="false">AF34+AK34+AP34+AU34+AZ34+BE34+BJ34+BO34+BT34+BY34+CD34+CI34</f>
        <v>18</v>
      </c>
      <c r="W34" s="179" t="n">
        <f aca="false">AI34+AN34+AS34+AX34+BC34+BH34+BM34+BR34</f>
        <v>0</v>
      </c>
      <c r="X34" s="180" t="n">
        <f aca="false">AG34+AL34+AQ34+AV34+BA34+BF34+BK34+BP34</f>
        <v>80</v>
      </c>
      <c r="Y34" s="180" t="n">
        <f aca="false">X34-Z34-AB34</f>
        <v>0</v>
      </c>
      <c r="Z34" s="180" t="n">
        <v>80</v>
      </c>
      <c r="AA34" s="181"/>
      <c r="AB34" s="180"/>
      <c r="AC34" s="180" t="n">
        <f aca="false">AH34+AM34+AR34+AW34+BB34+BG34+BL34+BQ34</f>
        <v>0</v>
      </c>
      <c r="AD34" s="164" t="n">
        <f aca="false">AF34+AK34</f>
        <v>18</v>
      </c>
      <c r="AE34" s="180" t="n">
        <f aca="false">AG34+AH34+AI34</f>
        <v>34</v>
      </c>
      <c r="AF34" s="182"/>
      <c r="AG34" s="182" t="n">
        <v>34</v>
      </c>
      <c r="AH34" s="182"/>
      <c r="AI34" s="182"/>
      <c r="AJ34" s="180" t="n">
        <f aca="false">AL34+AM34+AN34</f>
        <v>46</v>
      </c>
      <c r="AK34" s="182" t="n">
        <v>18</v>
      </c>
      <c r="AL34" s="182" t="n">
        <v>46</v>
      </c>
      <c r="AM34" s="182"/>
      <c r="AN34" s="182"/>
      <c r="AO34" s="183" t="n">
        <f aca="false">AQ34+AR34+AS34</f>
        <v>0</v>
      </c>
      <c r="AP34" s="192"/>
      <c r="AQ34" s="192"/>
      <c r="AR34" s="182"/>
      <c r="AS34" s="182"/>
      <c r="AT34" s="125" t="n">
        <f aca="false">AV34+AW34+AX34</f>
        <v>0</v>
      </c>
      <c r="AU34" s="184"/>
      <c r="AV34" s="185"/>
      <c r="AW34" s="185"/>
      <c r="AX34" s="185"/>
      <c r="AY34" s="188" t="n">
        <f aca="false">BA34+BB34+BC34</f>
        <v>0</v>
      </c>
      <c r="AZ34" s="184"/>
      <c r="BA34" s="185"/>
      <c r="BB34" s="185"/>
      <c r="BC34" s="185"/>
      <c r="BD34" s="188" t="n">
        <f aca="false">BF34+BG34+BH34</f>
        <v>0</v>
      </c>
      <c r="BE34" s="184"/>
      <c r="BF34" s="133"/>
      <c r="BG34" s="133"/>
      <c r="BH34" s="133"/>
      <c r="BI34" s="127" t="n">
        <f aca="false">BK34+BL34+BM34</f>
        <v>0</v>
      </c>
      <c r="BJ34" s="186"/>
      <c r="BK34" s="133"/>
      <c r="BL34" s="133"/>
      <c r="BM34" s="133"/>
      <c r="BN34" s="125" t="n">
        <f aca="false">BP34+BQ34+BR34</f>
        <v>0</v>
      </c>
      <c r="BO34" s="186"/>
      <c r="BP34" s="133"/>
      <c r="BQ34" s="133"/>
      <c r="BR34" s="187"/>
      <c r="BS34" s="187" t="n">
        <f aca="false">BU34+BV34+BW34</f>
        <v>0</v>
      </c>
      <c r="BT34" s="187"/>
      <c r="BU34" s="187"/>
      <c r="BV34" s="187"/>
      <c r="BW34" s="133"/>
      <c r="BX34" s="187" t="n">
        <f aca="false">BZ34+CA34+CB34</f>
        <v>0</v>
      </c>
      <c r="BY34" s="187"/>
      <c r="BZ34" s="133"/>
      <c r="CA34" s="187"/>
      <c r="CB34" s="133"/>
      <c r="CC34" s="187" t="n">
        <f aca="false">CE34+CF34+CG34</f>
        <v>0</v>
      </c>
      <c r="CD34" s="133"/>
      <c r="CE34" s="133"/>
      <c r="CF34" s="133"/>
      <c r="CG34" s="133"/>
      <c r="CH34" s="187" t="n">
        <f aca="false">CJ34+CK34+CL34</f>
        <v>0</v>
      </c>
      <c r="CI34" s="133"/>
      <c r="CJ34" s="133"/>
      <c r="CK34" s="133"/>
      <c r="CL34" s="133"/>
    </row>
    <row r="35" customFormat="false" ht="10.5" hidden="false" customHeight="true" outlineLevel="0" collapsed="false">
      <c r="A35" s="175" t="s">
        <v>161</v>
      </c>
      <c r="B35" s="176" t="s">
        <v>162</v>
      </c>
      <c r="C35" s="176"/>
      <c r="D35" s="176"/>
      <c r="E35" s="176"/>
      <c r="F35" s="176"/>
      <c r="G35" s="176"/>
      <c r="H35" s="176"/>
      <c r="I35" s="176"/>
      <c r="J35" s="176"/>
      <c r="K35" s="183"/>
      <c r="L35" s="177" t="s">
        <v>141</v>
      </c>
      <c r="M35" s="177"/>
      <c r="N35" s="177"/>
      <c r="O35" s="177"/>
      <c r="P35" s="177"/>
      <c r="Q35" s="177"/>
      <c r="R35" s="177"/>
      <c r="S35" s="178"/>
      <c r="T35" s="178" t="n">
        <v>180</v>
      </c>
      <c r="U35" s="167" t="n">
        <f aca="false">W35+X35</f>
        <v>121</v>
      </c>
      <c r="V35" s="168" t="n">
        <f aca="false">AF35+AK35+AP35+AU35+AZ35+BE35+BJ35+BO35+BT35+BY35+CD35+CI35</f>
        <v>18</v>
      </c>
      <c r="W35" s="179" t="n">
        <f aca="false">AI35+AN35+AS35+AX35+BC35+BH35+BM35+BR35</f>
        <v>0</v>
      </c>
      <c r="X35" s="180" t="n">
        <f aca="false">AG35+AL35+AQ35+AV35+BA35+BF35+BK35+BP35</f>
        <v>121</v>
      </c>
      <c r="Y35" s="180" t="n">
        <f aca="false">X35-Z35-AB35</f>
        <v>101</v>
      </c>
      <c r="Z35" s="180" t="n">
        <v>20</v>
      </c>
      <c r="AA35" s="181"/>
      <c r="AB35" s="180"/>
      <c r="AC35" s="180" t="n">
        <f aca="false">AH35+AM35+AR35+AW35+BB35+BG35+BL35+BQ35</f>
        <v>0</v>
      </c>
      <c r="AD35" s="164" t="n">
        <f aca="false">AF35+AK35</f>
        <v>18</v>
      </c>
      <c r="AE35" s="180" t="n">
        <f aca="false">AG35+AH35+AI35</f>
        <v>53</v>
      </c>
      <c r="AF35" s="182"/>
      <c r="AG35" s="182" t="n">
        <v>53</v>
      </c>
      <c r="AH35" s="182"/>
      <c r="AI35" s="182"/>
      <c r="AJ35" s="180" t="n">
        <f aca="false">AL35+AM35+AN35</f>
        <v>68</v>
      </c>
      <c r="AK35" s="182" t="n">
        <v>18</v>
      </c>
      <c r="AL35" s="182" t="n">
        <v>68</v>
      </c>
      <c r="AM35" s="182"/>
      <c r="AN35" s="182"/>
      <c r="AO35" s="183" t="n">
        <f aca="false">AQ35+AR35+AS35</f>
        <v>0</v>
      </c>
      <c r="AP35" s="192"/>
      <c r="AQ35" s="192"/>
      <c r="AR35" s="182"/>
      <c r="AS35" s="182"/>
      <c r="AT35" s="125" t="n">
        <f aca="false">AV35+AW35+AX35</f>
        <v>0</v>
      </c>
      <c r="AU35" s="184"/>
      <c r="AV35" s="185"/>
      <c r="AW35" s="185"/>
      <c r="AX35" s="185"/>
      <c r="AY35" s="188" t="n">
        <f aca="false">BA35+BB35+BC35</f>
        <v>0</v>
      </c>
      <c r="AZ35" s="184"/>
      <c r="BA35" s="185"/>
      <c r="BB35" s="185"/>
      <c r="BC35" s="185"/>
      <c r="BD35" s="188" t="n">
        <f aca="false">BF35+BG35+BH35</f>
        <v>0</v>
      </c>
      <c r="BE35" s="184"/>
      <c r="BF35" s="133"/>
      <c r="BG35" s="133"/>
      <c r="BH35" s="133"/>
      <c r="BI35" s="127" t="n">
        <f aca="false">BK35+BL35+BM35</f>
        <v>0</v>
      </c>
      <c r="BJ35" s="186"/>
      <c r="BK35" s="133"/>
      <c r="BL35" s="133"/>
      <c r="BM35" s="133"/>
      <c r="BN35" s="125" t="n">
        <f aca="false">BP35+BQ35+BR35</f>
        <v>0</v>
      </c>
      <c r="BO35" s="186"/>
      <c r="BP35" s="133"/>
      <c r="BQ35" s="133"/>
      <c r="BR35" s="187"/>
      <c r="BS35" s="187" t="n">
        <f aca="false">BU35+BV35+BW35</f>
        <v>0</v>
      </c>
      <c r="BT35" s="187"/>
      <c r="BU35" s="187"/>
      <c r="BV35" s="187"/>
      <c r="BW35" s="133"/>
      <c r="BX35" s="187" t="n">
        <f aca="false">BZ35+CA35+CB35</f>
        <v>0</v>
      </c>
      <c r="BY35" s="187"/>
      <c r="BZ35" s="187"/>
      <c r="CA35" s="187"/>
      <c r="CB35" s="133"/>
      <c r="CC35" s="187" t="n">
        <f aca="false">CE35+CF35+CG35</f>
        <v>0</v>
      </c>
      <c r="CD35" s="133"/>
      <c r="CE35" s="133"/>
      <c r="CF35" s="133"/>
      <c r="CG35" s="133"/>
      <c r="CH35" s="187" t="n">
        <f aca="false">CJ35+CK35+CL35</f>
        <v>0</v>
      </c>
      <c r="CI35" s="133"/>
      <c r="CJ35" s="133"/>
      <c r="CK35" s="133"/>
      <c r="CL35" s="133"/>
    </row>
    <row r="36" customFormat="false" ht="10.5" hidden="false" customHeight="true" outlineLevel="0" collapsed="false">
      <c r="A36" s="175" t="s">
        <v>163</v>
      </c>
      <c r="B36" s="176" t="s">
        <v>164</v>
      </c>
      <c r="C36" s="176"/>
      <c r="D36" s="176"/>
      <c r="E36" s="176"/>
      <c r="F36" s="176"/>
      <c r="G36" s="176"/>
      <c r="H36" s="176"/>
      <c r="I36" s="176"/>
      <c r="J36" s="176"/>
      <c r="K36" s="183"/>
      <c r="L36" s="198" t="s">
        <v>146</v>
      </c>
      <c r="M36" s="177"/>
      <c r="N36" s="177"/>
      <c r="O36" s="177"/>
      <c r="P36" s="177"/>
      <c r="Q36" s="177"/>
      <c r="R36" s="177"/>
      <c r="S36" s="178"/>
      <c r="T36" s="178" t="n">
        <v>114</v>
      </c>
      <c r="U36" s="167" t="n">
        <f aca="false">W36+X36</f>
        <v>78</v>
      </c>
      <c r="V36" s="168" t="n">
        <f aca="false">AF36+AK36+AP36+AU36+AZ36+BE36+BJ36+BO36+BT36+BY36+CD36+CI36</f>
        <v>0</v>
      </c>
      <c r="W36" s="179" t="n">
        <f aca="false">AI36+AN36+AS36+AX36+BC36+BH36+BM36+BR36</f>
        <v>0</v>
      </c>
      <c r="X36" s="180" t="n">
        <f aca="false">AG36+AL36+AQ36+AV36+BA36+BF36+BK36+BP36</f>
        <v>78</v>
      </c>
      <c r="Y36" s="180" t="n">
        <f aca="false">X36-Z36-AB36</f>
        <v>68</v>
      </c>
      <c r="Z36" s="180" t="n">
        <v>10</v>
      </c>
      <c r="AA36" s="181"/>
      <c r="AB36" s="180"/>
      <c r="AC36" s="180" t="n">
        <f aca="false">AH36+AM36+AR36+AW36+BB36+BG36+BL36+BQ36</f>
        <v>0</v>
      </c>
      <c r="AD36" s="164" t="n">
        <f aca="false">AF36+AK36</f>
        <v>0</v>
      </c>
      <c r="AE36" s="180" t="n">
        <f aca="false">AG36+AH36+AI36</f>
        <v>34</v>
      </c>
      <c r="AF36" s="182"/>
      <c r="AG36" s="182" t="n">
        <v>34</v>
      </c>
      <c r="AH36" s="182"/>
      <c r="AI36" s="182"/>
      <c r="AJ36" s="180" t="n">
        <f aca="false">AL36+AM36+AN36</f>
        <v>44</v>
      </c>
      <c r="AK36" s="182"/>
      <c r="AL36" s="182" t="n">
        <v>44</v>
      </c>
      <c r="AM36" s="182"/>
      <c r="AN36" s="182"/>
      <c r="AO36" s="183" t="n">
        <f aca="false">AQ36+AR36+AS36</f>
        <v>0</v>
      </c>
      <c r="AP36" s="182"/>
      <c r="AQ36" s="182"/>
      <c r="AR36" s="182"/>
      <c r="AS36" s="182"/>
      <c r="AT36" s="125" t="n">
        <f aca="false">AV36+AW36+AX36</f>
        <v>0</v>
      </c>
      <c r="AU36" s="184"/>
      <c r="AV36" s="185"/>
      <c r="AW36" s="185"/>
      <c r="AX36" s="185"/>
      <c r="AY36" s="188" t="n">
        <f aca="false">BA36+BB36+BC36</f>
        <v>0</v>
      </c>
      <c r="AZ36" s="184"/>
      <c r="BA36" s="185"/>
      <c r="BB36" s="185"/>
      <c r="BC36" s="185"/>
      <c r="BD36" s="188" t="n">
        <f aca="false">BF36+BG36+BH36</f>
        <v>0</v>
      </c>
      <c r="BE36" s="184"/>
      <c r="BF36" s="133"/>
      <c r="BG36" s="133"/>
      <c r="BH36" s="133"/>
      <c r="BI36" s="127" t="n">
        <f aca="false">BK36+BL36+BM36</f>
        <v>0</v>
      </c>
      <c r="BJ36" s="186"/>
      <c r="BK36" s="133"/>
      <c r="BL36" s="133"/>
      <c r="BM36" s="133"/>
      <c r="BN36" s="125" t="n">
        <f aca="false">BP36+BQ36+BR36</f>
        <v>0</v>
      </c>
      <c r="BO36" s="186"/>
      <c r="BP36" s="133"/>
      <c r="BQ36" s="133"/>
      <c r="BR36" s="187"/>
      <c r="BS36" s="187" t="n">
        <f aca="false">BU36+BV36+BW36</f>
        <v>0</v>
      </c>
      <c r="BT36" s="187"/>
      <c r="BU36" s="133"/>
      <c r="BV36" s="187"/>
      <c r="BW36" s="133"/>
      <c r="BX36" s="187" t="n">
        <f aca="false">BZ36+CA36+CB36</f>
        <v>0</v>
      </c>
      <c r="BY36" s="187"/>
      <c r="BZ36" s="187"/>
      <c r="CA36" s="187"/>
      <c r="CB36" s="133"/>
      <c r="CC36" s="187" t="n">
        <f aca="false">CE36+CF36+CG36</f>
        <v>0</v>
      </c>
      <c r="CD36" s="133"/>
      <c r="CE36" s="133"/>
      <c r="CF36" s="133"/>
      <c r="CG36" s="133"/>
      <c r="CH36" s="187" t="n">
        <f aca="false">CJ36+CK36+CL36</f>
        <v>0</v>
      </c>
      <c r="CI36" s="133"/>
      <c r="CJ36" s="133"/>
      <c r="CK36" s="133"/>
      <c r="CL36" s="133"/>
      <c r="CM36" s="145"/>
      <c r="CN36" s="145"/>
      <c r="CO36" s="145"/>
    </row>
    <row r="37" customFormat="false" ht="20.25" hidden="false" customHeight="true" outlineLevel="0" collapsed="false">
      <c r="A37" s="175" t="s">
        <v>165</v>
      </c>
      <c r="B37" s="191" t="s">
        <v>166</v>
      </c>
      <c r="C37" s="191"/>
      <c r="D37" s="191"/>
      <c r="E37" s="191"/>
      <c r="F37" s="191"/>
      <c r="G37" s="191"/>
      <c r="H37" s="191"/>
      <c r="I37" s="191"/>
      <c r="J37" s="191"/>
      <c r="K37" s="182"/>
      <c r="L37" s="199" t="s">
        <v>146</v>
      </c>
      <c r="M37" s="177"/>
      <c r="N37" s="177"/>
      <c r="O37" s="177"/>
      <c r="P37" s="177"/>
      <c r="Q37" s="177"/>
      <c r="R37" s="177"/>
      <c r="S37" s="178"/>
      <c r="T37" s="178" t="n">
        <v>171</v>
      </c>
      <c r="U37" s="167" t="n">
        <f aca="false">W37+X37</f>
        <v>92</v>
      </c>
      <c r="V37" s="168" t="n">
        <f aca="false">AF37+AK37+AP37+AU37+AZ37+BE37+BJ37+BO37+BT37+BY37+CD37+CI37</f>
        <v>0</v>
      </c>
      <c r="W37" s="179" t="n">
        <f aca="false">AI37+AN37+AS37+AX37+BC37+BH37+BM37+BR37</f>
        <v>0</v>
      </c>
      <c r="X37" s="180" t="n">
        <f aca="false">AG37+AL37+AQ37+AV37+BA37+BF37+BK37+BP37</f>
        <v>92</v>
      </c>
      <c r="Y37" s="180" t="n">
        <f aca="false">X37-Z37-AB37</f>
        <v>80</v>
      </c>
      <c r="Z37" s="180" t="n">
        <v>12</v>
      </c>
      <c r="AA37" s="181"/>
      <c r="AB37" s="180"/>
      <c r="AC37" s="180" t="n">
        <f aca="false">AH37+AM37+AR37+AW37+BB37+BG37+BL37+BQ37</f>
        <v>0</v>
      </c>
      <c r="AD37" s="164" t="n">
        <f aca="false">AF37+AK37</f>
        <v>0</v>
      </c>
      <c r="AE37" s="180" t="n">
        <f aca="false">AG37+AH37+AI37</f>
        <v>48</v>
      </c>
      <c r="AF37" s="182"/>
      <c r="AG37" s="182" t="n">
        <v>48</v>
      </c>
      <c r="AH37" s="182"/>
      <c r="AI37" s="182"/>
      <c r="AJ37" s="180" t="n">
        <f aca="false">AL37+AM37+AN37</f>
        <v>44</v>
      </c>
      <c r="AK37" s="182"/>
      <c r="AL37" s="182" t="n">
        <v>44</v>
      </c>
      <c r="AM37" s="182"/>
      <c r="AN37" s="182"/>
      <c r="AO37" s="183" t="n">
        <f aca="false">AQ37+AR37+AS37</f>
        <v>0</v>
      </c>
      <c r="AP37" s="182"/>
      <c r="AQ37" s="182"/>
      <c r="AR37" s="182"/>
      <c r="AS37" s="182"/>
      <c r="AT37" s="125" t="n">
        <f aca="false">AV37+AW37+AX37</f>
        <v>0</v>
      </c>
      <c r="AU37" s="184"/>
      <c r="AV37" s="185"/>
      <c r="AW37" s="185"/>
      <c r="AX37" s="185"/>
      <c r="AY37" s="188" t="n">
        <f aca="false">BA37+BB37+BC37</f>
        <v>0</v>
      </c>
      <c r="AZ37" s="184"/>
      <c r="BA37" s="185"/>
      <c r="BB37" s="185"/>
      <c r="BC37" s="185"/>
      <c r="BD37" s="188" t="n">
        <f aca="false">BF37+BG37+BH37</f>
        <v>0</v>
      </c>
      <c r="BE37" s="184"/>
      <c r="BF37" s="133"/>
      <c r="BG37" s="133"/>
      <c r="BH37" s="133"/>
      <c r="BI37" s="127" t="n">
        <f aca="false">BK37+BL37+BM37</f>
        <v>0</v>
      </c>
      <c r="BJ37" s="186"/>
      <c r="BK37" s="133"/>
      <c r="BL37" s="133"/>
      <c r="BM37" s="133"/>
      <c r="BN37" s="125" t="n">
        <f aca="false">BP37+BQ37+BR37</f>
        <v>0</v>
      </c>
      <c r="BO37" s="200"/>
      <c r="BP37" s="133"/>
      <c r="BQ37" s="133"/>
      <c r="BR37" s="187"/>
      <c r="BS37" s="187" t="n">
        <f aca="false">BU37+BV37+BW37</f>
        <v>0</v>
      </c>
      <c r="BT37" s="187"/>
      <c r="BU37" s="187"/>
      <c r="BV37" s="187"/>
      <c r="BW37" s="133"/>
      <c r="BX37" s="187" t="n">
        <f aca="false">BZ37+CA37+CB37</f>
        <v>0</v>
      </c>
      <c r="BY37" s="187"/>
      <c r="BZ37" s="187"/>
      <c r="CA37" s="187"/>
      <c r="CB37" s="133"/>
      <c r="CC37" s="187" t="n">
        <f aca="false">CE37+CF37+CG37</f>
        <v>0</v>
      </c>
      <c r="CD37" s="133"/>
      <c r="CE37" s="133"/>
      <c r="CF37" s="133"/>
      <c r="CG37" s="133"/>
      <c r="CH37" s="187" t="n">
        <f aca="false">CJ37+CK37+CL37</f>
        <v>0</v>
      </c>
      <c r="CI37" s="133"/>
      <c r="CJ37" s="133"/>
      <c r="CK37" s="133"/>
      <c r="CL37" s="133"/>
      <c r="CM37" s="145"/>
      <c r="CN37" s="145"/>
      <c r="CO37" s="145"/>
    </row>
    <row r="38" customFormat="false" ht="10.5" hidden="false" customHeight="true" outlineLevel="0" collapsed="false">
      <c r="A38" s="175" t="s">
        <v>167</v>
      </c>
      <c r="B38" s="176" t="s">
        <v>168</v>
      </c>
      <c r="C38" s="176"/>
      <c r="D38" s="176"/>
      <c r="E38" s="176"/>
      <c r="F38" s="176"/>
      <c r="G38" s="176"/>
      <c r="H38" s="176"/>
      <c r="I38" s="176"/>
      <c r="J38" s="176"/>
      <c r="K38" s="183"/>
      <c r="L38" s="198" t="s">
        <v>146</v>
      </c>
      <c r="M38" s="177"/>
      <c r="N38" s="177"/>
      <c r="O38" s="177"/>
      <c r="P38" s="177"/>
      <c r="Q38" s="177"/>
      <c r="R38" s="177"/>
      <c r="S38" s="201"/>
      <c r="T38" s="201" t="n">
        <v>36</v>
      </c>
      <c r="U38" s="167" t="n">
        <f aca="false">W38+X38</f>
        <v>36</v>
      </c>
      <c r="V38" s="168" t="n">
        <f aca="false">AF38+AK38+AP38+AU38+AZ38+BE38+BJ38+BO38+BT38+BY38+CD38+CI38</f>
        <v>0</v>
      </c>
      <c r="W38" s="179" t="n">
        <f aca="false">AI38+AN38+AS38+AX38+BC38+BH38+BM38+BR38</f>
        <v>0</v>
      </c>
      <c r="X38" s="180" t="n">
        <f aca="false">AG38+AL38+AQ38+AV38+BA38+BF38+BK38+BP38</f>
        <v>36</v>
      </c>
      <c r="Y38" s="180" t="n">
        <f aca="false">X38-Z38-AB38</f>
        <v>28</v>
      </c>
      <c r="Z38" s="180" t="n">
        <v>8</v>
      </c>
      <c r="AA38" s="181"/>
      <c r="AB38" s="180"/>
      <c r="AC38" s="180" t="n">
        <f aca="false">AH38+AM38+AR38+AW38+BB38+BG38+BL38+BQ38</f>
        <v>0</v>
      </c>
      <c r="AD38" s="164" t="n">
        <f aca="false">AF38+AK38</f>
        <v>0</v>
      </c>
      <c r="AE38" s="180" t="n">
        <f aca="false">AG38+AH38+AI38</f>
        <v>36</v>
      </c>
      <c r="AF38" s="182"/>
      <c r="AG38" s="182" t="n">
        <v>36</v>
      </c>
      <c r="AH38" s="182"/>
      <c r="AI38" s="182"/>
      <c r="AJ38" s="180" t="n">
        <f aca="false">AL38+AM38+AN38</f>
        <v>0</v>
      </c>
      <c r="AK38" s="182"/>
      <c r="AL38" s="182"/>
      <c r="AM38" s="182"/>
      <c r="AN38" s="182"/>
      <c r="AO38" s="183" t="n">
        <f aca="false">AQ38+AR38+AS38</f>
        <v>0</v>
      </c>
      <c r="AP38" s="182"/>
      <c r="AQ38" s="182"/>
      <c r="AR38" s="182"/>
      <c r="AS38" s="182"/>
      <c r="AT38" s="125" t="n">
        <f aca="false">AV38+AW38+AX38</f>
        <v>0</v>
      </c>
      <c r="AU38" s="184"/>
      <c r="AV38" s="185"/>
      <c r="AW38" s="185"/>
      <c r="AX38" s="185"/>
      <c r="AY38" s="188" t="n">
        <f aca="false">BA38+BB38+BC38</f>
        <v>0</v>
      </c>
      <c r="AZ38" s="184"/>
      <c r="BA38" s="185"/>
      <c r="BB38" s="185"/>
      <c r="BC38" s="185"/>
      <c r="BD38" s="188" t="n">
        <f aca="false">BF38+BG38+BH38</f>
        <v>0</v>
      </c>
      <c r="BE38" s="184"/>
      <c r="BF38" s="133"/>
      <c r="BG38" s="133"/>
      <c r="BH38" s="133"/>
      <c r="BI38" s="127" t="n">
        <f aca="false">BK38+BL38+BM38</f>
        <v>0</v>
      </c>
      <c r="BJ38" s="186"/>
      <c r="BK38" s="133"/>
      <c r="BL38" s="133"/>
      <c r="BM38" s="133"/>
      <c r="BN38" s="125" t="n">
        <f aca="false">BP38+BQ38+BR38</f>
        <v>0</v>
      </c>
      <c r="BO38" s="186"/>
      <c r="BP38" s="133"/>
      <c r="BQ38" s="133"/>
      <c r="BR38" s="187"/>
      <c r="BS38" s="187" t="n">
        <f aca="false">BU38+BV38+BW38</f>
        <v>0</v>
      </c>
      <c r="BT38" s="187"/>
      <c r="BU38" s="187"/>
      <c r="BV38" s="187"/>
      <c r="BW38" s="133"/>
      <c r="BX38" s="187" t="n">
        <f aca="false">BZ38+CA38+CB38</f>
        <v>0</v>
      </c>
      <c r="BY38" s="187"/>
      <c r="BZ38" s="187"/>
      <c r="CA38" s="187"/>
      <c r="CB38" s="133"/>
      <c r="CC38" s="187" t="n">
        <f aca="false">CE38+CF38+CG38</f>
        <v>0</v>
      </c>
      <c r="CD38" s="133"/>
      <c r="CE38" s="133"/>
      <c r="CF38" s="133"/>
      <c r="CG38" s="133"/>
      <c r="CH38" s="187" t="n">
        <f aca="false">CJ38+CK38+CL38</f>
        <v>0</v>
      </c>
      <c r="CI38" s="133"/>
      <c r="CJ38" s="133"/>
      <c r="CK38" s="133"/>
      <c r="CL38" s="133"/>
    </row>
    <row r="39" customFormat="false" ht="10.5" hidden="false" customHeight="true" outlineLevel="0" collapsed="false">
      <c r="A39" s="175" t="s">
        <v>169</v>
      </c>
      <c r="B39" s="176" t="s">
        <v>170</v>
      </c>
      <c r="C39" s="176"/>
      <c r="D39" s="176"/>
      <c r="E39" s="176"/>
      <c r="F39" s="176"/>
      <c r="G39" s="176"/>
      <c r="H39" s="176"/>
      <c r="I39" s="176"/>
      <c r="J39" s="176"/>
      <c r="K39" s="177" t="s">
        <v>146</v>
      </c>
      <c r="L39" s="177"/>
      <c r="M39" s="177"/>
      <c r="N39" s="177"/>
      <c r="O39" s="177"/>
      <c r="P39" s="177"/>
      <c r="Q39" s="177"/>
      <c r="R39" s="177"/>
      <c r="S39" s="180"/>
      <c r="T39" s="180" t="n">
        <v>72</v>
      </c>
      <c r="U39" s="167" t="n">
        <f aca="false">W39+X39</f>
        <v>36</v>
      </c>
      <c r="V39" s="168" t="n">
        <f aca="false">AF39+AK39+AP39+AU39+AZ39+BE39+BJ39+BO39+BT39+BY39+CD39+CI39</f>
        <v>0</v>
      </c>
      <c r="W39" s="179" t="n">
        <f aca="false">AI39+AN39+AS39+AX39+BC39+BH39+BM39+BR39</f>
        <v>0</v>
      </c>
      <c r="X39" s="180" t="n">
        <f aca="false">AG39+AL39+AQ39+AV39+BA39+BF39+BK39+BP39</f>
        <v>36</v>
      </c>
      <c r="Y39" s="180" t="n">
        <f aca="false">X39-Z39-AB39</f>
        <v>28</v>
      </c>
      <c r="Z39" s="180" t="n">
        <v>8</v>
      </c>
      <c r="AA39" s="181"/>
      <c r="AB39" s="180"/>
      <c r="AC39" s="180" t="n">
        <f aca="false">AH39+AM39+AR39+AW39+BB39+BG39+BL39+BQ39</f>
        <v>0</v>
      </c>
      <c r="AD39" s="164" t="n">
        <f aca="false">AF39+AK39</f>
        <v>0</v>
      </c>
      <c r="AE39" s="180" t="n">
        <f aca="false">AG39+AH39+AI39</f>
        <v>0</v>
      </c>
      <c r="AF39" s="182"/>
      <c r="AG39" s="182"/>
      <c r="AH39" s="182"/>
      <c r="AI39" s="182"/>
      <c r="AJ39" s="180" t="n">
        <f aca="false">AL39+AM39+AN39</f>
        <v>36</v>
      </c>
      <c r="AK39" s="182"/>
      <c r="AL39" s="182" t="n">
        <v>36</v>
      </c>
      <c r="AM39" s="182"/>
      <c r="AN39" s="182"/>
      <c r="AO39" s="183" t="n">
        <f aca="false">AQ39+AR39+AS39</f>
        <v>0</v>
      </c>
      <c r="AP39" s="182"/>
      <c r="AQ39" s="182"/>
      <c r="AR39" s="182"/>
      <c r="AS39" s="182"/>
      <c r="AT39" s="125" t="n">
        <f aca="false">AV39+AW39+AX39</f>
        <v>0</v>
      </c>
      <c r="AU39" s="184"/>
      <c r="AV39" s="185"/>
      <c r="AW39" s="185"/>
      <c r="AX39" s="185"/>
      <c r="AY39" s="188" t="n">
        <f aca="false">BA39+BB39+BC39</f>
        <v>0</v>
      </c>
      <c r="AZ39" s="184"/>
      <c r="BA39" s="185"/>
      <c r="BB39" s="185"/>
      <c r="BC39" s="185"/>
      <c r="BD39" s="188" t="n">
        <f aca="false">BF39+BG39+BH39</f>
        <v>0</v>
      </c>
      <c r="BE39" s="184"/>
      <c r="BF39" s="133"/>
      <c r="BG39" s="133"/>
      <c r="BH39" s="133"/>
      <c r="BI39" s="127" t="n">
        <f aca="false">BK39+BL39+BM39</f>
        <v>0</v>
      </c>
      <c r="BJ39" s="186"/>
      <c r="BK39" s="133"/>
      <c r="BL39" s="133"/>
      <c r="BM39" s="133"/>
      <c r="BN39" s="125" t="n">
        <f aca="false">BP39+BQ39+BR39</f>
        <v>0</v>
      </c>
      <c r="BO39" s="186"/>
      <c r="BP39" s="133"/>
      <c r="BQ39" s="133"/>
      <c r="BR39" s="187"/>
      <c r="BS39" s="187" t="n">
        <f aca="false">BU39+BV39+BW39</f>
        <v>0</v>
      </c>
      <c r="BT39" s="187"/>
      <c r="BU39" s="187"/>
      <c r="BV39" s="187"/>
      <c r="BW39" s="133"/>
      <c r="BX39" s="187" t="n">
        <f aca="false">BZ39+CA39+CB39</f>
        <v>0</v>
      </c>
      <c r="BY39" s="187"/>
      <c r="BZ39" s="187"/>
      <c r="CA39" s="187"/>
      <c r="CB39" s="133"/>
      <c r="CC39" s="187" t="n">
        <f aca="false">CE39+CF39+CG39</f>
        <v>0</v>
      </c>
      <c r="CD39" s="133"/>
      <c r="CE39" s="133"/>
      <c r="CF39" s="133"/>
      <c r="CG39" s="133"/>
      <c r="CH39" s="187" t="n">
        <f aca="false">CJ39+CK39+CL39</f>
        <v>0</v>
      </c>
      <c r="CI39" s="133"/>
      <c r="CJ39" s="133"/>
      <c r="CK39" s="133"/>
      <c r="CL39" s="133"/>
    </row>
    <row r="40" customFormat="false" ht="10.5" hidden="false" customHeight="true" outlineLevel="0" collapsed="false">
      <c r="A40" s="175" t="s">
        <v>171</v>
      </c>
      <c r="B40" s="176" t="s">
        <v>172</v>
      </c>
      <c r="C40" s="176"/>
      <c r="D40" s="176"/>
      <c r="E40" s="176"/>
      <c r="F40" s="176"/>
      <c r="G40" s="176"/>
      <c r="H40" s="176"/>
      <c r="I40" s="176"/>
      <c r="J40" s="176"/>
      <c r="K40" s="177"/>
      <c r="L40" s="177" t="s">
        <v>146</v>
      </c>
      <c r="M40" s="177"/>
      <c r="N40" s="177"/>
      <c r="O40" s="177"/>
      <c r="P40" s="177"/>
      <c r="Q40" s="177"/>
      <c r="R40" s="177"/>
      <c r="S40" s="180"/>
      <c r="T40" s="180" t="n">
        <v>36</v>
      </c>
      <c r="U40" s="167" t="n">
        <f aca="false">W40+X40</f>
        <v>36</v>
      </c>
      <c r="V40" s="168" t="n">
        <f aca="false">AF40+AK40+AP40+AU40+AZ40+BE40+BJ40+BO40</f>
        <v>0</v>
      </c>
      <c r="W40" s="179" t="n">
        <f aca="false">AI40+AN40+AS40+AX40+BC40+BH40+BM40+BR40</f>
        <v>0</v>
      </c>
      <c r="X40" s="180" t="n">
        <f aca="false">AG40+AL40+AQ40+AV40+BA40+BF40+BK40+BP40</f>
        <v>36</v>
      </c>
      <c r="Y40" s="180" t="n">
        <f aca="false">X40-Z40-AB40</f>
        <v>36</v>
      </c>
      <c r="Z40" s="180"/>
      <c r="AA40" s="181"/>
      <c r="AB40" s="180"/>
      <c r="AC40" s="180" t="n">
        <f aca="false">AH40+AM40+AR40+AW40+BB40+BG40+BL40+BQ40</f>
        <v>0</v>
      </c>
      <c r="AD40" s="182"/>
      <c r="AE40" s="180" t="n">
        <f aca="false">AG40+AH40+AI40</f>
        <v>0</v>
      </c>
      <c r="AF40" s="182"/>
      <c r="AG40" s="182"/>
      <c r="AH40" s="182"/>
      <c r="AI40" s="182"/>
      <c r="AJ40" s="180" t="n">
        <f aca="false">AL40+AM40+AN40</f>
        <v>36</v>
      </c>
      <c r="AK40" s="182"/>
      <c r="AL40" s="182" t="n">
        <v>36</v>
      </c>
      <c r="AM40" s="182"/>
      <c r="AN40" s="182"/>
      <c r="AO40" s="183" t="n">
        <f aca="false">AQ40+AR40+AS40</f>
        <v>0</v>
      </c>
      <c r="AP40" s="182"/>
      <c r="AQ40" s="182"/>
      <c r="AR40" s="182"/>
      <c r="AS40" s="182"/>
      <c r="AT40" s="125" t="n">
        <f aca="false">AV40+AW40+AX40</f>
        <v>0</v>
      </c>
      <c r="AU40" s="184"/>
      <c r="AV40" s="185"/>
      <c r="AW40" s="185"/>
      <c r="AX40" s="185"/>
      <c r="AY40" s="188" t="n">
        <f aca="false">BA40+BB40+BC40</f>
        <v>0</v>
      </c>
      <c r="AZ40" s="184"/>
      <c r="BA40" s="185"/>
      <c r="BB40" s="185"/>
      <c r="BC40" s="185"/>
      <c r="BD40" s="188" t="n">
        <f aca="false">BF40+BG40+BH40</f>
        <v>0</v>
      </c>
      <c r="BE40" s="184"/>
      <c r="BF40" s="133"/>
      <c r="BG40" s="133"/>
      <c r="BH40" s="133"/>
      <c r="BI40" s="127" t="n">
        <f aca="false">BK40+BL40+BM40</f>
        <v>0</v>
      </c>
      <c r="BJ40" s="186"/>
      <c r="BK40" s="133"/>
      <c r="BL40" s="133"/>
      <c r="BM40" s="133"/>
      <c r="BN40" s="125" t="n">
        <f aca="false">BP40+BQ40+BR40</f>
        <v>0</v>
      </c>
      <c r="BO40" s="186"/>
      <c r="BP40" s="133"/>
      <c r="BQ40" s="133"/>
      <c r="BR40" s="187"/>
      <c r="BS40" s="187" t="n">
        <f aca="false">BT40+BU40+BV40+BW40</f>
        <v>0</v>
      </c>
      <c r="BT40" s="187"/>
      <c r="BU40" s="187"/>
      <c r="BV40" s="187"/>
      <c r="BW40" s="133"/>
      <c r="BX40" s="187" t="n">
        <f aca="false">BY40+BZ40+CA40+CB40</f>
        <v>0</v>
      </c>
      <c r="BY40" s="187"/>
      <c r="BZ40" s="187"/>
      <c r="CA40" s="187"/>
      <c r="CB40" s="133"/>
      <c r="CC40" s="187" t="n">
        <f aca="false">CD40+CE40+CF40+CG40</f>
        <v>0</v>
      </c>
      <c r="CD40" s="133"/>
      <c r="CE40" s="133"/>
      <c r="CF40" s="133"/>
      <c r="CG40" s="133"/>
      <c r="CH40" s="187" t="n">
        <f aca="false">CI40+CJ40+CK40+CL40</f>
        <v>0</v>
      </c>
      <c r="CI40" s="133"/>
      <c r="CJ40" s="133"/>
      <c r="CK40" s="133"/>
      <c r="CL40" s="133"/>
    </row>
    <row r="41" customFormat="false" ht="22.5" hidden="false" customHeight="true" outlineLevel="0" collapsed="false">
      <c r="A41" s="202"/>
      <c r="B41" s="194" t="s">
        <v>173</v>
      </c>
      <c r="C41" s="194"/>
      <c r="D41" s="194"/>
      <c r="E41" s="194"/>
      <c r="F41" s="194"/>
      <c r="G41" s="194"/>
      <c r="H41" s="194"/>
      <c r="I41" s="194"/>
      <c r="J41" s="194"/>
      <c r="K41" s="177"/>
      <c r="L41" s="177"/>
      <c r="M41" s="177"/>
      <c r="N41" s="177"/>
      <c r="O41" s="177"/>
      <c r="P41" s="177"/>
      <c r="Q41" s="177"/>
      <c r="R41" s="177"/>
      <c r="S41" s="180"/>
      <c r="T41" s="180"/>
      <c r="U41" s="203"/>
      <c r="V41" s="204"/>
      <c r="W41" s="169" t="n">
        <f aca="false">W42</f>
        <v>0</v>
      </c>
      <c r="X41" s="170" t="n">
        <f aca="false">X42</f>
        <v>39</v>
      </c>
      <c r="Y41" s="170" t="n">
        <f aca="false">Y42</f>
        <v>35</v>
      </c>
      <c r="Z41" s="170" t="n">
        <f aca="false">Z42</f>
        <v>4</v>
      </c>
      <c r="AA41" s="171" t="n">
        <f aca="false">AA42</f>
        <v>0</v>
      </c>
      <c r="AB41" s="170" t="n">
        <f aca="false">AB42</f>
        <v>0</v>
      </c>
      <c r="AC41" s="170" t="n">
        <f aca="false">AC42</f>
        <v>0</v>
      </c>
      <c r="AD41" s="164" t="n">
        <f aca="false">AD42</f>
        <v>0</v>
      </c>
      <c r="AE41" s="170" t="n">
        <f aca="false">AE42</f>
        <v>39</v>
      </c>
      <c r="AF41" s="164" t="n">
        <f aca="false">AF42</f>
        <v>0</v>
      </c>
      <c r="AG41" s="164" t="n">
        <f aca="false">AG42</f>
        <v>39</v>
      </c>
      <c r="AH41" s="164" t="n">
        <f aca="false">AH42</f>
        <v>0</v>
      </c>
      <c r="AI41" s="164" t="n">
        <f aca="false">AI42</f>
        <v>0</v>
      </c>
      <c r="AJ41" s="170" t="n">
        <f aca="false">AJ42</f>
        <v>0</v>
      </c>
      <c r="AK41" s="164" t="n">
        <f aca="false">AK42</f>
        <v>0</v>
      </c>
      <c r="AL41" s="164" t="n">
        <f aca="false">AL42</f>
        <v>0</v>
      </c>
      <c r="AM41" s="164" t="n">
        <f aca="false">AM42</f>
        <v>0</v>
      </c>
      <c r="AN41" s="164" t="n">
        <f aca="false">AN42</f>
        <v>0</v>
      </c>
      <c r="AO41" s="183"/>
      <c r="AP41" s="182"/>
      <c r="AQ41" s="182"/>
      <c r="AR41" s="182"/>
      <c r="AS41" s="182"/>
      <c r="AT41" s="125"/>
      <c r="AU41" s="184"/>
      <c r="AV41" s="185"/>
      <c r="AW41" s="185"/>
      <c r="AX41" s="185"/>
      <c r="AY41" s="132"/>
      <c r="AZ41" s="184"/>
      <c r="BA41" s="185"/>
      <c r="BB41" s="185"/>
      <c r="BC41" s="185"/>
      <c r="BD41" s="188"/>
      <c r="BE41" s="184"/>
      <c r="BF41" s="133"/>
      <c r="BG41" s="133"/>
      <c r="BH41" s="133"/>
      <c r="BI41" s="127"/>
      <c r="BJ41" s="186"/>
      <c r="BK41" s="133"/>
      <c r="BL41" s="133"/>
      <c r="BM41" s="133"/>
      <c r="BN41" s="125"/>
      <c r="BO41" s="186"/>
      <c r="BP41" s="133"/>
      <c r="BQ41" s="133"/>
      <c r="BR41" s="187"/>
      <c r="BS41" s="187"/>
      <c r="BT41" s="187"/>
      <c r="BU41" s="187"/>
      <c r="BV41" s="187"/>
      <c r="BW41" s="133"/>
      <c r="BX41" s="187"/>
      <c r="BY41" s="187"/>
      <c r="BZ41" s="187"/>
      <c r="CA41" s="187"/>
      <c r="CB41" s="133"/>
      <c r="CC41" s="187"/>
      <c r="CD41" s="133"/>
      <c r="CE41" s="133"/>
      <c r="CF41" s="133"/>
      <c r="CG41" s="133"/>
      <c r="CH41" s="187"/>
      <c r="CI41" s="133"/>
      <c r="CJ41" s="133"/>
      <c r="CK41" s="133"/>
      <c r="CL41" s="133"/>
    </row>
    <row r="42" customFormat="false" ht="10.5" hidden="false" customHeight="true" outlineLevel="0" collapsed="false">
      <c r="A42" s="205" t="s">
        <v>174</v>
      </c>
      <c r="B42" s="206" t="s">
        <v>175</v>
      </c>
      <c r="C42" s="206"/>
      <c r="D42" s="206"/>
      <c r="E42" s="206"/>
      <c r="F42" s="206"/>
      <c r="G42" s="206"/>
      <c r="H42" s="206"/>
      <c r="I42" s="206"/>
      <c r="J42" s="206"/>
      <c r="K42" s="207" t="s">
        <v>146</v>
      </c>
      <c r="L42" s="50"/>
      <c r="M42" s="50"/>
      <c r="N42" s="50"/>
      <c r="O42" s="50"/>
      <c r="P42" s="208"/>
      <c r="Q42" s="208"/>
      <c r="R42" s="208"/>
      <c r="S42" s="180"/>
      <c r="T42" s="180"/>
      <c r="U42" s="209" t="n">
        <f aca="false">W42+X42</f>
        <v>39</v>
      </c>
      <c r="V42" s="209" t="n">
        <f aca="false">AF42+AK42+AP42+AU42+AZ42+BE42+BJ42+BO42+BT42+BY42+CD42+CI42</f>
        <v>0</v>
      </c>
      <c r="W42" s="179" t="n">
        <f aca="false">AI42+AN42+AS42+AX42+BC42+BH42+BM42+BR42</f>
        <v>0</v>
      </c>
      <c r="X42" s="180" t="n">
        <f aca="false">AG42+AL42+AQ42+AV42+BA42+BF42+BK42+BP42</f>
        <v>39</v>
      </c>
      <c r="Y42" s="180" t="n">
        <f aca="false">X42-Z42-AB42</f>
        <v>35</v>
      </c>
      <c r="Z42" s="180" t="n">
        <v>4</v>
      </c>
      <c r="AA42" s="181"/>
      <c r="AB42" s="180"/>
      <c r="AC42" s="180" t="n">
        <f aca="false">AH42+AM42+AR42+AW42+BB42+BG42+BL42+BQ42</f>
        <v>0</v>
      </c>
      <c r="AD42" s="164" t="n">
        <f aca="false">AF42+AK42</f>
        <v>0</v>
      </c>
      <c r="AE42" s="180" t="n">
        <f aca="false">AG42+AH42+AI42</f>
        <v>39</v>
      </c>
      <c r="AF42" s="50"/>
      <c r="AG42" s="207" t="n">
        <v>39</v>
      </c>
      <c r="AH42" s="50"/>
      <c r="AI42" s="50"/>
      <c r="AJ42" s="180" t="n">
        <f aca="false">AL42+AM42+AN42</f>
        <v>0</v>
      </c>
      <c r="AK42" s="50"/>
      <c r="AL42" s="50"/>
      <c r="AM42" s="50"/>
      <c r="AN42" s="50"/>
      <c r="AO42" s="210" t="n">
        <f aca="false">AQ42+AR42+AS42</f>
        <v>0</v>
      </c>
      <c r="AP42" s="50"/>
      <c r="AQ42" s="50"/>
      <c r="AR42" s="50"/>
      <c r="AS42" s="50"/>
      <c r="AT42" s="211" t="n">
        <f aca="false">AV42+AW42+AX42</f>
        <v>0</v>
      </c>
      <c r="AU42" s="212"/>
      <c r="AV42" s="212"/>
      <c r="AW42" s="212"/>
      <c r="AX42" s="212"/>
      <c r="AY42" s="213" t="n">
        <f aca="false">BA42+BB42+BC42</f>
        <v>0</v>
      </c>
      <c r="AZ42" s="212"/>
      <c r="BA42" s="212"/>
      <c r="BB42" s="212"/>
      <c r="BC42" s="212"/>
      <c r="BD42" s="214" t="n">
        <f aca="false">BF42+BG42+BH42</f>
        <v>0</v>
      </c>
      <c r="BE42" s="212"/>
      <c r="BF42" s="50"/>
      <c r="BG42" s="50"/>
      <c r="BH42" s="50"/>
      <c r="BI42" s="215" t="n">
        <f aca="false">BK42+BL42+BM42</f>
        <v>0</v>
      </c>
      <c r="BJ42" s="50"/>
      <c r="BK42" s="50"/>
      <c r="BL42" s="50"/>
      <c r="BM42" s="50"/>
      <c r="BN42" s="211" t="n">
        <f aca="false">BP42+BQ42+BR42</f>
        <v>0</v>
      </c>
      <c r="BO42" s="50"/>
      <c r="BP42" s="50"/>
      <c r="BQ42" s="50"/>
      <c r="BR42" s="216"/>
      <c r="BS42" s="211" t="n">
        <f aca="false">BU42+BV42+BW42</f>
        <v>0</v>
      </c>
      <c r="BT42" s="50"/>
      <c r="BU42" s="50"/>
      <c r="BV42" s="50"/>
      <c r="BW42" s="50"/>
      <c r="BX42" s="211" t="n">
        <f aca="false">BZ42+CA42+CB42</f>
        <v>0</v>
      </c>
      <c r="BY42" s="50"/>
      <c r="BZ42" s="50"/>
      <c r="CA42" s="50"/>
      <c r="CB42" s="50"/>
      <c r="CC42" s="211" t="n">
        <f aca="false">CE42+CF42+CG42</f>
        <v>0</v>
      </c>
      <c r="CD42" s="50"/>
      <c r="CE42" s="50"/>
      <c r="CF42" s="50"/>
      <c r="CG42" s="50"/>
      <c r="CH42" s="211" t="n">
        <f aca="false">CJ42+CK42+CL42</f>
        <v>0</v>
      </c>
      <c r="CI42" s="217"/>
      <c r="CJ42" s="50"/>
      <c r="CK42" s="217"/>
      <c r="CL42" s="217"/>
    </row>
    <row r="43" customFormat="false" ht="19.35" hidden="false" customHeight="true" outlineLevel="0" collapsed="false">
      <c r="A43" s="205"/>
      <c r="B43" s="206"/>
      <c r="C43" s="206"/>
      <c r="D43" s="206"/>
      <c r="E43" s="206"/>
      <c r="F43" s="206"/>
      <c r="G43" s="206"/>
      <c r="H43" s="206"/>
      <c r="I43" s="206"/>
      <c r="J43" s="206"/>
      <c r="K43" s="207"/>
      <c r="L43" s="50"/>
      <c r="M43" s="50"/>
      <c r="N43" s="50"/>
      <c r="O43" s="50"/>
      <c r="P43" s="218"/>
      <c r="Q43" s="218"/>
      <c r="R43" s="218"/>
      <c r="S43" s="180"/>
      <c r="T43" s="180" t="n">
        <v>60</v>
      </c>
      <c r="U43" s="209"/>
      <c r="V43" s="209"/>
      <c r="W43" s="179" t="n">
        <f aca="false">AI43+AN43+AS43+AX43+BC43+BH43+BM43+BR43</f>
        <v>0</v>
      </c>
      <c r="X43" s="180" t="n">
        <f aca="false">AG43+AL43+AQ43+AV43+BA43+BF43+BK43+BP43</f>
        <v>0</v>
      </c>
      <c r="Y43" s="180" t="n">
        <f aca="false">X43-Z43-AB43</f>
        <v>0</v>
      </c>
      <c r="Z43" s="180"/>
      <c r="AA43" s="181"/>
      <c r="AB43" s="180"/>
      <c r="AC43" s="180" t="n">
        <f aca="false">AH43+AM43+AR43+AW43+BB43+BG43+BL43+BQ43</f>
        <v>0</v>
      </c>
      <c r="AD43" s="164" t="n">
        <f aca="false">AF43+AK43</f>
        <v>0</v>
      </c>
      <c r="AE43" s="180" t="n">
        <f aca="false">AG43+AH43+AI43</f>
        <v>0</v>
      </c>
      <c r="AF43" s="50"/>
      <c r="AG43" s="207"/>
      <c r="AH43" s="50"/>
      <c r="AI43" s="50"/>
      <c r="AJ43" s="180" t="n">
        <f aca="false">AL43+AM43+AN43</f>
        <v>0</v>
      </c>
      <c r="AK43" s="50"/>
      <c r="AL43" s="50"/>
      <c r="AM43" s="50"/>
      <c r="AN43" s="50"/>
      <c r="AO43" s="210"/>
      <c r="AP43" s="50"/>
      <c r="AQ43" s="50"/>
      <c r="AR43" s="50"/>
      <c r="AS43" s="50"/>
      <c r="AT43" s="211"/>
      <c r="AU43" s="212"/>
      <c r="AV43" s="212"/>
      <c r="AW43" s="212"/>
      <c r="AX43" s="212"/>
      <c r="AY43" s="213"/>
      <c r="AZ43" s="212"/>
      <c r="BA43" s="212"/>
      <c r="BB43" s="212"/>
      <c r="BC43" s="212"/>
      <c r="BD43" s="214"/>
      <c r="BE43" s="212"/>
      <c r="BF43" s="50"/>
      <c r="BG43" s="50"/>
      <c r="BH43" s="50"/>
      <c r="BI43" s="215"/>
      <c r="BJ43" s="50"/>
      <c r="BK43" s="50"/>
      <c r="BL43" s="50"/>
      <c r="BM43" s="50"/>
      <c r="BN43" s="211"/>
      <c r="BO43" s="50"/>
      <c r="BP43" s="50"/>
      <c r="BQ43" s="50"/>
      <c r="BR43" s="216"/>
      <c r="BS43" s="211"/>
      <c r="BT43" s="50"/>
      <c r="BU43" s="50"/>
      <c r="BV43" s="50"/>
      <c r="BW43" s="50"/>
      <c r="BX43" s="211"/>
      <c r="BY43" s="50"/>
      <c r="BZ43" s="50"/>
      <c r="CA43" s="50"/>
      <c r="CB43" s="50"/>
      <c r="CC43" s="211"/>
      <c r="CD43" s="50"/>
      <c r="CE43" s="50"/>
      <c r="CF43" s="50"/>
      <c r="CG43" s="50"/>
      <c r="CH43" s="211"/>
      <c r="CI43" s="219"/>
      <c r="CJ43" s="50"/>
      <c r="CK43" s="219"/>
      <c r="CL43" s="219"/>
    </row>
    <row r="44" customFormat="false" ht="10.5" hidden="true" customHeight="true" outlineLevel="0" collapsed="false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220"/>
      <c r="Q44" s="220"/>
      <c r="R44" s="220"/>
      <c r="S44" s="221"/>
      <c r="T44" s="221"/>
      <c r="U44" s="222" t="n">
        <f aca="false">W44+X44</f>
        <v>0</v>
      </c>
      <c r="V44" s="223" t="n">
        <f aca="false">AF44+AK44+AP44+AU44+AZ44+BE44+BK44+BO44</f>
        <v>0</v>
      </c>
      <c r="W44" s="224" t="n">
        <f aca="false">AI44+AN44+AS44+AX44+BC44+BH44+BM44+BR44</f>
        <v>0</v>
      </c>
      <c r="X44" s="211" t="n">
        <f aca="false">AG44+AL44+AQ44+AV44+BA44+BF44+BK44+BP44</f>
        <v>0</v>
      </c>
      <c r="Y44" s="211" t="n">
        <f aca="false">X44-Z44-AB44</f>
        <v>0</v>
      </c>
      <c r="Z44" s="50"/>
      <c r="AA44" s="225"/>
      <c r="AB44" s="50"/>
      <c r="AC44" s="211" t="n">
        <f aca="false">AH44+AM44+AR44+AW44+BB44+BG44+BL44+BQ44</f>
        <v>0</v>
      </c>
      <c r="AD44" s="50"/>
      <c r="AE44" s="211" t="n">
        <f aca="false">AG44+AH44+AI44</f>
        <v>0</v>
      </c>
      <c r="AF44" s="50"/>
      <c r="AG44" s="50"/>
      <c r="AH44" s="50"/>
      <c r="AI44" s="50"/>
      <c r="AJ44" s="211" t="n">
        <f aca="false">AL44+AM44+AN44</f>
        <v>0</v>
      </c>
      <c r="AK44" s="50"/>
      <c r="AL44" s="50"/>
      <c r="AM44" s="50"/>
      <c r="AN44" s="50"/>
      <c r="AO44" s="215" t="n">
        <f aca="false">AQ44+AR44+AS44</f>
        <v>0</v>
      </c>
      <c r="AP44" s="50"/>
      <c r="AQ44" s="50"/>
      <c r="AR44" s="50"/>
      <c r="AS44" s="50"/>
      <c r="AT44" s="211" t="n">
        <f aca="false">AV44+AW44+AX44</f>
        <v>0</v>
      </c>
      <c r="AU44" s="212"/>
      <c r="AV44" s="212"/>
      <c r="AW44" s="212"/>
      <c r="AX44" s="212"/>
      <c r="AY44" s="213" t="n">
        <f aca="false">BA44+BB44+BC44</f>
        <v>0</v>
      </c>
      <c r="AZ44" s="212"/>
      <c r="BA44" s="212"/>
      <c r="BB44" s="212"/>
      <c r="BC44" s="212"/>
      <c r="BD44" s="214" t="n">
        <f aca="false">BF44+BG44+BH44</f>
        <v>0</v>
      </c>
      <c r="BE44" s="212"/>
      <c r="BF44" s="50"/>
      <c r="BG44" s="50"/>
      <c r="BH44" s="50"/>
      <c r="BI44" s="215" t="n">
        <f aca="false">BK44+BL44+BM44</f>
        <v>0</v>
      </c>
      <c r="BJ44" s="50"/>
      <c r="BK44" s="50"/>
      <c r="BL44" s="50"/>
      <c r="BM44" s="50"/>
      <c r="BN44" s="211" t="n">
        <f aca="false">BP44+BQ44+BR44</f>
        <v>0</v>
      </c>
      <c r="BO44" s="50"/>
      <c r="BP44" s="50"/>
      <c r="BQ44" s="50"/>
      <c r="BR44" s="216"/>
      <c r="BS44" s="211" t="n">
        <f aca="false">BT44+BU44+BV44+BW44</f>
        <v>0</v>
      </c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</row>
    <row r="45" customFormat="false" ht="10.5" hidden="true" customHeight="true" outlineLevel="0" collapsed="false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226"/>
      <c r="Q45" s="226"/>
      <c r="R45" s="226"/>
      <c r="S45" s="221"/>
      <c r="T45" s="221" t="n">
        <v>60</v>
      </c>
      <c r="U45" s="222"/>
      <c r="V45" s="223"/>
      <c r="W45" s="224"/>
      <c r="X45" s="211"/>
      <c r="Y45" s="211"/>
      <c r="Z45" s="50"/>
      <c r="AA45" s="227"/>
      <c r="AB45" s="50"/>
      <c r="AC45" s="211"/>
      <c r="AD45" s="50"/>
      <c r="AE45" s="211"/>
      <c r="AF45" s="50"/>
      <c r="AG45" s="50"/>
      <c r="AH45" s="50"/>
      <c r="AI45" s="50"/>
      <c r="AJ45" s="211"/>
      <c r="AK45" s="50"/>
      <c r="AL45" s="50"/>
      <c r="AM45" s="50"/>
      <c r="AN45" s="50"/>
      <c r="AO45" s="215"/>
      <c r="AP45" s="50"/>
      <c r="AQ45" s="50"/>
      <c r="AR45" s="50"/>
      <c r="AS45" s="50"/>
      <c r="AT45" s="211"/>
      <c r="AU45" s="212"/>
      <c r="AV45" s="212"/>
      <c r="AW45" s="212"/>
      <c r="AX45" s="212"/>
      <c r="AY45" s="213"/>
      <c r="AZ45" s="212"/>
      <c r="BA45" s="212"/>
      <c r="BB45" s="212"/>
      <c r="BC45" s="212"/>
      <c r="BD45" s="214"/>
      <c r="BE45" s="212"/>
      <c r="BF45" s="50"/>
      <c r="BG45" s="50"/>
      <c r="BH45" s="50"/>
      <c r="BI45" s="215"/>
      <c r="BJ45" s="50"/>
      <c r="BK45" s="50"/>
      <c r="BL45" s="50"/>
      <c r="BM45" s="50"/>
      <c r="BN45" s="211"/>
      <c r="BO45" s="50"/>
      <c r="BP45" s="50"/>
      <c r="BQ45" s="50"/>
      <c r="BR45" s="216"/>
      <c r="BS45" s="211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145"/>
      <c r="CN45" s="145"/>
      <c r="CO45" s="145"/>
    </row>
    <row r="46" customFormat="false" ht="10.5" hidden="true" customHeight="true" outlineLevel="0" collapsed="false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220"/>
      <c r="Q46" s="220"/>
      <c r="R46" s="220"/>
      <c r="S46" s="221"/>
      <c r="T46" s="221"/>
      <c r="U46" s="222" t="n">
        <f aca="false">W46+X46</f>
        <v>0</v>
      </c>
      <c r="V46" s="223" t="n">
        <f aca="false">AF46+AK46+AP46+AU46+AZ46+BE46+BK46+BO46</f>
        <v>0</v>
      </c>
      <c r="W46" s="224" t="n">
        <f aca="false">AI46+AN46+AS46+AX46+BC46+BH46+BM46+BR46</f>
        <v>0</v>
      </c>
      <c r="X46" s="211" t="n">
        <f aca="false">AG46+AL46+AQ46+AV46+BA46+BF46+BK46+BP46</f>
        <v>0</v>
      </c>
      <c r="Y46" s="211" t="n">
        <f aca="false">X46-Z46-AB46</f>
        <v>0</v>
      </c>
      <c r="Z46" s="50"/>
      <c r="AA46" s="225"/>
      <c r="AB46" s="50"/>
      <c r="AC46" s="211" t="n">
        <f aca="false">AH46+AM46+AR46+AW46+BB46+BG46+BL46+BQ46</f>
        <v>0</v>
      </c>
      <c r="AD46" s="50"/>
      <c r="AE46" s="211" t="n">
        <f aca="false">AG46+AH46+AI46</f>
        <v>0</v>
      </c>
      <c r="AF46" s="50"/>
      <c r="AG46" s="50"/>
      <c r="AH46" s="50"/>
      <c r="AI46" s="50"/>
      <c r="AJ46" s="211" t="n">
        <f aca="false">AL46+AM46+AN46</f>
        <v>0</v>
      </c>
      <c r="AK46" s="50"/>
      <c r="AL46" s="50"/>
      <c r="AM46" s="50"/>
      <c r="AN46" s="50"/>
      <c r="AO46" s="215" t="n">
        <f aca="false">AQ46+AR46+AS46</f>
        <v>0</v>
      </c>
      <c r="AP46" s="50"/>
      <c r="AQ46" s="50"/>
      <c r="AR46" s="50"/>
      <c r="AS46" s="50"/>
      <c r="AT46" s="211" t="n">
        <f aca="false">AV46+AW46+AX46</f>
        <v>0</v>
      </c>
      <c r="AU46" s="212"/>
      <c r="AV46" s="212"/>
      <c r="AW46" s="212"/>
      <c r="AX46" s="212"/>
      <c r="AY46" s="213" t="n">
        <f aca="false">BA46+BB46+BC46</f>
        <v>0</v>
      </c>
      <c r="AZ46" s="212"/>
      <c r="BA46" s="212"/>
      <c r="BB46" s="212"/>
      <c r="BC46" s="212"/>
      <c r="BD46" s="214" t="n">
        <f aca="false">BF46+BG46+BH46</f>
        <v>0</v>
      </c>
      <c r="BE46" s="212"/>
      <c r="BF46" s="50"/>
      <c r="BG46" s="50"/>
      <c r="BH46" s="50"/>
      <c r="BI46" s="215" t="n">
        <f aca="false">BK46+BL46+BM46</f>
        <v>0</v>
      </c>
      <c r="BJ46" s="228"/>
      <c r="BK46" s="50"/>
      <c r="BL46" s="50"/>
      <c r="BM46" s="50"/>
      <c r="BN46" s="211" t="n">
        <f aca="false">BP46+BQ46+BR46</f>
        <v>0</v>
      </c>
      <c r="BO46" s="50"/>
      <c r="BP46" s="50"/>
      <c r="BQ46" s="50"/>
      <c r="BR46" s="216"/>
      <c r="BS46" s="211" t="n">
        <f aca="false">BT46+BU46+BV46+BW46</f>
        <v>0</v>
      </c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145"/>
      <c r="CN46" s="145"/>
      <c r="CO46" s="145"/>
    </row>
    <row r="47" customFormat="false" ht="10.5" hidden="true" customHeight="true" outlineLevel="0" collapsed="false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226"/>
      <c r="Q47" s="226"/>
      <c r="R47" s="226"/>
      <c r="S47" s="221"/>
      <c r="T47" s="221" t="n">
        <v>60</v>
      </c>
      <c r="U47" s="222"/>
      <c r="V47" s="223"/>
      <c r="W47" s="224"/>
      <c r="X47" s="211"/>
      <c r="Y47" s="211"/>
      <c r="Z47" s="50"/>
      <c r="AA47" s="227"/>
      <c r="AB47" s="50"/>
      <c r="AC47" s="211"/>
      <c r="AD47" s="50"/>
      <c r="AE47" s="211"/>
      <c r="AF47" s="50"/>
      <c r="AG47" s="50"/>
      <c r="AH47" s="50"/>
      <c r="AI47" s="50"/>
      <c r="AJ47" s="211"/>
      <c r="AK47" s="50"/>
      <c r="AL47" s="50"/>
      <c r="AM47" s="50"/>
      <c r="AN47" s="50"/>
      <c r="AO47" s="215"/>
      <c r="AP47" s="50"/>
      <c r="AQ47" s="50"/>
      <c r="AR47" s="50"/>
      <c r="AS47" s="50"/>
      <c r="AT47" s="211"/>
      <c r="AU47" s="212"/>
      <c r="AV47" s="212"/>
      <c r="AW47" s="212"/>
      <c r="AX47" s="212"/>
      <c r="AY47" s="213"/>
      <c r="AZ47" s="212"/>
      <c r="BA47" s="212"/>
      <c r="BB47" s="212"/>
      <c r="BC47" s="212"/>
      <c r="BD47" s="214"/>
      <c r="BE47" s="212"/>
      <c r="BF47" s="50"/>
      <c r="BG47" s="50"/>
      <c r="BH47" s="50"/>
      <c r="BI47" s="215"/>
      <c r="BJ47" s="228"/>
      <c r="BK47" s="50"/>
      <c r="BL47" s="50"/>
      <c r="BM47" s="50"/>
      <c r="BN47" s="211"/>
      <c r="BO47" s="50"/>
      <c r="BP47" s="50"/>
      <c r="BQ47" s="50"/>
      <c r="BR47" s="216"/>
      <c r="BS47" s="211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145"/>
      <c r="CN47" s="145"/>
      <c r="CO47" s="145"/>
    </row>
    <row r="48" customFormat="false" ht="10.5" hidden="true" customHeight="true" outlineLevel="0" collapsed="false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216"/>
      <c r="P48" s="220"/>
      <c r="Q48" s="220"/>
      <c r="R48" s="220"/>
      <c r="S48" s="221"/>
      <c r="T48" s="221"/>
      <c r="U48" s="222" t="n">
        <f aca="false">W48+X48</f>
        <v>0</v>
      </c>
      <c r="V48" s="223" t="n">
        <f aca="false">AF48+AK48+AP48+AU48+AZ48+BE48+BK48+BO48</f>
        <v>0</v>
      </c>
      <c r="W48" s="224" t="n">
        <f aca="false">AI48+AN48+AS48+AX48+BC48+BH48+BM48+BR48</f>
        <v>0</v>
      </c>
      <c r="X48" s="211" t="n">
        <f aca="false">AG48+AL48+AQ48+AV48+BA48+BF48+BK48+BP48</f>
        <v>0</v>
      </c>
      <c r="Y48" s="211" t="n">
        <f aca="false">X48-Z48-AB48</f>
        <v>0</v>
      </c>
      <c r="Z48" s="50"/>
      <c r="AA48" s="225"/>
      <c r="AB48" s="50"/>
      <c r="AC48" s="211" t="n">
        <f aca="false">AH48+AM48+AR48+AW48+BB48+BG48+BL48+BQ48</f>
        <v>0</v>
      </c>
      <c r="AD48" s="50"/>
      <c r="AE48" s="211" t="n">
        <f aca="false">AG48+AH48+AI48</f>
        <v>0</v>
      </c>
      <c r="AF48" s="50"/>
      <c r="AG48" s="50"/>
      <c r="AH48" s="50"/>
      <c r="AI48" s="50"/>
      <c r="AJ48" s="211" t="n">
        <f aca="false">AL48+AM48+AN48</f>
        <v>0</v>
      </c>
      <c r="AK48" s="50"/>
      <c r="AL48" s="50"/>
      <c r="AM48" s="50"/>
      <c r="AN48" s="50"/>
      <c r="AO48" s="215" t="n">
        <f aca="false">AQ48+AR48+AS48</f>
        <v>0</v>
      </c>
      <c r="AP48" s="50"/>
      <c r="AQ48" s="50"/>
      <c r="AR48" s="50"/>
      <c r="AS48" s="50"/>
      <c r="AT48" s="211" t="n">
        <f aca="false">AV48+AW48+AX48</f>
        <v>0</v>
      </c>
      <c r="AU48" s="212"/>
      <c r="AV48" s="212"/>
      <c r="AW48" s="212"/>
      <c r="AX48" s="212"/>
      <c r="AY48" s="213" t="n">
        <f aca="false">BA48+BB48+BC48</f>
        <v>0</v>
      </c>
      <c r="AZ48" s="212"/>
      <c r="BA48" s="212"/>
      <c r="BB48" s="212"/>
      <c r="BC48" s="212"/>
      <c r="BD48" s="214" t="n">
        <f aca="false">BF48+BG48+BH48</f>
        <v>0</v>
      </c>
      <c r="BE48" s="212"/>
      <c r="BF48" s="50"/>
      <c r="BG48" s="50"/>
      <c r="BH48" s="50"/>
      <c r="BI48" s="215" t="n">
        <f aca="false">BK48+BL48+BM48</f>
        <v>0</v>
      </c>
      <c r="BJ48" s="50"/>
      <c r="BK48" s="50"/>
      <c r="BL48" s="50"/>
      <c r="BM48" s="50"/>
      <c r="BN48" s="211" t="n">
        <f aca="false">BP48+BQ48+BR48</f>
        <v>0</v>
      </c>
      <c r="BO48" s="50"/>
      <c r="BP48" s="50"/>
      <c r="BQ48" s="50"/>
      <c r="BR48" s="216"/>
      <c r="BS48" s="211" t="n">
        <f aca="false">BT48+BU48+BV48+BW48</f>
        <v>0</v>
      </c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145"/>
      <c r="CN48" s="145"/>
      <c r="CO48" s="145"/>
    </row>
    <row r="49" customFormat="false" ht="10.5" hidden="true" customHeight="true" outlineLevel="0" collapsed="false">
      <c r="A49" s="50"/>
      <c r="B49" s="229" t="s">
        <v>176</v>
      </c>
      <c r="C49" s="229"/>
      <c r="D49" s="229"/>
      <c r="E49" s="229"/>
      <c r="F49" s="229"/>
      <c r="G49" s="229"/>
      <c r="H49" s="229"/>
      <c r="I49" s="229"/>
      <c r="J49" s="229"/>
      <c r="K49" s="50"/>
      <c r="L49" s="50"/>
      <c r="M49" s="50"/>
      <c r="N49" s="50"/>
      <c r="O49" s="216"/>
      <c r="P49" s="226"/>
      <c r="Q49" s="226"/>
      <c r="R49" s="226"/>
      <c r="S49" s="108"/>
      <c r="T49" s="108" t="n">
        <v>60</v>
      </c>
      <c r="U49" s="222"/>
      <c r="V49" s="223"/>
      <c r="W49" s="224"/>
      <c r="X49" s="211"/>
      <c r="Y49" s="211"/>
      <c r="Z49" s="50"/>
      <c r="AA49" s="227"/>
      <c r="AB49" s="50"/>
      <c r="AC49" s="211"/>
      <c r="AD49" s="50"/>
      <c r="AE49" s="211"/>
      <c r="AF49" s="50"/>
      <c r="AG49" s="50"/>
      <c r="AH49" s="50"/>
      <c r="AI49" s="50"/>
      <c r="AJ49" s="211"/>
      <c r="AK49" s="50"/>
      <c r="AL49" s="50"/>
      <c r="AM49" s="50"/>
      <c r="AN49" s="50"/>
      <c r="AO49" s="215"/>
      <c r="AP49" s="50"/>
      <c r="AQ49" s="50"/>
      <c r="AR49" s="50"/>
      <c r="AS49" s="50"/>
      <c r="AT49" s="211"/>
      <c r="AU49" s="212"/>
      <c r="AV49" s="212"/>
      <c r="AW49" s="212"/>
      <c r="AX49" s="212"/>
      <c r="AY49" s="213"/>
      <c r="AZ49" s="212"/>
      <c r="BA49" s="212"/>
      <c r="BB49" s="212"/>
      <c r="BC49" s="212"/>
      <c r="BD49" s="214"/>
      <c r="BE49" s="212"/>
      <c r="BF49" s="50"/>
      <c r="BG49" s="50"/>
      <c r="BH49" s="50"/>
      <c r="BI49" s="215"/>
      <c r="BJ49" s="50"/>
      <c r="BK49" s="50"/>
      <c r="BL49" s="50"/>
      <c r="BM49" s="50"/>
      <c r="BN49" s="211"/>
      <c r="BO49" s="50"/>
      <c r="BP49" s="50"/>
      <c r="BQ49" s="50"/>
      <c r="BR49" s="216"/>
      <c r="BS49" s="211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</row>
    <row r="50" customFormat="false" ht="31.5" hidden="false" customHeight="true" outlineLevel="0" collapsed="false">
      <c r="A50" s="230" t="s">
        <v>177</v>
      </c>
      <c r="B50" s="231" t="s">
        <v>178</v>
      </c>
      <c r="C50" s="231"/>
      <c r="D50" s="231"/>
      <c r="E50" s="231"/>
      <c r="F50" s="231"/>
      <c r="G50" s="231"/>
      <c r="H50" s="231"/>
      <c r="I50" s="231"/>
      <c r="J50" s="231"/>
      <c r="K50" s="232" t="s">
        <v>179</v>
      </c>
      <c r="L50" s="232"/>
      <c r="M50" s="232"/>
      <c r="N50" s="232"/>
      <c r="O50" s="232"/>
      <c r="P50" s="232"/>
      <c r="Q50" s="232"/>
      <c r="R50" s="232"/>
      <c r="S50" s="233"/>
      <c r="T50" s="234"/>
      <c r="U50" s="235" t="n">
        <f aca="false">U51+U59+U67+U88+U154+U153</f>
        <v>4464</v>
      </c>
      <c r="V50" s="236" t="n">
        <f aca="false">V51+V59+V67+V88+V154</f>
        <v>180</v>
      </c>
      <c r="W50" s="235" t="n">
        <f aca="false">W51+W59+W67+W88+W154</f>
        <v>34</v>
      </c>
      <c r="X50" s="235" t="n">
        <f aca="false">X51+X59+X67+X88+X154</f>
        <v>2990</v>
      </c>
      <c r="Y50" s="235" t="n">
        <f aca="false">Y51+Y59+Y67+Y88+Y154</f>
        <v>1690</v>
      </c>
      <c r="Z50" s="235" t="n">
        <f aca="false">Z51+Z59+Z67+Z88+Z154</f>
        <v>1220</v>
      </c>
      <c r="AA50" s="235" t="n">
        <f aca="false">AA51+AA59+AA67+AA88+AA154</f>
        <v>38</v>
      </c>
      <c r="AB50" s="235" t="n">
        <f aca="false">AB51+AB59+AB67+AB88+AB154</f>
        <v>50</v>
      </c>
      <c r="AC50" s="235" t="n">
        <f aca="false">AC51+AC59+AC67+AC88+AC154</f>
        <v>1044</v>
      </c>
      <c r="AD50" s="235" t="n">
        <f aca="false">AD51+AD59+AD67+AD88+AD154</f>
        <v>108</v>
      </c>
      <c r="AE50" s="237" t="n">
        <f aca="false">AE51+AE59+AE67+AE88+AE154</f>
        <v>0</v>
      </c>
      <c r="AF50" s="235" t="n">
        <f aca="false">AF51+AF59+AF67+AF88+AF154</f>
        <v>0</v>
      </c>
      <c r="AG50" s="235" t="n">
        <f aca="false">AG51+AG59+AG67+AG88+AG154</f>
        <v>0</v>
      </c>
      <c r="AH50" s="235" t="n">
        <f aca="false">AH51+AH59+AH67+AH88+AH154</f>
        <v>0</v>
      </c>
      <c r="AI50" s="235" t="n">
        <f aca="false">AI51+AI59+AI67+AI88+AI154</f>
        <v>0</v>
      </c>
      <c r="AJ50" s="235" t="n">
        <f aca="false">AJ51+AJ59+AJ67+AJ88+AJ154</f>
        <v>0</v>
      </c>
      <c r="AK50" s="235" t="n">
        <f aca="false">AK51+AK59+AK67+AK88+AK154</f>
        <v>0</v>
      </c>
      <c r="AL50" s="235" t="n">
        <f aca="false">AL51+AL59+AL67+AL88+AL154</f>
        <v>0</v>
      </c>
      <c r="AM50" s="235" t="n">
        <f aca="false">AM51+AM59+AM67+AM88+AM154</f>
        <v>0</v>
      </c>
      <c r="AN50" s="237" t="n">
        <f aca="false">AN51+AN59+AN67+AN88+AN154</f>
        <v>0</v>
      </c>
      <c r="AO50" s="238" t="n">
        <f aca="false">AO51+AO59+AO67+AO88+AO154</f>
        <v>576</v>
      </c>
      <c r="AP50" s="235" t="n">
        <f aca="false">AP51+AP59+AP67+AP88+AP154</f>
        <v>36</v>
      </c>
      <c r="AQ50" s="235" t="n">
        <f aca="false">AQ51+AQ59+AQ67+AQ88+AQ154</f>
        <v>570</v>
      </c>
      <c r="AR50" s="235" t="n">
        <f aca="false">AR51+AR59+AR67+AR88+AR154</f>
        <v>0</v>
      </c>
      <c r="AS50" s="235" t="n">
        <f aca="false">AS51+AS59+AS67+AS88+AS154</f>
        <v>6</v>
      </c>
      <c r="AT50" s="235" t="n">
        <f aca="false">AT51+AT59+AT67+AT88+AT154</f>
        <v>828</v>
      </c>
      <c r="AU50" s="235" t="n">
        <f aca="false">AU51+AU59+AU67+AU88+AU154</f>
        <v>36</v>
      </c>
      <c r="AV50" s="235" t="n">
        <f aca="false">AV51+AV59+AV67+AV88+AV154</f>
        <v>820</v>
      </c>
      <c r="AW50" s="235" t="n">
        <f aca="false">AW51+AW59+AW67+AW88+AW154</f>
        <v>0</v>
      </c>
      <c r="AX50" s="237" t="n">
        <f aca="false">AX51+AX59+AX67+AX88+AX154</f>
        <v>8</v>
      </c>
      <c r="AY50" s="238" t="n">
        <f aca="false">AY51+AY59+AY67+AY88+AY154</f>
        <v>576</v>
      </c>
      <c r="AZ50" s="235" t="n">
        <f aca="false">AZ51+AZ59+AZ67+AZ88+AZ154</f>
        <v>36</v>
      </c>
      <c r="BA50" s="235" t="n">
        <f aca="false">BA51+BA59+BA67+BA88+BA154</f>
        <v>426</v>
      </c>
      <c r="BB50" s="235" t="n">
        <f aca="false">BB51+BB59+BB67+BB88+BB154</f>
        <v>144</v>
      </c>
      <c r="BC50" s="235" t="n">
        <f aca="false">BC51+BC59+BC67+BC88+BC154</f>
        <v>6</v>
      </c>
      <c r="BD50" s="235" t="n">
        <f aca="false">BD51+BD59+BD67+BD88+BD154</f>
        <v>864</v>
      </c>
      <c r="BE50" s="235" t="n">
        <f aca="false">BE51+BE59+BE67+BE88+BE154</f>
        <v>36</v>
      </c>
      <c r="BF50" s="235" t="n">
        <f aca="false">BF51+BF59+BF67+BF88+BF154</f>
        <v>606</v>
      </c>
      <c r="BG50" s="235" t="n">
        <f aca="false">BG51+BG59+BG67+BG88+BG154</f>
        <v>252</v>
      </c>
      <c r="BH50" s="235" t="n">
        <f aca="false">BH51+BH59+BH67+BH88+BH154</f>
        <v>6</v>
      </c>
      <c r="BI50" s="235" t="n">
        <f aca="false">BI51+BI59+BI67+BI88+BI154</f>
        <v>0</v>
      </c>
      <c r="BJ50" s="235" t="n">
        <f aca="false">BJ51+BJ59+BJ67+BJ88+BJ154</f>
        <v>0</v>
      </c>
      <c r="BK50" s="235" t="n">
        <f aca="false">BK51+BK59+BK67+BK88+BK154</f>
        <v>0</v>
      </c>
      <c r="BL50" s="235" t="n">
        <f aca="false">BL51+BL59+BL67+BL88+BL154</f>
        <v>0</v>
      </c>
      <c r="BM50" s="235" t="n">
        <f aca="false">BM51+BM59+BM67+BM88+BM154</f>
        <v>0</v>
      </c>
      <c r="BN50" s="235" t="n">
        <f aca="false">BN51+BN59+BN67+BN88+BN154</f>
        <v>0</v>
      </c>
      <c r="BO50" s="235" t="n">
        <f aca="false">BO51+BO59+BO67+BO88+BO154</f>
        <v>0</v>
      </c>
      <c r="BP50" s="235" t="n">
        <f aca="false">BP51+BP59+BP67+BP88+BP154</f>
        <v>0</v>
      </c>
      <c r="BQ50" s="235" t="n">
        <f aca="false">BQ51+BQ59+BQ67+BQ88+BQ154</f>
        <v>0</v>
      </c>
      <c r="BR50" s="235" t="n">
        <f aca="false">BR51+BR59+BR67+BR88+BR154</f>
        <v>0</v>
      </c>
      <c r="BS50" s="235" t="n">
        <f aca="false">BS51+BS59+BS67+BS88+BS154</f>
        <v>594</v>
      </c>
      <c r="BT50" s="235" t="n">
        <f aca="false">BT51+BT59+BT67+BT88+BT154</f>
        <v>18</v>
      </c>
      <c r="BU50" s="235" t="n">
        <f aca="false">BU51+BU59+BU67+BU88+BU154</f>
        <v>320</v>
      </c>
      <c r="BV50" s="235" t="n">
        <f aca="false">BV51+BV59+BV67+BV88+BV154</f>
        <v>270</v>
      </c>
      <c r="BW50" s="235" t="n">
        <f aca="false">BW51+BW59+BW67+BW88+BW154</f>
        <v>4</v>
      </c>
      <c r="BX50" s="235" t="n">
        <f aca="false">BX51+BX59+BX67+BX88+BX154+BX153</f>
        <v>846</v>
      </c>
      <c r="BY50" s="235" t="n">
        <f aca="false">BY51+BY59+BY67+BY88+BY154</f>
        <v>18</v>
      </c>
      <c r="BZ50" s="235" t="n">
        <f aca="false">BZ51+BZ59+BZ67+BZ88+BZ154</f>
        <v>248</v>
      </c>
      <c r="CA50" s="235" t="n">
        <f aca="false">CA51+CA59+CA67+CA88+CA153</f>
        <v>378</v>
      </c>
      <c r="CB50" s="235" t="n">
        <f aca="false">CB51+CB59+CB67+CB88+CB154</f>
        <v>4</v>
      </c>
      <c r="CC50" s="235"/>
      <c r="CD50" s="235"/>
      <c r="CE50" s="235"/>
      <c r="CF50" s="235"/>
      <c r="CG50" s="235"/>
      <c r="CH50" s="235"/>
      <c r="CI50" s="235"/>
      <c r="CJ50" s="235"/>
      <c r="CK50" s="235"/>
      <c r="CL50" s="235"/>
    </row>
    <row r="51" customFormat="false" ht="21" hidden="false" customHeight="true" outlineLevel="0" collapsed="false">
      <c r="A51" s="239" t="s">
        <v>180</v>
      </c>
      <c r="B51" s="240" t="s">
        <v>181</v>
      </c>
      <c r="C51" s="240"/>
      <c r="D51" s="240"/>
      <c r="E51" s="240"/>
      <c r="F51" s="240"/>
      <c r="G51" s="240"/>
      <c r="H51" s="240"/>
      <c r="I51" s="240"/>
      <c r="J51" s="240"/>
      <c r="K51" s="241" t="s">
        <v>182</v>
      </c>
      <c r="L51" s="241"/>
      <c r="M51" s="241"/>
      <c r="N51" s="241"/>
      <c r="O51" s="241"/>
      <c r="P51" s="241"/>
      <c r="Q51" s="241"/>
      <c r="R51" s="241"/>
      <c r="S51" s="242" t="n">
        <v>468</v>
      </c>
      <c r="T51" s="243" t="n">
        <v>468</v>
      </c>
      <c r="U51" s="244" t="n">
        <f aca="false">SUM(U53:U58)+V52</f>
        <v>489</v>
      </c>
      <c r="V51" s="245" t="n">
        <f aca="false">SUM(V53:V58)</f>
        <v>9</v>
      </c>
      <c r="W51" s="244" t="n">
        <f aca="false">SUM(W53:W58)</f>
        <v>2</v>
      </c>
      <c r="X51" s="244" t="n">
        <f aca="false">SUM(X53:X58)</f>
        <v>478</v>
      </c>
      <c r="Y51" s="244" t="n">
        <f aca="false">SUM(Y53:Y58)</f>
        <v>90</v>
      </c>
      <c r="Z51" s="244" t="n">
        <f aca="false">SUM(Z53:Z58)</f>
        <v>386</v>
      </c>
      <c r="AA51" s="244" t="n">
        <f aca="false">SUM(AA53:AA58)</f>
        <v>2</v>
      </c>
      <c r="AB51" s="244" t="n">
        <f aca="false">SUM(AB53:AB58)</f>
        <v>0</v>
      </c>
      <c r="AC51" s="244" t="n">
        <f aca="false">SUM(AC53:AC58)</f>
        <v>0</v>
      </c>
      <c r="AD51" s="244" t="n">
        <f aca="false">SUM(AD53:AD58)</f>
        <v>0</v>
      </c>
      <c r="AE51" s="244" t="n">
        <f aca="false">SUM(AE53:AE58)</f>
        <v>0</v>
      </c>
      <c r="AF51" s="244" t="n">
        <f aca="false">SUM(AF53:AF58)</f>
        <v>0</v>
      </c>
      <c r="AG51" s="244" t="n">
        <f aca="false">SUM(AG53:AG58)</f>
        <v>0</v>
      </c>
      <c r="AH51" s="244" t="n">
        <f aca="false">SUM(AH53:AH58)</f>
        <v>0</v>
      </c>
      <c r="AI51" s="244" t="n">
        <f aca="false">SUM(AI53:AI58)</f>
        <v>0</v>
      </c>
      <c r="AJ51" s="244" t="n">
        <f aca="false">SUM(AJ53:AJ58)</f>
        <v>0</v>
      </c>
      <c r="AK51" s="244" t="n">
        <f aca="false">SUM(AK53:AK58)</f>
        <v>0</v>
      </c>
      <c r="AL51" s="244" t="n">
        <f aca="false">SUM(AL53:AL58)</f>
        <v>0</v>
      </c>
      <c r="AM51" s="244" t="n">
        <f aca="false">SUM(AM53:AM58)</f>
        <v>0</v>
      </c>
      <c r="AN51" s="244" t="n">
        <f aca="false">SUM(AN53:AN58)</f>
        <v>0</v>
      </c>
      <c r="AO51" s="246" t="n">
        <f aca="false">SUM(AO53:AO58)</f>
        <v>160</v>
      </c>
      <c r="AP51" s="244" t="n">
        <f aca="false">SUM(AP53:AP58)</f>
        <v>0</v>
      </c>
      <c r="AQ51" s="244" t="n">
        <f aca="false">SUM(AQ53:AQ58)</f>
        <v>158</v>
      </c>
      <c r="AR51" s="244" t="n">
        <f aca="false">SUM(AR53:AR58)</f>
        <v>0</v>
      </c>
      <c r="AS51" s="244" t="n">
        <f aca="false">SUM(AS53:AS58)</f>
        <v>2</v>
      </c>
      <c r="AT51" s="244" t="n">
        <f aca="false">SUM(AT53:AT58)</f>
        <v>92</v>
      </c>
      <c r="AU51" s="244" t="n">
        <f aca="false">SUM(AU53:AU58)</f>
        <v>0</v>
      </c>
      <c r="AV51" s="244" t="n">
        <f aca="false">SUM(AV53:AV58)</f>
        <v>92</v>
      </c>
      <c r="AW51" s="244" t="n">
        <f aca="false">SUM(AW53:AW58)</f>
        <v>0</v>
      </c>
      <c r="AX51" s="244" t="n">
        <f aca="false">SUM(AX53:AX58)</f>
        <v>0</v>
      </c>
      <c r="AY51" s="246" t="n">
        <f aca="false">SUM(AY53:AY58)</f>
        <v>48</v>
      </c>
      <c r="AZ51" s="244" t="n">
        <f aca="false">SUM(AZ53:AZ58)</f>
        <v>0</v>
      </c>
      <c r="BA51" s="244" t="n">
        <f aca="false">SUM(BA53:BA58)</f>
        <v>48</v>
      </c>
      <c r="BB51" s="244" t="n">
        <f aca="false">SUM(BB53:BB58)</f>
        <v>0</v>
      </c>
      <c r="BC51" s="244" t="n">
        <f aca="false">SUM(BC53:BC58)</f>
        <v>0</v>
      </c>
      <c r="BD51" s="244" t="n">
        <f aca="false">SUM(BD53:BD58)</f>
        <v>68</v>
      </c>
      <c r="BE51" s="244" t="n">
        <f aca="false">SUM(BE53:BE58)</f>
        <v>0</v>
      </c>
      <c r="BF51" s="244" t="n">
        <f aca="false">SUM(BF53:BF58)</f>
        <v>68</v>
      </c>
      <c r="BG51" s="244" t="n">
        <f aca="false">SUM(BG53:BG58)</f>
        <v>0</v>
      </c>
      <c r="BH51" s="244" t="n">
        <f aca="false">SUM(BH53:BH58)</f>
        <v>0</v>
      </c>
      <c r="BI51" s="244" t="n">
        <f aca="false">SUM(BI53:BI58)</f>
        <v>0</v>
      </c>
      <c r="BJ51" s="244" t="n">
        <f aca="false">SUM(BJ53:BJ58)</f>
        <v>0</v>
      </c>
      <c r="BK51" s="244" t="n">
        <f aca="false">SUM(BK53:BK58)</f>
        <v>0</v>
      </c>
      <c r="BL51" s="244" t="n">
        <f aca="false">SUM(BL53:BL58)</f>
        <v>0</v>
      </c>
      <c r="BM51" s="244" t="n">
        <f aca="false">SUM(BM53:BM58)</f>
        <v>0</v>
      </c>
      <c r="BN51" s="244" t="n">
        <f aca="false">SUM(BN53:BN58)</f>
        <v>0</v>
      </c>
      <c r="BO51" s="244" t="n">
        <f aca="false">SUM(BO53:BO58)</f>
        <v>0</v>
      </c>
      <c r="BP51" s="244" t="n">
        <f aca="false">SUM(BP53:BP58)</f>
        <v>0</v>
      </c>
      <c r="BQ51" s="244" t="n">
        <f aca="false">SUM(BQ53:BQ58)</f>
        <v>0</v>
      </c>
      <c r="BR51" s="244" t="n">
        <f aca="false">SUM(BR53:BR58)</f>
        <v>0</v>
      </c>
      <c r="BS51" s="244" t="n">
        <f aca="false">SUM(BS53:BS58)</f>
        <v>84</v>
      </c>
      <c r="BT51" s="244" t="n">
        <f aca="false">SUM(BT53:BT58)</f>
        <v>9</v>
      </c>
      <c r="BU51" s="244" t="n">
        <f aca="false">SUM(BU53:BU58)</f>
        <v>84</v>
      </c>
      <c r="BV51" s="244" t="n">
        <f aca="false">SUM(BV53:BV58)</f>
        <v>0</v>
      </c>
      <c r="BW51" s="244" t="n">
        <f aca="false">SUM(BW53:BW58)</f>
        <v>0</v>
      </c>
      <c r="BX51" s="244" t="n">
        <f aca="false">SUM(BX52:BX58)</f>
        <v>28</v>
      </c>
      <c r="BY51" s="244" t="n">
        <f aca="false">SUM(BY53:BY58)</f>
        <v>0</v>
      </c>
      <c r="BZ51" s="244" t="n">
        <f aca="false">SUM(BZ53:BZ58)</f>
        <v>28</v>
      </c>
      <c r="CA51" s="244" t="n">
        <f aca="false">SUM(CA53:CA58)</f>
        <v>0</v>
      </c>
      <c r="CB51" s="244" t="n">
        <f aca="false">SUM(CB53:CB58)</f>
        <v>0</v>
      </c>
      <c r="CC51" s="244"/>
      <c r="CD51" s="244"/>
      <c r="CE51" s="244"/>
      <c r="CF51" s="244"/>
      <c r="CG51" s="244"/>
      <c r="CH51" s="244"/>
      <c r="CI51" s="244"/>
      <c r="CJ51" s="244"/>
      <c r="CK51" s="244"/>
      <c r="CL51" s="244"/>
      <c r="CM51" s="247"/>
      <c r="CN51" s="247"/>
      <c r="CO51" s="247"/>
    </row>
    <row r="52" customFormat="false" ht="10.5" hidden="false" customHeight="true" outlineLevel="0" collapsed="false">
      <c r="A52" s="248"/>
      <c r="B52" s="249" t="s">
        <v>89</v>
      </c>
      <c r="C52" s="249"/>
      <c r="D52" s="249"/>
      <c r="E52" s="249"/>
      <c r="F52" s="249"/>
      <c r="G52" s="249"/>
      <c r="H52" s="249"/>
      <c r="I52" s="249"/>
      <c r="J52" s="249"/>
      <c r="K52" s="250"/>
      <c r="L52" s="251"/>
      <c r="M52" s="251"/>
      <c r="N52" s="251"/>
      <c r="O52" s="251"/>
      <c r="P52" s="252"/>
      <c r="Q52" s="253"/>
      <c r="R52" s="253"/>
      <c r="S52" s="150"/>
      <c r="T52" s="150"/>
      <c r="U52" s="151"/>
      <c r="V52" s="154" t="n">
        <f aca="false">SUM(V53:V58)</f>
        <v>9</v>
      </c>
      <c r="W52" s="158"/>
      <c r="X52" s="151"/>
      <c r="Y52" s="151"/>
      <c r="Z52" s="151"/>
      <c r="AA52" s="151"/>
      <c r="AB52" s="151"/>
      <c r="AC52" s="254"/>
      <c r="AD52" s="154"/>
      <c r="AE52" s="158"/>
      <c r="AF52" s="255"/>
      <c r="AG52" s="151"/>
      <c r="AH52" s="151"/>
      <c r="AI52" s="151"/>
      <c r="AJ52" s="151"/>
      <c r="AK52" s="154"/>
      <c r="AL52" s="151"/>
      <c r="AM52" s="151"/>
      <c r="AN52" s="158"/>
      <c r="AO52" s="151"/>
      <c r="AP52" s="255"/>
      <c r="AQ52" s="151"/>
      <c r="AR52" s="151"/>
      <c r="AS52" s="151"/>
      <c r="AT52" s="151"/>
      <c r="AU52" s="154"/>
      <c r="AV52" s="151"/>
      <c r="AW52" s="151"/>
      <c r="AX52" s="160"/>
      <c r="AY52" s="151"/>
      <c r="AZ52" s="154"/>
      <c r="BA52" s="151"/>
      <c r="BB52" s="151"/>
      <c r="BC52" s="151"/>
      <c r="BD52" s="151"/>
      <c r="BE52" s="154"/>
      <c r="BF52" s="151"/>
      <c r="BG52" s="151"/>
      <c r="BH52" s="151"/>
      <c r="BI52" s="151"/>
      <c r="BJ52" s="154"/>
      <c r="BK52" s="151"/>
      <c r="BL52" s="151"/>
      <c r="BM52" s="151"/>
      <c r="BN52" s="151"/>
      <c r="BO52" s="154"/>
      <c r="BP52" s="151"/>
      <c r="BQ52" s="151"/>
      <c r="BR52" s="159"/>
      <c r="BS52" s="256"/>
      <c r="BT52" s="160"/>
      <c r="BU52" s="160"/>
      <c r="BV52" s="160"/>
      <c r="BW52" s="160"/>
      <c r="BX52" s="257"/>
      <c r="BY52" s="160"/>
      <c r="BZ52" s="160"/>
      <c r="CA52" s="160"/>
      <c r="CB52" s="160"/>
      <c r="CC52" s="257"/>
      <c r="CD52" s="160"/>
      <c r="CE52" s="160"/>
      <c r="CF52" s="160"/>
      <c r="CG52" s="160"/>
      <c r="CH52" s="258"/>
      <c r="CI52" s="160"/>
      <c r="CJ52" s="160"/>
      <c r="CK52" s="160"/>
      <c r="CL52" s="160"/>
      <c r="CM52" s="145"/>
      <c r="CN52" s="145"/>
      <c r="CO52" s="145"/>
    </row>
    <row r="53" customFormat="false" ht="12" hidden="false" customHeight="true" outlineLevel="0" collapsed="false">
      <c r="A53" s="202" t="s">
        <v>183</v>
      </c>
      <c r="B53" s="259" t="s">
        <v>184</v>
      </c>
      <c r="C53" s="259"/>
      <c r="D53" s="259"/>
      <c r="E53" s="259"/>
      <c r="F53" s="259"/>
      <c r="G53" s="259"/>
      <c r="H53" s="259"/>
      <c r="I53" s="259"/>
      <c r="J53" s="259"/>
      <c r="K53" s="183"/>
      <c r="L53" s="182"/>
      <c r="M53" s="260"/>
      <c r="N53" s="182"/>
      <c r="O53" s="182"/>
      <c r="P53" s="164"/>
      <c r="Q53" s="182" t="s">
        <v>141</v>
      </c>
      <c r="R53" s="182"/>
      <c r="S53" s="261"/>
      <c r="T53" s="262"/>
      <c r="U53" s="167" t="n">
        <f aca="false">W53+X53</f>
        <v>48</v>
      </c>
      <c r="V53" s="263" t="n">
        <f aca="false">AF53+AK53+AP53+AU53+AZ53+BE53+BJ53+BO53+BT53+BY53</f>
        <v>9</v>
      </c>
      <c r="W53" s="183" t="n">
        <f aca="false">AI53+AN53+AS53+AX53+BC53+BH53+BM53+BR53+BW53+CB53</f>
        <v>0</v>
      </c>
      <c r="X53" s="182" t="n">
        <f aca="false">AG53+AL53+AQ53+AV53+BA53+BF53+BK53+BP53+BU53+BZ53</f>
        <v>48</v>
      </c>
      <c r="Y53" s="263" t="n">
        <f aca="false">X53-Z53-AB53-AA53</f>
        <v>28</v>
      </c>
      <c r="Z53" s="263" t="n">
        <v>18</v>
      </c>
      <c r="AA53" s="263" t="n">
        <v>2</v>
      </c>
      <c r="AB53" s="263"/>
      <c r="AC53" s="182" t="n">
        <f aca="false">AH53+AM53+AR53+AW53+BB53+BG53+BL53+BQ53</f>
        <v>0</v>
      </c>
      <c r="AD53" s="263" t="n">
        <f aca="false">AF53+AK53+AP53+AU53+AZ53+BE53</f>
        <v>0</v>
      </c>
      <c r="AE53" s="183" t="n">
        <f aca="false">AG53+AH53+AI53</f>
        <v>0</v>
      </c>
      <c r="AF53" s="182"/>
      <c r="AG53" s="182"/>
      <c r="AH53" s="182"/>
      <c r="AI53" s="182"/>
      <c r="AJ53" s="183" t="n">
        <f aca="false">AL53+AM53+AN53</f>
        <v>0</v>
      </c>
      <c r="AK53" s="182"/>
      <c r="AL53" s="182"/>
      <c r="AM53" s="182"/>
      <c r="AN53" s="182"/>
      <c r="AO53" s="183" t="n">
        <f aca="false">AQ53+AR53+AS53</f>
        <v>0</v>
      </c>
      <c r="AP53" s="182"/>
      <c r="AQ53" s="192"/>
      <c r="AR53" s="192"/>
      <c r="AS53" s="192"/>
      <c r="AT53" s="183" t="n">
        <f aca="false">AV53+AW53+AX53</f>
        <v>0</v>
      </c>
      <c r="AU53" s="182"/>
      <c r="AV53" s="182"/>
      <c r="AW53" s="182"/>
      <c r="AX53" s="182"/>
      <c r="AY53" s="183" t="n">
        <f aca="false">BA53+BB53+BC53</f>
        <v>0</v>
      </c>
      <c r="AZ53" s="182"/>
      <c r="BA53" s="182"/>
      <c r="BB53" s="182"/>
      <c r="BC53" s="182"/>
      <c r="BD53" s="183" t="n">
        <f aca="false">BF53+BG53+BH53</f>
        <v>0</v>
      </c>
      <c r="BE53" s="182"/>
      <c r="BF53" s="182"/>
      <c r="BG53" s="182"/>
      <c r="BH53" s="182"/>
      <c r="BI53" s="183" t="n">
        <f aca="false">BK53+BL53+BM53</f>
        <v>0</v>
      </c>
      <c r="BJ53" s="182"/>
      <c r="BK53" s="182"/>
      <c r="BL53" s="182"/>
      <c r="BM53" s="182"/>
      <c r="BN53" s="183" t="n">
        <f aca="false">BP53+BQ53+BR53</f>
        <v>0</v>
      </c>
      <c r="BO53" s="182"/>
      <c r="BP53" s="182"/>
      <c r="BQ53" s="182"/>
      <c r="BR53" s="182"/>
      <c r="BS53" s="264" t="n">
        <f aca="false">BU53+BV53+BW53</f>
        <v>48</v>
      </c>
      <c r="BT53" s="263" t="n">
        <v>9</v>
      </c>
      <c r="BU53" s="263" t="n">
        <v>48</v>
      </c>
      <c r="BV53" s="263"/>
      <c r="BW53" s="182"/>
      <c r="BX53" s="265" t="n">
        <f aca="false">BZ53+CA53+CB53</f>
        <v>0</v>
      </c>
      <c r="BY53" s="263"/>
      <c r="BZ53" s="263"/>
      <c r="CA53" s="266"/>
      <c r="CB53" s="267"/>
      <c r="CC53" s="134"/>
      <c r="CD53" s="133"/>
      <c r="CE53" s="133"/>
      <c r="CF53" s="133"/>
      <c r="CG53" s="133"/>
      <c r="CH53" s="134"/>
      <c r="CI53" s="133"/>
      <c r="CJ53" s="133"/>
      <c r="CK53" s="133"/>
      <c r="CL53" s="133"/>
      <c r="CM53" s="247"/>
      <c r="CN53" s="247"/>
      <c r="CO53" s="247"/>
    </row>
    <row r="54" customFormat="false" ht="12" hidden="false" customHeight="true" outlineLevel="0" collapsed="false">
      <c r="A54" s="202" t="s">
        <v>185</v>
      </c>
      <c r="B54" s="259" t="s">
        <v>152</v>
      </c>
      <c r="C54" s="259"/>
      <c r="D54" s="259"/>
      <c r="E54" s="259"/>
      <c r="F54" s="259"/>
      <c r="G54" s="259"/>
      <c r="H54" s="259"/>
      <c r="I54" s="259"/>
      <c r="J54" s="259"/>
      <c r="K54" s="260"/>
      <c r="L54" s="182"/>
      <c r="M54" s="182" t="s">
        <v>146</v>
      </c>
      <c r="N54" s="182"/>
      <c r="O54" s="182"/>
      <c r="P54" s="182"/>
      <c r="Q54" s="182"/>
      <c r="R54" s="182"/>
      <c r="S54" s="261"/>
      <c r="T54" s="262"/>
      <c r="U54" s="167" t="n">
        <f aca="false">W54+X54</f>
        <v>48</v>
      </c>
      <c r="V54" s="263" t="n">
        <f aca="false">AF54+AK54+AP54+AU54+AZ54+BE54+BJ54+BO54+BT54+BY54</f>
        <v>0</v>
      </c>
      <c r="W54" s="183" t="n">
        <f aca="false">AI54+AN54+AS54+AX54+BC54+BH54+BM54+BR54+BW54+CB54</f>
        <v>0</v>
      </c>
      <c r="X54" s="182" t="n">
        <f aca="false">AG54+AL54+AQ54+AV54+BA54+BF54+BK54+BP54+BU54+BZ54</f>
        <v>48</v>
      </c>
      <c r="Y54" s="263" t="n">
        <f aca="false">X54-Z54-AB54-AA54</f>
        <v>34</v>
      </c>
      <c r="Z54" s="263" t="n">
        <v>14</v>
      </c>
      <c r="AA54" s="263"/>
      <c r="AB54" s="263"/>
      <c r="AC54" s="182" t="n">
        <f aca="false">AH54+AM54+AR54+AW54+BB54+BG54+BL54+BQ54</f>
        <v>0</v>
      </c>
      <c r="AD54" s="263" t="n">
        <f aca="false">AF54+AK54+AP54+AU54+AZ54+BE54</f>
        <v>0</v>
      </c>
      <c r="AE54" s="183" t="n">
        <f aca="false">AG54+AH54+AI54</f>
        <v>0</v>
      </c>
      <c r="AF54" s="182"/>
      <c r="AG54" s="182"/>
      <c r="AH54" s="182"/>
      <c r="AI54" s="182"/>
      <c r="AJ54" s="183" t="n">
        <f aca="false">AL54+AM54+AN54</f>
        <v>0</v>
      </c>
      <c r="AK54" s="182"/>
      <c r="AL54" s="182"/>
      <c r="AM54" s="182"/>
      <c r="AN54" s="182"/>
      <c r="AO54" s="183" t="n">
        <f aca="false">AQ54+AR54+AS54</f>
        <v>48</v>
      </c>
      <c r="AP54" s="182"/>
      <c r="AQ54" s="192" t="n">
        <v>48</v>
      </c>
      <c r="AR54" s="192"/>
      <c r="AS54" s="192"/>
      <c r="AT54" s="183" t="n">
        <f aca="false">AV54+AW54+AX54</f>
        <v>0</v>
      </c>
      <c r="AU54" s="182"/>
      <c r="AV54" s="182"/>
      <c r="AW54" s="182"/>
      <c r="AX54" s="182"/>
      <c r="AY54" s="183" t="n">
        <f aca="false">BA54+BB54+BC54</f>
        <v>0</v>
      </c>
      <c r="AZ54" s="182"/>
      <c r="BA54" s="182"/>
      <c r="BB54" s="182"/>
      <c r="BC54" s="192"/>
      <c r="BD54" s="183" t="n">
        <f aca="false">BF54+BG54+BH54</f>
        <v>0</v>
      </c>
      <c r="BE54" s="182"/>
      <c r="BF54" s="182"/>
      <c r="BG54" s="182"/>
      <c r="BH54" s="182"/>
      <c r="BI54" s="183" t="n">
        <f aca="false">BK54+BL54+BM54</f>
        <v>0</v>
      </c>
      <c r="BJ54" s="182"/>
      <c r="BK54" s="182"/>
      <c r="BL54" s="182"/>
      <c r="BM54" s="182"/>
      <c r="BN54" s="183" t="n">
        <f aca="false">BP54+BQ54+BR54</f>
        <v>0</v>
      </c>
      <c r="BO54" s="182"/>
      <c r="BP54" s="182"/>
      <c r="BQ54" s="182"/>
      <c r="BR54" s="182"/>
      <c r="BS54" s="264" t="n">
        <f aca="false">BU54+BV54+BW54</f>
        <v>0</v>
      </c>
      <c r="BT54" s="263"/>
      <c r="BU54" s="263"/>
      <c r="BV54" s="263"/>
      <c r="BW54" s="182"/>
      <c r="BX54" s="265" t="n">
        <f aca="false">BZ54+CA54+CB54</f>
        <v>0</v>
      </c>
      <c r="BY54" s="263"/>
      <c r="BZ54" s="263"/>
      <c r="CA54" s="266"/>
      <c r="CB54" s="267"/>
      <c r="CC54" s="134"/>
      <c r="CD54" s="133"/>
      <c r="CE54" s="133"/>
      <c r="CF54" s="133"/>
      <c r="CG54" s="133"/>
      <c r="CH54" s="134"/>
      <c r="CI54" s="133"/>
      <c r="CJ54" s="133"/>
      <c r="CK54" s="133"/>
      <c r="CL54" s="133"/>
      <c r="CM54" s="247"/>
      <c r="CN54" s="247"/>
      <c r="CO54" s="247"/>
    </row>
    <row r="55" customFormat="false" ht="11.45" hidden="false" customHeight="true" outlineLevel="0" collapsed="false">
      <c r="A55" s="202" t="s">
        <v>186</v>
      </c>
      <c r="B55" s="268" t="s">
        <v>187</v>
      </c>
      <c r="C55" s="268"/>
      <c r="D55" s="268"/>
      <c r="E55" s="268"/>
      <c r="F55" s="268"/>
      <c r="G55" s="268"/>
      <c r="H55" s="268"/>
      <c r="I55" s="268"/>
      <c r="J55" s="268"/>
      <c r="K55" s="182"/>
      <c r="L55" s="182"/>
      <c r="M55" s="182" t="s">
        <v>146</v>
      </c>
      <c r="N55" s="182"/>
      <c r="O55" s="182"/>
      <c r="P55" s="260"/>
      <c r="Q55" s="182"/>
      <c r="R55" s="182"/>
      <c r="S55" s="261"/>
      <c r="T55" s="262"/>
      <c r="U55" s="167" t="n">
        <f aca="false">W55+X55</f>
        <v>48</v>
      </c>
      <c r="V55" s="263" t="n">
        <f aca="false">AF55+AK55+AP55+AU55+AZ55+BE55+BJ55+BO55+BT55+BY55</f>
        <v>0</v>
      </c>
      <c r="W55" s="183" t="n">
        <f aca="false">AI55+AN55+AS55+AX55+BC55+BH55+BM55+BR55+BW55+CB55</f>
        <v>2</v>
      </c>
      <c r="X55" s="182" t="n">
        <f aca="false">AG55+AL55+AQ55+AV55+BA55+BF55+BK55+BP55+BU55+BZ55</f>
        <v>46</v>
      </c>
      <c r="Y55" s="263" t="n">
        <f aca="false">X55-Z55-AB55-AA55</f>
        <v>28</v>
      </c>
      <c r="Z55" s="263" t="n">
        <v>18</v>
      </c>
      <c r="AA55" s="263"/>
      <c r="AB55" s="263"/>
      <c r="AC55" s="182" t="n">
        <f aca="false">AH55+AM55+AR55+AW55+BB55+BG55+BL55+BQ55</f>
        <v>0</v>
      </c>
      <c r="AD55" s="263" t="n">
        <f aca="false">AF55+AK55+AP55+AU55+AZ55+BE55</f>
        <v>0</v>
      </c>
      <c r="AE55" s="183" t="n">
        <f aca="false">AG55+AH55+AI55</f>
        <v>0</v>
      </c>
      <c r="AF55" s="182"/>
      <c r="AG55" s="182"/>
      <c r="AH55" s="182"/>
      <c r="AI55" s="182"/>
      <c r="AJ55" s="183" t="n">
        <f aca="false">AL55+AM55+AN55</f>
        <v>0</v>
      </c>
      <c r="AK55" s="182"/>
      <c r="AL55" s="182"/>
      <c r="AM55" s="182"/>
      <c r="AN55" s="182"/>
      <c r="AO55" s="183" t="n">
        <f aca="false">AQ55+AR55+AS55</f>
        <v>48</v>
      </c>
      <c r="AP55" s="182"/>
      <c r="AQ55" s="192" t="n">
        <v>46</v>
      </c>
      <c r="AR55" s="192"/>
      <c r="AS55" s="192" t="n">
        <v>2</v>
      </c>
      <c r="AT55" s="183" t="n">
        <f aca="false">AV55+AW55+AX55</f>
        <v>0</v>
      </c>
      <c r="AU55" s="182"/>
      <c r="AV55" s="182"/>
      <c r="AW55" s="182"/>
      <c r="AX55" s="182"/>
      <c r="AY55" s="183" t="n">
        <f aca="false">BA55+BB55+BC55</f>
        <v>0</v>
      </c>
      <c r="AZ55" s="182"/>
      <c r="BA55" s="182"/>
      <c r="BB55" s="182"/>
      <c r="BC55" s="182"/>
      <c r="BD55" s="183" t="n">
        <f aca="false">BF55+BG55+BH55</f>
        <v>0</v>
      </c>
      <c r="BE55" s="182"/>
      <c r="BF55" s="182"/>
      <c r="BG55" s="182"/>
      <c r="BH55" s="182"/>
      <c r="BI55" s="183" t="n">
        <f aca="false">BK55+BL55+BM55</f>
        <v>0</v>
      </c>
      <c r="BJ55" s="182"/>
      <c r="BK55" s="182"/>
      <c r="BL55" s="182"/>
      <c r="BM55" s="182"/>
      <c r="BN55" s="183" t="n">
        <f aca="false">BP55+BQ55+BR55</f>
        <v>0</v>
      </c>
      <c r="BO55" s="182"/>
      <c r="BP55" s="182"/>
      <c r="BQ55" s="182"/>
      <c r="BR55" s="182"/>
      <c r="BS55" s="183" t="n">
        <f aca="false">BU55+BV55+BW55</f>
        <v>0</v>
      </c>
      <c r="BT55" s="263"/>
      <c r="BU55" s="263"/>
      <c r="BV55" s="263"/>
      <c r="BW55" s="182"/>
      <c r="BX55" s="265" t="n">
        <f aca="false">BZ55+CA55+CB55</f>
        <v>0</v>
      </c>
      <c r="BY55" s="263"/>
      <c r="BZ55" s="263"/>
      <c r="CA55" s="266"/>
      <c r="CB55" s="267"/>
      <c r="CC55" s="134"/>
      <c r="CD55" s="133"/>
      <c r="CE55" s="133"/>
      <c r="CF55" s="133"/>
      <c r="CG55" s="133"/>
      <c r="CH55" s="134"/>
      <c r="CI55" s="133"/>
      <c r="CJ55" s="133"/>
      <c r="CK55" s="133"/>
      <c r="CL55" s="133"/>
      <c r="CM55" s="247"/>
      <c r="CN55" s="247"/>
      <c r="CO55" s="247"/>
    </row>
    <row r="56" customFormat="false" ht="15" hidden="false" customHeight="true" outlineLevel="0" collapsed="false">
      <c r="A56" s="202" t="s">
        <v>188</v>
      </c>
      <c r="B56" s="268" t="s">
        <v>189</v>
      </c>
      <c r="C56" s="268"/>
      <c r="D56" s="268"/>
      <c r="E56" s="268"/>
      <c r="F56" s="268"/>
      <c r="G56" s="268"/>
      <c r="H56" s="268"/>
      <c r="I56" s="268"/>
      <c r="J56" s="268"/>
      <c r="K56" s="199"/>
      <c r="L56" s="182"/>
      <c r="M56" s="182"/>
      <c r="N56" s="182"/>
      <c r="O56" s="177"/>
      <c r="P56" s="182"/>
      <c r="Q56" s="182"/>
      <c r="R56" s="182" t="s">
        <v>146</v>
      </c>
      <c r="S56" s="261"/>
      <c r="T56" s="262"/>
      <c r="U56" s="167" t="n">
        <f aca="false">W56+X56</f>
        <v>168</v>
      </c>
      <c r="V56" s="263" t="n">
        <f aca="false">AF56+AK56+AP56+AU56+AZ56+BE56+BJ56+BO56+BT56+BY56</f>
        <v>0</v>
      </c>
      <c r="W56" s="183" t="n">
        <f aca="false">AI56+AN56+AS56+AX56+BC56+BH56+BM56+BR56+BW56+CB56</f>
        <v>0</v>
      </c>
      <c r="X56" s="182" t="n">
        <f aca="false">AG56+AL56+AQ56+AV56+BA56+BF56+BK56+BP56+BU56+BZ56</f>
        <v>168</v>
      </c>
      <c r="Y56" s="263" t="n">
        <f aca="false">X56-Z56-AB56-AA56</f>
        <v>0</v>
      </c>
      <c r="Z56" s="263" t="n">
        <v>168</v>
      </c>
      <c r="AA56" s="263"/>
      <c r="AB56" s="263"/>
      <c r="AC56" s="182" t="n">
        <f aca="false">AH56+AM56+AR56+AW56+BB56+BG56+BL56+BQ56</f>
        <v>0</v>
      </c>
      <c r="AD56" s="263" t="n">
        <f aca="false">AF56+AK56+AP56+AU56+AZ56+BE56</f>
        <v>0</v>
      </c>
      <c r="AE56" s="183" t="n">
        <f aca="false">AG56+AH56+AI56</f>
        <v>0</v>
      </c>
      <c r="AF56" s="182"/>
      <c r="AG56" s="182"/>
      <c r="AH56" s="182"/>
      <c r="AI56" s="182"/>
      <c r="AJ56" s="183" t="n">
        <f aca="false">AL56+AM56+AN56</f>
        <v>0</v>
      </c>
      <c r="AK56" s="182"/>
      <c r="AL56" s="182"/>
      <c r="AM56" s="182"/>
      <c r="AN56" s="182"/>
      <c r="AO56" s="183" t="n">
        <f aca="false">AQ56+AR56+AS56</f>
        <v>32</v>
      </c>
      <c r="AP56" s="182"/>
      <c r="AQ56" s="192" t="n">
        <v>32</v>
      </c>
      <c r="AR56" s="192"/>
      <c r="AS56" s="192"/>
      <c r="AT56" s="183" t="n">
        <f aca="false">AV56+AW56+AX56</f>
        <v>46</v>
      </c>
      <c r="AU56" s="182"/>
      <c r="AV56" s="182" t="n">
        <v>46</v>
      </c>
      <c r="AW56" s="182"/>
      <c r="AX56" s="182"/>
      <c r="AY56" s="183" t="n">
        <f aca="false">BA56+BB56+BC56</f>
        <v>24</v>
      </c>
      <c r="AZ56" s="182"/>
      <c r="BA56" s="182" t="n">
        <v>24</v>
      </c>
      <c r="BB56" s="182"/>
      <c r="BC56" s="182"/>
      <c r="BD56" s="183" t="n">
        <f aca="false">BF56+BG56+BH56</f>
        <v>34</v>
      </c>
      <c r="BE56" s="182"/>
      <c r="BF56" s="182" t="n">
        <v>34</v>
      </c>
      <c r="BG56" s="182"/>
      <c r="BH56" s="182"/>
      <c r="BI56" s="183" t="n">
        <f aca="false">BK56+BL56+BM56</f>
        <v>0</v>
      </c>
      <c r="BJ56" s="182"/>
      <c r="BK56" s="182"/>
      <c r="BL56" s="182"/>
      <c r="BM56" s="182"/>
      <c r="BN56" s="183" t="n">
        <f aca="false">BP56+BQ56+BR56</f>
        <v>0</v>
      </c>
      <c r="BO56" s="182"/>
      <c r="BP56" s="182"/>
      <c r="BQ56" s="182"/>
      <c r="BR56" s="182"/>
      <c r="BS56" s="264" t="n">
        <f aca="false">BU56+BV56+BW56</f>
        <v>18</v>
      </c>
      <c r="BT56" s="263"/>
      <c r="BU56" s="263" t="n">
        <v>18</v>
      </c>
      <c r="BV56" s="263"/>
      <c r="BW56" s="182"/>
      <c r="BX56" s="265" t="n">
        <f aca="false">BZ56+CA56+CB56</f>
        <v>14</v>
      </c>
      <c r="BY56" s="263"/>
      <c r="BZ56" s="263" t="n">
        <v>14</v>
      </c>
      <c r="CA56" s="266"/>
      <c r="CB56" s="267"/>
      <c r="CC56" s="134"/>
      <c r="CD56" s="133"/>
      <c r="CE56" s="133"/>
      <c r="CF56" s="133"/>
      <c r="CG56" s="133"/>
      <c r="CH56" s="134"/>
      <c r="CI56" s="133"/>
      <c r="CJ56" s="133"/>
      <c r="CK56" s="133"/>
      <c r="CL56" s="133"/>
      <c r="CM56" s="247"/>
      <c r="CN56" s="247"/>
      <c r="CO56" s="247"/>
    </row>
    <row r="57" customFormat="false" ht="16.35" hidden="false" customHeight="true" outlineLevel="0" collapsed="false">
      <c r="A57" s="202" t="s">
        <v>190</v>
      </c>
      <c r="B57" s="259" t="s">
        <v>154</v>
      </c>
      <c r="C57" s="259"/>
      <c r="D57" s="259"/>
      <c r="E57" s="259"/>
      <c r="F57" s="259"/>
      <c r="G57" s="259"/>
      <c r="H57" s="259"/>
      <c r="I57" s="259"/>
      <c r="J57" s="259"/>
      <c r="K57" s="182"/>
      <c r="L57" s="182"/>
      <c r="M57" s="182" t="s">
        <v>155</v>
      </c>
      <c r="N57" s="182" t="s">
        <v>155</v>
      </c>
      <c r="O57" s="177" t="s">
        <v>155</v>
      </c>
      <c r="P57" s="182" t="s">
        <v>155</v>
      </c>
      <c r="Q57" s="182" t="s">
        <v>155</v>
      </c>
      <c r="R57" s="182" t="s">
        <v>146</v>
      </c>
      <c r="S57" s="261"/>
      <c r="T57" s="262"/>
      <c r="U57" s="167" t="n">
        <f aca="false">W57+X57</f>
        <v>168</v>
      </c>
      <c r="V57" s="263" t="n">
        <f aca="false">AF57+AK57+AP57+AU57+AZ57+BE57+BJ57+BO57+BT57+BY57</f>
        <v>0</v>
      </c>
      <c r="W57" s="183" t="n">
        <f aca="false">AI57+AN57+AS57+AX57+BC57+BH57+BM57+BR57+BW57+CB57</f>
        <v>0</v>
      </c>
      <c r="X57" s="182" t="n">
        <f aca="false">AG57+AL57+AQ57+AV57+BA57+BF57+BK57+BP57+BU57+BZ57</f>
        <v>168</v>
      </c>
      <c r="Y57" s="263" t="n">
        <f aca="false">X57-Z57-AB57-AA57</f>
        <v>0</v>
      </c>
      <c r="Z57" s="263" t="n">
        <v>168</v>
      </c>
      <c r="AA57" s="263"/>
      <c r="AB57" s="263"/>
      <c r="AC57" s="182" t="n">
        <f aca="false">AH57+AM57+AR57+AW57+BB57+BG57+BL57+BQ57</f>
        <v>0</v>
      </c>
      <c r="AD57" s="263" t="n">
        <f aca="false">AF57+AK57+AP57+AU57+AZ57+BE57</f>
        <v>0</v>
      </c>
      <c r="AE57" s="183" t="n">
        <f aca="false">AG57+AH57+AI57</f>
        <v>0</v>
      </c>
      <c r="AF57" s="182"/>
      <c r="AG57" s="182"/>
      <c r="AH57" s="182"/>
      <c r="AI57" s="182"/>
      <c r="AJ57" s="183" t="n">
        <f aca="false">AL57+AM57+AN57</f>
        <v>0</v>
      </c>
      <c r="AK57" s="182"/>
      <c r="AL57" s="182"/>
      <c r="AM57" s="182"/>
      <c r="AN57" s="182"/>
      <c r="AO57" s="183" t="n">
        <f aca="false">AQ57+AR57+AS57</f>
        <v>32</v>
      </c>
      <c r="AP57" s="182"/>
      <c r="AQ57" s="192" t="n">
        <v>32</v>
      </c>
      <c r="AR57" s="192"/>
      <c r="AS57" s="192"/>
      <c r="AT57" s="183" t="n">
        <f aca="false">AV57+AW57+AX57</f>
        <v>46</v>
      </c>
      <c r="AU57" s="182"/>
      <c r="AV57" s="182" t="n">
        <v>46</v>
      </c>
      <c r="AW57" s="182"/>
      <c r="AX57" s="182"/>
      <c r="AY57" s="183" t="n">
        <f aca="false">BA57+BB57+BC57</f>
        <v>24</v>
      </c>
      <c r="AZ57" s="182"/>
      <c r="BA57" s="182" t="n">
        <v>24</v>
      </c>
      <c r="BB57" s="182"/>
      <c r="BC57" s="182"/>
      <c r="BD57" s="183" t="n">
        <f aca="false">BF57+BG57+BH57</f>
        <v>34</v>
      </c>
      <c r="BE57" s="182"/>
      <c r="BF57" s="182" t="n">
        <v>34</v>
      </c>
      <c r="BG57" s="182"/>
      <c r="BH57" s="182"/>
      <c r="BI57" s="183" t="n">
        <f aca="false">BK57+BL57+BM57</f>
        <v>0</v>
      </c>
      <c r="BJ57" s="182"/>
      <c r="BK57" s="182"/>
      <c r="BL57" s="182"/>
      <c r="BM57" s="182"/>
      <c r="BN57" s="183" t="n">
        <f aca="false">BP57+BQ57+BR57</f>
        <v>0</v>
      </c>
      <c r="BO57" s="182"/>
      <c r="BP57" s="182"/>
      <c r="BQ57" s="182"/>
      <c r="BR57" s="182"/>
      <c r="BS57" s="269" t="n">
        <f aca="false">BU57+BV57+BW57</f>
        <v>18</v>
      </c>
      <c r="BT57" s="263"/>
      <c r="BU57" s="263" t="n">
        <v>18</v>
      </c>
      <c r="BV57" s="263"/>
      <c r="BW57" s="182"/>
      <c r="BX57" s="265" t="n">
        <f aca="false">BZ57+CA57+CB57</f>
        <v>14</v>
      </c>
      <c r="BY57" s="263"/>
      <c r="BZ57" s="263" t="n">
        <v>14</v>
      </c>
      <c r="CA57" s="266"/>
      <c r="CB57" s="267"/>
      <c r="CC57" s="134"/>
      <c r="CD57" s="133"/>
      <c r="CE57" s="133"/>
      <c r="CF57" s="133"/>
      <c r="CG57" s="133"/>
      <c r="CH57" s="134"/>
      <c r="CI57" s="133"/>
      <c r="CJ57" s="133"/>
      <c r="CK57" s="133"/>
      <c r="CL57" s="133"/>
      <c r="CM57" s="247"/>
      <c r="CN57" s="247"/>
      <c r="CO57" s="247"/>
    </row>
    <row r="58" customFormat="false" ht="16.35" hidden="true" customHeight="true" outlineLevel="0" collapsed="false">
      <c r="A58" s="202" t="s">
        <v>191</v>
      </c>
      <c r="B58" s="270" t="s">
        <v>192</v>
      </c>
      <c r="C58" s="270"/>
      <c r="D58" s="270"/>
      <c r="E58" s="270"/>
      <c r="F58" s="270"/>
      <c r="G58" s="270"/>
      <c r="H58" s="270"/>
      <c r="I58" s="270"/>
      <c r="J58" s="270"/>
      <c r="K58" s="271"/>
      <c r="L58" s="272"/>
      <c r="M58" s="272"/>
      <c r="N58" s="272" t="s">
        <v>146</v>
      </c>
      <c r="O58" s="272"/>
      <c r="P58" s="272"/>
      <c r="Q58" s="272"/>
      <c r="R58" s="272"/>
      <c r="S58" s="273"/>
      <c r="T58" s="274"/>
      <c r="U58" s="275" t="n">
        <f aca="false">W58+X58</f>
        <v>0</v>
      </c>
      <c r="V58" s="276" t="n">
        <f aca="false">AF58+AK58+AP58+AU58+AZ58+BE58+BJ58+BO58</f>
        <v>0</v>
      </c>
      <c r="W58" s="277" t="n">
        <f aca="false">AI58+AN58+AS58+AX58+BC58+BH58+BM58+BR58+BW58+CB58+CG58+CL58</f>
        <v>0</v>
      </c>
      <c r="X58" s="278" t="n">
        <f aca="false">AG58+AL58+AQ58+AV58+BA58+BF58+BK58+BP58+BU58+BZ58</f>
        <v>0</v>
      </c>
      <c r="Y58" s="279" t="n">
        <f aca="false">X58-Z58-AB58-AA58</f>
        <v>0</v>
      </c>
      <c r="Z58" s="279"/>
      <c r="AA58" s="279"/>
      <c r="AB58" s="279"/>
      <c r="AC58" s="279" t="n">
        <f aca="false">AH58+AM58+AR58+AW58+BB58+BG58+BL58+BQ58</f>
        <v>0</v>
      </c>
      <c r="AD58" s="278" t="n">
        <f aca="false">AF58+AK58+AP58+AU58+AZ58+BE58</f>
        <v>0</v>
      </c>
      <c r="AE58" s="280" t="n">
        <f aca="false">AG58+AH58+AI58</f>
        <v>0</v>
      </c>
      <c r="AF58" s="278"/>
      <c r="AG58" s="278"/>
      <c r="AH58" s="278"/>
      <c r="AI58" s="278"/>
      <c r="AJ58" s="280" t="n">
        <f aca="false">AL58+AM58+AN58</f>
        <v>0</v>
      </c>
      <c r="AK58" s="278"/>
      <c r="AL58" s="278"/>
      <c r="AM58" s="278"/>
      <c r="AN58" s="278"/>
      <c r="AO58" s="281" t="n">
        <f aca="false">AQ58+AR58+AS58</f>
        <v>0</v>
      </c>
      <c r="AP58" s="278"/>
      <c r="AQ58" s="278"/>
      <c r="AR58" s="278"/>
      <c r="AS58" s="278"/>
      <c r="AT58" s="280" t="n">
        <f aca="false">AV58+AW58+AX58</f>
        <v>0</v>
      </c>
      <c r="AU58" s="278"/>
      <c r="AV58" s="278"/>
      <c r="AW58" s="278"/>
      <c r="AX58" s="278"/>
      <c r="AY58" s="280" t="n">
        <f aca="false">BA58+BB58+BC58</f>
        <v>0</v>
      </c>
      <c r="AZ58" s="278"/>
      <c r="BA58" s="278"/>
      <c r="BB58" s="278"/>
      <c r="BC58" s="278"/>
      <c r="BD58" s="280" t="n">
        <f aca="false">BF58+BG58+BH58</f>
        <v>0</v>
      </c>
      <c r="BE58" s="278"/>
      <c r="BF58" s="278"/>
      <c r="BG58" s="278"/>
      <c r="BH58" s="278"/>
      <c r="BI58" s="281" t="n">
        <f aca="false">BK58+BL58+BM58</f>
        <v>0</v>
      </c>
      <c r="BJ58" s="278"/>
      <c r="BK58" s="278"/>
      <c r="BL58" s="278"/>
      <c r="BM58" s="278"/>
      <c r="BN58" s="280" t="n">
        <f aca="false">BP58+BQ58+BR58</f>
        <v>0</v>
      </c>
      <c r="BO58" s="278"/>
      <c r="BP58" s="278"/>
      <c r="BQ58" s="278"/>
      <c r="BR58" s="279"/>
      <c r="BS58" s="279"/>
      <c r="BT58" s="279"/>
      <c r="BU58" s="279"/>
      <c r="BV58" s="279"/>
      <c r="BW58" s="278"/>
      <c r="BX58" s="282"/>
      <c r="BY58" s="279"/>
      <c r="BZ58" s="279"/>
      <c r="CA58" s="283"/>
      <c r="CB58" s="133"/>
      <c r="CC58" s="134"/>
      <c r="CD58" s="133"/>
      <c r="CE58" s="133"/>
      <c r="CF58" s="133"/>
      <c r="CG58" s="133"/>
      <c r="CH58" s="134"/>
      <c r="CI58" s="133"/>
      <c r="CJ58" s="133"/>
      <c r="CK58" s="133"/>
      <c r="CL58" s="133"/>
      <c r="CM58" s="247"/>
      <c r="CN58" s="247"/>
      <c r="CO58" s="247"/>
    </row>
    <row r="59" customFormat="false" ht="16.35" hidden="false" customHeight="true" outlineLevel="0" collapsed="false">
      <c r="A59" s="284" t="s">
        <v>193</v>
      </c>
      <c r="B59" s="285" t="s">
        <v>194</v>
      </c>
      <c r="C59" s="285"/>
      <c r="D59" s="285"/>
      <c r="E59" s="285"/>
      <c r="F59" s="285"/>
      <c r="G59" s="285"/>
      <c r="H59" s="285"/>
      <c r="I59" s="285"/>
      <c r="J59" s="285"/>
      <c r="K59" s="286"/>
      <c r="L59" s="286"/>
      <c r="M59" s="286"/>
      <c r="N59" s="286"/>
      <c r="O59" s="286"/>
      <c r="P59" s="286"/>
      <c r="Q59" s="286"/>
      <c r="R59" s="286"/>
      <c r="S59" s="242" t="n">
        <v>144</v>
      </c>
      <c r="T59" s="243" t="n">
        <v>144</v>
      </c>
      <c r="U59" s="244" t="n">
        <f aca="false">SUM(U61:U66)+V59</f>
        <v>206</v>
      </c>
      <c r="V59" s="245" t="n">
        <f aca="false">V60</f>
        <v>12</v>
      </c>
      <c r="W59" s="244" t="n">
        <f aca="false">SUM(W61:W66)</f>
        <v>0</v>
      </c>
      <c r="X59" s="244" t="n">
        <f aca="false">SUM(X61:X66)</f>
        <v>194</v>
      </c>
      <c r="Y59" s="244" t="n">
        <f aca="false">SUM(Y61:Y66)</f>
        <v>136</v>
      </c>
      <c r="Z59" s="244" t="n">
        <f aca="false">SUM(Z61:Z66)</f>
        <v>56</v>
      </c>
      <c r="AA59" s="244" t="n">
        <f aca="false">SUM(AA61:AA66)</f>
        <v>2</v>
      </c>
      <c r="AB59" s="244" t="n">
        <f aca="false">SUM(AB61:AB66)</f>
        <v>0</v>
      </c>
      <c r="AC59" s="244" t="n">
        <f aca="false">SUM(AC61:AC66)</f>
        <v>0</v>
      </c>
      <c r="AD59" s="244" t="n">
        <f aca="false">SUM(AD61:AD66)</f>
        <v>12</v>
      </c>
      <c r="AE59" s="244" t="n">
        <f aca="false">SUM(AE61:AE66)</f>
        <v>0</v>
      </c>
      <c r="AF59" s="244" t="n">
        <f aca="false">SUM(AF61:AF66)</f>
        <v>0</v>
      </c>
      <c r="AG59" s="244" t="n">
        <f aca="false">SUM(AG61:AG66)</f>
        <v>0</v>
      </c>
      <c r="AH59" s="244" t="n">
        <f aca="false">SUM(AH61:AH66)</f>
        <v>0</v>
      </c>
      <c r="AI59" s="244" t="n">
        <f aca="false">SUM(AI61:AI66)</f>
        <v>0</v>
      </c>
      <c r="AJ59" s="244" t="n">
        <f aca="false">SUM(AJ61:AJ66)</f>
        <v>0</v>
      </c>
      <c r="AK59" s="244" t="n">
        <f aca="false">SUM(AK61:AK66)</f>
        <v>0</v>
      </c>
      <c r="AL59" s="244" t="n">
        <f aca="false">SUM(AL61:AL66)</f>
        <v>0</v>
      </c>
      <c r="AM59" s="244" t="n">
        <f aca="false">SUM(AM61:AM66)</f>
        <v>0</v>
      </c>
      <c r="AN59" s="244" t="n">
        <f aca="false">SUM(AN61:AN66)</f>
        <v>0</v>
      </c>
      <c r="AO59" s="246" t="n">
        <f aca="false">SUM(AO61:AO66)</f>
        <v>48</v>
      </c>
      <c r="AP59" s="244" t="n">
        <f aca="false">SUM(AP61:AP66)</f>
        <v>0</v>
      </c>
      <c r="AQ59" s="244" t="n">
        <f aca="false">SUM(AQ61:AQ66)</f>
        <v>48</v>
      </c>
      <c r="AR59" s="244" t="n">
        <f aca="false">SUM(AR61:AR66)</f>
        <v>0</v>
      </c>
      <c r="AS59" s="244" t="n">
        <f aca="false">SUM(AS61:AS66)</f>
        <v>0</v>
      </c>
      <c r="AT59" s="244" t="n">
        <f aca="false">SUM(AT61:AT66)</f>
        <v>146</v>
      </c>
      <c r="AU59" s="244" t="n">
        <f aca="false">SUM(AU61:AU66)</f>
        <v>12</v>
      </c>
      <c r="AV59" s="244" t="n">
        <f aca="false">SUM(AV61:AV66)</f>
        <v>146</v>
      </c>
      <c r="AW59" s="244" t="n">
        <f aca="false">SUM(AW61:AW66)</f>
        <v>0</v>
      </c>
      <c r="AX59" s="287" t="n">
        <f aca="false">SUM(AX61:AX66)</f>
        <v>0</v>
      </c>
      <c r="AY59" s="246" t="n">
        <f aca="false">SUM(AY61:AY66)</f>
        <v>0</v>
      </c>
      <c r="AZ59" s="244" t="n">
        <f aca="false">SUM(AZ61:AZ66)</f>
        <v>0</v>
      </c>
      <c r="BA59" s="244" t="n">
        <f aca="false">SUM(BA61:BA66)</f>
        <v>0</v>
      </c>
      <c r="BB59" s="244" t="n">
        <f aca="false">SUM(BB61:BB66)</f>
        <v>0</v>
      </c>
      <c r="BC59" s="244" t="n">
        <f aca="false">SUM(BC61:BC66)</f>
        <v>0</v>
      </c>
      <c r="BD59" s="244" t="n">
        <f aca="false">SUM(BD61:BD66)</f>
        <v>0</v>
      </c>
      <c r="BE59" s="244" t="n">
        <f aca="false">SUM(BE61:BE66)</f>
        <v>0</v>
      </c>
      <c r="BF59" s="244" t="n">
        <f aca="false">SUM(BF61:BF66)</f>
        <v>0</v>
      </c>
      <c r="BG59" s="244" t="n">
        <f aca="false">SUM(BG61:BG66)</f>
        <v>0</v>
      </c>
      <c r="BH59" s="244" t="n">
        <f aca="false">SUM(BH61:BH66)</f>
        <v>0</v>
      </c>
      <c r="BI59" s="244" t="n">
        <f aca="false">SUM(BI61:BI66)</f>
        <v>0</v>
      </c>
      <c r="BJ59" s="244" t="n">
        <f aca="false">SUM(BJ61:BJ66)</f>
        <v>0</v>
      </c>
      <c r="BK59" s="244" t="n">
        <f aca="false">SUM(BK61:BK66)</f>
        <v>0</v>
      </c>
      <c r="BL59" s="244" t="n">
        <f aca="false">SUM(BL61:BL66)</f>
        <v>0</v>
      </c>
      <c r="BM59" s="244" t="n">
        <f aca="false">SUM(BM61:BM66)</f>
        <v>0</v>
      </c>
      <c r="BN59" s="244" t="n">
        <f aca="false">SUM(BN61:BN66)</f>
        <v>0</v>
      </c>
      <c r="BO59" s="244" t="n">
        <f aca="false">SUM(BO61:BO66)</f>
        <v>0</v>
      </c>
      <c r="BP59" s="244" t="n">
        <f aca="false">SUM(BP61:BP66)</f>
        <v>0</v>
      </c>
      <c r="BQ59" s="244" t="n">
        <f aca="false">SUM(BQ61:BQ66)</f>
        <v>0</v>
      </c>
      <c r="BR59" s="244" t="n">
        <f aca="false">SUM(BR61:BR66)</f>
        <v>0</v>
      </c>
      <c r="BS59" s="245" t="n">
        <f aca="false">SUM(BS60:BS66)</f>
        <v>0</v>
      </c>
      <c r="BT59" s="287" t="n">
        <f aca="false">SUM(BT61:BT66)</f>
        <v>0</v>
      </c>
      <c r="BU59" s="288" t="n">
        <f aca="false">SUM(BU61:BU66)</f>
        <v>0</v>
      </c>
      <c r="BV59" s="289" t="n">
        <f aca="false">SUM(BV61:BV66)</f>
        <v>0</v>
      </c>
      <c r="BW59" s="287" t="n">
        <f aca="false">SUM(BW61:BW66)</f>
        <v>0</v>
      </c>
      <c r="BX59" s="245" t="n">
        <f aca="false">SUM(BX60:BX66)</f>
        <v>0</v>
      </c>
      <c r="BY59" s="289" t="n">
        <f aca="false">SUM(BY61:BY66)</f>
        <v>0</v>
      </c>
      <c r="BZ59" s="289" t="n">
        <f aca="false">SUM(BZ61:BZ66)</f>
        <v>0</v>
      </c>
      <c r="CA59" s="287" t="n">
        <f aca="false">SUM(CA61:CA66)</f>
        <v>0</v>
      </c>
      <c r="CB59" s="287" t="n">
        <f aca="false">SUM(CB61:CB66)</f>
        <v>0</v>
      </c>
      <c r="CC59" s="245"/>
      <c r="CD59" s="287"/>
      <c r="CE59" s="287"/>
      <c r="CF59" s="288"/>
      <c r="CG59" s="287"/>
      <c r="CH59" s="287"/>
      <c r="CI59" s="288"/>
      <c r="CJ59" s="289"/>
      <c r="CK59" s="289"/>
      <c r="CL59" s="287"/>
      <c r="CM59" s="247"/>
      <c r="CN59" s="247"/>
      <c r="CO59" s="247"/>
    </row>
    <row r="60" customFormat="false" ht="10.5" hidden="false" customHeight="true" outlineLevel="0" collapsed="false">
      <c r="A60" s="290"/>
      <c r="B60" s="291" t="s">
        <v>89</v>
      </c>
      <c r="C60" s="291"/>
      <c r="D60" s="291"/>
      <c r="E60" s="291"/>
      <c r="F60" s="291"/>
      <c r="G60" s="291"/>
      <c r="H60" s="291"/>
      <c r="I60" s="291"/>
      <c r="J60" s="291"/>
      <c r="K60" s="292"/>
      <c r="L60" s="293"/>
      <c r="M60" s="293"/>
      <c r="N60" s="293"/>
      <c r="O60" s="293"/>
      <c r="P60" s="294"/>
      <c r="Q60" s="295"/>
      <c r="R60" s="295"/>
      <c r="S60" s="261"/>
      <c r="T60" s="261"/>
      <c r="U60" s="296"/>
      <c r="V60" s="297" t="n">
        <f aca="false">SUM(V61:V66)</f>
        <v>12</v>
      </c>
      <c r="W60" s="298"/>
      <c r="X60" s="296"/>
      <c r="Y60" s="296"/>
      <c r="Z60" s="296"/>
      <c r="AA60" s="296"/>
      <c r="AB60" s="296"/>
      <c r="AC60" s="254"/>
      <c r="AD60" s="296"/>
      <c r="AE60" s="299"/>
      <c r="AF60" s="296"/>
      <c r="AG60" s="296"/>
      <c r="AH60" s="296"/>
      <c r="AI60" s="296"/>
      <c r="AJ60" s="296"/>
      <c r="AK60" s="296"/>
      <c r="AL60" s="296"/>
      <c r="AM60" s="296"/>
      <c r="AN60" s="299"/>
      <c r="AO60" s="296"/>
      <c r="AP60" s="296"/>
      <c r="AQ60" s="296"/>
      <c r="AR60" s="296"/>
      <c r="AS60" s="296"/>
      <c r="AT60" s="296"/>
      <c r="AU60" s="296"/>
      <c r="AV60" s="296"/>
      <c r="AW60" s="296"/>
      <c r="AX60" s="300"/>
      <c r="AY60" s="296"/>
      <c r="AZ60" s="296"/>
      <c r="BA60" s="296"/>
      <c r="BB60" s="296"/>
      <c r="BC60" s="296"/>
      <c r="BD60" s="296"/>
      <c r="BE60" s="296"/>
      <c r="BF60" s="296"/>
      <c r="BG60" s="296"/>
      <c r="BH60" s="296"/>
      <c r="BI60" s="296"/>
      <c r="BJ60" s="296"/>
      <c r="BK60" s="296"/>
      <c r="BL60" s="296"/>
      <c r="BM60" s="296"/>
      <c r="BN60" s="296"/>
      <c r="BO60" s="296"/>
      <c r="BP60" s="296"/>
      <c r="BQ60" s="296"/>
      <c r="BR60" s="301"/>
      <c r="BS60" s="302" t="n">
        <f aca="false">BU61+BV61+BW61</f>
        <v>0</v>
      </c>
      <c r="BT60" s="300"/>
      <c r="BU60" s="300"/>
      <c r="BV60" s="300"/>
      <c r="BW60" s="300"/>
      <c r="BX60" s="303" t="n">
        <f aca="false">BZ61+CA61+CB61</f>
        <v>0</v>
      </c>
      <c r="BY60" s="300"/>
      <c r="BZ60" s="300"/>
      <c r="CA60" s="300"/>
      <c r="CB60" s="300"/>
      <c r="CC60" s="304"/>
      <c r="CD60" s="160"/>
      <c r="CE60" s="160"/>
      <c r="CF60" s="160"/>
      <c r="CG60" s="160"/>
      <c r="CH60" s="50"/>
      <c r="CI60" s="160"/>
      <c r="CJ60" s="160"/>
      <c r="CK60" s="160"/>
      <c r="CL60" s="160"/>
      <c r="CM60" s="145"/>
      <c r="CN60" s="145"/>
      <c r="CO60" s="145"/>
    </row>
    <row r="61" customFormat="false" ht="12" hidden="false" customHeight="true" outlineLevel="0" collapsed="false">
      <c r="A61" s="202" t="s">
        <v>195</v>
      </c>
      <c r="B61" s="259" t="s">
        <v>196</v>
      </c>
      <c r="C61" s="259"/>
      <c r="D61" s="259"/>
      <c r="E61" s="259"/>
      <c r="F61" s="259"/>
      <c r="G61" s="259"/>
      <c r="H61" s="259"/>
      <c r="I61" s="259"/>
      <c r="J61" s="259"/>
      <c r="K61" s="183"/>
      <c r="L61" s="260"/>
      <c r="M61" s="182"/>
      <c r="N61" s="182" t="s">
        <v>141</v>
      </c>
      <c r="O61" s="182"/>
      <c r="P61" s="182"/>
      <c r="Q61" s="182"/>
      <c r="R61" s="182"/>
      <c r="S61" s="261"/>
      <c r="T61" s="262" t="n">
        <v>54</v>
      </c>
      <c r="U61" s="167" t="n">
        <f aca="false">W61+X61</f>
        <v>114</v>
      </c>
      <c r="V61" s="168" t="n">
        <f aca="false">AF61+AK61+AP61+AU61+AZ61+BE61+BJ61+BO61+BT61+BY61+CD61+CI61</f>
        <v>12</v>
      </c>
      <c r="W61" s="305" t="n">
        <f aca="false">AI61+AN61+AS61+AX61+BC61+BH61+BM61+BR61+BW61+CB61+CG61+CL61</f>
        <v>0</v>
      </c>
      <c r="X61" s="182" t="n">
        <f aca="false">AG61+AL61+AQ61+AV61+BA61+BF61+BK61+BP61+BU61+BZ61+CE61+CJ61</f>
        <v>114</v>
      </c>
      <c r="Y61" s="263" t="n">
        <f aca="false">X61-Z61-AB61-AA61</f>
        <v>84</v>
      </c>
      <c r="Z61" s="263" t="n">
        <v>28</v>
      </c>
      <c r="AA61" s="263" t="n">
        <v>2</v>
      </c>
      <c r="AB61" s="263"/>
      <c r="AC61" s="182" t="n">
        <f aca="false">AH61+AM61+AR61+AW61+BB61+BG61+BL61+BQ61</f>
        <v>0</v>
      </c>
      <c r="AD61" s="182" t="n">
        <f aca="false">AF61+AK61+AP61+AU61+AZ61+BE61</f>
        <v>12</v>
      </c>
      <c r="AE61" s="183" t="n">
        <f aca="false">AG61+AH61+AI61</f>
        <v>0</v>
      </c>
      <c r="AF61" s="182"/>
      <c r="AG61" s="182"/>
      <c r="AH61" s="182"/>
      <c r="AI61" s="182"/>
      <c r="AJ61" s="183" t="n">
        <f aca="false">AL61+AM61+AN61</f>
        <v>0</v>
      </c>
      <c r="AK61" s="182"/>
      <c r="AL61" s="182"/>
      <c r="AM61" s="182"/>
      <c r="AN61" s="182"/>
      <c r="AO61" s="177" t="n">
        <f aca="false">AQ61+AR61+AS61</f>
        <v>48</v>
      </c>
      <c r="AP61" s="182"/>
      <c r="AQ61" s="182" t="n">
        <v>48</v>
      </c>
      <c r="AR61" s="182"/>
      <c r="AS61" s="182"/>
      <c r="AT61" s="183" t="n">
        <f aca="false">AV61+AW61+AX61</f>
        <v>66</v>
      </c>
      <c r="AU61" s="182" t="n">
        <v>12</v>
      </c>
      <c r="AV61" s="182" t="n">
        <v>66</v>
      </c>
      <c r="AW61" s="182"/>
      <c r="AX61" s="182"/>
      <c r="AY61" s="183" t="n">
        <f aca="false">BA61+BB61+BC61</f>
        <v>0</v>
      </c>
      <c r="AZ61" s="182"/>
      <c r="BA61" s="182"/>
      <c r="BB61" s="182"/>
      <c r="BC61" s="182"/>
      <c r="BD61" s="183" t="n">
        <f aca="false">BF61+BG61+BH61</f>
        <v>0</v>
      </c>
      <c r="BE61" s="182"/>
      <c r="BF61" s="182"/>
      <c r="BG61" s="182"/>
      <c r="BH61" s="182"/>
      <c r="BI61" s="177" t="n">
        <f aca="false">BK61+BL61+BM61</f>
        <v>0</v>
      </c>
      <c r="BJ61" s="182"/>
      <c r="BK61" s="182"/>
      <c r="BL61" s="182"/>
      <c r="BM61" s="182"/>
      <c r="BN61" s="183" t="n">
        <f aca="false">BP61+BQ61+BR61</f>
        <v>0</v>
      </c>
      <c r="BO61" s="182"/>
      <c r="BP61" s="182"/>
      <c r="BQ61" s="182"/>
      <c r="BR61" s="263"/>
      <c r="BS61" s="302"/>
      <c r="BT61" s="263"/>
      <c r="BU61" s="263"/>
      <c r="BV61" s="263"/>
      <c r="BW61" s="182"/>
      <c r="BX61" s="303"/>
      <c r="BY61" s="263"/>
      <c r="BZ61" s="263"/>
      <c r="CA61" s="263"/>
      <c r="CB61" s="182"/>
      <c r="CC61" s="304"/>
      <c r="CD61" s="133"/>
      <c r="CE61" s="133"/>
      <c r="CF61" s="133"/>
      <c r="CG61" s="133"/>
      <c r="CH61" s="50"/>
      <c r="CI61" s="133"/>
      <c r="CJ61" s="133"/>
      <c r="CK61" s="133"/>
      <c r="CL61" s="133"/>
      <c r="CM61" s="247"/>
      <c r="CN61" s="247"/>
      <c r="CO61" s="247"/>
    </row>
    <row r="62" customFormat="false" ht="21" hidden="false" customHeight="true" outlineLevel="0" collapsed="false">
      <c r="A62" s="202" t="s">
        <v>197</v>
      </c>
      <c r="B62" s="268" t="s">
        <v>198</v>
      </c>
      <c r="C62" s="268"/>
      <c r="D62" s="268"/>
      <c r="E62" s="268"/>
      <c r="F62" s="268"/>
      <c r="G62" s="268"/>
      <c r="H62" s="268"/>
      <c r="I62" s="268"/>
      <c r="J62" s="268"/>
      <c r="K62" s="182"/>
      <c r="L62" s="260"/>
      <c r="M62" s="182"/>
      <c r="N62" s="182" t="s">
        <v>146</v>
      </c>
      <c r="O62" s="182"/>
      <c r="P62" s="182"/>
      <c r="Q62" s="182"/>
      <c r="R62" s="182"/>
      <c r="S62" s="261"/>
      <c r="T62" s="262" t="n">
        <v>54</v>
      </c>
      <c r="U62" s="167" t="n">
        <f aca="false">W62+X62</f>
        <v>40</v>
      </c>
      <c r="V62" s="168" t="n">
        <f aca="false">AF62+AK62+AP62+AU62+AZ62+BE62+BJ62+BO62+BT62+BY62+CD62+CI62</f>
        <v>0</v>
      </c>
      <c r="W62" s="305" t="n">
        <f aca="false">AI62+AN62+AS62+AX62+BC62+BH62+BM62+BR62+BW62+CB62+CG62+CL62</f>
        <v>0</v>
      </c>
      <c r="X62" s="182" t="n">
        <f aca="false">AG62+AL62+AQ62+AV62+BA62+BF62+BK62+BP62+BU62+BZ62+CE62+CJ62</f>
        <v>40</v>
      </c>
      <c r="Y62" s="263" t="n">
        <f aca="false">X62-Z62-AB62-AA62</f>
        <v>26</v>
      </c>
      <c r="Z62" s="263" t="n">
        <v>14</v>
      </c>
      <c r="AA62" s="263"/>
      <c r="AB62" s="263"/>
      <c r="AC62" s="182" t="n">
        <f aca="false">AH62+AM62+AR62+AW62+BB62+BG62+BL62+BQ62</f>
        <v>0</v>
      </c>
      <c r="AD62" s="182" t="n">
        <f aca="false">AF62+AK62+AP62+AU62+AZ62+BE62</f>
        <v>0</v>
      </c>
      <c r="AE62" s="183" t="n">
        <f aca="false">AG62+AH62+AI62</f>
        <v>0</v>
      </c>
      <c r="AF62" s="182"/>
      <c r="AG62" s="182"/>
      <c r="AH62" s="182"/>
      <c r="AI62" s="182"/>
      <c r="AJ62" s="183" t="n">
        <f aca="false">AL62+AM62+AN62</f>
        <v>0</v>
      </c>
      <c r="AK62" s="182"/>
      <c r="AL62" s="182"/>
      <c r="AM62" s="182"/>
      <c r="AN62" s="182"/>
      <c r="AO62" s="177" t="n">
        <f aca="false">AQ62+AR62+AS62</f>
        <v>0</v>
      </c>
      <c r="AP62" s="182"/>
      <c r="AQ62" s="182"/>
      <c r="AR62" s="182"/>
      <c r="AS62" s="182"/>
      <c r="AT62" s="183" t="n">
        <f aca="false">AV62+AW62+AX62</f>
        <v>40</v>
      </c>
      <c r="AU62" s="182"/>
      <c r="AV62" s="182" t="n">
        <v>40</v>
      </c>
      <c r="AW62" s="182"/>
      <c r="AX62" s="182"/>
      <c r="AY62" s="183" t="n">
        <f aca="false">BA62+BB62+BC62</f>
        <v>0</v>
      </c>
      <c r="AZ62" s="182"/>
      <c r="BA62" s="182"/>
      <c r="BB62" s="182"/>
      <c r="BC62" s="182"/>
      <c r="BD62" s="183" t="n">
        <f aca="false">BF62+BG62+BH62</f>
        <v>0</v>
      </c>
      <c r="BE62" s="182"/>
      <c r="BF62" s="182"/>
      <c r="BG62" s="182"/>
      <c r="BH62" s="182"/>
      <c r="BI62" s="177" t="n">
        <f aca="false">BK62+BL62+BM62</f>
        <v>0</v>
      </c>
      <c r="BJ62" s="182"/>
      <c r="BK62" s="182"/>
      <c r="BL62" s="182"/>
      <c r="BM62" s="182"/>
      <c r="BN62" s="183" t="n">
        <f aca="false">BP62+BQ62+BR62</f>
        <v>0</v>
      </c>
      <c r="BO62" s="182"/>
      <c r="BP62" s="182"/>
      <c r="BQ62" s="182"/>
      <c r="BR62" s="263"/>
      <c r="BS62" s="263" t="n">
        <f aca="false">BU62+BV62+BW62</f>
        <v>0</v>
      </c>
      <c r="BT62" s="263"/>
      <c r="BU62" s="263"/>
      <c r="BV62" s="263"/>
      <c r="BW62" s="182"/>
      <c r="BX62" s="265" t="n">
        <f aca="false">BZ62+CA62+CB62</f>
        <v>0</v>
      </c>
      <c r="BY62" s="263"/>
      <c r="BZ62" s="263"/>
      <c r="CA62" s="263"/>
      <c r="CB62" s="182"/>
      <c r="CC62" s="134"/>
      <c r="CD62" s="133"/>
      <c r="CE62" s="133"/>
      <c r="CF62" s="133"/>
      <c r="CG62" s="133"/>
      <c r="CH62" s="134"/>
      <c r="CI62" s="133"/>
      <c r="CJ62" s="133"/>
      <c r="CK62" s="133"/>
      <c r="CL62" s="133"/>
      <c r="CM62" s="247"/>
      <c r="CN62" s="247"/>
      <c r="CO62" s="247"/>
    </row>
    <row r="63" customFormat="false" ht="22.5" hidden="false" customHeight="true" outlineLevel="0" collapsed="false">
      <c r="A63" s="202" t="s">
        <v>199</v>
      </c>
      <c r="B63" s="268" t="s">
        <v>200</v>
      </c>
      <c r="C63" s="268"/>
      <c r="D63" s="268"/>
      <c r="E63" s="268"/>
      <c r="F63" s="268"/>
      <c r="G63" s="268"/>
      <c r="H63" s="268"/>
      <c r="I63" s="268"/>
      <c r="J63" s="268"/>
      <c r="K63" s="260"/>
      <c r="L63" s="182"/>
      <c r="M63" s="182"/>
      <c r="N63" s="182" t="s">
        <v>146</v>
      </c>
      <c r="O63" s="182"/>
      <c r="P63" s="182"/>
      <c r="Q63" s="182"/>
      <c r="R63" s="182"/>
      <c r="S63" s="261"/>
      <c r="T63" s="262" t="n">
        <v>36</v>
      </c>
      <c r="U63" s="167" t="n">
        <f aca="false">W63+X63</f>
        <v>40</v>
      </c>
      <c r="V63" s="168" t="n">
        <f aca="false">AF63+AK63+AP63+AU63+AZ63+BE63+BJ63+BO63</f>
        <v>0</v>
      </c>
      <c r="W63" s="305" t="n">
        <f aca="false">AI63+AN63+AS63+AX63+BC63+BH63+BM63+BR63</f>
        <v>0</v>
      </c>
      <c r="X63" s="182" t="n">
        <f aca="false">AG63+AL63+AQ63+AV63+BA63+BF63+BK63+BP63+BU63+BZ63+CE63+CJ63</f>
        <v>40</v>
      </c>
      <c r="Y63" s="263" t="n">
        <f aca="false">X63-Z63-AB63-AA63</f>
        <v>26</v>
      </c>
      <c r="Z63" s="263" t="n">
        <v>14</v>
      </c>
      <c r="AA63" s="263"/>
      <c r="AB63" s="263"/>
      <c r="AC63" s="182" t="n">
        <f aca="false">AH63+AM63+AR63+AW63+BB63+BG63+BL63+BQ63</f>
        <v>0</v>
      </c>
      <c r="AD63" s="182" t="n">
        <f aca="false">AF63+AK63+AP63+AU63+AZ63+BE63</f>
        <v>0</v>
      </c>
      <c r="AE63" s="183" t="n">
        <f aca="false">AG63+AH63+AI63</f>
        <v>0</v>
      </c>
      <c r="AF63" s="182"/>
      <c r="AG63" s="182"/>
      <c r="AH63" s="182"/>
      <c r="AI63" s="182"/>
      <c r="AJ63" s="183" t="n">
        <f aca="false">AL63+AM63+AN63</f>
        <v>0</v>
      </c>
      <c r="AK63" s="182"/>
      <c r="AL63" s="182"/>
      <c r="AM63" s="182"/>
      <c r="AN63" s="182"/>
      <c r="AO63" s="177" t="n">
        <f aca="false">AQ63+AR63+AS63</f>
        <v>0</v>
      </c>
      <c r="AP63" s="182"/>
      <c r="AQ63" s="182"/>
      <c r="AR63" s="182"/>
      <c r="AS63" s="182"/>
      <c r="AT63" s="183" t="n">
        <f aca="false">AV63+AW63+AX63</f>
        <v>40</v>
      </c>
      <c r="AU63" s="182"/>
      <c r="AV63" s="182" t="n">
        <v>40</v>
      </c>
      <c r="AW63" s="182"/>
      <c r="AX63" s="182"/>
      <c r="AY63" s="183" t="n">
        <f aca="false">BA63+BB63+BC63</f>
        <v>0</v>
      </c>
      <c r="AZ63" s="182"/>
      <c r="BA63" s="182"/>
      <c r="BB63" s="182"/>
      <c r="BC63" s="182"/>
      <c r="BD63" s="183" t="n">
        <f aca="false">BF63+BG63+BH63</f>
        <v>0</v>
      </c>
      <c r="BE63" s="182"/>
      <c r="BF63" s="182"/>
      <c r="BG63" s="182"/>
      <c r="BH63" s="182"/>
      <c r="BI63" s="177" t="n">
        <f aca="false">BK63+BL63+BM63</f>
        <v>0</v>
      </c>
      <c r="BJ63" s="182"/>
      <c r="BK63" s="182"/>
      <c r="BL63" s="182"/>
      <c r="BM63" s="182"/>
      <c r="BN63" s="183" t="n">
        <f aca="false">BP63+BQ63+BR63</f>
        <v>0</v>
      </c>
      <c r="BO63" s="182"/>
      <c r="BP63" s="182"/>
      <c r="BQ63" s="182"/>
      <c r="BR63" s="263"/>
      <c r="BS63" s="263" t="n">
        <f aca="false">BU63+BV63+BW63</f>
        <v>0</v>
      </c>
      <c r="BT63" s="263"/>
      <c r="BU63" s="263"/>
      <c r="BV63" s="263"/>
      <c r="BW63" s="182"/>
      <c r="BX63" s="265" t="n">
        <f aca="false">BZ63+CA63+CB63</f>
        <v>0</v>
      </c>
      <c r="BY63" s="263"/>
      <c r="BZ63" s="263"/>
      <c r="CA63" s="263"/>
      <c r="CB63" s="182"/>
      <c r="CC63" s="134"/>
      <c r="CD63" s="133"/>
      <c r="CE63" s="133"/>
      <c r="CF63" s="133"/>
      <c r="CG63" s="133"/>
      <c r="CH63" s="134"/>
      <c r="CI63" s="133"/>
      <c r="CJ63" s="133"/>
      <c r="CK63" s="133"/>
      <c r="CL63" s="133"/>
      <c r="CM63" s="247"/>
      <c r="CN63" s="247"/>
      <c r="CO63" s="247"/>
    </row>
    <row r="64" customFormat="false" ht="23.25" hidden="true" customHeight="true" outlineLevel="0" collapsed="false">
      <c r="A64" s="202" t="s">
        <v>201</v>
      </c>
      <c r="B64" s="306" t="s">
        <v>202</v>
      </c>
      <c r="C64" s="306"/>
      <c r="D64" s="306"/>
      <c r="E64" s="306"/>
      <c r="F64" s="306"/>
      <c r="G64" s="306"/>
      <c r="H64" s="306"/>
      <c r="I64" s="306"/>
      <c r="J64" s="306"/>
      <c r="K64" s="199"/>
      <c r="L64" s="278"/>
      <c r="M64" s="278" t="s">
        <v>146</v>
      </c>
      <c r="N64" s="278"/>
      <c r="O64" s="281"/>
      <c r="P64" s="281"/>
      <c r="Q64" s="281"/>
      <c r="R64" s="281"/>
      <c r="S64" s="273"/>
      <c r="T64" s="274"/>
      <c r="U64" s="275" t="n">
        <f aca="false">W64+X64</f>
        <v>0</v>
      </c>
      <c r="V64" s="276" t="n">
        <f aca="false">AF64+AK64+AP64+AU64+AZ64+BE64+BJ64+BO64</f>
        <v>0</v>
      </c>
      <c r="W64" s="277" t="n">
        <f aca="false">AI64+AN64+AS64+AX64+BC64+BH64+BM64+BR64</f>
        <v>0</v>
      </c>
      <c r="X64" s="278" t="n">
        <f aca="false">AG64+AL64+AQ64+AV64+BA64+BF64+BK64+BP64+BU64+BZ64+CE64+CJ64</f>
        <v>0</v>
      </c>
      <c r="Y64" s="279" t="n">
        <f aca="false">X64-Z64-AB64-AA64</f>
        <v>0</v>
      </c>
      <c r="Z64" s="279"/>
      <c r="AA64" s="279"/>
      <c r="AB64" s="279"/>
      <c r="AC64" s="279" t="n">
        <f aca="false">AH64+AM64+AR64+AW64+BB64+BG64+BL64+BQ64</f>
        <v>0</v>
      </c>
      <c r="AD64" s="278" t="n">
        <f aca="false">AF64+AK64+AP64+AU64+AZ64+BE64</f>
        <v>0</v>
      </c>
      <c r="AE64" s="280" t="n">
        <f aca="false">AG64+AH64+AI64</f>
        <v>0</v>
      </c>
      <c r="AF64" s="278"/>
      <c r="AG64" s="278"/>
      <c r="AH64" s="278"/>
      <c r="AI64" s="278"/>
      <c r="AJ64" s="280" t="n">
        <f aca="false">AL64+AM64+AN64</f>
        <v>0</v>
      </c>
      <c r="AK64" s="278"/>
      <c r="AL64" s="278"/>
      <c r="AM64" s="278"/>
      <c r="AN64" s="278"/>
      <c r="AO64" s="281" t="n">
        <f aca="false">AQ64+AR64+AS64</f>
        <v>0</v>
      </c>
      <c r="AP64" s="278"/>
      <c r="AQ64" s="278"/>
      <c r="AR64" s="278"/>
      <c r="AS64" s="278"/>
      <c r="AT64" s="280" t="n">
        <f aca="false">AV64+AW64+AX64</f>
        <v>0</v>
      </c>
      <c r="AU64" s="278"/>
      <c r="AV64" s="307"/>
      <c r="AW64" s="278"/>
      <c r="AX64" s="278"/>
      <c r="AY64" s="280" t="n">
        <f aca="false">BA64+BB64+BC64</f>
        <v>0</v>
      </c>
      <c r="AZ64" s="278"/>
      <c r="BA64" s="278"/>
      <c r="BB64" s="278"/>
      <c r="BC64" s="278"/>
      <c r="BD64" s="280" t="n">
        <f aca="false">BF64+BG64+BH64</f>
        <v>0</v>
      </c>
      <c r="BE64" s="278"/>
      <c r="BF64" s="278"/>
      <c r="BG64" s="278"/>
      <c r="BH64" s="278"/>
      <c r="BI64" s="281" t="n">
        <f aca="false">BK64+BL64+BM64</f>
        <v>0</v>
      </c>
      <c r="BJ64" s="278"/>
      <c r="BK64" s="278"/>
      <c r="BL64" s="278"/>
      <c r="BM64" s="278"/>
      <c r="BN64" s="280" t="n">
        <f aca="false">BP64+BQ64+BR64</f>
        <v>0</v>
      </c>
      <c r="BO64" s="278"/>
      <c r="BP64" s="278"/>
      <c r="BQ64" s="278"/>
      <c r="BR64" s="279"/>
      <c r="BS64" s="279" t="n">
        <f aca="false">BU64+BV64+BW64</f>
        <v>0</v>
      </c>
      <c r="BT64" s="279"/>
      <c r="BU64" s="279"/>
      <c r="BV64" s="279"/>
      <c r="BW64" s="278"/>
      <c r="BX64" s="282" t="n">
        <f aca="false">BZ64+CA64+CB64</f>
        <v>0</v>
      </c>
      <c r="BY64" s="279"/>
      <c r="BZ64" s="279"/>
      <c r="CA64" s="279"/>
      <c r="CB64" s="182"/>
      <c r="CC64" s="134"/>
      <c r="CD64" s="133"/>
      <c r="CE64" s="133"/>
      <c r="CF64" s="133"/>
      <c r="CG64" s="133"/>
      <c r="CH64" s="134"/>
      <c r="CI64" s="133"/>
      <c r="CJ64" s="133"/>
      <c r="CK64" s="133"/>
      <c r="CL64" s="133"/>
      <c r="CM64" s="247"/>
      <c r="CN64" s="247"/>
      <c r="CO64" s="247"/>
    </row>
    <row r="65" customFormat="false" ht="18.75" hidden="true" customHeight="true" outlineLevel="0" collapsed="false">
      <c r="A65" s="308" t="s">
        <v>203</v>
      </c>
      <c r="B65" s="309"/>
      <c r="C65" s="310"/>
      <c r="D65" s="310"/>
      <c r="E65" s="310"/>
      <c r="F65" s="310"/>
      <c r="G65" s="310"/>
      <c r="H65" s="310"/>
      <c r="I65" s="310"/>
      <c r="J65" s="311"/>
      <c r="K65" s="134"/>
      <c r="L65" s="133"/>
      <c r="M65" s="133"/>
      <c r="N65" s="133"/>
      <c r="O65" s="127"/>
      <c r="P65" s="127"/>
      <c r="Q65" s="127"/>
      <c r="R65" s="127"/>
      <c r="S65" s="150"/>
      <c r="T65" s="312"/>
      <c r="U65" s="313" t="n">
        <f aca="false">W65+X65</f>
        <v>0</v>
      </c>
      <c r="V65" s="314" t="n">
        <f aca="false">AF65+AK65+AP65+AU65+AZ65+BE65+BJ65+BO65</f>
        <v>0</v>
      </c>
      <c r="W65" s="315" t="n">
        <f aca="false">AI65+AN65+AS65+AX65+BC65+BH65+BM65+BR65</f>
        <v>0</v>
      </c>
      <c r="X65" s="133" t="n">
        <f aca="false">AG65+AL65+AQ65+AV65+BA65+BF65+BK65+BP65</f>
        <v>0</v>
      </c>
      <c r="Y65" s="187" t="n">
        <f aca="false">X65-Z65-AB65</f>
        <v>0</v>
      </c>
      <c r="Z65" s="187"/>
      <c r="AA65" s="187"/>
      <c r="AB65" s="187"/>
      <c r="AC65" s="187" t="n">
        <f aca="false">AH65+AM65+AR65+AW65+BB65+BG65+BL65+BQ65</f>
        <v>0</v>
      </c>
      <c r="AD65" s="186" t="n">
        <f aca="false">AF65+AK65+AP65+AU65+AZ65+BE65</f>
        <v>0</v>
      </c>
      <c r="AE65" s="125" t="n">
        <f aca="false">AG65+AH65+AI65</f>
        <v>0</v>
      </c>
      <c r="AF65" s="186"/>
      <c r="AG65" s="133"/>
      <c r="AH65" s="133"/>
      <c r="AI65" s="133"/>
      <c r="AJ65" s="125" t="n">
        <f aca="false">AL65+AM65+AN65</f>
        <v>0</v>
      </c>
      <c r="AK65" s="186"/>
      <c r="AL65" s="133"/>
      <c r="AM65" s="133"/>
      <c r="AN65" s="133"/>
      <c r="AO65" s="127" t="n">
        <f aca="false">AQ65+AR65+AS65</f>
        <v>0</v>
      </c>
      <c r="AP65" s="186"/>
      <c r="AQ65" s="133"/>
      <c r="AR65" s="133"/>
      <c r="AS65" s="133"/>
      <c r="AT65" s="125" t="n">
        <f aca="false">AV65+AW65+AX65</f>
        <v>0</v>
      </c>
      <c r="AU65" s="186"/>
      <c r="AV65" s="133"/>
      <c r="AW65" s="133"/>
      <c r="AX65" s="133"/>
      <c r="AY65" s="125" t="n">
        <f aca="false">BA65+BB65+BC65</f>
        <v>0</v>
      </c>
      <c r="AZ65" s="186"/>
      <c r="BA65" s="133"/>
      <c r="BB65" s="133"/>
      <c r="BC65" s="133"/>
      <c r="BD65" s="125" t="n">
        <f aca="false">BF65+BG65+BH65</f>
        <v>0</v>
      </c>
      <c r="BE65" s="186"/>
      <c r="BF65" s="133"/>
      <c r="BG65" s="133"/>
      <c r="BH65" s="133"/>
      <c r="BI65" s="127" t="n">
        <f aca="false">BK65+BL65+BM65</f>
        <v>0</v>
      </c>
      <c r="BJ65" s="186"/>
      <c r="BK65" s="133"/>
      <c r="BL65" s="133"/>
      <c r="BM65" s="133"/>
      <c r="BN65" s="125" t="n">
        <f aca="false">BP65+BQ65+BR65</f>
        <v>0</v>
      </c>
      <c r="BO65" s="186"/>
      <c r="BP65" s="133"/>
      <c r="BQ65" s="133"/>
      <c r="BR65" s="187"/>
      <c r="BS65" s="187"/>
      <c r="BT65" s="187"/>
      <c r="BU65" s="187"/>
      <c r="BV65" s="187"/>
      <c r="BW65" s="133"/>
      <c r="BX65" s="197"/>
      <c r="BY65" s="187"/>
      <c r="BZ65" s="187"/>
      <c r="CA65" s="187"/>
      <c r="CB65" s="133"/>
      <c r="CC65" s="134"/>
      <c r="CD65" s="133"/>
      <c r="CE65" s="133"/>
      <c r="CF65" s="133"/>
      <c r="CG65" s="133"/>
      <c r="CH65" s="134"/>
      <c r="CI65" s="133"/>
      <c r="CJ65" s="133"/>
      <c r="CK65" s="133"/>
      <c r="CL65" s="133"/>
      <c r="CM65" s="247"/>
      <c r="CN65" s="247"/>
      <c r="CO65" s="247"/>
    </row>
    <row r="66" customFormat="false" ht="18.75" hidden="true" customHeight="true" outlineLevel="0" collapsed="false">
      <c r="A66" s="308" t="s">
        <v>204</v>
      </c>
      <c r="B66" s="309"/>
      <c r="C66" s="310"/>
      <c r="D66" s="310"/>
      <c r="E66" s="310"/>
      <c r="F66" s="310"/>
      <c r="G66" s="310"/>
      <c r="H66" s="310"/>
      <c r="I66" s="310"/>
      <c r="J66" s="311"/>
      <c r="K66" s="134"/>
      <c r="L66" s="133"/>
      <c r="M66" s="133"/>
      <c r="N66" s="133"/>
      <c r="O66" s="127"/>
      <c r="P66" s="127"/>
      <c r="Q66" s="127"/>
      <c r="R66" s="127"/>
      <c r="S66" s="150"/>
      <c r="T66" s="312"/>
      <c r="U66" s="313" t="n">
        <f aca="false">W66+X66</f>
        <v>0</v>
      </c>
      <c r="V66" s="314" t="n">
        <f aca="false">AF66+AK66+AP66+AU66+AZ66+BE66+BJ66+BO66</f>
        <v>0</v>
      </c>
      <c r="W66" s="315" t="n">
        <f aca="false">AI66+AN66+AS66+AX66+BC66+BH66+BM66+BR66</f>
        <v>0</v>
      </c>
      <c r="X66" s="133" t="n">
        <f aca="false">AG66+AL66+AQ66+AV66+BA66+BF66+BK66+BP66</f>
        <v>0</v>
      </c>
      <c r="Y66" s="187" t="n">
        <f aca="false">X66-Z66-AB66</f>
        <v>0</v>
      </c>
      <c r="Z66" s="187"/>
      <c r="AA66" s="187"/>
      <c r="AB66" s="187"/>
      <c r="AC66" s="187" t="n">
        <f aca="false">AH66+AM66+AR66+AW66+BB66+BG66+BL66+BQ66</f>
        <v>0</v>
      </c>
      <c r="AD66" s="186" t="n">
        <f aca="false">AF66+AK66+AP66+AU66+AZ66+BE66</f>
        <v>0</v>
      </c>
      <c r="AE66" s="125" t="n">
        <f aca="false">AG66+AH66+AI66</f>
        <v>0</v>
      </c>
      <c r="AF66" s="186"/>
      <c r="AG66" s="133"/>
      <c r="AH66" s="133"/>
      <c r="AI66" s="133"/>
      <c r="AJ66" s="125" t="n">
        <f aca="false">AL66+AM66+AN66</f>
        <v>0</v>
      </c>
      <c r="AK66" s="186"/>
      <c r="AL66" s="133"/>
      <c r="AM66" s="133"/>
      <c r="AN66" s="133"/>
      <c r="AO66" s="127" t="n">
        <f aca="false">AQ66+AR66+AS66</f>
        <v>0</v>
      </c>
      <c r="AP66" s="186"/>
      <c r="AQ66" s="133"/>
      <c r="AR66" s="133"/>
      <c r="AS66" s="133"/>
      <c r="AT66" s="125" t="n">
        <f aca="false">AV66+AW66+AX66</f>
        <v>0</v>
      </c>
      <c r="AU66" s="186"/>
      <c r="AV66" s="133"/>
      <c r="AW66" s="133"/>
      <c r="AX66" s="133"/>
      <c r="AY66" s="125" t="n">
        <f aca="false">BA66+BB66+BC66</f>
        <v>0</v>
      </c>
      <c r="AZ66" s="186"/>
      <c r="BA66" s="133"/>
      <c r="BB66" s="133"/>
      <c r="BC66" s="133"/>
      <c r="BD66" s="125" t="n">
        <f aca="false">BF66+BG66+BH66</f>
        <v>0</v>
      </c>
      <c r="BE66" s="186"/>
      <c r="BF66" s="133"/>
      <c r="BG66" s="133"/>
      <c r="BH66" s="133"/>
      <c r="BI66" s="127" t="n">
        <f aca="false">BK66+BL66+BM66</f>
        <v>0</v>
      </c>
      <c r="BJ66" s="186"/>
      <c r="BK66" s="133"/>
      <c r="BL66" s="133"/>
      <c r="BM66" s="133"/>
      <c r="BN66" s="125" t="n">
        <f aca="false">BP66+BQ66+BR66</f>
        <v>0</v>
      </c>
      <c r="BO66" s="186"/>
      <c r="BP66" s="133"/>
      <c r="BQ66" s="133"/>
      <c r="BR66" s="187"/>
      <c r="BS66" s="187"/>
      <c r="BT66" s="187"/>
      <c r="BU66" s="187"/>
      <c r="BV66" s="187"/>
      <c r="BW66" s="133"/>
      <c r="BX66" s="197"/>
      <c r="BY66" s="187"/>
      <c r="BZ66" s="187"/>
      <c r="CA66" s="187"/>
      <c r="CB66" s="133"/>
      <c r="CC66" s="134"/>
      <c r="CD66" s="133"/>
      <c r="CE66" s="133"/>
      <c r="CF66" s="133"/>
      <c r="CG66" s="133"/>
      <c r="CH66" s="134"/>
      <c r="CI66" s="133"/>
      <c r="CJ66" s="133"/>
      <c r="CK66" s="133"/>
      <c r="CL66" s="133"/>
      <c r="CM66" s="247"/>
      <c r="CN66" s="247"/>
      <c r="CO66" s="247"/>
    </row>
    <row r="67" customFormat="false" ht="22.5" hidden="false" customHeight="true" outlineLevel="0" collapsed="false">
      <c r="A67" s="284" t="s">
        <v>205</v>
      </c>
      <c r="B67" s="285" t="s">
        <v>206</v>
      </c>
      <c r="C67" s="285"/>
      <c r="D67" s="285"/>
      <c r="E67" s="285"/>
      <c r="F67" s="285"/>
      <c r="G67" s="285"/>
      <c r="H67" s="285"/>
      <c r="I67" s="285"/>
      <c r="J67" s="285"/>
      <c r="K67" s="286"/>
      <c r="L67" s="286"/>
      <c r="M67" s="286"/>
      <c r="N67" s="286"/>
      <c r="O67" s="286"/>
      <c r="P67" s="286"/>
      <c r="Q67" s="286"/>
      <c r="R67" s="286"/>
      <c r="S67" s="316" t="n">
        <v>612</v>
      </c>
      <c r="T67" s="243" t="n">
        <v>612</v>
      </c>
      <c r="U67" s="287" t="n">
        <f aca="false">SUM(U69:U87)+V67</f>
        <v>1091</v>
      </c>
      <c r="V67" s="289" t="n">
        <f aca="false">V68</f>
        <v>105</v>
      </c>
      <c r="W67" s="287" t="n">
        <f aca="false">SUM(W69:W87)</f>
        <v>8</v>
      </c>
      <c r="X67" s="287" t="n">
        <f aca="false">SUM(X69:X87)</f>
        <v>978</v>
      </c>
      <c r="Y67" s="287" t="n">
        <f aca="false">SUM(Y69:Y87)</f>
        <v>648</v>
      </c>
      <c r="Z67" s="287" t="n">
        <f aca="false">SUM(Z69:Z87)</f>
        <v>318</v>
      </c>
      <c r="AA67" s="287" t="n">
        <f aca="false">SUM(AA69:AA87)</f>
        <v>12</v>
      </c>
      <c r="AB67" s="287" t="n">
        <f aca="false">SUM(AB69:AB87)</f>
        <v>0</v>
      </c>
      <c r="AC67" s="287" t="n">
        <f aca="false">SUM(AC69:AC87)</f>
        <v>0</v>
      </c>
      <c r="AD67" s="287" t="n">
        <f aca="false">SUM(AD69:AD87)</f>
        <v>96</v>
      </c>
      <c r="AE67" s="287" t="n">
        <f aca="false">SUM(AE69:AE87)</f>
        <v>0</v>
      </c>
      <c r="AF67" s="287" t="n">
        <f aca="false">SUM(AF69:AF87)</f>
        <v>0</v>
      </c>
      <c r="AG67" s="287" t="n">
        <f aca="false">SUM(AG69:AG87)</f>
        <v>0</v>
      </c>
      <c r="AH67" s="287" t="n">
        <f aca="false">SUM(AH69:AH87)</f>
        <v>0</v>
      </c>
      <c r="AI67" s="287" t="n">
        <f aca="false">SUM(AI69:AI87)</f>
        <v>0</v>
      </c>
      <c r="AJ67" s="287" t="n">
        <f aca="false">SUM(AJ69:AJ87)</f>
        <v>0</v>
      </c>
      <c r="AK67" s="287" t="n">
        <f aca="false">SUM(AK69:AK87)</f>
        <v>0</v>
      </c>
      <c r="AL67" s="287" t="n">
        <f aca="false">SUM(AL69:AL87)</f>
        <v>0</v>
      </c>
      <c r="AM67" s="287" t="n">
        <f aca="false">SUM(AM69:AM87)</f>
        <v>0</v>
      </c>
      <c r="AN67" s="287" t="n">
        <f aca="false">SUM(AN69:AN87)</f>
        <v>0</v>
      </c>
      <c r="AO67" s="317" t="n">
        <f aca="false">SUM(AO69:AO87)</f>
        <v>284</v>
      </c>
      <c r="AP67" s="287" t="n">
        <f aca="false">SUM(AP69:AP87)</f>
        <v>36</v>
      </c>
      <c r="AQ67" s="287" t="n">
        <f aca="false">SUM(AQ69:AQ87)</f>
        <v>282</v>
      </c>
      <c r="AR67" s="287" t="n">
        <f aca="false">SUM(AR69:AR87)</f>
        <v>0</v>
      </c>
      <c r="AS67" s="287" t="n">
        <f aca="false">SUM(AS69:AS87)</f>
        <v>2</v>
      </c>
      <c r="AT67" s="287" t="n">
        <f aca="false">SUM(AT69:AT87)</f>
        <v>378</v>
      </c>
      <c r="AU67" s="287" t="n">
        <f aca="false">SUM(AU69:AU87)</f>
        <v>24</v>
      </c>
      <c r="AV67" s="287" t="n">
        <f aca="false">SUM(AV69:AV87)</f>
        <v>372</v>
      </c>
      <c r="AW67" s="287" t="n">
        <f aca="false">SUM(AW69:AW87)</f>
        <v>0</v>
      </c>
      <c r="AX67" s="287" t="n">
        <f aca="false">SUM(AX69:AX87)</f>
        <v>6</v>
      </c>
      <c r="AY67" s="317" t="n">
        <f aca="false">SUM(AY69:AY87)</f>
        <v>108</v>
      </c>
      <c r="AZ67" s="287" t="n">
        <f aca="false">SUM(AZ69:AZ87)</f>
        <v>18</v>
      </c>
      <c r="BA67" s="287" t="n">
        <f aca="false">SUM(BA69:BA87)</f>
        <v>108</v>
      </c>
      <c r="BB67" s="287" t="n">
        <f aca="false">SUM(BB69:BB87)</f>
        <v>0</v>
      </c>
      <c r="BC67" s="287" t="n">
        <f aca="false">SUM(BC69:BC87)</f>
        <v>0</v>
      </c>
      <c r="BD67" s="287" t="n">
        <f aca="false">SUM(BD69:BD87)</f>
        <v>84</v>
      </c>
      <c r="BE67" s="287" t="n">
        <f aca="false">SUM(BE69:BE87)</f>
        <v>18</v>
      </c>
      <c r="BF67" s="287" t="n">
        <f aca="false">SUM(BF69:BF87)</f>
        <v>84</v>
      </c>
      <c r="BG67" s="287" t="n">
        <f aca="false">SUM(BG69:BG87)</f>
        <v>0</v>
      </c>
      <c r="BH67" s="287" t="n">
        <f aca="false">SUM(BH69:BH87)</f>
        <v>0</v>
      </c>
      <c r="BI67" s="287" t="n">
        <f aca="false">SUM(BI69:BI87)</f>
        <v>0</v>
      </c>
      <c r="BJ67" s="287" t="n">
        <f aca="false">SUM(BJ69:BJ87)</f>
        <v>0</v>
      </c>
      <c r="BK67" s="287" t="n">
        <f aca="false">SUM(BK69:BK87)</f>
        <v>0</v>
      </c>
      <c r="BL67" s="287" t="n">
        <f aca="false">SUM(BL69:BL87)</f>
        <v>0</v>
      </c>
      <c r="BM67" s="287" t="n">
        <f aca="false">SUM(BM69:BM87)</f>
        <v>0</v>
      </c>
      <c r="BN67" s="287" t="n">
        <f aca="false">SUM(BN69:BN87)</f>
        <v>0</v>
      </c>
      <c r="BO67" s="287" t="n">
        <f aca="false">SUM(BO69:BO87)</f>
        <v>0</v>
      </c>
      <c r="BP67" s="287" t="n">
        <f aca="false">SUM(BP69:BP87)</f>
        <v>0</v>
      </c>
      <c r="BQ67" s="287" t="n">
        <f aca="false">SUM(BQ69:BQ87)</f>
        <v>0</v>
      </c>
      <c r="BR67" s="287" t="n">
        <f aca="false">SUM(BR69:BR87)</f>
        <v>0</v>
      </c>
      <c r="BS67" s="287" t="n">
        <f aca="false">SUM(BS68:BS87)</f>
        <v>72</v>
      </c>
      <c r="BT67" s="318" t="n">
        <f aca="false">SUM(BT69:BT87)</f>
        <v>0</v>
      </c>
      <c r="BU67" s="287" t="n">
        <f aca="false">SUM(BU69:BU87)</f>
        <v>72</v>
      </c>
      <c r="BV67" s="287" t="n">
        <f aca="false">SUM(BV69:BV87)</f>
        <v>0</v>
      </c>
      <c r="BW67" s="317" t="n">
        <f aca="false">SUM(BW69:BW87)</f>
        <v>0</v>
      </c>
      <c r="BX67" s="289" t="n">
        <f aca="false">SUM(BX69:BX87)</f>
        <v>60</v>
      </c>
      <c r="BY67" s="287" t="n">
        <f aca="false">SUM(BY69:BY87)</f>
        <v>9</v>
      </c>
      <c r="BZ67" s="287" t="n">
        <f aca="false">SUM(BZ69:BZ87)</f>
        <v>60</v>
      </c>
      <c r="CA67" s="287" t="n">
        <f aca="false">SUM(CA69:CA87)</f>
        <v>0</v>
      </c>
      <c r="CB67" s="317" t="n">
        <f aca="false">SUM(CB69:CB87)</f>
        <v>0</v>
      </c>
      <c r="CC67" s="287"/>
      <c r="CD67" s="318"/>
      <c r="CE67" s="289"/>
      <c r="CF67" s="287"/>
      <c r="CG67" s="317"/>
      <c r="CH67" s="289"/>
      <c r="CI67" s="287"/>
      <c r="CJ67" s="318"/>
      <c r="CK67" s="289"/>
      <c r="CL67" s="287"/>
    </row>
    <row r="68" customFormat="false" ht="10.5" hidden="false" customHeight="true" outlineLevel="0" collapsed="false">
      <c r="A68" s="319"/>
      <c r="B68" s="320" t="s">
        <v>89</v>
      </c>
      <c r="C68" s="320"/>
      <c r="D68" s="320"/>
      <c r="E68" s="320"/>
      <c r="F68" s="320"/>
      <c r="G68" s="320"/>
      <c r="H68" s="320"/>
      <c r="I68" s="320"/>
      <c r="J68" s="320"/>
      <c r="K68" s="182"/>
      <c r="L68" s="321"/>
      <c r="M68" s="321"/>
      <c r="N68" s="321"/>
      <c r="O68" s="321"/>
      <c r="P68" s="322"/>
      <c r="Q68" s="323"/>
      <c r="R68" s="323"/>
      <c r="S68" s="324"/>
      <c r="T68" s="324"/>
      <c r="U68" s="325"/>
      <c r="V68" s="326" t="n">
        <f aca="false">SUM(V69:V87)</f>
        <v>105</v>
      </c>
      <c r="W68" s="327"/>
      <c r="X68" s="325"/>
      <c r="Y68" s="325"/>
      <c r="Z68" s="325"/>
      <c r="AA68" s="325"/>
      <c r="AB68" s="325"/>
      <c r="AC68" s="254"/>
      <c r="AD68" s="325"/>
      <c r="AE68" s="325"/>
      <c r="AF68" s="325"/>
      <c r="AG68" s="325"/>
      <c r="AH68" s="325"/>
      <c r="AI68" s="325"/>
      <c r="AJ68" s="325"/>
      <c r="AK68" s="325"/>
      <c r="AL68" s="325"/>
      <c r="AM68" s="325"/>
      <c r="AN68" s="254"/>
      <c r="AO68" s="325"/>
      <c r="AP68" s="325"/>
      <c r="AQ68" s="325"/>
      <c r="AR68" s="325"/>
      <c r="AS68" s="325"/>
      <c r="AT68" s="325"/>
      <c r="AU68" s="325"/>
      <c r="AV68" s="325"/>
      <c r="AW68" s="325"/>
      <c r="AX68" s="328"/>
      <c r="AY68" s="325"/>
      <c r="AZ68" s="325"/>
      <c r="BA68" s="325"/>
      <c r="BB68" s="325"/>
      <c r="BC68" s="325"/>
      <c r="BD68" s="325"/>
      <c r="BE68" s="325"/>
      <c r="BF68" s="325"/>
      <c r="BG68" s="325"/>
      <c r="BH68" s="325"/>
      <c r="BI68" s="325"/>
      <c r="BJ68" s="325"/>
      <c r="BK68" s="325"/>
      <c r="BL68" s="325"/>
      <c r="BM68" s="325"/>
      <c r="BN68" s="325"/>
      <c r="BO68" s="325"/>
      <c r="BP68" s="325"/>
      <c r="BQ68" s="325"/>
      <c r="BR68" s="329"/>
      <c r="BS68" s="330" t="n">
        <f aca="false">BU69+BV69+BW69</f>
        <v>0</v>
      </c>
      <c r="BT68" s="329"/>
      <c r="BU68" s="329"/>
      <c r="BV68" s="329"/>
      <c r="BW68" s="325"/>
      <c r="BX68" s="329"/>
      <c r="BY68" s="329"/>
      <c r="BZ68" s="329"/>
      <c r="CA68" s="329"/>
      <c r="CB68" s="325"/>
      <c r="CC68" s="161"/>
      <c r="CD68" s="160"/>
      <c r="CE68" s="160"/>
      <c r="CF68" s="160"/>
      <c r="CG68" s="160"/>
      <c r="CH68" s="161"/>
      <c r="CI68" s="160"/>
      <c r="CJ68" s="160"/>
      <c r="CK68" s="160"/>
      <c r="CL68" s="160"/>
    </row>
    <row r="69" customFormat="false" ht="11.25" hidden="false" customHeight="true" outlineLevel="0" collapsed="false">
      <c r="A69" s="202" t="s">
        <v>207</v>
      </c>
      <c r="B69" s="259" t="s">
        <v>208</v>
      </c>
      <c r="C69" s="259"/>
      <c r="D69" s="259"/>
      <c r="E69" s="259"/>
      <c r="F69" s="259"/>
      <c r="G69" s="259"/>
      <c r="H69" s="259"/>
      <c r="I69" s="259"/>
      <c r="J69" s="259"/>
      <c r="K69" s="183"/>
      <c r="L69" s="260"/>
      <c r="M69" s="180" t="s">
        <v>141</v>
      </c>
      <c r="N69" s="182"/>
      <c r="O69" s="182"/>
      <c r="P69" s="182"/>
      <c r="Q69" s="260"/>
      <c r="R69" s="260"/>
      <c r="S69" s="331"/>
      <c r="T69" s="332" t="n">
        <v>90</v>
      </c>
      <c r="U69" s="167" t="n">
        <f aca="false">W69+X69</f>
        <v>96</v>
      </c>
      <c r="V69" s="168" t="n">
        <f aca="false">AF69+AK69+AP69+AU69+AZ69+BE69+BJ69+BO69+BT69+BY69+CD69+CI69</f>
        <v>18</v>
      </c>
      <c r="W69" s="305" t="n">
        <f aca="false">AI69+AN69+AS69+AX69+BC69+BH69+BM69+BR69+BW69+CB69+CG69+CL69</f>
        <v>0</v>
      </c>
      <c r="X69" s="182" t="n">
        <f aca="false">AG69+AL69+AQ69+AV69+BA69+BF69+BK69+BP69+BU69+BZ69+CE69+CJ69</f>
        <v>96</v>
      </c>
      <c r="Y69" s="263" t="n">
        <f aca="false">X69-Z69-AB69-AA69</f>
        <v>76</v>
      </c>
      <c r="Z69" s="263" t="n">
        <v>18</v>
      </c>
      <c r="AA69" s="263" t="n">
        <v>2</v>
      </c>
      <c r="AB69" s="263"/>
      <c r="AC69" s="182" t="n">
        <f aca="false">AH69+AM69+AR69+AW69+BB69+BG69+BL69+BQ69</f>
        <v>0</v>
      </c>
      <c r="AD69" s="199" t="n">
        <f aca="false">AF69+AK69+AP69+AU69+AZ69+BE69+BT69+BY69</f>
        <v>18</v>
      </c>
      <c r="AE69" s="177" t="n">
        <f aca="false">AG69+AH69+AI69</f>
        <v>0</v>
      </c>
      <c r="AF69" s="182"/>
      <c r="AG69" s="182"/>
      <c r="AH69" s="182"/>
      <c r="AI69" s="182"/>
      <c r="AJ69" s="183" t="n">
        <f aca="false">AL69+AM69+AN69</f>
        <v>0</v>
      </c>
      <c r="AK69" s="182"/>
      <c r="AL69" s="182"/>
      <c r="AM69" s="182"/>
      <c r="AN69" s="182"/>
      <c r="AO69" s="333" t="n">
        <f aca="false">AQ69+AR69+AS69</f>
        <v>96</v>
      </c>
      <c r="AP69" s="192" t="n">
        <v>18</v>
      </c>
      <c r="AQ69" s="192" t="n">
        <v>96</v>
      </c>
      <c r="AR69" s="192"/>
      <c r="AS69" s="192"/>
      <c r="AT69" s="183" t="n">
        <f aca="false">AV69+AW69+AX69</f>
        <v>0</v>
      </c>
      <c r="AU69" s="182"/>
      <c r="AV69" s="182"/>
      <c r="AW69" s="182"/>
      <c r="AX69" s="182"/>
      <c r="AY69" s="183" t="n">
        <f aca="false">BA69+BB69+BC69</f>
        <v>0</v>
      </c>
      <c r="AZ69" s="182"/>
      <c r="BA69" s="182"/>
      <c r="BB69" s="182"/>
      <c r="BC69" s="182"/>
      <c r="BD69" s="183" t="n">
        <f aca="false">BF69+BG69+BH69</f>
        <v>0</v>
      </c>
      <c r="BE69" s="182"/>
      <c r="BF69" s="182"/>
      <c r="BG69" s="182"/>
      <c r="BH69" s="182"/>
      <c r="BI69" s="177" t="n">
        <f aca="false">BK69+BL69+BM69</f>
        <v>0</v>
      </c>
      <c r="BJ69" s="182"/>
      <c r="BK69" s="182"/>
      <c r="BL69" s="182"/>
      <c r="BM69" s="182"/>
      <c r="BN69" s="183" t="n">
        <f aca="false">BP69+BQ69+BR69</f>
        <v>0</v>
      </c>
      <c r="BO69" s="182"/>
      <c r="BP69" s="182"/>
      <c r="BQ69" s="182"/>
      <c r="BR69" s="263"/>
      <c r="BS69" s="330"/>
      <c r="BT69" s="263"/>
      <c r="BU69" s="263"/>
      <c r="BV69" s="263"/>
      <c r="BW69" s="182"/>
      <c r="BX69" s="265" t="n">
        <f aca="false">BZ69+CA69+CB69</f>
        <v>0</v>
      </c>
      <c r="BY69" s="263"/>
      <c r="BZ69" s="263"/>
      <c r="CA69" s="263"/>
      <c r="CB69" s="182"/>
      <c r="CC69" s="134"/>
      <c r="CD69" s="133"/>
      <c r="CE69" s="133"/>
      <c r="CF69" s="133"/>
      <c r="CG69" s="133"/>
      <c r="CH69" s="134"/>
      <c r="CI69" s="133"/>
      <c r="CJ69" s="133"/>
      <c r="CK69" s="133"/>
      <c r="CL69" s="133"/>
      <c r="CM69" s="145"/>
      <c r="CN69" s="145"/>
      <c r="CO69" s="145"/>
    </row>
    <row r="70" customFormat="false" ht="11.25" hidden="false" customHeight="true" outlineLevel="0" collapsed="false">
      <c r="A70" s="202" t="s">
        <v>209</v>
      </c>
      <c r="B70" s="259" t="s">
        <v>210</v>
      </c>
      <c r="C70" s="259"/>
      <c r="D70" s="259"/>
      <c r="E70" s="259"/>
      <c r="F70" s="259"/>
      <c r="G70" s="259"/>
      <c r="H70" s="259"/>
      <c r="I70" s="259"/>
      <c r="J70" s="259"/>
      <c r="K70" s="182"/>
      <c r="L70" s="260"/>
      <c r="M70" s="180"/>
      <c r="N70" s="260" t="s">
        <v>146</v>
      </c>
      <c r="O70" s="260"/>
      <c r="P70" s="260"/>
      <c r="Q70" s="260"/>
      <c r="R70" s="260"/>
      <c r="S70" s="331"/>
      <c r="T70" s="332" t="n">
        <v>118</v>
      </c>
      <c r="U70" s="167" t="n">
        <f aca="false">W70+X70</f>
        <v>46</v>
      </c>
      <c r="V70" s="168" t="n">
        <f aca="false">AF70+AK70+AP70+AU70+AZ70+BE70+BJ70+BO70+BT70+BY70+CD70+CI70</f>
        <v>0</v>
      </c>
      <c r="W70" s="305" t="n">
        <f aca="false">AI70+AN70+AS70+AX70+BC70+BH70+BM70+BR70+BW70+CB70+CG70+CL70</f>
        <v>0</v>
      </c>
      <c r="X70" s="182" t="n">
        <f aca="false">AG70+AL70+AQ70+AV70+BA70+BF70+BK70+BP70+BU70+BZ70+CE70+CJ70</f>
        <v>46</v>
      </c>
      <c r="Y70" s="263" t="n">
        <f aca="false">X70-Z70-AB70-AA70</f>
        <v>32</v>
      </c>
      <c r="Z70" s="263" t="n">
        <v>14</v>
      </c>
      <c r="AA70" s="263"/>
      <c r="AB70" s="263"/>
      <c r="AC70" s="182" t="n">
        <f aca="false">AH70+AM70+AR70+AW70+BB70+BG70+BL70+BQ70</f>
        <v>0</v>
      </c>
      <c r="AD70" s="199" t="n">
        <f aca="false">AF70+AK70+AP70+AU70+AZ70+BE70</f>
        <v>0</v>
      </c>
      <c r="AE70" s="177" t="n">
        <f aca="false">AG70+AH70+AI70</f>
        <v>0</v>
      </c>
      <c r="AF70" s="182"/>
      <c r="AG70" s="182"/>
      <c r="AH70" s="182"/>
      <c r="AI70" s="182"/>
      <c r="AJ70" s="183" t="n">
        <f aca="false">AL70+AM70+AN70</f>
        <v>0</v>
      </c>
      <c r="AK70" s="182"/>
      <c r="AL70" s="182"/>
      <c r="AM70" s="182"/>
      <c r="AN70" s="182"/>
      <c r="AO70" s="177" t="n">
        <f aca="false">AQ70+AR70+AS70</f>
        <v>0</v>
      </c>
      <c r="AP70" s="182"/>
      <c r="AQ70" s="182"/>
      <c r="AR70" s="182"/>
      <c r="AS70" s="182"/>
      <c r="AT70" s="183" t="n">
        <f aca="false">AV70+AW70+AX70</f>
        <v>46</v>
      </c>
      <c r="AU70" s="182"/>
      <c r="AV70" s="182" t="n">
        <v>46</v>
      </c>
      <c r="AW70" s="182"/>
      <c r="AX70" s="182"/>
      <c r="AY70" s="183" t="n">
        <f aca="false">BA70+BB70+BC70</f>
        <v>0</v>
      </c>
      <c r="AZ70" s="182"/>
      <c r="BA70" s="182"/>
      <c r="BB70" s="182"/>
      <c r="BC70" s="182"/>
      <c r="BD70" s="183" t="n">
        <f aca="false">BF70+BG70+BH70</f>
        <v>0</v>
      </c>
      <c r="BE70" s="182"/>
      <c r="BF70" s="182"/>
      <c r="BG70" s="182"/>
      <c r="BH70" s="182"/>
      <c r="BI70" s="177" t="n">
        <f aca="false">BK70+BL70+BM70</f>
        <v>0</v>
      </c>
      <c r="BJ70" s="182"/>
      <c r="BK70" s="182"/>
      <c r="BL70" s="182"/>
      <c r="BM70" s="182"/>
      <c r="BN70" s="183" t="n">
        <f aca="false">BP70+BQ70+BR70</f>
        <v>0</v>
      </c>
      <c r="BO70" s="182"/>
      <c r="BP70" s="182"/>
      <c r="BQ70" s="182"/>
      <c r="BR70" s="263"/>
      <c r="BS70" s="263" t="n">
        <f aca="false">BU70+BV70+BW70</f>
        <v>0</v>
      </c>
      <c r="BT70" s="263"/>
      <c r="BU70" s="263"/>
      <c r="BV70" s="263"/>
      <c r="BW70" s="182"/>
      <c r="BX70" s="265" t="n">
        <f aca="false">BZ70+CA70+CB70</f>
        <v>0</v>
      </c>
      <c r="BY70" s="263"/>
      <c r="BZ70" s="263"/>
      <c r="CA70" s="263"/>
      <c r="CB70" s="182"/>
      <c r="CC70" s="134"/>
      <c r="CD70" s="133"/>
      <c r="CE70" s="133"/>
      <c r="CF70" s="133"/>
      <c r="CG70" s="133"/>
      <c r="CH70" s="134"/>
      <c r="CI70" s="133"/>
      <c r="CJ70" s="133"/>
      <c r="CK70" s="133"/>
      <c r="CL70" s="133"/>
      <c r="CM70" s="145"/>
      <c r="CN70" s="145"/>
      <c r="CO70" s="145"/>
    </row>
    <row r="71" customFormat="false" ht="17.65" hidden="false" customHeight="true" outlineLevel="0" collapsed="false">
      <c r="A71" s="202" t="s">
        <v>211</v>
      </c>
      <c r="B71" s="259" t="s">
        <v>212</v>
      </c>
      <c r="C71" s="259"/>
      <c r="D71" s="259"/>
      <c r="E71" s="259"/>
      <c r="F71" s="259"/>
      <c r="G71" s="259"/>
      <c r="H71" s="259"/>
      <c r="I71" s="259"/>
      <c r="J71" s="259"/>
      <c r="K71" s="182"/>
      <c r="L71" s="182"/>
      <c r="M71" s="260" t="s">
        <v>141</v>
      </c>
      <c r="N71" s="260"/>
      <c r="O71" s="260"/>
      <c r="P71" s="260"/>
      <c r="Q71" s="260"/>
      <c r="R71" s="260"/>
      <c r="S71" s="331"/>
      <c r="T71" s="332" t="n">
        <v>100</v>
      </c>
      <c r="U71" s="167" t="n">
        <f aca="false">W71+X71</f>
        <v>52</v>
      </c>
      <c r="V71" s="168" t="n">
        <f aca="false">AF71+AK71+AP71+AU71+AZ71+BE71+BJ71+BO71+BT71+BY71+CD71+CI71</f>
        <v>18</v>
      </c>
      <c r="W71" s="305" t="n">
        <f aca="false">AI71+AN71+AS71+AX71+BC71+BH71+BM71+BR71+BW71+CB71+CG71+CL71</f>
        <v>0</v>
      </c>
      <c r="X71" s="182" t="n">
        <f aca="false">AG71+AL71+AQ71+AV71+BA71+BF71+BK71+BP71+BU71+BZ71+CE71+CJ71</f>
        <v>52</v>
      </c>
      <c r="Y71" s="263" t="n">
        <f aca="false">X71-Z71-AB71-AA71</f>
        <v>32</v>
      </c>
      <c r="Z71" s="263" t="n">
        <v>18</v>
      </c>
      <c r="AA71" s="263" t="n">
        <v>2</v>
      </c>
      <c r="AB71" s="263"/>
      <c r="AC71" s="182" t="n">
        <f aca="false">AH71+AM71+AR71+AW71+BB71+BG71+BL71+BQ71</f>
        <v>0</v>
      </c>
      <c r="AD71" s="199" t="n">
        <f aca="false">AF71+AK71+AP71+AU71+AZ71+BE71</f>
        <v>18</v>
      </c>
      <c r="AE71" s="177" t="n">
        <f aca="false">AG71+AH71+AI71</f>
        <v>0</v>
      </c>
      <c r="AF71" s="182"/>
      <c r="AG71" s="182"/>
      <c r="AH71" s="182"/>
      <c r="AI71" s="182"/>
      <c r="AJ71" s="183" t="n">
        <f aca="false">AL71+AM71+AN71</f>
        <v>0</v>
      </c>
      <c r="AK71" s="182"/>
      <c r="AL71" s="182"/>
      <c r="AM71" s="182"/>
      <c r="AN71" s="182"/>
      <c r="AO71" s="177" t="n">
        <f aca="false">AQ71+AR71+AS71</f>
        <v>52</v>
      </c>
      <c r="AP71" s="182" t="n">
        <v>18</v>
      </c>
      <c r="AQ71" s="182" t="n">
        <v>52</v>
      </c>
      <c r="AR71" s="182"/>
      <c r="AS71" s="182"/>
      <c r="AT71" s="183" t="n">
        <f aca="false">AV71+AW71+AX71</f>
        <v>0</v>
      </c>
      <c r="AU71" s="182"/>
      <c r="AV71" s="182"/>
      <c r="AW71" s="182"/>
      <c r="AX71" s="182"/>
      <c r="AY71" s="183" t="n">
        <f aca="false">BA71+BB71+BC71</f>
        <v>0</v>
      </c>
      <c r="AZ71" s="182"/>
      <c r="BA71" s="182"/>
      <c r="BB71" s="182"/>
      <c r="BC71" s="182"/>
      <c r="BD71" s="183" t="n">
        <f aca="false">BF71+BG71+BH71</f>
        <v>0</v>
      </c>
      <c r="BE71" s="182"/>
      <c r="BF71" s="182"/>
      <c r="BG71" s="182"/>
      <c r="BH71" s="182"/>
      <c r="BI71" s="177" t="n">
        <f aca="false">BK71+BL71+BM71</f>
        <v>0</v>
      </c>
      <c r="BJ71" s="182"/>
      <c r="BK71" s="182"/>
      <c r="BL71" s="182"/>
      <c r="BM71" s="182"/>
      <c r="BN71" s="183" t="n">
        <f aca="false">BP71+BQ71+BR71</f>
        <v>0</v>
      </c>
      <c r="BO71" s="182"/>
      <c r="BP71" s="182"/>
      <c r="BQ71" s="182"/>
      <c r="BR71" s="263"/>
      <c r="BS71" s="263" t="n">
        <f aca="false">BU71+BV71+BW71</f>
        <v>0</v>
      </c>
      <c r="BT71" s="263"/>
      <c r="BU71" s="263"/>
      <c r="BV71" s="263"/>
      <c r="BW71" s="182"/>
      <c r="BX71" s="265" t="n">
        <f aca="false">BZ71+CA71+CB71</f>
        <v>0</v>
      </c>
      <c r="BY71" s="263"/>
      <c r="BZ71" s="263"/>
      <c r="CA71" s="263"/>
      <c r="CB71" s="182"/>
      <c r="CC71" s="134"/>
      <c r="CD71" s="133"/>
      <c r="CE71" s="133"/>
      <c r="CF71" s="133"/>
      <c r="CG71" s="133"/>
      <c r="CH71" s="134"/>
      <c r="CI71" s="133"/>
      <c r="CJ71" s="133"/>
      <c r="CK71" s="133"/>
      <c r="CL71" s="133"/>
      <c r="CM71" s="145"/>
      <c r="CN71" s="145"/>
      <c r="CO71" s="145"/>
    </row>
    <row r="72" customFormat="false" ht="11.25" hidden="false" customHeight="true" outlineLevel="0" collapsed="false">
      <c r="A72" s="334" t="s">
        <v>213</v>
      </c>
      <c r="B72" s="259" t="s">
        <v>214</v>
      </c>
      <c r="C72" s="259"/>
      <c r="D72" s="259"/>
      <c r="E72" s="259"/>
      <c r="F72" s="259"/>
      <c r="G72" s="259"/>
      <c r="H72" s="259"/>
      <c r="I72" s="259"/>
      <c r="J72" s="259"/>
      <c r="K72" s="335"/>
      <c r="L72" s="336"/>
      <c r="M72" s="335"/>
      <c r="N72" s="337" t="s">
        <v>141</v>
      </c>
      <c r="O72" s="335"/>
      <c r="P72" s="335"/>
      <c r="Q72" s="335"/>
      <c r="R72" s="335"/>
      <c r="S72" s="338"/>
      <c r="T72" s="339" t="n">
        <v>60</v>
      </c>
      <c r="U72" s="340" t="n">
        <f aca="false">W72+X72</f>
        <v>184</v>
      </c>
      <c r="V72" s="341" t="n">
        <f aca="false">AF72+AK72+AP72+AU72+AZ72+BE72+BJ72+BO72+BT72+BY72+CD72+CI72</f>
        <v>12</v>
      </c>
      <c r="W72" s="342" t="n">
        <f aca="false">AI72+AN72+AS72+AX72+BC72+BH72+BM72+BR72+BW72+CB72+CG72+CL72</f>
        <v>4</v>
      </c>
      <c r="X72" s="336" t="n">
        <f aca="false">AG72+AL72+AQ72+AV72+BA72+BF72+BK72+BP72+BU72+BZ72+CE72+CJ72</f>
        <v>180</v>
      </c>
      <c r="Y72" s="343" t="n">
        <f aca="false">X72-Z72-AB72-AA72</f>
        <v>102</v>
      </c>
      <c r="Z72" s="343" t="n">
        <v>76</v>
      </c>
      <c r="AA72" s="343" t="n">
        <v>2</v>
      </c>
      <c r="AB72" s="343"/>
      <c r="AC72" s="336" t="n">
        <f aca="false">AH72+AM72+AR72+AW72+BB72+BG72+BL72+BQ72</f>
        <v>0</v>
      </c>
      <c r="AD72" s="303" t="n">
        <f aca="false">AF72+AK72+AP72+AU72+AZ72+BE72</f>
        <v>12</v>
      </c>
      <c r="AE72" s="344" t="n">
        <f aca="false">AG72+AH72+AI72</f>
        <v>0</v>
      </c>
      <c r="AF72" s="336"/>
      <c r="AG72" s="336"/>
      <c r="AH72" s="336"/>
      <c r="AI72" s="336"/>
      <c r="AJ72" s="345" t="n">
        <f aca="false">AL72+AM72+AN72</f>
        <v>0</v>
      </c>
      <c r="AK72" s="336"/>
      <c r="AL72" s="336"/>
      <c r="AM72" s="336"/>
      <c r="AN72" s="336"/>
      <c r="AO72" s="344" t="n">
        <f aca="false">AQ72+AR72+AS72</f>
        <v>36</v>
      </c>
      <c r="AP72" s="336"/>
      <c r="AQ72" s="336" t="n">
        <v>36</v>
      </c>
      <c r="AR72" s="336"/>
      <c r="AS72" s="336"/>
      <c r="AT72" s="345" t="n">
        <f aca="false">AV72+AW72+AX72</f>
        <v>148</v>
      </c>
      <c r="AU72" s="336" t="n">
        <v>12</v>
      </c>
      <c r="AV72" s="336" t="n">
        <v>144</v>
      </c>
      <c r="AW72" s="336"/>
      <c r="AX72" s="336" t="n">
        <v>4</v>
      </c>
      <c r="AY72" s="183" t="n">
        <f aca="false">BA72+BB72+BC72</f>
        <v>0</v>
      </c>
      <c r="AZ72" s="182"/>
      <c r="BA72" s="182"/>
      <c r="BB72" s="182"/>
      <c r="BC72" s="182"/>
      <c r="BD72" s="183" t="n">
        <f aca="false">BF72+BG72+BH72</f>
        <v>0</v>
      </c>
      <c r="BE72" s="182"/>
      <c r="BF72" s="182"/>
      <c r="BG72" s="182"/>
      <c r="BH72" s="182"/>
      <c r="BI72" s="177" t="n">
        <f aca="false">BK72+BL72+BM72</f>
        <v>0</v>
      </c>
      <c r="BJ72" s="182"/>
      <c r="BK72" s="182"/>
      <c r="BL72" s="182"/>
      <c r="BM72" s="182"/>
      <c r="BN72" s="183" t="n">
        <f aca="false">BP72+BQ72+BR72</f>
        <v>0</v>
      </c>
      <c r="BO72" s="182"/>
      <c r="BP72" s="182"/>
      <c r="BQ72" s="182"/>
      <c r="BR72" s="263"/>
      <c r="BS72" s="263" t="n">
        <f aca="false">BU72+BV72+BW72</f>
        <v>0</v>
      </c>
      <c r="BT72" s="263"/>
      <c r="BU72" s="263"/>
      <c r="BV72" s="263"/>
      <c r="BW72" s="182"/>
      <c r="BX72" s="265" t="n">
        <f aca="false">BZ72+CA72+CB72</f>
        <v>0</v>
      </c>
      <c r="BY72" s="263"/>
      <c r="BZ72" s="263"/>
      <c r="CA72" s="263"/>
      <c r="CB72" s="182"/>
      <c r="CC72" s="134"/>
      <c r="CD72" s="133"/>
      <c r="CE72" s="133"/>
      <c r="CF72" s="133"/>
      <c r="CG72" s="133"/>
      <c r="CH72" s="134"/>
      <c r="CI72" s="133"/>
      <c r="CJ72" s="133"/>
      <c r="CK72" s="133"/>
      <c r="CL72" s="133"/>
      <c r="CM72" s="145"/>
      <c r="CN72" s="145"/>
      <c r="CO72" s="145"/>
    </row>
    <row r="73" customFormat="false" ht="17.1" hidden="false" customHeight="true" outlineLevel="0" collapsed="false">
      <c r="A73" s="202" t="s">
        <v>215</v>
      </c>
      <c r="B73" s="268" t="s">
        <v>216</v>
      </c>
      <c r="C73" s="268"/>
      <c r="D73" s="268"/>
      <c r="E73" s="268"/>
      <c r="F73" s="268"/>
      <c r="G73" s="268"/>
      <c r="H73" s="268"/>
      <c r="I73" s="268"/>
      <c r="J73" s="268"/>
      <c r="K73" s="199"/>
      <c r="L73" s="260"/>
      <c r="M73" s="260"/>
      <c r="N73" s="260"/>
      <c r="O73" s="260"/>
      <c r="P73" s="260"/>
      <c r="Q73" s="260" t="s">
        <v>146</v>
      </c>
      <c r="R73" s="346"/>
      <c r="S73" s="331"/>
      <c r="T73" s="332" t="n">
        <v>60</v>
      </c>
      <c r="U73" s="167" t="n">
        <f aca="false">W73+X73</f>
        <v>36</v>
      </c>
      <c r="V73" s="168" t="n">
        <f aca="false">AF73+AK73+AP73+AU73+AZ73+BF74+BJ73+BO73+BT73+BY73+CD73+CI73</f>
        <v>0</v>
      </c>
      <c r="W73" s="305" t="n">
        <f aca="false">AI73+AN73+AS73+AX73+BC73+BH73+BM73+BR73+BW73+CB73+CG73+CL73</f>
        <v>0</v>
      </c>
      <c r="X73" s="182" t="n">
        <f aca="false">AG73+AL73+AQ73+AV73+BA73+BF73+BK73+BP73+BU73+BZ73+CE73+CJ73</f>
        <v>36</v>
      </c>
      <c r="Y73" s="263" t="n">
        <f aca="false">X73-Z73-AB73-AA73</f>
        <v>22</v>
      </c>
      <c r="Z73" s="263" t="n">
        <v>14</v>
      </c>
      <c r="AA73" s="263"/>
      <c r="AB73" s="263"/>
      <c r="AC73" s="182" t="n">
        <f aca="false">AH73+AM73+AR73+AW73+BB73+BG73+BL73+BQ73</f>
        <v>0</v>
      </c>
      <c r="AD73" s="199" t="n">
        <f aca="false">AF73+AK73+AP73+AU73+AZ73+BF74</f>
        <v>0</v>
      </c>
      <c r="AE73" s="177" t="n">
        <f aca="false">AG73+AH73+AI73</f>
        <v>0</v>
      </c>
      <c r="AF73" s="182"/>
      <c r="AG73" s="182"/>
      <c r="AH73" s="182"/>
      <c r="AI73" s="182"/>
      <c r="AJ73" s="183" t="n">
        <f aca="false">AL73+AM73+AN73</f>
        <v>0</v>
      </c>
      <c r="AK73" s="182"/>
      <c r="AL73" s="182"/>
      <c r="AM73" s="182"/>
      <c r="AN73" s="182"/>
      <c r="AO73" s="177" t="n">
        <f aca="false">AQ73+AR73+AS73</f>
        <v>0</v>
      </c>
      <c r="AP73" s="182"/>
      <c r="AQ73" s="182"/>
      <c r="AR73" s="182"/>
      <c r="AS73" s="182"/>
      <c r="AT73" s="183" t="n">
        <f aca="false">AV73+AW73+AX73</f>
        <v>0</v>
      </c>
      <c r="AU73" s="182"/>
      <c r="AV73" s="182"/>
      <c r="AW73" s="182"/>
      <c r="AX73" s="182"/>
      <c r="AY73" s="183" t="n">
        <f aca="false">BA73+BB73+BC73</f>
        <v>0</v>
      </c>
      <c r="AZ73" s="182"/>
      <c r="BA73" s="182"/>
      <c r="BB73" s="182"/>
      <c r="BC73" s="182"/>
      <c r="BD73" s="183" t="n">
        <f aca="false">BF73+BG73+BH73</f>
        <v>0</v>
      </c>
      <c r="BF73" s="182"/>
      <c r="BG73" s="182"/>
      <c r="BH73" s="182"/>
      <c r="BI73" s="177" t="n">
        <f aca="false">BK73+BL73+BM73</f>
        <v>0</v>
      </c>
      <c r="BJ73" s="182"/>
      <c r="BK73" s="182"/>
      <c r="BL73" s="182"/>
      <c r="BM73" s="182"/>
      <c r="BN73" s="183" t="n">
        <f aca="false">BP73+BQ73+BR73</f>
        <v>0</v>
      </c>
      <c r="BO73" s="182"/>
      <c r="BP73" s="182"/>
      <c r="BQ73" s="182"/>
      <c r="BR73" s="263"/>
      <c r="BS73" s="263" t="n">
        <f aca="false">BU73+BV73+BW73</f>
        <v>36</v>
      </c>
      <c r="BT73" s="263"/>
      <c r="BU73" s="263" t="n">
        <v>36</v>
      </c>
      <c r="BV73" s="263"/>
      <c r="BW73" s="182"/>
      <c r="BX73" s="265" t="n">
        <f aca="false">BZ73+CA73+CB73</f>
        <v>0</v>
      </c>
      <c r="BY73" s="263"/>
      <c r="BZ73" s="263"/>
      <c r="CA73" s="263"/>
      <c r="CB73" s="182"/>
      <c r="CC73" s="134"/>
      <c r="CD73" s="133"/>
      <c r="CE73" s="133"/>
      <c r="CF73" s="133"/>
      <c r="CG73" s="133"/>
      <c r="CH73" s="134"/>
      <c r="CI73" s="133"/>
      <c r="CJ73" s="133"/>
      <c r="CK73" s="133"/>
      <c r="CL73" s="133"/>
      <c r="CM73" s="145"/>
      <c r="CN73" s="145"/>
      <c r="CO73" s="145"/>
    </row>
    <row r="74" customFormat="false" ht="12.2" hidden="false" customHeight="true" outlineLevel="0" collapsed="false">
      <c r="A74" s="202" t="s">
        <v>217</v>
      </c>
      <c r="B74" s="259" t="s">
        <v>218</v>
      </c>
      <c r="C74" s="259"/>
      <c r="D74" s="259"/>
      <c r="E74" s="259"/>
      <c r="F74" s="259"/>
      <c r="G74" s="259"/>
      <c r="H74" s="259"/>
      <c r="I74" s="259"/>
      <c r="J74" s="259"/>
      <c r="K74" s="182"/>
      <c r="L74" s="182"/>
      <c r="M74" s="260"/>
      <c r="N74" s="260"/>
      <c r="O74" s="260" t="s">
        <v>146</v>
      </c>
      <c r="P74" s="260"/>
      <c r="Q74" s="260"/>
      <c r="R74" s="260"/>
      <c r="S74" s="331"/>
      <c r="T74" s="332" t="n">
        <v>36</v>
      </c>
      <c r="U74" s="167" t="n">
        <f aca="false">W74+X74</f>
        <v>68</v>
      </c>
      <c r="V74" s="168" t="n">
        <f aca="false">AF74+AK74+AP74+AU74+AZ74+BF75+BJ74+BO74+BT74+BY74+CD74+CI74</f>
        <v>0</v>
      </c>
      <c r="W74" s="305" t="n">
        <f aca="false">AI74+AN74+AS74+AX74+BC74+BH74+BM74+BR74+BW74+CB74+CG74+CL74</f>
        <v>0</v>
      </c>
      <c r="X74" s="182" t="n">
        <f aca="false">AG74+AL74+AQ74+AV74+BA74+BF74+BK74+BP74+BU74+BZ74+CE74+CJ74</f>
        <v>68</v>
      </c>
      <c r="Y74" s="263" t="n">
        <f aca="false">X74-Z74-AB74-AA74</f>
        <v>42</v>
      </c>
      <c r="Z74" s="263" t="n">
        <v>26</v>
      </c>
      <c r="AA74" s="263"/>
      <c r="AB74" s="263"/>
      <c r="AC74" s="182" t="n">
        <f aca="false">AH74+AM74+AR74+AW74+BB74+BG74+BL74+BQ74</f>
        <v>0</v>
      </c>
      <c r="AD74" s="199" t="n">
        <f aca="false">AF74+AK74+AP74+AU74+AZ74+BF75</f>
        <v>0</v>
      </c>
      <c r="AE74" s="177" t="n">
        <f aca="false">AG74+AH74+AI74</f>
        <v>0</v>
      </c>
      <c r="AF74" s="182"/>
      <c r="AG74" s="182"/>
      <c r="AH74" s="182"/>
      <c r="AI74" s="182"/>
      <c r="AJ74" s="183" t="n">
        <f aca="false">AL74+AM74+AN74</f>
        <v>0</v>
      </c>
      <c r="AK74" s="182"/>
      <c r="AL74" s="182"/>
      <c r="AM74" s="182"/>
      <c r="AN74" s="182"/>
      <c r="AO74" s="177" t="n">
        <f aca="false">AQ74+AR74+AS74</f>
        <v>0</v>
      </c>
      <c r="AP74" s="182"/>
      <c r="AQ74" s="182"/>
      <c r="AR74" s="182"/>
      <c r="AS74" s="182"/>
      <c r="AT74" s="183" t="n">
        <f aca="false">AV74+AW74+AX74</f>
        <v>0</v>
      </c>
      <c r="AU74" s="182"/>
      <c r="AV74" s="182"/>
      <c r="AW74" s="182"/>
      <c r="AX74" s="182"/>
      <c r="AY74" s="183" t="n">
        <f aca="false">BA74+BB74+BC74</f>
        <v>68</v>
      </c>
      <c r="AZ74" s="192"/>
      <c r="BA74" s="182" t="n">
        <v>68</v>
      </c>
      <c r="BB74" s="182"/>
      <c r="BC74" s="182"/>
      <c r="BD74" s="183" t="n">
        <f aca="false">BF74+BG74+BH74</f>
        <v>0</v>
      </c>
      <c r="BF74" s="182"/>
      <c r="BG74" s="182"/>
      <c r="BH74" s="182"/>
      <c r="BI74" s="177" t="n">
        <f aca="false">BK74+BL74+BM74</f>
        <v>0</v>
      </c>
      <c r="BJ74" s="182"/>
      <c r="BK74" s="182"/>
      <c r="BL74" s="182"/>
      <c r="BM74" s="182"/>
      <c r="BN74" s="183" t="n">
        <f aca="false">BP74+BQ74+BR74</f>
        <v>0</v>
      </c>
      <c r="BO74" s="182"/>
      <c r="BP74" s="182"/>
      <c r="BQ74" s="182"/>
      <c r="BR74" s="263"/>
      <c r="BS74" s="263" t="n">
        <f aca="false">BU74+BV74+BW74</f>
        <v>0</v>
      </c>
      <c r="BT74" s="347"/>
      <c r="BU74" s="263"/>
      <c r="BV74" s="263"/>
      <c r="BW74" s="182"/>
      <c r="BX74" s="265" t="n">
        <f aca="false">BZ74+CA74+CB74</f>
        <v>0</v>
      </c>
      <c r="BY74" s="263"/>
      <c r="BZ74" s="263"/>
      <c r="CA74" s="263"/>
      <c r="CB74" s="182"/>
      <c r="CC74" s="134"/>
      <c r="CD74" s="133"/>
      <c r="CE74" s="133"/>
      <c r="CF74" s="133"/>
      <c r="CG74" s="133"/>
      <c r="CH74" s="134"/>
      <c r="CI74" s="133"/>
      <c r="CJ74" s="133"/>
      <c r="CK74" s="133"/>
      <c r="CL74" s="133"/>
    </row>
    <row r="75" customFormat="false" ht="15" hidden="false" customHeight="false" outlineLevel="0" collapsed="false">
      <c r="A75" s="202" t="s">
        <v>219</v>
      </c>
      <c r="B75" s="259" t="s">
        <v>220</v>
      </c>
      <c r="C75" s="259"/>
      <c r="D75" s="259"/>
      <c r="E75" s="259"/>
      <c r="F75" s="259"/>
      <c r="G75" s="259"/>
      <c r="H75" s="259"/>
      <c r="I75" s="259"/>
      <c r="J75" s="259"/>
      <c r="K75" s="182"/>
      <c r="L75" s="182"/>
      <c r="M75" s="260"/>
      <c r="N75" s="260"/>
      <c r="O75" s="260"/>
      <c r="P75" s="260"/>
      <c r="Q75" s="260"/>
      <c r="R75" s="182" t="s">
        <v>141</v>
      </c>
      <c r="S75" s="331"/>
      <c r="T75" s="332" t="n">
        <v>40</v>
      </c>
      <c r="U75" s="167" t="n">
        <f aca="false">W75+X75</f>
        <v>60</v>
      </c>
      <c r="V75" s="168" t="n">
        <f aca="false">AF75+AK75+AP75+AU75+AZ75+BE75+BJ75+BO75+BT75+BY75+CD75+CI75</f>
        <v>9</v>
      </c>
      <c r="W75" s="305" t="n">
        <f aca="false">AI75+AN75+AS75+AX75+BC75+BH75+BM75+BR75+BW75+CB75+CG75+CL75</f>
        <v>0</v>
      </c>
      <c r="X75" s="182" t="n">
        <f aca="false">AG75+AL75+AQ75+AV75+BA75+BF75+BK75+BP75+BU75+BZ75+CE75+CJ75</f>
        <v>60</v>
      </c>
      <c r="Y75" s="263" t="n">
        <f aca="false">X75-Z75-AB75-AA75</f>
        <v>44</v>
      </c>
      <c r="Z75" s="263" t="n">
        <v>14</v>
      </c>
      <c r="AA75" s="263" t="n">
        <v>2</v>
      </c>
      <c r="AB75" s="263"/>
      <c r="AC75" s="182" t="n">
        <f aca="false">AH75+AM75+AR75+AW75+BB75+BG75+BL75+BQ75</f>
        <v>0</v>
      </c>
      <c r="AD75" s="199" t="n">
        <f aca="false">AF75+AK75+AP75+AU75+AZ75+BE75</f>
        <v>0</v>
      </c>
      <c r="AE75" s="177" t="n">
        <f aca="false">AG75+AH75+AI75</f>
        <v>0</v>
      </c>
      <c r="AF75" s="182"/>
      <c r="AG75" s="182"/>
      <c r="AH75" s="182"/>
      <c r="AI75" s="182"/>
      <c r="AJ75" s="183" t="n">
        <f aca="false">AL75+AM75+AN75</f>
        <v>0</v>
      </c>
      <c r="AK75" s="182"/>
      <c r="AL75" s="182"/>
      <c r="AM75" s="182"/>
      <c r="AN75" s="182"/>
      <c r="AO75" s="177" t="n">
        <f aca="false">AQ75+AR75+AS75</f>
        <v>0</v>
      </c>
      <c r="AP75" s="182"/>
      <c r="AQ75" s="182"/>
      <c r="AR75" s="182"/>
      <c r="AS75" s="182"/>
      <c r="AT75" s="183" t="n">
        <f aca="false">AV75+AW75+AX75</f>
        <v>0</v>
      </c>
      <c r="AU75" s="182"/>
      <c r="AV75" s="182"/>
      <c r="AW75" s="182"/>
      <c r="AX75" s="182"/>
      <c r="AY75" s="183" t="n">
        <f aca="false">BA75+BB75+BC75</f>
        <v>0</v>
      </c>
      <c r="AZ75" s="192"/>
      <c r="BA75" s="182"/>
      <c r="BB75" s="182"/>
      <c r="BC75" s="182"/>
      <c r="BD75" s="183" t="n">
        <f aca="false">BF75+BG75+BH75</f>
        <v>0</v>
      </c>
      <c r="BE75" s="182"/>
      <c r="BF75" s="182"/>
      <c r="BG75" s="182"/>
      <c r="BH75" s="182"/>
      <c r="BI75" s="177" t="n">
        <f aca="false">BK75+BL75+BM75</f>
        <v>0</v>
      </c>
      <c r="BJ75" s="182"/>
      <c r="BK75" s="182"/>
      <c r="BL75" s="182"/>
      <c r="BM75" s="182"/>
      <c r="BN75" s="183" t="n">
        <f aca="false">BP75+BQ75+BR75</f>
        <v>0</v>
      </c>
      <c r="BO75" s="182"/>
      <c r="BP75" s="182"/>
      <c r="BQ75" s="182"/>
      <c r="BR75" s="263"/>
      <c r="BS75" s="263" t="n">
        <f aca="false">BU75+BV75+BW75</f>
        <v>0</v>
      </c>
      <c r="BT75" s="347"/>
      <c r="BU75" s="263"/>
      <c r="BV75" s="263"/>
      <c r="BW75" s="182"/>
      <c r="BX75" s="265" t="n">
        <f aca="false">BZ75+CA75+CB75</f>
        <v>60</v>
      </c>
      <c r="BY75" s="263" t="n">
        <v>9</v>
      </c>
      <c r="BZ75" s="263" t="n">
        <v>60</v>
      </c>
      <c r="CA75" s="263"/>
      <c r="CB75" s="182"/>
      <c r="CC75" s="134"/>
      <c r="CD75" s="133"/>
      <c r="CE75" s="133"/>
      <c r="CF75" s="133"/>
      <c r="CG75" s="133"/>
      <c r="CH75" s="134"/>
      <c r="CI75" s="133"/>
      <c r="CJ75" s="133"/>
      <c r="CK75" s="133"/>
      <c r="CL75" s="133"/>
      <c r="CM75" s="145"/>
      <c r="CN75" s="145"/>
      <c r="CO75" s="145"/>
    </row>
    <row r="76" customFormat="false" ht="11.25" hidden="false" customHeight="true" outlineLevel="0" collapsed="false">
      <c r="A76" s="202" t="s">
        <v>221</v>
      </c>
      <c r="B76" s="268" t="s">
        <v>222</v>
      </c>
      <c r="C76" s="268"/>
      <c r="D76" s="268"/>
      <c r="E76" s="268"/>
      <c r="F76" s="268"/>
      <c r="G76" s="268"/>
      <c r="H76" s="268"/>
      <c r="I76" s="268"/>
      <c r="J76" s="268"/>
      <c r="K76" s="183"/>
      <c r="L76" s="182"/>
      <c r="M76" s="260"/>
      <c r="N76" s="260" t="s">
        <v>141</v>
      </c>
      <c r="O76" s="260"/>
      <c r="P76" s="346"/>
      <c r="Q76" s="260"/>
      <c r="R76" s="260"/>
      <c r="S76" s="331"/>
      <c r="T76" s="332" t="n">
        <v>40</v>
      </c>
      <c r="U76" s="167" t="n">
        <f aca="false">W76+X76</f>
        <v>96</v>
      </c>
      <c r="V76" s="168" t="n">
        <f aca="false">AF76+AK76+AP76+AU76+AZ76+BE76+BJ76+BO76+BT76+BY76+CD76+CI76</f>
        <v>12</v>
      </c>
      <c r="W76" s="305" t="n">
        <f aca="false">AI76+AN76+AS76+AX76+BC76+BH76+BM76+BR76+BW76+CB76+CG76+CL76</f>
        <v>2</v>
      </c>
      <c r="X76" s="182" t="n">
        <f aca="false">AG76+AL76+AQ76+AV76+BA76+BF76+BK76+BP76+BU76+BZ76+CE76+CJ76</f>
        <v>94</v>
      </c>
      <c r="Y76" s="263" t="n">
        <f aca="false">X76-Z76-AB76-AA76</f>
        <v>62</v>
      </c>
      <c r="Z76" s="263" t="n">
        <v>30</v>
      </c>
      <c r="AA76" s="263" t="n">
        <v>2</v>
      </c>
      <c r="AB76" s="263"/>
      <c r="AC76" s="182" t="n">
        <f aca="false">AH76+AM76+AR76+AW76+BB76+BG76+BL76+BQ76</f>
        <v>0</v>
      </c>
      <c r="AD76" s="199" t="n">
        <f aca="false">AF76+AK76+AP76+AU76+AZ76+BE76</f>
        <v>12</v>
      </c>
      <c r="AE76" s="177" t="n">
        <f aca="false">AG76+AH76+AI76</f>
        <v>0</v>
      </c>
      <c r="AF76" s="182"/>
      <c r="AG76" s="182"/>
      <c r="AH76" s="182"/>
      <c r="AI76" s="182"/>
      <c r="AJ76" s="183" t="n">
        <f aca="false">AL76+AM76+AN76</f>
        <v>0</v>
      </c>
      <c r="AK76" s="182"/>
      <c r="AL76" s="182"/>
      <c r="AM76" s="182"/>
      <c r="AN76" s="182"/>
      <c r="AO76" s="177" t="n">
        <f aca="false">AQ76+AR76+AS76</f>
        <v>0</v>
      </c>
      <c r="AP76" s="182"/>
      <c r="AQ76" s="182"/>
      <c r="AR76" s="182"/>
      <c r="AS76" s="182"/>
      <c r="AT76" s="183" t="n">
        <f aca="false">AV76+AW76+AX76</f>
        <v>96</v>
      </c>
      <c r="AU76" s="182" t="n">
        <v>12</v>
      </c>
      <c r="AV76" s="182" t="n">
        <v>94</v>
      </c>
      <c r="AW76" s="182"/>
      <c r="AX76" s="182" t="n">
        <v>2</v>
      </c>
      <c r="AY76" s="183" t="n">
        <f aca="false">BA76+BB76+BC76</f>
        <v>0</v>
      </c>
      <c r="AZ76" s="192"/>
      <c r="BA76" s="182"/>
      <c r="BB76" s="182"/>
      <c r="BC76" s="182"/>
      <c r="BD76" s="183" t="n">
        <f aca="false">BF76+BG76+BH76</f>
        <v>0</v>
      </c>
      <c r="BE76" s="182"/>
      <c r="BF76" s="182"/>
      <c r="BG76" s="182"/>
      <c r="BH76" s="182"/>
      <c r="BI76" s="177" t="n">
        <f aca="false">BK76+BL76+BM76</f>
        <v>0</v>
      </c>
      <c r="BJ76" s="182"/>
      <c r="BK76" s="182"/>
      <c r="BL76" s="182"/>
      <c r="BM76" s="182"/>
      <c r="BN76" s="183" t="n">
        <f aca="false">BP76+BQ76+BR76</f>
        <v>0</v>
      </c>
      <c r="BO76" s="182"/>
      <c r="BP76" s="182"/>
      <c r="BQ76" s="182"/>
      <c r="BR76" s="263"/>
      <c r="BS76" s="263" t="n">
        <f aca="false">BU76+BV76+BW76</f>
        <v>0</v>
      </c>
      <c r="BT76" s="347"/>
      <c r="BU76" s="263"/>
      <c r="BV76" s="263"/>
      <c r="BW76" s="182"/>
      <c r="BX76" s="265" t="n">
        <f aca="false">BZ76+CA76+CB76</f>
        <v>0</v>
      </c>
      <c r="BY76" s="263"/>
      <c r="BZ76" s="263"/>
      <c r="CA76" s="263"/>
      <c r="CB76" s="182"/>
      <c r="CC76" s="134"/>
      <c r="CD76" s="133"/>
      <c r="CE76" s="133"/>
      <c r="CF76" s="133"/>
      <c r="CG76" s="133"/>
      <c r="CH76" s="134"/>
      <c r="CI76" s="133"/>
      <c r="CJ76" s="133"/>
      <c r="CK76" s="133"/>
      <c r="CL76" s="133"/>
      <c r="CM76" s="145"/>
      <c r="CN76" s="145"/>
      <c r="CO76" s="145"/>
    </row>
    <row r="77" customFormat="false" ht="24.4" hidden="false" customHeight="true" outlineLevel="0" collapsed="false">
      <c r="A77" s="202" t="s">
        <v>223</v>
      </c>
      <c r="B77" s="268" t="s">
        <v>224</v>
      </c>
      <c r="C77" s="268"/>
      <c r="D77" s="268"/>
      <c r="E77" s="268"/>
      <c r="F77" s="268"/>
      <c r="G77" s="268"/>
      <c r="H77" s="268"/>
      <c r="I77" s="268"/>
      <c r="J77" s="268"/>
      <c r="L77" s="182"/>
      <c r="M77" s="260"/>
      <c r="N77" s="260"/>
      <c r="O77" s="260"/>
      <c r="P77" s="260"/>
      <c r="Q77" s="260" t="s">
        <v>146</v>
      </c>
      <c r="R77" s="260"/>
      <c r="S77" s="331"/>
      <c r="T77" s="332" t="n">
        <v>68</v>
      </c>
      <c r="U77" s="167" t="n">
        <f aca="false">W77+X77</f>
        <v>36</v>
      </c>
      <c r="V77" s="168" t="n">
        <f aca="false">AF77+AK77+AP77+AU77+AZ77+BE77+BJ77+BO77+BT77+BY77+CD77+CI77</f>
        <v>0</v>
      </c>
      <c r="W77" s="305" t="n">
        <f aca="false">AI77+AN77+AS77+AX77+BC77+BH77+BM77+BR77+BW77+CB77+CG77+CL77</f>
        <v>0</v>
      </c>
      <c r="X77" s="182" t="n">
        <f aca="false">AG77+AL77+AQ77+AV77+BA77+BF77+BK77+BP77+BU77+BZ77+CE77+CJ77</f>
        <v>36</v>
      </c>
      <c r="Y77" s="263" t="n">
        <f aca="false">X77-Z77-AB77-AA77</f>
        <v>22</v>
      </c>
      <c r="Z77" s="263" t="n">
        <v>14</v>
      </c>
      <c r="AA77" s="263"/>
      <c r="AB77" s="263"/>
      <c r="AC77" s="182" t="n">
        <f aca="false">AH77+AM77+AR77+AW77+BB77+BG77+BL77+BQ77</f>
        <v>0</v>
      </c>
      <c r="AD77" s="199" t="n">
        <f aca="false">AF77+AK77+AP77+AU77+AZ77+BE77</f>
        <v>0</v>
      </c>
      <c r="AE77" s="177" t="n">
        <f aca="false">AG77+AH77+AI77</f>
        <v>0</v>
      </c>
      <c r="AF77" s="182"/>
      <c r="AG77" s="182"/>
      <c r="AH77" s="182"/>
      <c r="AI77" s="182"/>
      <c r="AJ77" s="183" t="n">
        <f aca="false">AL77+AM77+AN77</f>
        <v>0</v>
      </c>
      <c r="AK77" s="182"/>
      <c r="AL77" s="182"/>
      <c r="AM77" s="182"/>
      <c r="AN77" s="182"/>
      <c r="AO77" s="177" t="n">
        <f aca="false">AQ77+AR77+AS77</f>
        <v>0</v>
      </c>
      <c r="AP77" s="182"/>
      <c r="AQ77" s="182"/>
      <c r="AR77" s="182"/>
      <c r="AS77" s="182"/>
      <c r="AT77" s="183" t="n">
        <f aca="false">AV77+AW77+AX77</f>
        <v>0</v>
      </c>
      <c r="AU77" s="182"/>
      <c r="AV77" s="182"/>
      <c r="AW77" s="182"/>
      <c r="AX77" s="182"/>
      <c r="AY77" s="183" t="n">
        <f aca="false">BA77+BB77+BC77</f>
        <v>0</v>
      </c>
      <c r="AZ77" s="192"/>
      <c r="BA77" s="182"/>
      <c r="BB77" s="182"/>
      <c r="BC77" s="182"/>
      <c r="BD77" s="183" t="n">
        <f aca="false">BF77+BG77+BH77</f>
        <v>0</v>
      </c>
      <c r="BE77" s="182"/>
      <c r="BF77" s="182"/>
      <c r="BG77" s="182"/>
      <c r="BH77" s="182"/>
      <c r="BI77" s="177" t="n">
        <f aca="false">BK77+BL77+BM77</f>
        <v>0</v>
      </c>
      <c r="BJ77" s="182"/>
      <c r="BK77" s="182"/>
      <c r="BL77" s="182"/>
      <c r="BM77" s="182"/>
      <c r="BN77" s="183" t="n">
        <f aca="false">BP77+BQ77+BR77</f>
        <v>0</v>
      </c>
      <c r="BO77" s="182"/>
      <c r="BP77" s="182"/>
      <c r="BQ77" s="182"/>
      <c r="BR77" s="263"/>
      <c r="BS77" s="263" t="n">
        <f aca="false">BU77+BV77+BW77</f>
        <v>36</v>
      </c>
      <c r="BT77" s="347"/>
      <c r="BU77" s="263" t="n">
        <v>36</v>
      </c>
      <c r="BV77" s="263"/>
      <c r="BW77" s="182"/>
      <c r="BX77" s="265" t="n">
        <f aca="false">BZ77+CA77+CB77</f>
        <v>0</v>
      </c>
      <c r="BY77" s="263"/>
      <c r="BZ77" s="263"/>
      <c r="CA77" s="263"/>
      <c r="CB77" s="182"/>
      <c r="CC77" s="134"/>
      <c r="CD77" s="133"/>
      <c r="CE77" s="133"/>
      <c r="CF77" s="133"/>
      <c r="CG77" s="133"/>
      <c r="CH77" s="134"/>
      <c r="CI77" s="133"/>
      <c r="CJ77" s="133"/>
      <c r="CK77" s="133"/>
      <c r="CL77" s="133"/>
      <c r="CM77" s="145"/>
      <c r="CN77" s="145"/>
      <c r="CO77" s="145"/>
    </row>
    <row r="78" customFormat="false" ht="12.95" hidden="false" customHeight="true" outlineLevel="0" collapsed="false">
      <c r="A78" s="348" t="s">
        <v>225</v>
      </c>
      <c r="B78" s="349" t="s">
        <v>226</v>
      </c>
      <c r="C78" s="349"/>
      <c r="D78" s="349"/>
      <c r="E78" s="349"/>
      <c r="F78" s="349"/>
      <c r="G78" s="349"/>
      <c r="H78" s="349"/>
      <c r="I78" s="349"/>
      <c r="J78" s="349"/>
      <c r="K78" s="350"/>
      <c r="L78" s="350"/>
      <c r="M78" s="351"/>
      <c r="N78" s="351"/>
      <c r="O78" s="351"/>
      <c r="P78" s="352" t="s">
        <v>141</v>
      </c>
      <c r="Q78" s="353"/>
      <c r="R78" s="351"/>
      <c r="S78" s="354"/>
      <c r="T78" s="355"/>
      <c r="U78" s="356" t="n">
        <f aca="false">W78+X78</f>
        <v>48</v>
      </c>
      <c r="V78" s="357" t="n">
        <f aca="false">AF78+AK78+AP78+AU78+AZ78+BE78+BJ78+BO78+BT78+BY78+CD78+CI78</f>
        <v>18</v>
      </c>
      <c r="W78" s="358" t="n">
        <f aca="false">AI78+AN78+AS78+AX78+BC78+BH78+BM78+BR78+BW78+CB78+CG78+CL78</f>
        <v>0</v>
      </c>
      <c r="X78" s="350" t="n">
        <f aca="false">AG78+AL78+AQ78+AV78+BA78+BF78+BK78+BP78+BU78+BZ78+CE78+CJ78</f>
        <v>48</v>
      </c>
      <c r="Y78" s="359" t="n">
        <f aca="false">X78-Z78-AB78-AA78</f>
        <v>28</v>
      </c>
      <c r="Z78" s="359" t="n">
        <v>18</v>
      </c>
      <c r="AA78" s="359" t="n">
        <v>2</v>
      </c>
      <c r="AB78" s="359"/>
      <c r="AC78" s="350" t="n">
        <f aca="false">AH78+AM78+AR78+AW78+BB78+BG78+BL78+BQ78</f>
        <v>0</v>
      </c>
      <c r="AD78" s="360" t="n">
        <f aca="false">AF78+AK78+AP78+AU78+AZ78+BE78</f>
        <v>18</v>
      </c>
      <c r="AE78" s="361" t="n">
        <f aca="false">AG78+AH78+AI78</f>
        <v>0</v>
      </c>
      <c r="AF78" s="350"/>
      <c r="AG78" s="350"/>
      <c r="AH78" s="350"/>
      <c r="AI78" s="350"/>
      <c r="AJ78" s="362" t="n">
        <f aca="false">AL78+AM78+AN78</f>
        <v>0</v>
      </c>
      <c r="AK78" s="350"/>
      <c r="AL78" s="350"/>
      <c r="AM78" s="350"/>
      <c r="AN78" s="350"/>
      <c r="AO78" s="361" t="n">
        <f aca="false">AQ78+AR78+AS78</f>
        <v>0</v>
      </c>
      <c r="AP78" s="350"/>
      <c r="AQ78" s="350"/>
      <c r="AR78" s="350"/>
      <c r="AS78" s="350"/>
      <c r="AT78" s="362" t="n">
        <f aca="false">AV78+AW78+AX78</f>
        <v>0</v>
      </c>
      <c r="AU78" s="350"/>
      <c r="AV78" s="350"/>
      <c r="AW78" s="350"/>
      <c r="AX78" s="350"/>
      <c r="AY78" s="362" t="n">
        <f aca="false">BA78+BB78+BC78</f>
        <v>0</v>
      </c>
      <c r="AZ78" s="363"/>
      <c r="BA78" s="350"/>
      <c r="BB78" s="350"/>
      <c r="BC78" s="350"/>
      <c r="BD78" s="362" t="n">
        <f aca="false">BF78+BG78+BH78</f>
        <v>48</v>
      </c>
      <c r="BE78" s="350" t="n">
        <v>18</v>
      </c>
      <c r="BF78" s="350" t="n">
        <v>48</v>
      </c>
      <c r="BG78" s="350"/>
      <c r="BH78" s="182"/>
      <c r="BI78" s="177" t="n">
        <f aca="false">BK78+BL78+BM78</f>
        <v>0</v>
      </c>
      <c r="BJ78" s="182"/>
      <c r="BK78" s="182"/>
      <c r="BL78" s="182"/>
      <c r="BM78" s="182"/>
      <c r="BN78" s="183" t="n">
        <f aca="false">BP78+BQ78+BR78</f>
        <v>0</v>
      </c>
      <c r="BO78" s="182"/>
      <c r="BP78" s="182"/>
      <c r="BQ78" s="182"/>
      <c r="BR78" s="263"/>
      <c r="BS78" s="263" t="n">
        <f aca="false">BU78+BV78+BW78</f>
        <v>0</v>
      </c>
      <c r="BT78" s="263"/>
      <c r="BU78" s="263"/>
      <c r="BV78" s="263"/>
      <c r="BW78" s="182"/>
      <c r="BX78" s="265" t="n">
        <f aca="false">BZ78+CA78+CB78</f>
        <v>0</v>
      </c>
      <c r="BY78" s="263"/>
      <c r="BZ78" s="263"/>
      <c r="CA78" s="263"/>
      <c r="CB78" s="182"/>
      <c r="CC78" s="134"/>
      <c r="CD78" s="133"/>
      <c r="CE78" s="133"/>
      <c r="CF78" s="133"/>
      <c r="CG78" s="133"/>
      <c r="CH78" s="134"/>
      <c r="CI78" s="133"/>
      <c r="CJ78" s="133"/>
      <c r="CK78" s="133"/>
      <c r="CL78" s="133"/>
      <c r="CM78" s="145"/>
      <c r="CN78" s="145"/>
      <c r="CO78" s="145"/>
    </row>
    <row r="79" customFormat="false" ht="11.45" hidden="false" customHeight="true" outlineLevel="0" collapsed="false">
      <c r="A79" s="202" t="s">
        <v>227</v>
      </c>
      <c r="B79" s="364" t="s">
        <v>228</v>
      </c>
      <c r="C79" s="364"/>
      <c r="D79" s="364"/>
      <c r="E79" s="364"/>
      <c r="F79" s="364"/>
      <c r="G79" s="364"/>
      <c r="H79" s="364"/>
      <c r="I79" s="364"/>
      <c r="J79" s="364"/>
      <c r="K79" s="182"/>
      <c r="L79" s="182"/>
      <c r="M79" s="260"/>
      <c r="N79" s="260" t="s">
        <v>146</v>
      </c>
      <c r="O79" s="260"/>
      <c r="P79" s="260"/>
      <c r="Q79" s="260"/>
      <c r="R79" s="260"/>
      <c r="S79" s="331"/>
      <c r="T79" s="332"/>
      <c r="U79" s="167" t="n">
        <f aca="false">W79+X79</f>
        <v>48</v>
      </c>
      <c r="V79" s="168" t="n">
        <f aca="false">AF79+AK79+AP79+AU79+AZ79+BE79+BJ79+BO79+BT79+BY79+CD79+CI79</f>
        <v>0</v>
      </c>
      <c r="W79" s="305" t="n">
        <f aca="false">AI79+AN79+AS79+AX79+BC79+BH79+BM79+BR79+BW79+CB79+CG79+CL79</f>
        <v>0</v>
      </c>
      <c r="X79" s="182" t="n">
        <f aca="false">AG79+AL79+AQ79+AV79+BA79+BF79+BK79+BP79+BU79+BZ79+CE79+CJ79</f>
        <v>48</v>
      </c>
      <c r="Y79" s="263" t="n">
        <f aca="false">X79-Z79-AB79-AA79</f>
        <v>30</v>
      </c>
      <c r="Z79" s="263" t="n">
        <v>18</v>
      </c>
      <c r="AA79" s="263"/>
      <c r="AB79" s="263"/>
      <c r="AC79" s="182" t="n">
        <f aca="false">AH79+AM79+AR79+AW79+BB79+BG79+BL79+BQ79</f>
        <v>0</v>
      </c>
      <c r="AD79" s="199" t="n">
        <f aca="false">AF79+AK79+AP79+AU79+AZ79+BE79</f>
        <v>0</v>
      </c>
      <c r="AE79" s="177" t="n">
        <f aca="false">AG79+AH79+AI79</f>
        <v>0</v>
      </c>
      <c r="AF79" s="182"/>
      <c r="AG79" s="182"/>
      <c r="AH79" s="182"/>
      <c r="AI79" s="182"/>
      <c r="AJ79" s="183" t="n">
        <f aca="false">AL79+AM79+AN79</f>
        <v>0</v>
      </c>
      <c r="AK79" s="182"/>
      <c r="AL79" s="182"/>
      <c r="AM79" s="182"/>
      <c r="AN79" s="182"/>
      <c r="AO79" s="177" t="n">
        <f aca="false">AQ79+AR79+AS79</f>
        <v>0</v>
      </c>
      <c r="AP79" s="182"/>
      <c r="AQ79" s="182"/>
      <c r="AR79" s="182"/>
      <c r="AS79" s="182"/>
      <c r="AT79" s="183" t="n">
        <f aca="false">AV79+AW79+AX79</f>
        <v>48</v>
      </c>
      <c r="AU79" s="182"/>
      <c r="AV79" s="182" t="n">
        <v>48</v>
      </c>
      <c r="AW79" s="182"/>
      <c r="AX79" s="182"/>
      <c r="AY79" s="183" t="n">
        <f aca="false">BA79+BB79+BC79</f>
        <v>0</v>
      </c>
      <c r="AZ79" s="182"/>
      <c r="BA79" s="182"/>
      <c r="BB79" s="182"/>
      <c r="BC79" s="182"/>
      <c r="BD79" s="183" t="n">
        <f aca="false">BF79+BG79+BH79</f>
        <v>0</v>
      </c>
      <c r="BE79" s="182"/>
      <c r="BF79" s="182"/>
      <c r="BG79" s="182"/>
      <c r="BH79" s="182"/>
      <c r="BI79" s="177" t="n">
        <f aca="false">BK79+BL79+BM79</f>
        <v>0</v>
      </c>
      <c r="BJ79" s="182"/>
      <c r="BK79" s="182"/>
      <c r="BL79" s="182"/>
      <c r="BM79" s="182"/>
      <c r="BN79" s="183" t="n">
        <f aca="false">BP79+BQ79+BR79</f>
        <v>0</v>
      </c>
      <c r="BO79" s="182"/>
      <c r="BP79" s="182"/>
      <c r="BQ79" s="182"/>
      <c r="BR79" s="263"/>
      <c r="BS79" s="263" t="n">
        <f aca="false">BU79+BV79+BW79</f>
        <v>0</v>
      </c>
      <c r="BT79" s="263"/>
      <c r="BU79" s="263"/>
      <c r="BV79" s="263"/>
      <c r="BW79" s="182"/>
      <c r="BX79" s="265" t="n">
        <f aca="false">BZ79+CA79+CB79</f>
        <v>0</v>
      </c>
      <c r="BY79" s="263"/>
      <c r="BZ79" s="263"/>
      <c r="CA79" s="263"/>
      <c r="CB79" s="182"/>
      <c r="CC79" s="134"/>
      <c r="CD79" s="133"/>
      <c r="CE79" s="133"/>
      <c r="CF79" s="133"/>
      <c r="CG79" s="133"/>
      <c r="CH79" s="134"/>
      <c r="CI79" s="133"/>
      <c r="CJ79" s="133"/>
      <c r="CK79" s="133"/>
      <c r="CL79" s="133"/>
      <c r="CM79" s="145"/>
      <c r="CN79" s="145"/>
      <c r="CO79" s="145"/>
    </row>
    <row r="80" customFormat="false" ht="22.5" hidden="false" customHeight="true" outlineLevel="0" collapsed="false">
      <c r="A80" s="202" t="s">
        <v>229</v>
      </c>
      <c r="B80" s="365" t="s">
        <v>230</v>
      </c>
      <c r="C80" s="365"/>
      <c r="D80" s="365"/>
      <c r="E80" s="365"/>
      <c r="F80" s="365"/>
      <c r="G80" s="365"/>
      <c r="H80" s="365"/>
      <c r="I80" s="365"/>
      <c r="J80" s="365"/>
      <c r="K80" s="182"/>
      <c r="L80" s="182"/>
      <c r="M80" s="182"/>
      <c r="N80" s="182"/>
      <c r="O80" s="182"/>
      <c r="P80" s="182" t="s">
        <v>146</v>
      </c>
      <c r="Q80" s="182"/>
      <c r="R80" s="182"/>
      <c r="S80" s="331"/>
      <c r="T80" s="332"/>
      <c r="U80" s="167" t="n">
        <f aca="false">W80+X80</f>
        <v>36</v>
      </c>
      <c r="V80" s="168" t="n">
        <f aca="false">AF80+AK80+AP80+AU80+AZ80+BE80+BJ80+BO80+BT80+BY80+CD80+CI80</f>
        <v>0</v>
      </c>
      <c r="W80" s="305" t="n">
        <f aca="false">AI80+AN80+AS80+AX80+BC80+BH80+BM80+BR80+BW80+CB80+CG80+CL80</f>
        <v>0</v>
      </c>
      <c r="X80" s="182" t="n">
        <f aca="false">AG80+AL80+AQ80+AV80+BA80+BF80+BK80+BP80+BU80+BZ80+CE80+CJ80</f>
        <v>36</v>
      </c>
      <c r="Y80" s="263" t="n">
        <f aca="false">X80-Z80-AB80-AA80</f>
        <v>22</v>
      </c>
      <c r="Z80" s="263" t="n">
        <v>14</v>
      </c>
      <c r="AA80" s="263"/>
      <c r="AB80" s="263"/>
      <c r="AC80" s="182" t="n">
        <f aca="false">AH80+AM80+AR80+AW80+BB80+BG80+BL80+BQ80</f>
        <v>0</v>
      </c>
      <c r="AD80" s="199" t="n">
        <f aca="false">AF80+AK80+AP80+AU80+AZ80+BE80</f>
        <v>0</v>
      </c>
      <c r="AE80" s="177" t="n">
        <f aca="false">AG80+AH80+AI80</f>
        <v>0</v>
      </c>
      <c r="AF80" s="182"/>
      <c r="AG80" s="182"/>
      <c r="AH80" s="182"/>
      <c r="AI80" s="182"/>
      <c r="AJ80" s="183" t="n">
        <f aca="false">AL80+AM80+AN80</f>
        <v>0</v>
      </c>
      <c r="AK80" s="182"/>
      <c r="AL80" s="182"/>
      <c r="AM80" s="182"/>
      <c r="AN80" s="182"/>
      <c r="AO80" s="177" t="n">
        <f aca="false">AQ80+AR80+AS80</f>
        <v>0</v>
      </c>
      <c r="AP80" s="182"/>
      <c r="AQ80" s="182"/>
      <c r="AR80" s="182"/>
      <c r="AS80" s="182"/>
      <c r="AT80" s="183" t="n">
        <f aca="false">AV80+AW80+AX80</f>
        <v>0</v>
      </c>
      <c r="AU80" s="182"/>
      <c r="AV80" s="182"/>
      <c r="AW80" s="182"/>
      <c r="AX80" s="182"/>
      <c r="AY80" s="183" t="n">
        <f aca="false">BA80+BB80+BC80</f>
        <v>0</v>
      </c>
      <c r="AZ80" s="182"/>
      <c r="BA80" s="182"/>
      <c r="BB80" s="182"/>
      <c r="BC80" s="182"/>
      <c r="BD80" s="183" t="n">
        <f aca="false">BF80+BG80+BH80</f>
        <v>36</v>
      </c>
      <c r="BE80" s="182"/>
      <c r="BF80" s="182" t="n">
        <v>36</v>
      </c>
      <c r="BG80" s="182"/>
      <c r="BH80" s="182"/>
      <c r="BI80" s="177"/>
      <c r="BJ80" s="182"/>
      <c r="BK80" s="182"/>
      <c r="BL80" s="182"/>
      <c r="BM80" s="182"/>
      <c r="BN80" s="183"/>
      <c r="BO80" s="182"/>
      <c r="BP80" s="182"/>
      <c r="BQ80" s="182"/>
      <c r="BR80" s="263"/>
      <c r="BS80" s="263" t="n">
        <f aca="false">BU80+BV80+BW80</f>
        <v>0</v>
      </c>
      <c r="BT80" s="263"/>
      <c r="BU80" s="263"/>
      <c r="BV80" s="263"/>
      <c r="BW80" s="182"/>
      <c r="BX80" s="265" t="n">
        <f aca="false">BZ80+CA80+CB80</f>
        <v>0</v>
      </c>
      <c r="BY80" s="263"/>
      <c r="BZ80" s="263"/>
      <c r="CA80" s="263"/>
      <c r="CB80" s="182"/>
      <c r="CC80" s="134"/>
      <c r="CD80" s="133"/>
      <c r="CE80" s="133"/>
      <c r="CF80" s="133"/>
      <c r="CG80" s="133"/>
      <c r="CH80" s="134"/>
      <c r="CI80" s="133"/>
      <c r="CJ80" s="133"/>
      <c r="CK80" s="133"/>
      <c r="CL80" s="133"/>
      <c r="CM80" s="145"/>
      <c r="CN80" s="145"/>
      <c r="CO80" s="145"/>
    </row>
    <row r="81" customFormat="false" ht="23.1" hidden="false" customHeight="true" outlineLevel="0" collapsed="false">
      <c r="A81" s="202" t="s">
        <v>231</v>
      </c>
      <c r="B81" s="366" t="s">
        <v>232</v>
      </c>
      <c r="C81" s="366"/>
      <c r="D81" s="366"/>
      <c r="E81" s="366"/>
      <c r="F81" s="366"/>
      <c r="G81" s="366"/>
      <c r="H81" s="366"/>
      <c r="I81" s="366"/>
      <c r="J81" s="366"/>
      <c r="K81" s="182"/>
      <c r="L81" s="182"/>
      <c r="M81" s="182"/>
      <c r="N81" s="182" t="s">
        <v>146</v>
      </c>
      <c r="O81" s="182"/>
      <c r="P81" s="182"/>
      <c r="Q81" s="182"/>
      <c r="R81" s="182"/>
      <c r="S81" s="331"/>
      <c r="T81" s="332"/>
      <c r="U81" s="167" t="n">
        <f aca="false">W81+X81</f>
        <v>40</v>
      </c>
      <c r="V81" s="168" t="n">
        <f aca="false">AF81+AK81+AP81+AU81+AZ81+BE81+BJ81+BO81+BT81+BY81+CD81+CI81</f>
        <v>0</v>
      </c>
      <c r="W81" s="305" t="n">
        <f aca="false">AI81+AN81+AS81+AX81+BC81+BH81+BM81+BR81+BW81+CB81+CG81+CL81</f>
        <v>0</v>
      </c>
      <c r="X81" s="182" t="n">
        <f aca="false">AG81+AL81+AQ81+AV81+BA81+BF81+BK81+BP81+BU81+BZ81+CE81+CJ81</f>
        <v>40</v>
      </c>
      <c r="Y81" s="263" t="n">
        <f aca="false">X81-Z81-AB81-AA81</f>
        <v>36</v>
      </c>
      <c r="Z81" s="263" t="n">
        <v>4</v>
      </c>
      <c r="AA81" s="263"/>
      <c r="AB81" s="263"/>
      <c r="AC81" s="182" t="n">
        <f aca="false">AH81+AM81+AR81+AW81+BB81+BG81+BL81+BQ81</f>
        <v>0</v>
      </c>
      <c r="AD81" s="199" t="n">
        <f aca="false">AF81+AK81+AP81+AU81+AZ81+BE81</f>
        <v>0</v>
      </c>
      <c r="AE81" s="177" t="n">
        <f aca="false">AG81+AH81+AI81</f>
        <v>0</v>
      </c>
      <c r="AF81" s="182"/>
      <c r="AG81" s="182"/>
      <c r="AH81" s="182"/>
      <c r="AI81" s="182"/>
      <c r="AJ81" s="183" t="n">
        <f aca="false">AL81+AM81+AN81</f>
        <v>0</v>
      </c>
      <c r="AK81" s="182"/>
      <c r="AL81" s="182"/>
      <c r="AM81" s="182"/>
      <c r="AN81" s="182"/>
      <c r="AO81" s="177" t="n">
        <f aca="false">AQ81+AR81+AS81</f>
        <v>0</v>
      </c>
      <c r="AP81" s="182"/>
      <c r="AQ81" s="182"/>
      <c r="AR81" s="182"/>
      <c r="AS81" s="182"/>
      <c r="AT81" s="183" t="n">
        <f aca="false">AV81+AW81+AX81</f>
        <v>40</v>
      </c>
      <c r="AU81" s="182"/>
      <c r="AV81" s="182" t="n">
        <v>40</v>
      </c>
      <c r="AW81" s="182"/>
      <c r="AX81" s="182"/>
      <c r="AY81" s="183" t="n">
        <f aca="false">BA81+BB81+BC81</f>
        <v>0</v>
      </c>
      <c r="AZ81" s="182"/>
      <c r="BA81" s="182"/>
      <c r="BB81" s="182"/>
      <c r="BC81" s="182"/>
      <c r="BD81" s="183" t="n">
        <f aca="false">BF81+BG81+BH81</f>
        <v>0</v>
      </c>
      <c r="BE81" s="182"/>
      <c r="BF81" s="182"/>
      <c r="BG81" s="182"/>
      <c r="BH81" s="182"/>
      <c r="BI81" s="177"/>
      <c r="BJ81" s="182"/>
      <c r="BK81" s="182"/>
      <c r="BL81" s="182"/>
      <c r="BM81" s="182"/>
      <c r="BN81" s="183"/>
      <c r="BO81" s="182"/>
      <c r="BP81" s="182"/>
      <c r="BQ81" s="182"/>
      <c r="BR81" s="263"/>
      <c r="BS81" s="263" t="n">
        <f aca="false">BU81+BV81+BW81</f>
        <v>0</v>
      </c>
      <c r="BT81" s="263"/>
      <c r="BU81" s="263"/>
      <c r="BV81" s="263"/>
      <c r="BW81" s="182"/>
      <c r="BX81" s="265" t="n">
        <f aca="false">BZ81+CA81+CB81</f>
        <v>0</v>
      </c>
      <c r="BY81" s="263"/>
      <c r="BZ81" s="263"/>
      <c r="CA81" s="263"/>
      <c r="CB81" s="182"/>
      <c r="CC81" s="134"/>
      <c r="CD81" s="133"/>
      <c r="CE81" s="133"/>
      <c r="CF81" s="133"/>
      <c r="CG81" s="133"/>
      <c r="CH81" s="134"/>
      <c r="CI81" s="133"/>
      <c r="CJ81" s="133"/>
      <c r="CK81" s="133"/>
      <c r="CL81" s="133"/>
      <c r="CM81" s="145"/>
      <c r="CN81" s="145"/>
      <c r="CO81" s="145"/>
    </row>
    <row r="82" customFormat="false" ht="20.45" hidden="false" customHeight="true" outlineLevel="0" collapsed="false">
      <c r="A82" s="202" t="s">
        <v>233</v>
      </c>
      <c r="B82" s="365" t="s">
        <v>234</v>
      </c>
      <c r="C82" s="365"/>
      <c r="D82" s="365"/>
      <c r="E82" s="365"/>
      <c r="F82" s="365"/>
      <c r="G82" s="365"/>
      <c r="H82" s="365"/>
      <c r="I82" s="365"/>
      <c r="J82" s="365"/>
      <c r="K82" s="182"/>
      <c r="L82" s="182"/>
      <c r="M82" s="182" t="s">
        <v>146</v>
      </c>
      <c r="N82" s="182"/>
      <c r="O82" s="182"/>
      <c r="P82" s="346"/>
      <c r="Q82" s="182"/>
      <c r="R82" s="182"/>
      <c r="S82" s="331"/>
      <c r="T82" s="332"/>
      <c r="U82" s="167" t="n">
        <f aca="false">W82+X82</f>
        <v>100</v>
      </c>
      <c r="V82" s="168" t="n">
        <f aca="false">AF82+AK82+AP82+AU82+AZ82+BE82+BJ82+BO82+BT82+BY82+CD82+CI82</f>
        <v>0</v>
      </c>
      <c r="W82" s="305" t="n">
        <f aca="false">AI82+AN82+AS82+AX82+BC82+BH82+BM82+BR82+BW82+CB82+CG82+CL82</f>
        <v>2</v>
      </c>
      <c r="X82" s="182" t="n">
        <f aca="false">AG82+AL82+AQ82+AV82+BA82+BF82+BK82+BP82+BU82+BZ82+CE82+CJ82</f>
        <v>98</v>
      </c>
      <c r="Y82" s="263" t="n">
        <f aca="false">X82-Z82-AB82-AA82</f>
        <v>58</v>
      </c>
      <c r="Z82" s="263" t="n">
        <v>40</v>
      </c>
      <c r="AA82" s="263"/>
      <c r="AB82" s="263"/>
      <c r="AC82" s="182" t="n">
        <f aca="false">AH82+AM82+AR82+AW82+BB82+BG82+BL82+BQ82</f>
        <v>0</v>
      </c>
      <c r="AD82" s="199" t="n">
        <f aca="false">AF82+AK82+AP82+AU82+AZ82+BE82</f>
        <v>0</v>
      </c>
      <c r="AE82" s="177" t="n">
        <f aca="false">AG82+AH82+AI82</f>
        <v>0</v>
      </c>
      <c r="AF82" s="182"/>
      <c r="AG82" s="182"/>
      <c r="AH82" s="182"/>
      <c r="AI82" s="182"/>
      <c r="AJ82" s="183" t="n">
        <f aca="false">AL82+AM82+AN82</f>
        <v>0</v>
      </c>
      <c r="AK82" s="182"/>
      <c r="AL82" s="182"/>
      <c r="AM82" s="182"/>
      <c r="AN82" s="182"/>
      <c r="AO82" s="177" t="n">
        <f aca="false">AQ82+AR82+AS82</f>
        <v>100</v>
      </c>
      <c r="AP82" s="182"/>
      <c r="AQ82" s="182" t="n">
        <v>98</v>
      </c>
      <c r="AR82" s="182"/>
      <c r="AS82" s="182" t="n">
        <v>2</v>
      </c>
      <c r="AT82" s="183" t="n">
        <f aca="false">AV82+AW82+AX82</f>
        <v>0</v>
      </c>
      <c r="AU82" s="182"/>
      <c r="AV82" s="182"/>
      <c r="AW82" s="182"/>
      <c r="AX82" s="182"/>
      <c r="AY82" s="183" t="n">
        <f aca="false">BA82+BB82+BC82</f>
        <v>0</v>
      </c>
      <c r="AZ82" s="182"/>
      <c r="BA82" s="182"/>
      <c r="BB82" s="182"/>
      <c r="BC82" s="182"/>
      <c r="BD82" s="183" t="n">
        <f aca="false">BF82+BG82+BH82</f>
        <v>0</v>
      </c>
      <c r="BE82" s="182"/>
      <c r="BF82" s="182"/>
      <c r="BG82" s="182"/>
      <c r="BH82" s="182"/>
      <c r="BI82" s="177"/>
      <c r="BJ82" s="182"/>
      <c r="BK82" s="182"/>
      <c r="BL82" s="182"/>
      <c r="BM82" s="182"/>
      <c r="BN82" s="183"/>
      <c r="BO82" s="182"/>
      <c r="BP82" s="182"/>
      <c r="BQ82" s="182"/>
      <c r="BR82" s="263"/>
      <c r="BS82" s="263" t="n">
        <f aca="false">BU82+BV82+BW82</f>
        <v>0</v>
      </c>
      <c r="BT82" s="263"/>
      <c r="BU82" s="263"/>
      <c r="BV82" s="263"/>
      <c r="BW82" s="182"/>
      <c r="BX82" s="265" t="n">
        <f aca="false">BZ82+CA82+CB82</f>
        <v>0</v>
      </c>
      <c r="BY82" s="263"/>
      <c r="BZ82" s="263"/>
      <c r="CA82" s="263"/>
      <c r="CB82" s="182"/>
      <c r="CC82" s="134"/>
      <c r="CD82" s="133"/>
      <c r="CE82" s="133"/>
      <c r="CF82" s="133"/>
      <c r="CG82" s="133"/>
      <c r="CH82" s="134"/>
      <c r="CI82" s="133"/>
      <c r="CJ82" s="133"/>
      <c r="CK82" s="133"/>
      <c r="CL82" s="133"/>
      <c r="CM82" s="145"/>
      <c r="CN82" s="145"/>
      <c r="CO82" s="145"/>
    </row>
    <row r="83" customFormat="false" ht="13.35" hidden="false" customHeight="true" outlineLevel="0" collapsed="false">
      <c r="A83" s="202" t="s">
        <v>235</v>
      </c>
      <c r="B83" s="367" t="s">
        <v>236</v>
      </c>
      <c r="C83" s="367"/>
      <c r="D83" s="367"/>
      <c r="E83" s="367"/>
      <c r="F83" s="367"/>
      <c r="G83" s="367"/>
      <c r="H83" s="367"/>
      <c r="I83" s="367"/>
      <c r="J83" s="367"/>
      <c r="K83" s="368"/>
      <c r="L83" s="368"/>
      <c r="M83" s="368"/>
      <c r="N83" s="368"/>
      <c r="O83" s="368" t="s">
        <v>141</v>
      </c>
      <c r="P83" s="368"/>
      <c r="Q83" s="368"/>
      <c r="R83" s="369"/>
      <c r="S83" s="370"/>
      <c r="T83" s="371"/>
      <c r="U83" s="372" t="n">
        <f aca="false">W83+X83</f>
        <v>40</v>
      </c>
      <c r="V83" s="373" t="n">
        <v>18</v>
      </c>
      <c r="W83" s="374" t="n">
        <f aca="false">AI83+AN83+AS83+AX83+BC83+BH83+BM83+BR83+BW83+CB83+CG83+CL83</f>
        <v>0</v>
      </c>
      <c r="X83" s="375" t="n">
        <f aca="false">AG83+AL83+AQ83+AV83+BA83+BF83+BK83+BP83+BU83+BZ83+CE83+CJ83</f>
        <v>40</v>
      </c>
      <c r="Y83" s="376" t="n">
        <f aca="false">X83-Z83-AB83-AA83</f>
        <v>40</v>
      </c>
      <c r="Z83" s="376"/>
      <c r="AA83" s="376"/>
      <c r="AB83" s="376"/>
      <c r="AC83" s="375" t="n">
        <f aca="false">AH83+AM83+AR83+AW83+BB83+BG83+BL83+BQ83</f>
        <v>0</v>
      </c>
      <c r="AD83" s="377" t="n">
        <f aca="false">AF83+AK83+AP83+AU83+AZ83+BE83</f>
        <v>18</v>
      </c>
      <c r="AE83" s="378" t="n">
        <f aca="false">AG83+AH83+AI83</f>
        <v>0</v>
      </c>
      <c r="AF83" s="375"/>
      <c r="AG83" s="375"/>
      <c r="AH83" s="375"/>
      <c r="AI83" s="375"/>
      <c r="AJ83" s="379" t="n">
        <f aca="false">AL83+AM83+AN83</f>
        <v>0</v>
      </c>
      <c r="AK83" s="375"/>
      <c r="AL83" s="375"/>
      <c r="AM83" s="375"/>
      <c r="AN83" s="375"/>
      <c r="AO83" s="378" t="n">
        <f aca="false">AQ83+AR83+AS83</f>
        <v>0</v>
      </c>
      <c r="AP83" s="369"/>
      <c r="AQ83" s="369"/>
      <c r="AR83" s="369"/>
      <c r="AS83" s="369"/>
      <c r="AT83" s="379" t="n">
        <f aca="false">AV83+AW83+AX83</f>
        <v>0</v>
      </c>
      <c r="AU83" s="369"/>
      <c r="AV83" s="369"/>
      <c r="AW83" s="369"/>
      <c r="AX83" s="369"/>
      <c r="AY83" s="379" t="n">
        <f aca="false">BA83+BB83+BC83</f>
        <v>40</v>
      </c>
      <c r="AZ83" s="369" t="n">
        <v>18</v>
      </c>
      <c r="BA83" s="369" t="n">
        <v>40</v>
      </c>
      <c r="BB83" s="369"/>
      <c r="BC83" s="369"/>
      <c r="BD83" s="379" t="n">
        <f aca="false">BF83+BG83+BH83</f>
        <v>0</v>
      </c>
      <c r="BE83" s="369"/>
      <c r="BF83" s="369"/>
      <c r="BG83" s="368"/>
      <c r="BH83" s="380"/>
      <c r="BI83" s="381"/>
      <c r="BJ83" s="382"/>
      <c r="BK83" s="380"/>
      <c r="BL83" s="380"/>
      <c r="BM83" s="380"/>
      <c r="BN83" s="383"/>
      <c r="BO83" s="382"/>
      <c r="BP83" s="380"/>
      <c r="BQ83" s="380"/>
      <c r="BR83" s="193"/>
      <c r="BS83" s="263" t="n">
        <f aca="false">BU83+BV83+BW83</f>
        <v>0</v>
      </c>
      <c r="BT83" s="193"/>
      <c r="BU83" s="193"/>
      <c r="BV83" s="193"/>
      <c r="BW83" s="380"/>
      <c r="BX83" s="265" t="n">
        <f aca="false">BZ83+CA83+CB83</f>
        <v>0</v>
      </c>
      <c r="BY83" s="193"/>
      <c r="BZ83" s="193"/>
      <c r="CA83" s="193"/>
      <c r="CB83" s="380"/>
      <c r="CC83" s="134"/>
      <c r="CD83" s="380"/>
      <c r="CE83" s="380"/>
      <c r="CF83" s="380"/>
      <c r="CG83" s="380"/>
      <c r="CH83" s="134"/>
      <c r="CI83" s="380"/>
      <c r="CJ83" s="380"/>
      <c r="CK83" s="380"/>
      <c r="CL83" s="380"/>
      <c r="CM83" s="145"/>
      <c r="CN83" s="145"/>
      <c r="CO83" s="145"/>
    </row>
    <row r="84" customFormat="false" ht="11.45" hidden="false" customHeight="true" outlineLevel="0" collapsed="false">
      <c r="A84" s="384" t="s">
        <v>237</v>
      </c>
      <c r="B84" s="385" t="s">
        <v>238</v>
      </c>
      <c r="C84" s="385"/>
      <c r="D84" s="385"/>
      <c r="E84" s="385"/>
      <c r="F84" s="385"/>
      <c r="G84" s="385"/>
      <c r="H84" s="385"/>
      <c r="I84" s="385"/>
      <c r="J84" s="385"/>
      <c r="K84" s="386"/>
      <c r="L84" s="386"/>
      <c r="M84" s="386"/>
      <c r="N84" s="386"/>
      <c r="O84" s="386"/>
      <c r="P84" s="386"/>
      <c r="Q84" s="386"/>
      <c r="R84" s="386"/>
      <c r="S84" s="387"/>
      <c r="T84" s="388"/>
      <c r="U84" s="389" t="n">
        <f aca="false">W84+X84</f>
        <v>0</v>
      </c>
      <c r="V84" s="390"/>
      <c r="W84" s="391" t="n">
        <f aca="false">AI84+AN84+AS84+AX84+BC84+BH84+BM84+BR84+BW84+CB84+CG84+CL84</f>
        <v>0</v>
      </c>
      <c r="X84" s="392" t="n">
        <f aca="false">AG84+AL84+AQ84+AV84+BA84+BF84+BK84+BP84+BU84+BZ84+CE84+CJ84</f>
        <v>0</v>
      </c>
      <c r="Y84" s="393" t="n">
        <f aca="false">X84-Z84-AB84-AA84</f>
        <v>0</v>
      </c>
      <c r="Z84" s="394"/>
      <c r="AA84" s="394"/>
      <c r="AB84" s="394"/>
      <c r="AC84" s="392" t="n">
        <f aca="false">AH84+AM84+AR84+AW84+BB84+BG84+BL84+BQ84</f>
        <v>0</v>
      </c>
      <c r="AD84" s="395"/>
      <c r="AE84" s="396"/>
      <c r="AF84" s="397"/>
      <c r="AG84" s="386"/>
      <c r="AH84" s="386"/>
      <c r="AI84" s="386"/>
      <c r="AJ84" s="398"/>
      <c r="AK84" s="397"/>
      <c r="AL84" s="386"/>
      <c r="AM84" s="386"/>
      <c r="AN84" s="386"/>
      <c r="AO84" s="396"/>
      <c r="AP84" s="397"/>
      <c r="AQ84" s="386"/>
      <c r="AR84" s="386"/>
      <c r="AS84" s="386"/>
      <c r="AT84" s="398"/>
      <c r="AU84" s="397"/>
      <c r="AV84" s="386"/>
      <c r="AW84" s="386"/>
      <c r="AX84" s="386"/>
      <c r="AY84" s="398"/>
      <c r="AZ84" s="397"/>
      <c r="BA84" s="386"/>
      <c r="BB84" s="386"/>
      <c r="BC84" s="386"/>
      <c r="BD84" s="399" t="n">
        <f aca="false">BF84+BG84+BH84</f>
        <v>0</v>
      </c>
      <c r="BE84" s="397"/>
      <c r="BF84" s="386"/>
      <c r="BG84" s="386"/>
      <c r="BH84" s="386"/>
      <c r="BI84" s="381"/>
      <c r="BJ84" s="382"/>
      <c r="BK84" s="380"/>
      <c r="BL84" s="380"/>
      <c r="BM84" s="380"/>
      <c r="BN84" s="383"/>
      <c r="BO84" s="382"/>
      <c r="BP84" s="380"/>
      <c r="BQ84" s="380"/>
      <c r="BR84" s="193"/>
      <c r="BS84" s="187"/>
      <c r="BT84" s="193"/>
      <c r="BU84" s="193"/>
      <c r="BV84" s="193"/>
      <c r="BW84" s="380"/>
      <c r="BX84" s="197"/>
      <c r="BY84" s="193"/>
      <c r="BZ84" s="193"/>
      <c r="CA84" s="193"/>
      <c r="CB84" s="380"/>
      <c r="CC84" s="134"/>
      <c r="CD84" s="380"/>
      <c r="CE84" s="380"/>
      <c r="CF84" s="380"/>
      <c r="CG84" s="380"/>
      <c r="CH84" s="134"/>
      <c r="CI84" s="380"/>
      <c r="CJ84" s="380"/>
      <c r="CK84" s="380"/>
      <c r="CL84" s="380"/>
      <c r="CM84" s="145"/>
      <c r="CN84" s="145"/>
      <c r="CO84" s="145"/>
    </row>
    <row r="85" customFormat="false" ht="11.45" hidden="true" customHeight="true" outlineLevel="0" collapsed="false">
      <c r="A85" s="384"/>
      <c r="B85" s="50"/>
      <c r="C85" s="50"/>
      <c r="D85" s="50"/>
      <c r="E85" s="50"/>
      <c r="F85" s="50"/>
      <c r="G85" s="50"/>
      <c r="H85" s="50"/>
      <c r="I85" s="50"/>
      <c r="J85" s="50"/>
      <c r="K85" s="380"/>
      <c r="L85" s="380"/>
      <c r="M85" s="380"/>
      <c r="N85" s="380"/>
      <c r="O85" s="380"/>
      <c r="P85" s="380"/>
      <c r="Q85" s="380"/>
      <c r="R85" s="380"/>
      <c r="S85" s="400"/>
      <c r="T85" s="401"/>
      <c r="U85" s="313"/>
      <c r="V85" s="314"/>
      <c r="W85" s="315"/>
      <c r="X85" s="133"/>
      <c r="Y85" s="187"/>
      <c r="Z85" s="193"/>
      <c r="AA85" s="193"/>
      <c r="AB85" s="193"/>
      <c r="AC85" s="133"/>
      <c r="AD85" s="402"/>
      <c r="AE85" s="127"/>
      <c r="AF85" s="382"/>
      <c r="AG85" s="380"/>
      <c r="AH85" s="380"/>
      <c r="AI85" s="380"/>
      <c r="AJ85" s="125"/>
      <c r="AK85" s="382"/>
      <c r="AL85" s="380"/>
      <c r="AM85" s="380"/>
      <c r="AN85" s="380"/>
      <c r="AO85" s="127"/>
      <c r="AP85" s="382"/>
      <c r="AQ85" s="380"/>
      <c r="AR85" s="380"/>
      <c r="AS85" s="380"/>
      <c r="AT85" s="125"/>
      <c r="AU85" s="382"/>
      <c r="AV85" s="380"/>
      <c r="AW85" s="380"/>
      <c r="AX85" s="380"/>
      <c r="AY85" s="125"/>
      <c r="AZ85" s="382"/>
      <c r="BA85" s="380"/>
      <c r="BB85" s="380"/>
      <c r="BC85" s="380"/>
      <c r="BD85" s="125"/>
      <c r="BE85" s="382"/>
      <c r="BF85" s="380"/>
      <c r="BG85" s="380"/>
      <c r="BH85" s="380"/>
      <c r="BI85" s="381"/>
      <c r="BJ85" s="382"/>
      <c r="BK85" s="380"/>
      <c r="BL85" s="380"/>
      <c r="BM85" s="380"/>
      <c r="BN85" s="383"/>
      <c r="BO85" s="382"/>
      <c r="BP85" s="380"/>
      <c r="BQ85" s="380"/>
      <c r="BR85" s="193"/>
      <c r="BS85" s="187"/>
      <c r="BT85" s="193"/>
      <c r="BU85" s="193"/>
      <c r="BV85" s="193"/>
      <c r="BW85" s="380"/>
      <c r="BX85" s="197"/>
      <c r="BY85" s="193"/>
      <c r="BZ85" s="193"/>
      <c r="CA85" s="193"/>
      <c r="CB85" s="380"/>
      <c r="CC85" s="134"/>
      <c r="CD85" s="380"/>
      <c r="CE85" s="380"/>
      <c r="CF85" s="380"/>
      <c r="CG85" s="380"/>
      <c r="CH85" s="134"/>
      <c r="CI85" s="380"/>
      <c r="CJ85" s="380"/>
      <c r="CK85" s="380"/>
      <c r="CL85" s="380"/>
      <c r="CM85" s="145"/>
      <c r="CN85" s="145"/>
      <c r="CO85" s="145"/>
    </row>
    <row r="86" customFormat="false" ht="11.45" hidden="true" customHeight="true" outlineLevel="0" collapsed="false">
      <c r="A86" s="384"/>
      <c r="B86" s="50"/>
      <c r="C86" s="50"/>
      <c r="D86" s="50"/>
      <c r="E86" s="50"/>
      <c r="F86" s="50"/>
      <c r="G86" s="50"/>
      <c r="H86" s="50"/>
      <c r="I86" s="50"/>
      <c r="J86" s="50"/>
      <c r="K86" s="380"/>
      <c r="L86" s="380"/>
      <c r="M86" s="380"/>
      <c r="N86" s="380"/>
      <c r="O86" s="380"/>
      <c r="P86" s="380"/>
      <c r="Q86" s="380"/>
      <c r="R86" s="380"/>
      <c r="S86" s="400"/>
      <c r="T86" s="401"/>
      <c r="U86" s="313"/>
      <c r="V86" s="314"/>
      <c r="W86" s="315"/>
      <c r="X86" s="133"/>
      <c r="Y86" s="187"/>
      <c r="Z86" s="193"/>
      <c r="AA86" s="193"/>
      <c r="AB86" s="193"/>
      <c r="AC86" s="133"/>
      <c r="AD86" s="402"/>
      <c r="AE86" s="127"/>
      <c r="AF86" s="382"/>
      <c r="AG86" s="380"/>
      <c r="AH86" s="380"/>
      <c r="AI86" s="380"/>
      <c r="AJ86" s="125"/>
      <c r="AK86" s="382"/>
      <c r="AL86" s="380"/>
      <c r="AM86" s="380"/>
      <c r="AN86" s="380"/>
      <c r="AO86" s="127"/>
      <c r="AP86" s="382"/>
      <c r="AQ86" s="380"/>
      <c r="AR86" s="380"/>
      <c r="AS86" s="380"/>
      <c r="AT86" s="125"/>
      <c r="AU86" s="382"/>
      <c r="AV86" s="380"/>
      <c r="AW86" s="380"/>
      <c r="AX86" s="380"/>
      <c r="AY86" s="125"/>
      <c r="AZ86" s="382"/>
      <c r="BA86" s="380"/>
      <c r="BB86" s="380"/>
      <c r="BC86" s="380"/>
      <c r="BD86" s="125"/>
      <c r="BE86" s="382"/>
      <c r="BF86" s="380"/>
      <c r="BG86" s="380"/>
      <c r="BH86" s="380"/>
      <c r="BI86" s="381"/>
      <c r="BJ86" s="382"/>
      <c r="BK86" s="380"/>
      <c r="BL86" s="380"/>
      <c r="BM86" s="380"/>
      <c r="BN86" s="383"/>
      <c r="BO86" s="382"/>
      <c r="BP86" s="380"/>
      <c r="BQ86" s="380"/>
      <c r="BR86" s="193"/>
      <c r="BS86" s="187"/>
      <c r="BT86" s="193"/>
      <c r="BU86" s="193"/>
      <c r="BV86" s="193"/>
      <c r="BW86" s="380"/>
      <c r="BX86" s="197"/>
      <c r="BY86" s="193"/>
      <c r="BZ86" s="193"/>
      <c r="CA86" s="193"/>
      <c r="CB86" s="380"/>
      <c r="CC86" s="134"/>
      <c r="CD86" s="380"/>
      <c r="CE86" s="380"/>
      <c r="CF86" s="380"/>
      <c r="CG86" s="380"/>
      <c r="CH86" s="134"/>
      <c r="CI86" s="380"/>
      <c r="CJ86" s="380"/>
      <c r="CK86" s="380"/>
      <c r="CL86" s="380"/>
      <c r="CM86" s="145"/>
      <c r="CN86" s="145"/>
      <c r="CO86" s="145"/>
    </row>
    <row r="87" customFormat="false" ht="11.45" hidden="true" customHeight="true" outlineLevel="0" collapsed="false">
      <c r="A87" s="384"/>
      <c r="B87" s="50"/>
      <c r="C87" s="50"/>
      <c r="D87" s="50"/>
      <c r="E87" s="50"/>
      <c r="F87" s="50"/>
      <c r="G87" s="50"/>
      <c r="H87" s="50"/>
      <c r="I87" s="50"/>
      <c r="J87" s="50"/>
      <c r="K87" s="380"/>
      <c r="L87" s="380"/>
      <c r="M87" s="380"/>
      <c r="N87" s="380"/>
      <c r="O87" s="380"/>
      <c r="P87" s="380"/>
      <c r="Q87" s="380"/>
      <c r="R87" s="380"/>
      <c r="S87" s="400"/>
      <c r="T87" s="401"/>
      <c r="U87" s="403"/>
      <c r="V87" s="314"/>
      <c r="W87" s="315"/>
      <c r="X87" s="133"/>
      <c r="Y87" s="187"/>
      <c r="Z87" s="193"/>
      <c r="AA87" s="193"/>
      <c r="AB87" s="193"/>
      <c r="AC87" s="380"/>
      <c r="AD87" s="402"/>
      <c r="AE87" s="381"/>
      <c r="AF87" s="382"/>
      <c r="AG87" s="380"/>
      <c r="AH87" s="380"/>
      <c r="AI87" s="380"/>
      <c r="AJ87" s="383"/>
      <c r="AK87" s="382"/>
      <c r="AL87" s="380"/>
      <c r="AM87" s="380"/>
      <c r="AN87" s="380"/>
      <c r="AO87" s="127"/>
      <c r="AP87" s="382"/>
      <c r="AQ87" s="380"/>
      <c r="AR87" s="380"/>
      <c r="AS87" s="380"/>
      <c r="AT87" s="383"/>
      <c r="AU87" s="382"/>
      <c r="AV87" s="380"/>
      <c r="AW87" s="380"/>
      <c r="AX87" s="380"/>
      <c r="AY87" s="383"/>
      <c r="AZ87" s="382"/>
      <c r="BA87" s="380"/>
      <c r="BB87" s="380"/>
      <c r="BC87" s="380"/>
      <c r="BD87" s="383"/>
      <c r="BE87" s="382"/>
      <c r="BF87" s="380"/>
      <c r="BG87" s="380"/>
      <c r="BH87" s="380"/>
      <c r="BI87" s="381"/>
      <c r="BJ87" s="382"/>
      <c r="BK87" s="380"/>
      <c r="BL87" s="380"/>
      <c r="BM87" s="380"/>
      <c r="BN87" s="383"/>
      <c r="BO87" s="382"/>
      <c r="BP87" s="380"/>
      <c r="BQ87" s="380"/>
      <c r="BR87" s="193"/>
      <c r="BS87" s="187"/>
      <c r="BT87" s="193"/>
      <c r="BU87" s="193"/>
      <c r="BV87" s="193"/>
      <c r="BW87" s="380"/>
      <c r="BX87" s="197"/>
      <c r="BY87" s="193"/>
      <c r="BZ87" s="193"/>
      <c r="CA87" s="193"/>
      <c r="CB87" s="380"/>
      <c r="CC87" s="134"/>
      <c r="CD87" s="380"/>
      <c r="CE87" s="380"/>
      <c r="CF87" s="380"/>
      <c r="CG87" s="380"/>
      <c r="CH87" s="134"/>
      <c r="CI87" s="380"/>
      <c r="CJ87" s="380"/>
      <c r="CK87" s="380"/>
      <c r="CL87" s="380"/>
      <c r="CM87" s="145"/>
      <c r="CN87" s="145"/>
      <c r="CO87" s="145"/>
    </row>
    <row r="88" customFormat="false" ht="11.45" hidden="false" customHeight="true" outlineLevel="0" collapsed="false">
      <c r="A88" s="404" t="s">
        <v>239</v>
      </c>
      <c r="B88" s="240" t="s">
        <v>240</v>
      </c>
      <c r="C88" s="240"/>
      <c r="D88" s="240"/>
      <c r="E88" s="240"/>
      <c r="F88" s="240"/>
      <c r="G88" s="240"/>
      <c r="H88" s="240"/>
      <c r="I88" s="240"/>
      <c r="J88" s="240"/>
      <c r="K88" s="405"/>
      <c r="L88" s="405"/>
      <c r="M88" s="405"/>
      <c r="N88" s="405"/>
      <c r="O88" s="405"/>
      <c r="P88" s="405"/>
      <c r="Q88" s="405"/>
      <c r="R88" s="405"/>
      <c r="S88" s="406" t="n">
        <v>1728</v>
      </c>
      <c r="T88" s="407" t="n">
        <v>1728</v>
      </c>
      <c r="U88" s="287" t="n">
        <f aca="false">U90</f>
        <v>2318</v>
      </c>
      <c r="V88" s="289" t="n">
        <f aca="false">V89</f>
        <v>54</v>
      </c>
      <c r="W88" s="287" t="n">
        <f aca="false">W90</f>
        <v>24</v>
      </c>
      <c r="X88" s="287" t="n">
        <f aca="false">X90</f>
        <v>1340</v>
      </c>
      <c r="Y88" s="287" t="n">
        <f aca="false">Y90</f>
        <v>816</v>
      </c>
      <c r="Z88" s="287" t="n">
        <f aca="false">Z90</f>
        <v>460</v>
      </c>
      <c r="AA88" s="287" t="n">
        <f aca="false">AA90</f>
        <v>22</v>
      </c>
      <c r="AB88" s="287" t="n">
        <f aca="false">AB90</f>
        <v>50</v>
      </c>
      <c r="AC88" s="287" t="n">
        <f aca="false">AC90+AC153</f>
        <v>1044</v>
      </c>
      <c r="AD88" s="317" t="n">
        <f aca="false">AD90</f>
        <v>0</v>
      </c>
      <c r="AE88" s="318" t="n">
        <f aca="false">AE90+AE154</f>
        <v>0</v>
      </c>
      <c r="AF88" s="408" t="n">
        <f aca="false">AF90</f>
        <v>0</v>
      </c>
      <c r="AG88" s="408" t="n">
        <f aca="false">AG90</f>
        <v>0</v>
      </c>
      <c r="AH88" s="409" t="n">
        <f aca="false">AH90</f>
        <v>0</v>
      </c>
      <c r="AI88" s="408" t="n">
        <f aca="false">AI90</f>
        <v>0</v>
      </c>
      <c r="AJ88" s="289" t="n">
        <f aca="false">AJ90+AJ154</f>
        <v>0</v>
      </c>
      <c r="AK88" s="408" t="n">
        <f aca="false">AK90</f>
        <v>0</v>
      </c>
      <c r="AL88" s="408" t="n">
        <f aca="false">AL90</f>
        <v>0</v>
      </c>
      <c r="AM88" s="408" t="n">
        <f aca="false">AM90</f>
        <v>0</v>
      </c>
      <c r="AN88" s="408" t="n">
        <f aca="false">AN90</f>
        <v>0</v>
      </c>
      <c r="AO88" s="318" t="n">
        <f aca="false">AO90+AO154</f>
        <v>84</v>
      </c>
      <c r="AP88" s="408" t="n">
        <f aca="false">AP90</f>
        <v>0</v>
      </c>
      <c r="AQ88" s="408" t="n">
        <f aca="false">AQ90</f>
        <v>82</v>
      </c>
      <c r="AR88" s="408" t="n">
        <f aca="false">AR90</f>
        <v>0</v>
      </c>
      <c r="AS88" s="408" t="n">
        <f aca="false">AS90</f>
        <v>2</v>
      </c>
      <c r="AT88" s="289" t="n">
        <f aca="false">AT90</f>
        <v>212</v>
      </c>
      <c r="AU88" s="408" t="n">
        <f aca="false">AU90</f>
        <v>0</v>
      </c>
      <c r="AV88" s="408" t="n">
        <f aca="false">AV90</f>
        <v>210</v>
      </c>
      <c r="AW88" s="408" t="n">
        <f aca="false">AW90</f>
        <v>0</v>
      </c>
      <c r="AX88" s="408" t="n">
        <f aca="false">AX90</f>
        <v>2</v>
      </c>
      <c r="AY88" s="289" t="n">
        <f aca="false">AY90+AY154</f>
        <v>420</v>
      </c>
      <c r="AZ88" s="408" t="n">
        <f aca="false">AZ90</f>
        <v>18</v>
      </c>
      <c r="BA88" s="408" t="n">
        <f aca="false">BA90</f>
        <v>270</v>
      </c>
      <c r="BB88" s="408" t="n">
        <f aca="false">BB90</f>
        <v>144</v>
      </c>
      <c r="BC88" s="408" t="n">
        <f aca="false">BC90</f>
        <v>6</v>
      </c>
      <c r="BD88" s="289" t="n">
        <f aca="false">BD90+BD153</f>
        <v>712</v>
      </c>
      <c r="BE88" s="408" t="n">
        <f aca="false">BE90</f>
        <v>18</v>
      </c>
      <c r="BF88" s="408" t="n">
        <f aca="false">BF90</f>
        <v>454</v>
      </c>
      <c r="BG88" s="408" t="n">
        <f aca="false">BG90</f>
        <v>252</v>
      </c>
      <c r="BH88" s="408" t="n">
        <f aca="false">BH90</f>
        <v>6</v>
      </c>
      <c r="BI88" s="287" t="n">
        <f aca="false">BI90</f>
        <v>0</v>
      </c>
      <c r="BJ88" s="287" t="n">
        <f aca="false">BJ90</f>
        <v>0</v>
      </c>
      <c r="BK88" s="287" t="n">
        <f aca="false">BK90</f>
        <v>0</v>
      </c>
      <c r="BL88" s="287" t="n">
        <f aca="false">BL90</f>
        <v>0</v>
      </c>
      <c r="BM88" s="287" t="n">
        <f aca="false">BM90</f>
        <v>0</v>
      </c>
      <c r="BN88" s="287" t="n">
        <f aca="false">BN90</f>
        <v>0</v>
      </c>
      <c r="BO88" s="287" t="n">
        <f aca="false">BO90</f>
        <v>0</v>
      </c>
      <c r="BP88" s="287" t="n">
        <f aca="false">BP90</f>
        <v>0</v>
      </c>
      <c r="BQ88" s="287" t="n">
        <f aca="false">BQ90</f>
        <v>0</v>
      </c>
      <c r="BR88" s="287" t="n">
        <f aca="false">BR90</f>
        <v>0</v>
      </c>
      <c r="BS88" s="410" t="n">
        <f aca="false">BS90</f>
        <v>438</v>
      </c>
      <c r="BT88" s="410" t="n">
        <f aca="false">BT90</f>
        <v>9</v>
      </c>
      <c r="BU88" s="408" t="n">
        <f aca="false">BU90</f>
        <v>164</v>
      </c>
      <c r="BV88" s="409" t="n">
        <f aca="false">BV90</f>
        <v>270</v>
      </c>
      <c r="BW88" s="408" t="n">
        <f aca="false">BW90</f>
        <v>4</v>
      </c>
      <c r="BX88" s="410" t="n">
        <f aca="false">BX90</f>
        <v>398</v>
      </c>
      <c r="BY88" s="408" t="n">
        <f aca="false">BY90</f>
        <v>9</v>
      </c>
      <c r="BZ88" s="408" t="n">
        <f aca="false">BZ90</f>
        <v>160</v>
      </c>
      <c r="CA88" s="408" t="n">
        <f aca="false">CA90</f>
        <v>234</v>
      </c>
      <c r="CB88" s="411" t="n">
        <f aca="false">CB90</f>
        <v>4</v>
      </c>
      <c r="CC88" s="410"/>
      <c r="CD88" s="408"/>
      <c r="CE88" s="409"/>
      <c r="CF88" s="408"/>
      <c r="CG88" s="411"/>
      <c r="CH88" s="410"/>
      <c r="CI88" s="408"/>
      <c r="CJ88" s="408"/>
      <c r="CK88" s="408"/>
      <c r="CL88" s="411"/>
    </row>
    <row r="89" customFormat="false" ht="23.85" hidden="false" customHeight="true" outlineLevel="0" collapsed="false">
      <c r="A89" s="146"/>
      <c r="B89" s="147" t="s">
        <v>89</v>
      </c>
      <c r="C89" s="147"/>
      <c r="D89" s="147"/>
      <c r="E89" s="147"/>
      <c r="F89" s="147"/>
      <c r="G89" s="147"/>
      <c r="H89" s="147"/>
      <c r="I89" s="147"/>
      <c r="J89" s="147"/>
      <c r="K89" s="412"/>
      <c r="L89" s="413"/>
      <c r="M89" s="413"/>
      <c r="N89" s="413"/>
      <c r="O89" s="413"/>
      <c r="P89" s="413"/>
      <c r="Q89" s="413"/>
      <c r="R89" s="413"/>
      <c r="S89" s="414"/>
      <c r="T89" s="414"/>
      <c r="U89" s="415"/>
      <c r="V89" s="416" t="n">
        <f aca="false">V91+V103+V113+V137+V143+V148</f>
        <v>54</v>
      </c>
      <c r="W89" s="417"/>
      <c r="X89" s="415"/>
      <c r="Y89" s="415"/>
      <c r="Z89" s="415"/>
      <c r="AA89" s="415"/>
      <c r="AB89" s="415"/>
      <c r="AC89" s="418"/>
      <c r="AD89" s="419"/>
      <c r="AE89" s="415"/>
      <c r="AF89" s="419"/>
      <c r="AG89" s="415"/>
      <c r="AH89" s="415"/>
      <c r="AI89" s="415"/>
      <c r="AJ89" s="415"/>
      <c r="AK89" s="419"/>
      <c r="AL89" s="415"/>
      <c r="AM89" s="415"/>
      <c r="AN89" s="418"/>
      <c r="AO89" s="415"/>
      <c r="AP89" s="419"/>
      <c r="AQ89" s="415"/>
      <c r="AR89" s="415"/>
      <c r="AS89" s="415"/>
      <c r="AT89" s="415"/>
      <c r="AU89" s="419"/>
      <c r="AV89" s="415"/>
      <c r="AW89" s="415"/>
      <c r="AX89" s="160"/>
      <c r="AY89" s="415"/>
      <c r="AZ89" s="419"/>
      <c r="BA89" s="415"/>
      <c r="BB89" s="415"/>
      <c r="BC89" s="415"/>
      <c r="BD89" s="415"/>
      <c r="BE89" s="419"/>
      <c r="BF89" s="415"/>
      <c r="BG89" s="415"/>
      <c r="BH89" s="415"/>
      <c r="BI89" s="415"/>
      <c r="BJ89" s="419"/>
      <c r="BK89" s="415"/>
      <c r="BL89" s="415"/>
      <c r="BM89" s="415"/>
      <c r="BN89" s="415"/>
      <c r="BO89" s="419"/>
      <c r="BP89" s="415"/>
      <c r="BQ89" s="415"/>
      <c r="BR89" s="420"/>
      <c r="BS89" s="160"/>
      <c r="BT89" s="160"/>
      <c r="BU89" s="160"/>
      <c r="BV89" s="160"/>
      <c r="BW89" s="160"/>
      <c r="BX89" s="160"/>
      <c r="BY89" s="160"/>
      <c r="BZ89" s="160"/>
      <c r="CA89" s="160"/>
      <c r="CB89" s="160"/>
      <c r="CC89" s="415"/>
      <c r="CD89" s="418"/>
      <c r="CE89" s="418"/>
      <c r="CF89" s="418"/>
      <c r="CG89" s="418"/>
      <c r="CH89" s="415"/>
      <c r="CI89" s="418"/>
      <c r="CJ89" s="418"/>
      <c r="CK89" s="418"/>
      <c r="CL89" s="418"/>
      <c r="CM89" s="421"/>
      <c r="CN89" s="421"/>
      <c r="CO89" s="421"/>
    </row>
    <row r="90" customFormat="false" ht="11.25" hidden="false" customHeight="true" outlineLevel="0" collapsed="false">
      <c r="A90" s="239" t="s">
        <v>241</v>
      </c>
      <c r="B90" s="240" t="s">
        <v>242</v>
      </c>
      <c r="C90" s="240"/>
      <c r="D90" s="240"/>
      <c r="E90" s="240"/>
      <c r="F90" s="240"/>
      <c r="G90" s="240"/>
      <c r="H90" s="240"/>
      <c r="I90" s="240"/>
      <c r="J90" s="240"/>
      <c r="K90" s="286"/>
      <c r="L90" s="286"/>
      <c r="M90" s="286"/>
      <c r="N90" s="286"/>
      <c r="O90" s="286"/>
      <c r="P90" s="286"/>
      <c r="Q90" s="286"/>
      <c r="R90" s="286"/>
      <c r="S90" s="422"/>
      <c r="T90" s="423"/>
      <c r="U90" s="244" t="n">
        <f aca="false">U91+U103+U113+U121+U129+U137+U143+U148</f>
        <v>2318</v>
      </c>
      <c r="V90" s="244" t="n">
        <f aca="false">V91+V103+V113+V121+V129+V137+V143+V148</f>
        <v>54</v>
      </c>
      <c r="W90" s="244" t="n">
        <f aca="false">W91+W103+W113+W121+W129+W137+W143+W148</f>
        <v>24</v>
      </c>
      <c r="X90" s="244" t="n">
        <f aca="false">X91+X103+X113+X121+X129+X137+X143+X148</f>
        <v>1340</v>
      </c>
      <c r="Y90" s="244" t="n">
        <f aca="false">Y91+Y103+Y113+Y121+Y129+Y137+Y143+Y148</f>
        <v>816</v>
      </c>
      <c r="Z90" s="244" t="n">
        <f aca="false">Z91+Z103+Z113+Z121+Z129+Z137+Z143+Z148</f>
        <v>460</v>
      </c>
      <c r="AA90" s="244" t="n">
        <f aca="false">AA91+AA103+AA113+AA121+AA129+AA137+AA143+AA148</f>
        <v>22</v>
      </c>
      <c r="AB90" s="244" t="n">
        <f aca="false">AB91+AB103+AB113+AB121+AB129+AB137+AB143+AB148</f>
        <v>50</v>
      </c>
      <c r="AC90" s="244" t="n">
        <f aca="false">AC91+AC103+AC113+AC121+AC129+AC137+AC143+AC148</f>
        <v>900</v>
      </c>
      <c r="AD90" s="244" t="n">
        <f aca="false">AD91+AD103+AD113+AD121+AD129+AD137+AD143+AD148</f>
        <v>0</v>
      </c>
      <c r="AE90" s="244" t="n">
        <f aca="false">AE91+AE103+AE113+AE121+AE129+AE137+AE143+AE148</f>
        <v>0</v>
      </c>
      <c r="AF90" s="244" t="n">
        <f aca="false">AF91+AF103+AF113+AF121+AF129+AF137+AF143+AF148</f>
        <v>0</v>
      </c>
      <c r="AG90" s="244" t="n">
        <f aca="false">AG91+AG103+AG113+AG121+AG129+AG137+AG143+AG148</f>
        <v>0</v>
      </c>
      <c r="AH90" s="244" t="n">
        <f aca="false">AH91+AH103+AH113+AH121+AH129+AH137+AH143+AH148</f>
        <v>0</v>
      </c>
      <c r="AI90" s="244" t="n">
        <f aca="false">AI91+AI103+AI113+AI121+AI129+AI137+AI143+AI148</f>
        <v>0</v>
      </c>
      <c r="AJ90" s="244" t="n">
        <f aca="false">AJ91+AJ103+AJ113+AJ121+AJ129+AJ137+AJ143+AJ148</f>
        <v>0</v>
      </c>
      <c r="AK90" s="244" t="n">
        <f aca="false">AK91+AK103+AK113+AK121+AK129+AK137+AK143+AK148</f>
        <v>0</v>
      </c>
      <c r="AL90" s="244" t="n">
        <f aca="false">AL91+AL103+AL113+AL121+AL129+AL137+AL143+AL148</f>
        <v>0</v>
      </c>
      <c r="AM90" s="244" t="n">
        <f aca="false">AM91+AM103+AM113+AM121+AM129+AM137+AM143+AM148</f>
        <v>0</v>
      </c>
      <c r="AN90" s="244" t="n">
        <f aca="false">AN91+AN103+AN113+AN121+AN129+AN137+AN143+AN148</f>
        <v>0</v>
      </c>
      <c r="AO90" s="244" t="n">
        <f aca="false">AO91+AO103+AO113+AO121+AO129+AO137+AO143+AO148</f>
        <v>84</v>
      </c>
      <c r="AP90" s="244" t="n">
        <f aca="false">AP91+AP103+AP113+AP121+AP129+AP137+AP143+AP148</f>
        <v>0</v>
      </c>
      <c r="AQ90" s="244" t="n">
        <f aca="false">AQ91+AQ103+AQ113+AQ121+AQ129+AQ137+AQ143+AQ148</f>
        <v>82</v>
      </c>
      <c r="AR90" s="244" t="n">
        <f aca="false">AR91+AR103+AR113+AR121+AR129+AR137+AR143+AR148</f>
        <v>0</v>
      </c>
      <c r="AS90" s="244" t="n">
        <f aca="false">AS91+AS103+AS113+AS121+AS129+AS137+AS143+AS148</f>
        <v>2</v>
      </c>
      <c r="AT90" s="244" t="n">
        <f aca="false">AT91+AT103+AT113+AT121+AT129+AT137+AT143+AT148</f>
        <v>212</v>
      </c>
      <c r="AU90" s="244" t="n">
        <f aca="false">AU91+AU103+AU113+AU121+AU129+AU137+AU143+AU148</f>
        <v>0</v>
      </c>
      <c r="AV90" s="244" t="n">
        <f aca="false">AV91+AV103+AV113+AV121+AV129+AV137+AV143+AV148</f>
        <v>210</v>
      </c>
      <c r="AW90" s="244" t="n">
        <f aca="false">AW91+AW103+AW113+AW121+AW129+AW137+AW143+AW148</f>
        <v>0</v>
      </c>
      <c r="AX90" s="244" t="n">
        <f aca="false">AX91+AX103+AX113+AX121+AX129+AX137+AX143+AX148</f>
        <v>2</v>
      </c>
      <c r="AY90" s="244" t="n">
        <f aca="false">AY91+AY103+AY113+AY121+AY129+AY137+AY143+AY148</f>
        <v>420</v>
      </c>
      <c r="AZ90" s="244" t="n">
        <f aca="false">AZ91+AZ103+AZ113+AZ121+AZ129+AZ137+AZ143+AZ148</f>
        <v>18</v>
      </c>
      <c r="BA90" s="244" t="n">
        <f aca="false">BA91+BA103+BA113+BA121+BA129+BA137+BA143+BA148</f>
        <v>270</v>
      </c>
      <c r="BB90" s="244" t="n">
        <f aca="false">BB91+BB103+BB113+BB121+BB129+BB137+BB143+BB148</f>
        <v>144</v>
      </c>
      <c r="BC90" s="244" t="n">
        <f aca="false">BC91+BC103+BC113+BC121+BC129+BC137+BC143+BC148</f>
        <v>6</v>
      </c>
      <c r="BD90" s="244" t="n">
        <f aca="false">BD91+BD103+BD113+BD121+BD129+BD137+BD143+BD148</f>
        <v>712</v>
      </c>
      <c r="BE90" s="244" t="n">
        <f aca="false">BE91+BE103+BE113+BE121+BE129+BE137+BE143+BE148</f>
        <v>18</v>
      </c>
      <c r="BF90" s="244" t="n">
        <f aca="false">BF91+BF103+BF113+BF121+BF129+BF137+BF143+BF148</f>
        <v>454</v>
      </c>
      <c r="BG90" s="244" t="n">
        <f aca="false">BG91+BG103+BG113+BG121+BG129+BG137+BG143+BG148</f>
        <v>252</v>
      </c>
      <c r="BH90" s="244" t="n">
        <f aca="false">BH91+BH103+BH113+BH121+BH129+BH137+BH143+BH148</f>
        <v>6</v>
      </c>
      <c r="BI90" s="244" t="n">
        <f aca="false">BI91+BI103+BI113+BI121+BI129+BI137+BI143+BI148</f>
        <v>0</v>
      </c>
      <c r="BJ90" s="244" t="n">
        <f aca="false">BJ91+BJ103+BJ113+BJ121+BJ129+BJ137+BJ143+BJ148</f>
        <v>0</v>
      </c>
      <c r="BK90" s="244" t="n">
        <f aca="false">BK91+BK103+BK113+BK121+BK129+BK137+BK143+BK148</f>
        <v>0</v>
      </c>
      <c r="BL90" s="244" t="n">
        <f aca="false">BL91+BL103+BL113+BL121+BL129+BL137+BL143+BL148</f>
        <v>0</v>
      </c>
      <c r="BM90" s="244" t="n">
        <f aca="false">BM91+BM103+BM113+BM121+BM129+BM137+BM143+BM148</f>
        <v>0</v>
      </c>
      <c r="BN90" s="244" t="n">
        <f aca="false">BN91+BN103+BN113+BN121+BN129+BN137+BN143+BN148</f>
        <v>0</v>
      </c>
      <c r="BO90" s="244" t="n">
        <f aca="false">BO91+BO103+BO113+BO121+BO129+BO137+BO143+BO148</f>
        <v>0</v>
      </c>
      <c r="BP90" s="244" t="n">
        <f aca="false">BP91+BP103+BP113+BP121+BP129+BP137+BP143+BP148</f>
        <v>0</v>
      </c>
      <c r="BQ90" s="244" t="n">
        <f aca="false">BQ91+BQ103+BQ113+BQ121+BQ129+BQ137+BQ143+BQ148</f>
        <v>0</v>
      </c>
      <c r="BR90" s="244" t="n">
        <f aca="false">BR91+BR103+BR113+BR121+BR129+BR137+BR143+BR148</f>
        <v>0</v>
      </c>
      <c r="BS90" s="244" t="n">
        <f aca="false">BS91+BS103+BS113+BS121+BS129+BS137+BS143+BS148</f>
        <v>438</v>
      </c>
      <c r="BT90" s="244" t="n">
        <f aca="false">BT91+BT103+BT113+BT121+BT129+BT137+BT143+BT148</f>
        <v>9</v>
      </c>
      <c r="BU90" s="244" t="n">
        <f aca="false">BU91+BU103+BU113+BU121+BU129+BU137+BU143+BU148</f>
        <v>164</v>
      </c>
      <c r="BV90" s="244" t="n">
        <f aca="false">BV91+BV103+BV113+BV121+BV129+BV137+BV143+BV148</f>
        <v>270</v>
      </c>
      <c r="BW90" s="244" t="n">
        <f aca="false">BW91+BW103+BW113+BW121+BW129+BW137+BW143+BW148</f>
        <v>4</v>
      </c>
      <c r="BX90" s="244" t="n">
        <f aca="false">BX91+BX103+BX113+BX121+BX129+BX137+BX143+BX148</f>
        <v>398</v>
      </c>
      <c r="BY90" s="244" t="n">
        <f aca="false">BY91+BY103+BY113+BY121+BY129+BY137+BY143+BY148</f>
        <v>9</v>
      </c>
      <c r="BZ90" s="244" t="n">
        <f aca="false">BZ91+BZ103+BZ113+BZ121+BZ129+BZ137+BZ143+BZ148</f>
        <v>160</v>
      </c>
      <c r="CA90" s="244" t="n">
        <f aca="false">CA91+CA103+CA113+CA121+CA129+CA137+CA143+CA148</f>
        <v>234</v>
      </c>
      <c r="CB90" s="244" t="n">
        <f aca="false">CB91+CB103+CB113+CB121+CB129+CB137+CB143+CB148</f>
        <v>4</v>
      </c>
      <c r="CC90" s="244"/>
      <c r="CD90" s="244"/>
      <c r="CE90" s="244"/>
      <c r="CF90" s="244"/>
      <c r="CG90" s="244"/>
      <c r="CH90" s="244"/>
      <c r="CI90" s="244"/>
      <c r="CJ90" s="244"/>
      <c r="CK90" s="244"/>
      <c r="CL90" s="244"/>
    </row>
    <row r="91" customFormat="false" ht="33.75" hidden="false" customHeight="true" outlineLevel="0" collapsed="false">
      <c r="A91" s="424" t="s">
        <v>243</v>
      </c>
      <c r="B91" s="425" t="s">
        <v>244</v>
      </c>
      <c r="C91" s="425"/>
      <c r="D91" s="425"/>
      <c r="E91" s="425"/>
      <c r="F91" s="425"/>
      <c r="G91" s="425"/>
      <c r="H91" s="425"/>
      <c r="I91" s="425"/>
      <c r="J91" s="425"/>
      <c r="K91" s="426" t="s">
        <v>245</v>
      </c>
      <c r="L91" s="426"/>
      <c r="M91" s="426"/>
      <c r="N91" s="426"/>
      <c r="O91" s="426"/>
      <c r="P91" s="426"/>
      <c r="Q91" s="426"/>
      <c r="R91" s="426"/>
      <c r="S91" s="426"/>
      <c r="T91" s="427"/>
      <c r="U91" s="428" t="n">
        <f aca="false">SUM(U93:U102)+V91</f>
        <v>858</v>
      </c>
      <c r="V91" s="429" t="n">
        <f aca="false">SUM(V92:V102)</f>
        <v>18</v>
      </c>
      <c r="W91" s="428" t="n">
        <f aca="false">SUM(W92:W102)</f>
        <v>8</v>
      </c>
      <c r="X91" s="428" t="n">
        <f aca="false">SUM(X92:X102)</f>
        <v>580</v>
      </c>
      <c r="Y91" s="428" t="n">
        <f aca="false">SUM(Y92:Y102)</f>
        <v>384</v>
      </c>
      <c r="Z91" s="428" t="n">
        <f aca="false">SUM(Z92:Z102)</f>
        <v>162</v>
      </c>
      <c r="AA91" s="428" t="n">
        <f aca="false">SUM(AA92:AA102)</f>
        <v>10</v>
      </c>
      <c r="AB91" s="428" t="n">
        <f aca="false">SUM(AB92:AB102)</f>
        <v>30</v>
      </c>
      <c r="AC91" s="428" t="n">
        <f aca="false">SUM(AC92:AC102)</f>
        <v>252</v>
      </c>
      <c r="AD91" s="430" t="n">
        <f aca="false">SUM(AD92:AD102)</f>
        <v>0</v>
      </c>
      <c r="AE91" s="431" t="n">
        <f aca="false">SUM(AE93:AE102)</f>
        <v>0</v>
      </c>
      <c r="AF91" s="432" t="n">
        <f aca="false">SUM(AF92:AF102)</f>
        <v>0</v>
      </c>
      <c r="AG91" s="432" t="n">
        <f aca="false">SUM(AG92:AG102)</f>
        <v>0</v>
      </c>
      <c r="AH91" s="432" t="n">
        <f aca="false">SUM(AH92:AH102)</f>
        <v>0</v>
      </c>
      <c r="AI91" s="432" t="n">
        <f aca="false">SUM(AI92:AI102)</f>
        <v>0</v>
      </c>
      <c r="AJ91" s="432" t="n">
        <f aca="false">SUM(AJ92:AJ102)</f>
        <v>0</v>
      </c>
      <c r="AK91" s="432" t="n">
        <f aca="false">SUM(AK92:AK102)</f>
        <v>0</v>
      </c>
      <c r="AL91" s="432" t="n">
        <f aca="false">SUM(AL92:AL102)</f>
        <v>0</v>
      </c>
      <c r="AM91" s="432" t="n">
        <f aca="false">SUM(AM92:AM102)</f>
        <v>0</v>
      </c>
      <c r="AN91" s="432" t="n">
        <f aca="false">SUM(AN92:AN102)</f>
        <v>0</v>
      </c>
      <c r="AO91" s="432" t="n">
        <f aca="false">SUM(AO92:AO102)</f>
        <v>0</v>
      </c>
      <c r="AP91" s="432" t="n">
        <f aca="false">SUM(AP92:AP102)</f>
        <v>0</v>
      </c>
      <c r="AQ91" s="432" t="n">
        <f aca="false">SUM(AQ92:AQ102)</f>
        <v>0</v>
      </c>
      <c r="AR91" s="432" t="n">
        <f aca="false">SUM(AR92:AR102)</f>
        <v>0</v>
      </c>
      <c r="AS91" s="432" t="n">
        <f aca="false">SUM(AS92:AS102)</f>
        <v>0</v>
      </c>
      <c r="AT91" s="432" t="n">
        <f aca="false">SUM(AT92:AT102)</f>
        <v>0</v>
      </c>
      <c r="AU91" s="432" t="n">
        <f aca="false">SUM(AU92:AU102)</f>
        <v>0</v>
      </c>
      <c r="AV91" s="432" t="n">
        <f aca="false">SUM(AV92:AV102)</f>
        <v>0</v>
      </c>
      <c r="AW91" s="432" t="n">
        <f aca="false">SUM(AW92:AW102)</f>
        <v>0</v>
      </c>
      <c r="AX91" s="432" t="n">
        <f aca="false">SUM(AX92:AX102)</f>
        <v>0</v>
      </c>
      <c r="AY91" s="432" t="n">
        <f aca="false">SUM(AY92:AY102)</f>
        <v>128</v>
      </c>
      <c r="AZ91" s="432" t="n">
        <f aca="false">SUM(AZ92:AZ102)</f>
        <v>0</v>
      </c>
      <c r="BA91" s="432" t="n">
        <f aca="false">SUM(BA92:BA102)</f>
        <v>126</v>
      </c>
      <c r="BB91" s="432" t="n">
        <f aca="false">SUM(BB92:BB102)</f>
        <v>0</v>
      </c>
      <c r="BC91" s="432" t="n">
        <f aca="false">SUM(BC92:BC102)</f>
        <v>2</v>
      </c>
      <c r="BD91" s="432" t="n">
        <f aca="false">SUM(BD92:BD102)</f>
        <v>712</v>
      </c>
      <c r="BE91" s="432" t="n">
        <f aca="false">SUM(BE92:BE102)</f>
        <v>18</v>
      </c>
      <c r="BF91" s="432" t="n">
        <f aca="false">SUM(BF92:BF102)</f>
        <v>454</v>
      </c>
      <c r="BG91" s="432" t="n">
        <f aca="false">SUM(BG92:BG102)</f>
        <v>252</v>
      </c>
      <c r="BH91" s="432" t="n">
        <f aca="false">SUM(BH92:BH102)</f>
        <v>6</v>
      </c>
      <c r="BI91" s="432" t="n">
        <f aca="false">SUM(BI92:BI102)</f>
        <v>0</v>
      </c>
      <c r="BJ91" s="432" t="n">
        <f aca="false">SUM(BJ92:BJ102)</f>
        <v>0</v>
      </c>
      <c r="BK91" s="432" t="n">
        <f aca="false">SUM(BK92:BK102)</f>
        <v>0</v>
      </c>
      <c r="BL91" s="432" t="n">
        <f aca="false">SUM(BL92:BL102)</f>
        <v>0</v>
      </c>
      <c r="BM91" s="432" t="n">
        <f aca="false">SUM(BM92:BM102)</f>
        <v>0</v>
      </c>
      <c r="BN91" s="432" t="n">
        <f aca="false">SUM(BN92:BN102)</f>
        <v>0</v>
      </c>
      <c r="BO91" s="432" t="n">
        <f aca="false">SUM(BO92:BO102)</f>
        <v>0</v>
      </c>
      <c r="BP91" s="432" t="n">
        <f aca="false">SUM(BP92:BP102)</f>
        <v>0</v>
      </c>
      <c r="BQ91" s="432" t="n">
        <f aca="false">SUM(BQ92:BQ102)</f>
        <v>0</v>
      </c>
      <c r="BR91" s="432" t="n">
        <f aca="false">SUM(BR92:BR102)</f>
        <v>0</v>
      </c>
      <c r="BS91" s="432" t="n">
        <f aca="false">SUM(BS92:BS102)</f>
        <v>0</v>
      </c>
      <c r="BT91" s="432" t="n">
        <f aca="false">SUM(BT92:BT102)</f>
        <v>0</v>
      </c>
      <c r="BU91" s="432" t="n">
        <f aca="false">SUM(BU92:BU102)</f>
        <v>0</v>
      </c>
      <c r="BV91" s="432" t="n">
        <f aca="false">SUM(BV92:BV102)</f>
        <v>0</v>
      </c>
      <c r="BW91" s="432" t="n">
        <f aca="false">SUM(BW92:BW102)</f>
        <v>0</v>
      </c>
      <c r="BX91" s="432" t="n">
        <f aca="false">SUM(BX92:BX102)</f>
        <v>0</v>
      </c>
      <c r="BY91" s="432" t="n">
        <f aca="false">SUM(BY92:BY102)</f>
        <v>0</v>
      </c>
      <c r="BZ91" s="432" t="n">
        <f aca="false">SUM(BZ92:BZ102)</f>
        <v>0</v>
      </c>
      <c r="CA91" s="432" t="n">
        <f aca="false">SUM(CA92:CA102)</f>
        <v>0</v>
      </c>
      <c r="CB91" s="432" t="n">
        <f aca="false">SUM(CB92:CB102)</f>
        <v>0</v>
      </c>
      <c r="CC91" s="432"/>
      <c r="CD91" s="432"/>
      <c r="CE91" s="432"/>
      <c r="CF91" s="432"/>
      <c r="CG91" s="432"/>
      <c r="CH91" s="432"/>
      <c r="CI91" s="432"/>
      <c r="CJ91" s="432"/>
      <c r="CK91" s="432"/>
      <c r="CL91" s="432"/>
    </row>
    <row r="92" customFormat="false" ht="11.25" hidden="false" customHeight="true" outlineLevel="0" collapsed="false">
      <c r="A92" s="433"/>
      <c r="B92" s="434" t="s">
        <v>246</v>
      </c>
      <c r="C92" s="434"/>
      <c r="D92" s="434"/>
      <c r="E92" s="434"/>
      <c r="F92" s="434"/>
      <c r="G92" s="434"/>
      <c r="H92" s="434"/>
      <c r="I92" s="434"/>
      <c r="J92" s="434"/>
      <c r="K92" s="431"/>
      <c r="L92" s="431"/>
      <c r="M92" s="431"/>
      <c r="N92" s="432"/>
      <c r="O92" s="432"/>
      <c r="P92" s="432" t="s">
        <v>141</v>
      </c>
      <c r="Q92" s="435"/>
      <c r="R92" s="435"/>
      <c r="S92" s="436"/>
      <c r="T92" s="437"/>
      <c r="U92" s="313" t="n">
        <f aca="false">U93+U94+U95+U96+U97+U98+U99</f>
        <v>840</v>
      </c>
      <c r="V92" s="314" t="n">
        <f aca="false">AF92+AK92+AP92+AU92+AZ92+BE92+BT92+BY92+CD92+CI92</f>
        <v>18</v>
      </c>
      <c r="W92" s="428"/>
      <c r="X92" s="432"/>
      <c r="Y92" s="438"/>
      <c r="Z92" s="438"/>
      <c r="AA92" s="438"/>
      <c r="AB92" s="438"/>
      <c r="AC92" s="439"/>
      <c r="AD92" s="440"/>
      <c r="AE92" s="439"/>
      <c r="AF92" s="441"/>
      <c r="AG92" s="439"/>
      <c r="AH92" s="439"/>
      <c r="AI92" s="439"/>
      <c r="AJ92" s="439"/>
      <c r="AK92" s="441"/>
      <c r="AL92" s="439"/>
      <c r="AM92" s="439"/>
      <c r="AN92" s="439"/>
      <c r="AO92" s="442"/>
      <c r="AP92" s="441"/>
      <c r="AQ92" s="439"/>
      <c r="AR92" s="439"/>
      <c r="AS92" s="439"/>
      <c r="AT92" s="439"/>
      <c r="AU92" s="441"/>
      <c r="AV92" s="439"/>
      <c r="AW92" s="439"/>
      <c r="AX92" s="439"/>
      <c r="AY92" s="442"/>
      <c r="AZ92" s="441"/>
      <c r="BA92" s="439"/>
      <c r="BB92" s="439"/>
      <c r="BC92" s="439"/>
      <c r="BD92" s="441"/>
      <c r="BE92" s="441" t="n">
        <v>18</v>
      </c>
      <c r="BF92" s="439"/>
      <c r="BG92" s="439"/>
      <c r="BH92" s="439"/>
      <c r="BI92" s="442"/>
      <c r="BJ92" s="441"/>
      <c r="BK92" s="439"/>
      <c r="BL92" s="439"/>
      <c r="BM92" s="439"/>
      <c r="BN92" s="441"/>
      <c r="BO92" s="441"/>
      <c r="BP92" s="439"/>
      <c r="BQ92" s="439"/>
      <c r="BR92" s="443"/>
      <c r="BS92" s="443"/>
      <c r="BT92" s="443"/>
      <c r="BU92" s="443"/>
      <c r="BV92" s="443"/>
      <c r="BW92" s="439"/>
      <c r="BX92" s="444"/>
      <c r="BY92" s="443"/>
      <c r="BZ92" s="443"/>
      <c r="CA92" s="443"/>
      <c r="CB92" s="439"/>
      <c r="CC92" s="442"/>
      <c r="CD92" s="439"/>
      <c r="CE92" s="439"/>
      <c r="CF92" s="439"/>
      <c r="CG92" s="439"/>
      <c r="CH92" s="442"/>
      <c r="CI92" s="439"/>
      <c r="CJ92" s="439"/>
      <c r="CK92" s="439"/>
      <c r="CL92" s="439"/>
    </row>
    <row r="93" customFormat="false" ht="23.1" hidden="false" customHeight="true" outlineLevel="0" collapsed="false">
      <c r="A93" s="175" t="s">
        <v>247</v>
      </c>
      <c r="B93" s="445" t="s">
        <v>248</v>
      </c>
      <c r="C93" s="445"/>
      <c r="D93" s="445"/>
      <c r="E93" s="445"/>
      <c r="F93" s="445"/>
      <c r="G93" s="445"/>
      <c r="H93" s="445"/>
      <c r="I93" s="445"/>
      <c r="J93" s="445"/>
      <c r="K93" s="446"/>
      <c r="L93" s="446"/>
      <c r="M93" s="446"/>
      <c r="N93" s="446"/>
      <c r="O93" s="447"/>
      <c r="P93" s="447" t="s">
        <v>146</v>
      </c>
      <c r="Q93" s="447"/>
      <c r="R93" s="446"/>
      <c r="S93" s="448"/>
      <c r="T93" s="449"/>
      <c r="U93" s="450" t="n">
        <f aca="false">W93+X93</f>
        <v>238</v>
      </c>
      <c r="V93" s="451" t="n">
        <f aca="false">AF93+AK93+AP93+AU93+AZ93+BE93+BJ93+BO93+BT93+BY93+CD93+CI93</f>
        <v>0</v>
      </c>
      <c r="W93" s="452" t="n">
        <f aca="false">AI93+AN93+AS93+AX93+BC93+BH93+BM93+BR93+BW93+CB93+CG93+CL93</f>
        <v>2</v>
      </c>
      <c r="X93" s="192" t="n">
        <f aca="false">AG93+AL93+AQ93+AV93+BA93+BF93+BK93+BP93+BU93+BZ93+CE93+CJ93</f>
        <v>236</v>
      </c>
      <c r="Y93" s="347" t="n">
        <f aca="false">X93-Z93-AB93-AA93</f>
        <v>150</v>
      </c>
      <c r="Z93" s="347" t="n">
        <v>56</v>
      </c>
      <c r="AA93" s="347"/>
      <c r="AB93" s="347" t="n">
        <v>30</v>
      </c>
      <c r="AC93" s="192" t="n">
        <f aca="false">AH93+AM93+AR93+AW93+BB93+BG93+BL93+BQ93</f>
        <v>0</v>
      </c>
      <c r="AD93" s="453"/>
      <c r="AE93" s="454" t="n">
        <f aca="false">AG93+AH93+AI93</f>
        <v>0</v>
      </c>
      <c r="AF93" s="446"/>
      <c r="AG93" s="446"/>
      <c r="AH93" s="446"/>
      <c r="AI93" s="446"/>
      <c r="AJ93" s="454" t="n">
        <f aca="false">AL93+AM93+AN93</f>
        <v>0</v>
      </c>
      <c r="AK93" s="446"/>
      <c r="AL93" s="446"/>
      <c r="AM93" s="446"/>
      <c r="AN93" s="446"/>
      <c r="AO93" s="455" t="n">
        <f aca="false">AQ93+AR93+AS93</f>
        <v>0</v>
      </c>
      <c r="AP93" s="446"/>
      <c r="AQ93" s="446"/>
      <c r="AR93" s="446"/>
      <c r="AS93" s="446"/>
      <c r="AT93" s="454" t="n">
        <f aca="false">AV93+AW93+AX93</f>
        <v>0</v>
      </c>
      <c r="AU93" s="446"/>
      <c r="AV93" s="446"/>
      <c r="AW93" s="446"/>
      <c r="AX93" s="446"/>
      <c r="AY93" s="454" t="n">
        <f aca="false">BA93+BB93+BC93</f>
        <v>88</v>
      </c>
      <c r="AZ93" s="446"/>
      <c r="BA93" s="446" t="n">
        <v>86</v>
      </c>
      <c r="BB93" s="446"/>
      <c r="BC93" s="446" t="n">
        <v>2</v>
      </c>
      <c r="BD93" s="454" t="n">
        <f aca="false">BF93+BG93+BH93</f>
        <v>150</v>
      </c>
      <c r="BE93" s="446"/>
      <c r="BF93" s="446" t="n">
        <v>150</v>
      </c>
      <c r="BG93" s="446"/>
      <c r="BH93" s="446"/>
      <c r="BI93" s="456" t="n">
        <f aca="false">BK93+BL93+BM93</f>
        <v>0</v>
      </c>
      <c r="BJ93" s="457"/>
      <c r="BK93" s="457"/>
      <c r="BL93" s="457"/>
      <c r="BM93" s="457"/>
      <c r="BN93" s="458" t="n">
        <f aca="false">BP93+BQ93+BR93</f>
        <v>0</v>
      </c>
      <c r="BO93" s="457"/>
      <c r="BP93" s="457"/>
      <c r="BQ93" s="457"/>
      <c r="BR93" s="459"/>
      <c r="BS93" s="459" t="n">
        <f aca="false">BU93+BV93+BW93</f>
        <v>0</v>
      </c>
      <c r="BT93" s="459"/>
      <c r="BU93" s="459"/>
      <c r="BV93" s="459"/>
      <c r="BW93" s="457"/>
      <c r="BX93" s="460" t="n">
        <f aca="false">BZ93+CA93+CB93</f>
        <v>0</v>
      </c>
      <c r="BY93" s="459"/>
      <c r="BZ93" s="459"/>
      <c r="CA93" s="459"/>
      <c r="CB93" s="267"/>
      <c r="CC93" s="134"/>
      <c r="CD93" s="133"/>
      <c r="CE93" s="133"/>
      <c r="CF93" s="133"/>
      <c r="CG93" s="133"/>
      <c r="CH93" s="134"/>
      <c r="CI93" s="133"/>
      <c r="CJ93" s="133"/>
      <c r="CK93" s="133"/>
      <c r="CL93" s="133"/>
    </row>
    <row r="94" customFormat="false" ht="22.5" hidden="false" customHeight="true" outlineLevel="0" collapsed="false">
      <c r="A94" s="175" t="s">
        <v>249</v>
      </c>
      <c r="B94" s="445" t="s">
        <v>250</v>
      </c>
      <c r="C94" s="445"/>
      <c r="D94" s="445"/>
      <c r="E94" s="445"/>
      <c r="F94" s="445"/>
      <c r="G94" s="445"/>
      <c r="H94" s="445"/>
      <c r="I94" s="445"/>
      <c r="J94" s="445"/>
      <c r="K94" s="446"/>
      <c r="L94" s="446"/>
      <c r="M94" s="446"/>
      <c r="N94" s="446"/>
      <c r="O94" s="447"/>
      <c r="P94" s="447"/>
      <c r="Q94" s="447"/>
      <c r="R94" s="446"/>
      <c r="S94" s="448"/>
      <c r="T94" s="461"/>
      <c r="U94" s="450" t="n">
        <f aca="false">W94+X94</f>
        <v>120</v>
      </c>
      <c r="V94" s="451"/>
      <c r="W94" s="452" t="n">
        <f aca="false">AI94+AN94+AS94+AX94+BC94+BH94+BM94+BR94+BW94+CB94+CG94+CL94</f>
        <v>2</v>
      </c>
      <c r="X94" s="192" t="n">
        <f aca="false">AG94+AL94+AQ94+AV94+BA94+BF94+BK94+BP94+BU94+BZ94+CE94+CJ94</f>
        <v>118</v>
      </c>
      <c r="Y94" s="347" t="n">
        <f aca="false">X94-Z94-AB94-AA94</f>
        <v>62</v>
      </c>
      <c r="Z94" s="347" t="n">
        <v>52</v>
      </c>
      <c r="AA94" s="347" t="n">
        <v>4</v>
      </c>
      <c r="AB94" s="347"/>
      <c r="AC94" s="192" t="n">
        <f aca="false">AH94+AM94+AR94+AW94+BB94+BG94+BL94+BQ94</f>
        <v>0</v>
      </c>
      <c r="AD94" s="453" t="n">
        <f aca="false">AF94+AK94+AP94+AU94+AZ94+BE94</f>
        <v>0</v>
      </c>
      <c r="AE94" s="454" t="n">
        <f aca="false">AG94+AH94+AI94</f>
        <v>0</v>
      </c>
      <c r="AF94" s="446"/>
      <c r="AG94" s="446"/>
      <c r="AH94" s="446"/>
      <c r="AI94" s="446"/>
      <c r="AJ94" s="454" t="n">
        <f aca="false">AL94+AM94+AN94</f>
        <v>0</v>
      </c>
      <c r="AK94" s="446"/>
      <c r="AL94" s="446"/>
      <c r="AM94" s="446"/>
      <c r="AN94" s="446"/>
      <c r="AO94" s="455" t="n">
        <f aca="false">AQ94+AR94+AS94</f>
        <v>0</v>
      </c>
      <c r="AP94" s="446"/>
      <c r="AQ94" s="446"/>
      <c r="AR94" s="446"/>
      <c r="AS94" s="446"/>
      <c r="AT94" s="454" t="n">
        <f aca="false">AV94+AW94+AX94</f>
        <v>0</v>
      </c>
      <c r="AU94" s="446"/>
      <c r="AV94" s="446"/>
      <c r="AW94" s="446"/>
      <c r="AX94" s="446"/>
      <c r="AY94" s="454" t="n">
        <f aca="false">BA94+BB94+BC94</f>
        <v>0</v>
      </c>
      <c r="AZ94" s="446"/>
      <c r="BA94" s="446"/>
      <c r="BB94" s="446"/>
      <c r="BC94" s="446"/>
      <c r="BD94" s="454" t="n">
        <f aca="false">BF94+BG94+BH94</f>
        <v>120</v>
      </c>
      <c r="BE94" s="446"/>
      <c r="BF94" s="446" t="n">
        <v>118</v>
      </c>
      <c r="BG94" s="446"/>
      <c r="BH94" s="446" t="n">
        <v>2</v>
      </c>
      <c r="BI94" s="456" t="n">
        <f aca="false">BK94+BL94+BM94</f>
        <v>0</v>
      </c>
      <c r="BJ94" s="457"/>
      <c r="BK94" s="457"/>
      <c r="BL94" s="457"/>
      <c r="BM94" s="457"/>
      <c r="BN94" s="458" t="n">
        <f aca="false">BP94+BQ94+BR94</f>
        <v>0</v>
      </c>
      <c r="BO94" s="457"/>
      <c r="BP94" s="457"/>
      <c r="BQ94" s="457"/>
      <c r="BR94" s="459"/>
      <c r="BS94" s="459" t="n">
        <f aca="false">BU94+BV94+BW94</f>
        <v>0</v>
      </c>
      <c r="BT94" s="459"/>
      <c r="BU94" s="459"/>
      <c r="BV94" s="459"/>
      <c r="BW94" s="457"/>
      <c r="BX94" s="460" t="n">
        <f aca="false">BZ94+CA94+CB94</f>
        <v>0</v>
      </c>
      <c r="BY94" s="459"/>
      <c r="BZ94" s="459"/>
      <c r="CA94" s="459"/>
      <c r="CB94" s="267"/>
      <c r="CC94" s="134"/>
      <c r="CD94" s="133"/>
      <c r="CE94" s="133"/>
      <c r="CF94" s="133"/>
      <c r="CG94" s="133"/>
      <c r="CH94" s="134"/>
      <c r="CI94" s="133"/>
      <c r="CJ94" s="133"/>
      <c r="CK94" s="133"/>
      <c r="CL94" s="133"/>
    </row>
    <row r="95" customFormat="false" ht="23.25" hidden="false" customHeight="true" outlineLevel="0" collapsed="false">
      <c r="A95" s="175" t="s">
        <v>251</v>
      </c>
      <c r="B95" s="445" t="s">
        <v>252</v>
      </c>
      <c r="C95" s="445"/>
      <c r="D95" s="445"/>
      <c r="E95" s="445"/>
      <c r="F95" s="445"/>
      <c r="G95" s="445"/>
      <c r="H95" s="445"/>
      <c r="I95" s="445"/>
      <c r="J95" s="445"/>
      <c r="K95" s="446"/>
      <c r="L95" s="446"/>
      <c r="M95" s="446"/>
      <c r="N95" s="446"/>
      <c r="O95" s="447"/>
      <c r="P95" s="447" t="s">
        <v>146</v>
      </c>
      <c r="Q95" s="447"/>
      <c r="R95" s="446"/>
      <c r="S95" s="448"/>
      <c r="T95" s="461"/>
      <c r="U95" s="450" t="n">
        <f aca="false">W95+X95</f>
        <v>154</v>
      </c>
      <c r="V95" s="462" t="n">
        <f aca="false">AF95+AK95+AP95+AU95+AZ95+BE95+BJ95+BO95</f>
        <v>0</v>
      </c>
      <c r="W95" s="463" t="n">
        <f aca="false">AI95+AN95+AS95+AX95+BC95+BH95+BM95+BR95+BW95+CB95+CG95+CL95</f>
        <v>2</v>
      </c>
      <c r="X95" s="464" t="n">
        <f aca="false">AG95+AL95+AQ95+AV95+BA95+BF95+BU95+BZ95+CE95+CJ95</f>
        <v>152</v>
      </c>
      <c r="Y95" s="465" t="n">
        <f aca="false">X95-Z95-AB95</f>
        <v>128</v>
      </c>
      <c r="Z95" s="465" t="n">
        <v>24</v>
      </c>
      <c r="AA95" s="465" t="n">
        <v>4</v>
      </c>
      <c r="AB95" s="465"/>
      <c r="AC95" s="464" t="n">
        <f aca="false">AH95+AM95+AR95+AW95+BB95+BG95+BL95+BQ95</f>
        <v>0</v>
      </c>
      <c r="AD95" s="466" t="n">
        <f aca="false">AF95+AK95+AP95+AU95+AZ95+BE95</f>
        <v>0</v>
      </c>
      <c r="AE95" s="454" t="n">
        <f aca="false">AG95+AH95+AI95</f>
        <v>0</v>
      </c>
      <c r="AF95" s="446"/>
      <c r="AG95" s="446"/>
      <c r="AH95" s="446"/>
      <c r="AI95" s="446"/>
      <c r="AJ95" s="454" t="n">
        <f aca="false">AL95+AM95+AN95</f>
        <v>0</v>
      </c>
      <c r="AK95" s="446"/>
      <c r="AL95" s="446"/>
      <c r="AM95" s="446"/>
      <c r="AN95" s="446"/>
      <c r="AO95" s="455" t="n">
        <f aca="false">AQ95+AR95+AS95</f>
        <v>0</v>
      </c>
      <c r="AP95" s="446"/>
      <c r="AQ95" s="446"/>
      <c r="AR95" s="446"/>
      <c r="AS95" s="446"/>
      <c r="AT95" s="454" t="n">
        <f aca="false">AV95+AW95+AX95</f>
        <v>0</v>
      </c>
      <c r="AU95" s="446"/>
      <c r="AV95" s="446"/>
      <c r="AW95" s="446"/>
      <c r="AX95" s="446"/>
      <c r="AY95" s="454" t="n">
        <f aca="false">BA95+BB95+BC95</f>
        <v>40</v>
      </c>
      <c r="AZ95" s="446"/>
      <c r="BA95" s="446" t="n">
        <v>40</v>
      </c>
      <c r="BB95" s="446"/>
      <c r="BC95" s="446"/>
      <c r="BD95" s="454" t="n">
        <f aca="false">BF95+BG95+BH95</f>
        <v>114</v>
      </c>
      <c r="BE95" s="446"/>
      <c r="BF95" s="446" t="n">
        <v>112</v>
      </c>
      <c r="BG95" s="446"/>
      <c r="BH95" s="446" t="n">
        <v>2</v>
      </c>
      <c r="BI95" s="456" t="n">
        <f aca="false">BK95+BL95+BM95</f>
        <v>0</v>
      </c>
      <c r="BJ95" s="457"/>
      <c r="BK95" s="457"/>
      <c r="BL95" s="457"/>
      <c r="BM95" s="457"/>
      <c r="BN95" s="458" t="n">
        <f aca="false">BP95+BQ95+BR95</f>
        <v>0</v>
      </c>
      <c r="BO95" s="457"/>
      <c r="BP95" s="457"/>
      <c r="BQ95" s="457"/>
      <c r="BR95" s="459"/>
      <c r="BS95" s="459" t="n">
        <f aca="false">BU95+BV95+BW95</f>
        <v>0</v>
      </c>
      <c r="BT95" s="459"/>
      <c r="BU95" s="459"/>
      <c r="BV95" s="459"/>
      <c r="BW95" s="457"/>
      <c r="BX95" s="460" t="n">
        <f aca="false">BZ95+CA95+CB95</f>
        <v>0</v>
      </c>
      <c r="BY95" s="459"/>
      <c r="BZ95" s="459"/>
      <c r="CA95" s="459"/>
      <c r="CB95" s="267"/>
      <c r="CC95" s="134"/>
      <c r="CD95" s="133"/>
      <c r="CE95" s="133"/>
      <c r="CF95" s="133"/>
      <c r="CG95" s="133"/>
      <c r="CH95" s="134"/>
      <c r="CI95" s="133"/>
      <c r="CJ95" s="133"/>
      <c r="CK95" s="133"/>
      <c r="CL95" s="133"/>
    </row>
    <row r="96" customFormat="false" ht="21.75" hidden="false" customHeight="true" outlineLevel="0" collapsed="false">
      <c r="A96" s="175" t="s">
        <v>253</v>
      </c>
      <c r="B96" s="445" t="s">
        <v>254</v>
      </c>
      <c r="C96" s="445"/>
      <c r="D96" s="445"/>
      <c r="E96" s="445"/>
      <c r="F96" s="445"/>
      <c r="G96" s="445"/>
      <c r="H96" s="445"/>
      <c r="I96" s="445"/>
      <c r="J96" s="445"/>
      <c r="K96" s="446"/>
      <c r="L96" s="446"/>
      <c r="M96" s="446"/>
      <c r="N96" s="446"/>
      <c r="O96" s="447"/>
      <c r="P96" s="447"/>
      <c r="Q96" s="447"/>
      <c r="R96" s="446"/>
      <c r="S96" s="448"/>
      <c r="T96" s="461"/>
      <c r="U96" s="450" t="n">
        <f aca="false">W96+X96</f>
        <v>76</v>
      </c>
      <c r="V96" s="462" t="n">
        <f aca="false">AF96+AK96+AP96+AU96+AZ96+BE96+BJ96+BO96</f>
        <v>0</v>
      </c>
      <c r="W96" s="452" t="n">
        <f aca="false">AI96+AN96+AS96+AX96+BC96+BH96+BM96+BR96+BW96+CB96+CG96+CL96</f>
        <v>2</v>
      </c>
      <c r="X96" s="192" t="n">
        <f aca="false">AG96+AL96+AQ96+AV96+BA96+BF96+BU96+BZ96+CE96+CJ96</f>
        <v>74</v>
      </c>
      <c r="Y96" s="347" t="n">
        <f aca="false">X96-Z96-AB96</f>
        <v>44</v>
      </c>
      <c r="Z96" s="347" t="n">
        <v>30</v>
      </c>
      <c r="AA96" s="347" t="n">
        <v>2</v>
      </c>
      <c r="AB96" s="347"/>
      <c r="AC96" s="192" t="n">
        <f aca="false">AH96+AM96+AR96+AW96+BB96+BG96+BL96+BQ96</f>
        <v>0</v>
      </c>
      <c r="AD96" s="453" t="n">
        <f aca="false">AF96+AK96+AP96+AU96+AZ96+BE96</f>
        <v>0</v>
      </c>
      <c r="AE96" s="454" t="n">
        <f aca="false">AG96+AH96+AI96</f>
        <v>0</v>
      </c>
      <c r="AF96" s="446"/>
      <c r="AG96" s="446"/>
      <c r="AH96" s="446"/>
      <c r="AI96" s="446"/>
      <c r="AJ96" s="454" t="n">
        <f aca="false">AL96+AM96+AN96</f>
        <v>0</v>
      </c>
      <c r="AK96" s="446"/>
      <c r="AL96" s="446"/>
      <c r="AM96" s="446"/>
      <c r="AN96" s="446"/>
      <c r="AO96" s="455" t="n">
        <f aca="false">AQ96+AR96+AS96</f>
        <v>0</v>
      </c>
      <c r="AP96" s="446"/>
      <c r="AQ96" s="446"/>
      <c r="AR96" s="446"/>
      <c r="AS96" s="446"/>
      <c r="AT96" s="454" t="n">
        <f aca="false">AV96+AW96+AX96</f>
        <v>0</v>
      </c>
      <c r="AU96" s="446"/>
      <c r="AV96" s="446"/>
      <c r="AW96" s="446"/>
      <c r="AX96" s="446"/>
      <c r="AY96" s="454" t="n">
        <f aca="false">BA96+BB96+BC96</f>
        <v>0</v>
      </c>
      <c r="AZ96" s="446"/>
      <c r="BA96" s="446"/>
      <c r="BB96" s="446"/>
      <c r="BC96" s="446"/>
      <c r="BD96" s="454" t="n">
        <f aca="false">BF96+BG96+BH96</f>
        <v>76</v>
      </c>
      <c r="BE96" s="446"/>
      <c r="BF96" s="446" t="n">
        <v>74</v>
      </c>
      <c r="BG96" s="446"/>
      <c r="BH96" s="446" t="n">
        <v>2</v>
      </c>
      <c r="BI96" s="456" t="n">
        <f aca="false">BK96+BL96+BM96</f>
        <v>0</v>
      </c>
      <c r="BJ96" s="457"/>
      <c r="BK96" s="457"/>
      <c r="BL96" s="457"/>
      <c r="BM96" s="457"/>
      <c r="BN96" s="458" t="n">
        <f aca="false">BP96+BQ96+BR96</f>
        <v>0</v>
      </c>
      <c r="BO96" s="457"/>
      <c r="BP96" s="457"/>
      <c r="BQ96" s="457"/>
      <c r="BR96" s="459"/>
      <c r="BS96" s="459" t="n">
        <f aca="false">BU96+BV96+BW96</f>
        <v>0</v>
      </c>
      <c r="BT96" s="459"/>
      <c r="BU96" s="459"/>
      <c r="BV96" s="459"/>
      <c r="BW96" s="457"/>
      <c r="BX96" s="460" t="n">
        <f aca="false">BZ96+CA96+CB96</f>
        <v>0</v>
      </c>
      <c r="BY96" s="459"/>
      <c r="BZ96" s="459"/>
      <c r="CA96" s="459"/>
      <c r="CB96" s="267"/>
      <c r="CC96" s="134"/>
      <c r="CD96" s="133"/>
      <c r="CE96" s="133"/>
      <c r="CF96" s="133"/>
      <c r="CG96" s="133"/>
      <c r="CH96" s="134"/>
      <c r="CI96" s="133"/>
      <c r="CJ96" s="133"/>
      <c r="CK96" s="133"/>
      <c r="CL96" s="133"/>
    </row>
    <row r="97" customFormat="false" ht="23.25" hidden="true" customHeight="true" outlineLevel="0" collapsed="false">
      <c r="A97" s="202" t="s">
        <v>255</v>
      </c>
      <c r="B97" s="50"/>
      <c r="C97" s="50"/>
      <c r="D97" s="50"/>
      <c r="E97" s="50"/>
      <c r="F97" s="50"/>
      <c r="G97" s="50"/>
      <c r="H97" s="50"/>
      <c r="I97" s="50"/>
      <c r="J97" s="50"/>
      <c r="K97" s="457"/>
      <c r="L97" s="457"/>
      <c r="M97" s="457"/>
      <c r="N97" s="457"/>
      <c r="O97" s="467"/>
      <c r="P97" s="457"/>
      <c r="Q97" s="468"/>
      <c r="R97" s="457"/>
      <c r="S97" s="469"/>
      <c r="T97" s="470"/>
      <c r="U97" s="471" t="n">
        <f aca="false">W97+X97</f>
        <v>0</v>
      </c>
      <c r="V97" s="472" t="n">
        <f aca="false">AF97+AK97+AP97+AU97+AZ97+BE97+BJ97+BO97</f>
        <v>0</v>
      </c>
      <c r="W97" s="305" t="n">
        <f aca="false">AI97+AN97+AS97+AX97+BC97+BH97+BM97+BR97+BW97+CB97+CG97+CL97</f>
        <v>0</v>
      </c>
      <c r="X97" s="182" t="n">
        <f aca="false">AG97+AL97+AQ97+AV97+BA97+BF97+BU97+BZ97+CE97+CJ97</f>
        <v>0</v>
      </c>
      <c r="Y97" s="263" t="n">
        <f aca="false">X97-Z97-AB97</f>
        <v>0</v>
      </c>
      <c r="Z97" s="263"/>
      <c r="AA97" s="263"/>
      <c r="AB97" s="263"/>
      <c r="AC97" s="182" t="n">
        <f aca="false">AH97+AM97+AR97+AW97+BB97+BG97+BL97+BQ97</f>
        <v>0</v>
      </c>
      <c r="AD97" s="199" t="n">
        <f aca="false">AF97+AK97+AP97+AU97+AZ97+BE97</f>
        <v>0</v>
      </c>
      <c r="AE97" s="458" t="n">
        <f aca="false">AG97+AH97+AI97</f>
        <v>0</v>
      </c>
      <c r="AF97" s="457"/>
      <c r="AG97" s="457"/>
      <c r="AH97" s="457"/>
      <c r="AI97" s="457"/>
      <c r="AJ97" s="458" t="n">
        <f aca="false">AL97+AM97+AN97</f>
        <v>0</v>
      </c>
      <c r="AK97" s="457"/>
      <c r="AL97" s="457"/>
      <c r="AM97" s="457"/>
      <c r="AN97" s="457"/>
      <c r="AO97" s="456" t="n">
        <f aca="false">AQ97+AR97+AS97</f>
        <v>0</v>
      </c>
      <c r="AP97" s="457"/>
      <c r="AQ97" s="457"/>
      <c r="AR97" s="457"/>
      <c r="AS97" s="457"/>
      <c r="AT97" s="458" t="n">
        <f aca="false">AV97+AW97+AX97</f>
        <v>0</v>
      </c>
      <c r="AU97" s="457"/>
      <c r="AV97" s="457"/>
      <c r="AW97" s="457"/>
      <c r="AX97" s="457"/>
      <c r="AY97" s="458" t="n">
        <f aca="false">BA97+BB97+BC97</f>
        <v>0</v>
      </c>
      <c r="AZ97" s="457"/>
      <c r="BA97" s="457"/>
      <c r="BB97" s="457"/>
      <c r="BC97" s="457"/>
      <c r="BD97" s="458" t="n">
        <f aca="false">BF97+BG97+BH97</f>
        <v>0</v>
      </c>
      <c r="BE97" s="457"/>
      <c r="BF97" s="457"/>
      <c r="BG97" s="457"/>
      <c r="BH97" s="457"/>
      <c r="BI97" s="456" t="n">
        <f aca="false">BK97+BL97+BM97</f>
        <v>0</v>
      </c>
      <c r="BJ97" s="457"/>
      <c r="BK97" s="457"/>
      <c r="BL97" s="457"/>
      <c r="BM97" s="457"/>
      <c r="BN97" s="458" t="n">
        <f aca="false">BP97+BQ97+BR97</f>
        <v>0</v>
      </c>
      <c r="BO97" s="457"/>
      <c r="BP97" s="457"/>
      <c r="BQ97" s="457"/>
      <c r="BR97" s="459"/>
      <c r="BS97" s="459" t="n">
        <f aca="false">BU97+BV97+BW97</f>
        <v>0</v>
      </c>
      <c r="BT97" s="459"/>
      <c r="BU97" s="459"/>
      <c r="BV97" s="459"/>
      <c r="BW97" s="457"/>
      <c r="BX97" s="460" t="n">
        <f aca="false">BZ97+CA97+CB97</f>
        <v>0</v>
      </c>
      <c r="BY97" s="459"/>
      <c r="BZ97" s="459"/>
      <c r="CA97" s="459"/>
      <c r="CB97" s="267"/>
      <c r="CC97" s="134"/>
      <c r="CD97" s="133"/>
      <c r="CE97" s="133"/>
      <c r="CF97" s="133"/>
      <c r="CG97" s="133"/>
      <c r="CH97" s="134"/>
      <c r="CI97" s="133"/>
      <c r="CJ97" s="133"/>
      <c r="CK97" s="133"/>
      <c r="CL97" s="133"/>
    </row>
    <row r="98" customFormat="false" ht="11.25" hidden="false" customHeight="true" outlineLevel="0" collapsed="false">
      <c r="A98" s="202" t="s">
        <v>256</v>
      </c>
      <c r="B98" s="473" t="s">
        <v>87</v>
      </c>
      <c r="C98" s="473"/>
      <c r="D98" s="473"/>
      <c r="E98" s="473"/>
      <c r="F98" s="473"/>
      <c r="G98" s="473"/>
      <c r="H98" s="473"/>
      <c r="I98" s="473"/>
      <c r="J98" s="473"/>
      <c r="K98" s="457"/>
      <c r="L98" s="457"/>
      <c r="M98" s="457"/>
      <c r="N98" s="457"/>
      <c r="O98" s="457"/>
      <c r="P98" s="457" t="s">
        <v>146</v>
      </c>
      <c r="Q98" s="457"/>
      <c r="R98" s="457"/>
      <c r="S98" s="469"/>
      <c r="T98" s="470"/>
      <c r="U98" s="471" t="n">
        <f aca="false">AC98</f>
        <v>108</v>
      </c>
      <c r="V98" s="472" t="n">
        <f aca="false">AF98+AK98+AP98+AU98+AZ98+BE98+BJ98+BO98</f>
        <v>0</v>
      </c>
      <c r="W98" s="305" t="n">
        <f aca="false">AI98+AN98+AS98+AX98+BC98+BH98+BM98+BR98+BW98+CB98+CG98+CL98</f>
        <v>0</v>
      </c>
      <c r="X98" s="182" t="n">
        <f aca="false">AG98+AL98+AQ98+AV98+BA98+BF98+BU98+BZ98+CE98+CJ98</f>
        <v>0</v>
      </c>
      <c r="Y98" s="263" t="n">
        <f aca="false">X98-Z98-AB98</f>
        <v>0</v>
      </c>
      <c r="Z98" s="263"/>
      <c r="AA98" s="263"/>
      <c r="AB98" s="263"/>
      <c r="AC98" s="182" t="n">
        <f aca="false">AH98+AM98+AR98+AW98+BB98+BG98+BL98+BQ98</f>
        <v>108</v>
      </c>
      <c r="AD98" s="199" t="n">
        <f aca="false">AF98+AK98+AP98+AU98+AZ98+BE98</f>
        <v>0</v>
      </c>
      <c r="AE98" s="458" t="n">
        <f aca="false">AG98+AH98+AI98</f>
        <v>0</v>
      </c>
      <c r="AF98" s="457"/>
      <c r="AG98" s="457"/>
      <c r="AH98" s="457"/>
      <c r="AI98" s="457"/>
      <c r="AJ98" s="458" t="n">
        <f aca="false">AL98+AM98+AN98</f>
        <v>0</v>
      </c>
      <c r="AK98" s="457"/>
      <c r="AL98" s="457"/>
      <c r="AM98" s="457"/>
      <c r="AN98" s="457"/>
      <c r="AO98" s="456" t="n">
        <f aca="false">AQ98+AR98+AS98</f>
        <v>0</v>
      </c>
      <c r="AP98" s="457"/>
      <c r="AQ98" s="457"/>
      <c r="AR98" s="457"/>
      <c r="AS98" s="457"/>
      <c r="AT98" s="458" t="n">
        <f aca="false">AV98+AW98+AX98</f>
        <v>0</v>
      </c>
      <c r="AU98" s="457"/>
      <c r="AV98" s="457"/>
      <c r="AW98" s="457"/>
      <c r="AX98" s="457"/>
      <c r="AY98" s="458" t="n">
        <f aca="false">BA98+BB98+BC98</f>
        <v>0</v>
      </c>
      <c r="AZ98" s="457"/>
      <c r="BA98" s="457"/>
      <c r="BB98" s="457"/>
      <c r="BC98" s="457"/>
      <c r="BD98" s="458" t="n">
        <f aca="false">BF98+BG98+BH98</f>
        <v>108</v>
      </c>
      <c r="BE98" s="457"/>
      <c r="BF98" s="457"/>
      <c r="BG98" s="457" t="n">
        <v>108</v>
      </c>
      <c r="BH98" s="457"/>
      <c r="BI98" s="456" t="n">
        <f aca="false">BK98+BL98+BM98</f>
        <v>0</v>
      </c>
      <c r="BJ98" s="457"/>
      <c r="BK98" s="457"/>
      <c r="BL98" s="457"/>
      <c r="BM98" s="457"/>
      <c r="BN98" s="458" t="n">
        <f aca="false">BP98+BQ98+BR98</f>
        <v>0</v>
      </c>
      <c r="BO98" s="457"/>
      <c r="BP98" s="457"/>
      <c r="BQ98" s="457"/>
      <c r="BR98" s="459"/>
      <c r="BS98" s="459" t="n">
        <f aca="false">BU98+BV98+BW98</f>
        <v>0</v>
      </c>
      <c r="BT98" s="459"/>
      <c r="BU98" s="459"/>
      <c r="BV98" s="459"/>
      <c r="BW98" s="457"/>
      <c r="BX98" s="460" t="n">
        <f aca="false">BZ98+CA98+CB98</f>
        <v>0</v>
      </c>
      <c r="BY98" s="459"/>
      <c r="BZ98" s="459"/>
      <c r="CA98" s="459"/>
      <c r="CB98" s="267"/>
      <c r="CC98" s="134"/>
      <c r="CD98" s="133"/>
      <c r="CE98" s="133"/>
      <c r="CF98" s="133"/>
      <c r="CG98" s="133"/>
      <c r="CH98" s="134"/>
      <c r="CI98" s="133"/>
      <c r="CJ98" s="133"/>
      <c r="CK98" s="133"/>
      <c r="CL98" s="133"/>
    </row>
    <row r="99" customFormat="false" ht="11.25" hidden="false" customHeight="true" outlineLevel="0" collapsed="false">
      <c r="A99" s="202" t="s">
        <v>257</v>
      </c>
      <c r="B99" s="474" t="s">
        <v>88</v>
      </c>
      <c r="C99" s="474"/>
      <c r="D99" s="474"/>
      <c r="E99" s="474"/>
      <c r="F99" s="474"/>
      <c r="G99" s="474"/>
      <c r="H99" s="474"/>
      <c r="I99" s="474"/>
      <c r="J99" s="474"/>
      <c r="K99" s="267"/>
      <c r="L99" s="267"/>
      <c r="M99" s="267"/>
      <c r="N99" s="267"/>
      <c r="O99" s="267"/>
      <c r="P99" s="267" t="s">
        <v>146</v>
      </c>
      <c r="Q99" s="475"/>
      <c r="R99" s="267"/>
      <c r="S99" s="476"/>
      <c r="T99" s="477"/>
      <c r="U99" s="478" t="n">
        <f aca="false">AC99</f>
        <v>144</v>
      </c>
      <c r="V99" s="479" t="n">
        <f aca="false">AF99+AK99+AP99+AU99+AZ99+BE99+BJ99+BO99</f>
        <v>0</v>
      </c>
      <c r="W99" s="480" t="n">
        <f aca="false">AI99+AN99+AS99+AX99+BC99+BH99+BM99+BR99+BW99+CB99+CG99+CL99</f>
        <v>0</v>
      </c>
      <c r="X99" s="481" t="n">
        <f aca="false">AG99+AL99+AQ99+AV99+BA99+BF99+BU99+BZ99+CE99+CJ99</f>
        <v>0</v>
      </c>
      <c r="Y99" s="482" t="n">
        <f aca="false">X99-Z99-AB99</f>
        <v>0</v>
      </c>
      <c r="Z99" s="482"/>
      <c r="AA99" s="482"/>
      <c r="AB99" s="482"/>
      <c r="AC99" s="481" t="n">
        <f aca="false">AH99+AM99+AR99+AW99+BB99+BG99+BL99+BQ99+BV99</f>
        <v>144</v>
      </c>
      <c r="AD99" s="483" t="n">
        <f aca="false">AF99+AK99+AP99+AU99+AZ99+BE99</f>
        <v>0</v>
      </c>
      <c r="AE99" s="484" t="n">
        <f aca="false">AG99+AH99+AI99</f>
        <v>0</v>
      </c>
      <c r="AF99" s="267"/>
      <c r="AG99" s="267"/>
      <c r="AH99" s="267"/>
      <c r="AI99" s="267"/>
      <c r="AJ99" s="484" t="n">
        <f aca="false">AL99+AM99+AN99</f>
        <v>0</v>
      </c>
      <c r="AK99" s="267"/>
      <c r="AL99" s="267"/>
      <c r="AM99" s="267"/>
      <c r="AN99" s="267"/>
      <c r="AO99" s="485" t="n">
        <f aca="false">AQ99+AR99+AS99</f>
        <v>0</v>
      </c>
      <c r="AP99" s="267"/>
      <c r="AQ99" s="267"/>
      <c r="AR99" s="267"/>
      <c r="AS99" s="267"/>
      <c r="AT99" s="484" t="n">
        <f aca="false">AV99+AW99+AX99</f>
        <v>0</v>
      </c>
      <c r="AU99" s="267"/>
      <c r="AV99" s="267"/>
      <c r="AW99" s="267"/>
      <c r="AX99" s="267"/>
      <c r="AY99" s="484" t="n">
        <f aca="false">BA99+BB99+BC99</f>
        <v>0</v>
      </c>
      <c r="AZ99" s="267"/>
      <c r="BA99" s="267"/>
      <c r="BB99" s="267"/>
      <c r="BC99" s="267"/>
      <c r="BD99" s="484" t="n">
        <f aca="false">BF99+BG99+BH99</f>
        <v>144</v>
      </c>
      <c r="BE99" s="267"/>
      <c r="BF99" s="267"/>
      <c r="BG99" s="267" t="n">
        <v>144</v>
      </c>
      <c r="BH99" s="267"/>
      <c r="BI99" s="485" t="n">
        <f aca="false">BK99+BL99+BM99</f>
        <v>0</v>
      </c>
      <c r="BJ99" s="267"/>
      <c r="BK99" s="267"/>
      <c r="BL99" s="267"/>
      <c r="BM99" s="267"/>
      <c r="BN99" s="484" t="n">
        <f aca="false">BP99+BQ99+BR99</f>
        <v>0</v>
      </c>
      <c r="BO99" s="267"/>
      <c r="BP99" s="267"/>
      <c r="BQ99" s="267"/>
      <c r="BR99" s="266"/>
      <c r="BS99" s="266" t="n">
        <f aca="false">BU99+BV99+BW99</f>
        <v>0</v>
      </c>
      <c r="BT99" s="266"/>
      <c r="BU99" s="266"/>
      <c r="BV99" s="266"/>
      <c r="BW99" s="267"/>
      <c r="BX99" s="486" t="n">
        <f aca="false">BZ99+CA99+CB99</f>
        <v>0</v>
      </c>
      <c r="BY99" s="266"/>
      <c r="BZ99" s="266"/>
      <c r="CA99" s="266"/>
      <c r="CB99" s="267"/>
      <c r="CC99" s="134"/>
      <c r="CD99" s="133"/>
      <c r="CE99" s="133"/>
      <c r="CF99" s="133"/>
      <c r="CG99" s="133"/>
      <c r="CH99" s="134"/>
      <c r="CI99" s="133"/>
      <c r="CJ99" s="133"/>
      <c r="CK99" s="133"/>
      <c r="CL99" s="133"/>
    </row>
    <row r="100" customFormat="false" ht="9" hidden="true" customHeight="true" outlineLevel="0" collapsed="false">
      <c r="A100" s="487" t="s">
        <v>258</v>
      </c>
      <c r="B100" s="50"/>
      <c r="C100" s="50"/>
      <c r="D100" s="50"/>
      <c r="E100" s="50"/>
      <c r="F100" s="50"/>
      <c r="G100" s="50"/>
      <c r="H100" s="50"/>
      <c r="I100" s="50"/>
      <c r="J100" s="50"/>
      <c r="K100" s="133"/>
      <c r="L100" s="133"/>
      <c r="M100" s="133"/>
      <c r="N100" s="133"/>
      <c r="O100" s="133"/>
      <c r="P100" s="133"/>
      <c r="Q100" s="133"/>
      <c r="R100" s="133"/>
      <c r="S100" s="488"/>
      <c r="T100" s="401"/>
      <c r="U100" s="313" t="n">
        <f aca="false">W100+X100</f>
        <v>0</v>
      </c>
      <c r="V100" s="314" t="n">
        <f aca="false">AF100+AK100+AP100+AU100+AZ100+BE100+BJ100+BO100</f>
        <v>0</v>
      </c>
      <c r="W100" s="391" t="n">
        <f aca="false">AI100+AN100+AS100+AX100+BC100+BH100+BM100+BR100</f>
        <v>0</v>
      </c>
      <c r="X100" s="392" t="n">
        <f aca="false">AG100+AL100+AQ100+AV100+BA100+BF100+BK100+BP100</f>
        <v>0</v>
      </c>
      <c r="Y100" s="393" t="n">
        <f aca="false">X100-Z100-AB100</f>
        <v>0</v>
      </c>
      <c r="Z100" s="394"/>
      <c r="AA100" s="394"/>
      <c r="AB100" s="394"/>
      <c r="AC100" s="392" t="n">
        <f aca="false">AH100+AM100+AR100+AW100+BB100+BG100+BL100+BQ100</f>
        <v>0</v>
      </c>
      <c r="AD100" s="395" t="n">
        <f aca="false">AF100+AK100+AP100+AU100+AZ100+BE100</f>
        <v>0</v>
      </c>
      <c r="AE100" s="125" t="n">
        <f aca="false">AG100+AH100+AI100</f>
        <v>0</v>
      </c>
      <c r="AF100" s="186"/>
      <c r="AG100" s="133"/>
      <c r="AH100" s="133"/>
      <c r="AI100" s="133"/>
      <c r="AJ100" s="125" t="n">
        <f aca="false">AL100+AM100+AN100</f>
        <v>0</v>
      </c>
      <c r="AK100" s="186"/>
      <c r="AL100" s="133"/>
      <c r="AM100" s="133"/>
      <c r="AN100" s="133"/>
      <c r="AO100" s="127" t="n">
        <f aca="false">AQ100+AR100+AS100</f>
        <v>0</v>
      </c>
      <c r="AP100" s="186"/>
      <c r="AQ100" s="133"/>
      <c r="AR100" s="133"/>
      <c r="AS100" s="133"/>
      <c r="AT100" s="125" t="n">
        <f aca="false">AV100+AW100+AX100</f>
        <v>0</v>
      </c>
      <c r="AU100" s="186"/>
      <c r="AV100" s="133"/>
      <c r="AW100" s="133"/>
      <c r="AX100" s="133"/>
      <c r="AY100" s="125" t="n">
        <f aca="false">BA100+BB100+BC100</f>
        <v>0</v>
      </c>
      <c r="AZ100" s="186"/>
      <c r="BA100" s="133"/>
      <c r="BB100" s="133"/>
      <c r="BC100" s="133"/>
      <c r="BD100" s="125" t="n">
        <f aca="false">BF100+BG100+BH100</f>
        <v>0</v>
      </c>
      <c r="BE100" s="186"/>
      <c r="BF100" s="133"/>
      <c r="BG100" s="133"/>
      <c r="BH100" s="133"/>
      <c r="BI100" s="127" t="n">
        <f aca="false">BK100+BL100+BM100</f>
        <v>0</v>
      </c>
      <c r="BJ100" s="186"/>
      <c r="BK100" s="133"/>
      <c r="BL100" s="133"/>
      <c r="BM100" s="133"/>
      <c r="BN100" s="125" t="n">
        <f aca="false">BP100+BQ100+BR100</f>
        <v>0</v>
      </c>
      <c r="BO100" s="186"/>
      <c r="BP100" s="133"/>
      <c r="BQ100" s="133"/>
      <c r="BR100" s="187"/>
      <c r="BS100" s="187" t="n">
        <f aca="false">BU100+BV100+BW100</f>
        <v>0</v>
      </c>
      <c r="BT100" s="187"/>
      <c r="BU100" s="187"/>
      <c r="BV100" s="187"/>
      <c r="BW100" s="133"/>
      <c r="BX100" s="197" t="n">
        <f aca="false">BZ100+CA100+CB100</f>
        <v>0</v>
      </c>
      <c r="BY100" s="187"/>
      <c r="BZ100" s="187"/>
      <c r="CA100" s="187"/>
      <c r="CB100" s="133"/>
      <c r="CC100" s="134"/>
      <c r="CD100" s="133"/>
      <c r="CE100" s="133"/>
      <c r="CF100" s="133"/>
      <c r="CG100" s="133"/>
      <c r="CH100" s="134"/>
      <c r="CI100" s="133"/>
      <c r="CJ100" s="133"/>
      <c r="CK100" s="133"/>
      <c r="CL100" s="133"/>
    </row>
    <row r="101" customFormat="false" ht="11.25" hidden="true" customHeight="true" outlineLevel="0" collapsed="false">
      <c r="A101" s="487" t="s">
        <v>256</v>
      </c>
      <c r="B101" s="489" t="s">
        <v>87</v>
      </c>
      <c r="C101" s="489"/>
      <c r="D101" s="489"/>
      <c r="E101" s="489"/>
      <c r="F101" s="489"/>
      <c r="G101" s="489"/>
      <c r="H101" s="489"/>
      <c r="I101" s="489"/>
      <c r="J101" s="489"/>
      <c r="K101" s="133"/>
      <c r="L101" s="133"/>
      <c r="M101" s="133"/>
      <c r="N101" s="133"/>
      <c r="O101" s="133"/>
      <c r="P101" s="133"/>
      <c r="Q101" s="133"/>
      <c r="R101" s="133"/>
      <c r="S101" s="488"/>
      <c r="T101" s="401"/>
      <c r="U101" s="313" t="n">
        <f aca="false">AC101</f>
        <v>0</v>
      </c>
      <c r="V101" s="314"/>
      <c r="W101" s="315"/>
      <c r="X101" s="133"/>
      <c r="Y101" s="187"/>
      <c r="Z101" s="187"/>
      <c r="AA101" s="187"/>
      <c r="AB101" s="187"/>
      <c r="AC101" s="187" t="n">
        <f aca="false">AH101+AM101+AR101+AW101+BB101+BG101+BV101+CA101+CF101+CK101</f>
        <v>0</v>
      </c>
      <c r="AD101" s="186"/>
      <c r="AE101" s="125" t="n">
        <f aca="false">AG101+AH101+AI101</f>
        <v>0</v>
      </c>
      <c r="AF101" s="186"/>
      <c r="AG101" s="133"/>
      <c r="AH101" s="133"/>
      <c r="AI101" s="133"/>
      <c r="AJ101" s="125" t="n">
        <f aca="false">AL101+AM101+AN101</f>
        <v>0</v>
      </c>
      <c r="AK101" s="186"/>
      <c r="AL101" s="133"/>
      <c r="AM101" s="133"/>
      <c r="AN101" s="133"/>
      <c r="AO101" s="127" t="n">
        <f aca="false">AQ101+AR101+AS101</f>
        <v>0</v>
      </c>
      <c r="AP101" s="186"/>
      <c r="AQ101" s="133"/>
      <c r="AR101" s="133"/>
      <c r="AS101" s="133"/>
      <c r="AT101" s="125" t="n">
        <f aca="false">AV101+AW101+AX101</f>
        <v>0</v>
      </c>
      <c r="AU101" s="186"/>
      <c r="AV101" s="133"/>
      <c r="AW101" s="133"/>
      <c r="AX101" s="133"/>
      <c r="AY101" s="125" t="n">
        <f aca="false">BA101+BB101+BC101</f>
        <v>0</v>
      </c>
      <c r="AZ101" s="186"/>
      <c r="BA101" s="133"/>
      <c r="BB101" s="133"/>
      <c r="BC101" s="133"/>
      <c r="BD101" s="125" t="n">
        <f aca="false">BF101+BG101+BH101</f>
        <v>0</v>
      </c>
      <c r="BE101" s="186"/>
      <c r="BF101" s="133"/>
      <c r="BG101" s="133"/>
      <c r="BH101" s="133"/>
      <c r="BI101" s="127" t="n">
        <f aca="false">BK101+BL101+BM101</f>
        <v>0</v>
      </c>
      <c r="BJ101" s="186"/>
      <c r="BK101" s="133"/>
      <c r="BL101" s="133"/>
      <c r="BM101" s="133"/>
      <c r="BN101" s="125" t="n">
        <f aca="false">BP101+BQ101+BR101</f>
        <v>0</v>
      </c>
      <c r="BO101" s="186"/>
      <c r="BP101" s="133"/>
      <c r="BQ101" s="133"/>
      <c r="BR101" s="187"/>
      <c r="BS101" s="187" t="n">
        <f aca="false">BU101+BV101+BW101</f>
        <v>0</v>
      </c>
      <c r="BT101" s="187"/>
      <c r="BU101" s="187"/>
      <c r="BV101" s="187"/>
      <c r="BW101" s="133"/>
      <c r="BX101" s="197" t="n">
        <f aca="false">BZ101+CA101+CB101</f>
        <v>0</v>
      </c>
      <c r="BY101" s="187"/>
      <c r="BZ101" s="187"/>
      <c r="CA101" s="187"/>
      <c r="CB101" s="133"/>
      <c r="CC101" s="134"/>
      <c r="CD101" s="133"/>
      <c r="CE101" s="133"/>
      <c r="CF101" s="133"/>
      <c r="CG101" s="133"/>
      <c r="CH101" s="134"/>
      <c r="CI101" s="133"/>
      <c r="CJ101" s="133"/>
      <c r="CK101" s="133"/>
      <c r="CL101" s="133"/>
    </row>
    <row r="102" customFormat="false" ht="11.25" hidden="true" customHeight="true" outlineLevel="0" collapsed="false">
      <c r="A102" s="487" t="s">
        <v>257</v>
      </c>
      <c r="B102" s="489" t="s">
        <v>88</v>
      </c>
      <c r="C102" s="489"/>
      <c r="D102" s="489"/>
      <c r="E102" s="489"/>
      <c r="F102" s="489"/>
      <c r="G102" s="489"/>
      <c r="H102" s="489"/>
      <c r="I102" s="489"/>
      <c r="J102" s="489"/>
      <c r="K102" s="133"/>
      <c r="L102" s="133"/>
      <c r="M102" s="133"/>
      <c r="N102" s="133"/>
      <c r="O102" s="133"/>
      <c r="P102" s="133"/>
      <c r="Q102" s="133"/>
      <c r="R102" s="133"/>
      <c r="S102" s="490"/>
      <c r="T102" s="401"/>
      <c r="U102" s="313" t="n">
        <f aca="false">AC102</f>
        <v>0</v>
      </c>
      <c r="V102" s="314"/>
      <c r="W102" s="315"/>
      <c r="X102" s="133"/>
      <c r="Y102" s="187"/>
      <c r="Z102" s="187"/>
      <c r="AA102" s="187"/>
      <c r="AB102" s="187"/>
      <c r="AC102" s="187" t="n">
        <f aca="false">AH102+AM102+AR102+AW102+BB102+BG102+BV102+CA102+CF102+CK102</f>
        <v>0</v>
      </c>
      <c r="AD102" s="186"/>
      <c r="AE102" s="133" t="n">
        <f aca="false">AG102+AH102+AI102</f>
        <v>0</v>
      </c>
      <c r="AF102" s="186"/>
      <c r="AG102" s="133"/>
      <c r="AH102" s="133"/>
      <c r="AI102" s="133"/>
      <c r="AJ102" s="133" t="n">
        <f aca="false">AL102+AM102+AN102</f>
        <v>0</v>
      </c>
      <c r="AK102" s="186"/>
      <c r="AL102" s="133"/>
      <c r="AM102" s="133"/>
      <c r="AN102" s="133"/>
      <c r="AO102" s="134" t="n">
        <f aca="false">AQ102+AR102+AS102</f>
        <v>0</v>
      </c>
      <c r="AP102" s="186"/>
      <c r="AQ102" s="133"/>
      <c r="AR102" s="133"/>
      <c r="AS102" s="133"/>
      <c r="AT102" s="133" t="n">
        <f aca="false">AV102+AW102+AX102</f>
        <v>0</v>
      </c>
      <c r="AU102" s="186"/>
      <c r="AV102" s="133"/>
      <c r="AW102" s="133"/>
      <c r="AX102" s="133"/>
      <c r="AY102" s="133" t="n">
        <f aca="false">BA102+BB102+BC102</f>
        <v>0</v>
      </c>
      <c r="AZ102" s="186"/>
      <c r="BA102" s="133"/>
      <c r="BB102" s="133"/>
      <c r="BC102" s="133"/>
      <c r="BD102" s="133" t="n">
        <f aca="false">BF102+BG102+BH102</f>
        <v>0</v>
      </c>
      <c r="BE102" s="186"/>
      <c r="BF102" s="133"/>
      <c r="BG102" s="133"/>
      <c r="BH102" s="133"/>
      <c r="BI102" s="134" t="n">
        <f aca="false">BK102+BL102+BM102</f>
        <v>0</v>
      </c>
      <c r="BJ102" s="186"/>
      <c r="BK102" s="133"/>
      <c r="BL102" s="133"/>
      <c r="BM102" s="133"/>
      <c r="BN102" s="133" t="n">
        <f aca="false">BP102+BQ102+BR102</f>
        <v>0</v>
      </c>
      <c r="BO102" s="186"/>
      <c r="BP102" s="133"/>
      <c r="BQ102" s="133"/>
      <c r="BR102" s="187"/>
      <c r="BS102" s="133" t="n">
        <f aca="false">BU102+BV102+BW102</f>
        <v>0</v>
      </c>
      <c r="BT102" s="187"/>
      <c r="BU102" s="187"/>
      <c r="BV102" s="187"/>
      <c r="BW102" s="133"/>
      <c r="BX102" s="491" t="n">
        <f aca="false">BZ102+CA102+CB102</f>
        <v>0</v>
      </c>
      <c r="BY102" s="187"/>
      <c r="BZ102" s="187"/>
      <c r="CA102" s="187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87"/>
      <c r="CM102" s="104"/>
    </row>
    <row r="103" customFormat="false" ht="45.75" hidden="false" customHeight="true" outlineLevel="0" collapsed="false">
      <c r="A103" s="424" t="s">
        <v>259</v>
      </c>
      <c r="B103" s="425" t="s">
        <v>260</v>
      </c>
      <c r="C103" s="425"/>
      <c r="D103" s="425"/>
      <c r="E103" s="425"/>
      <c r="F103" s="425"/>
      <c r="G103" s="425"/>
      <c r="H103" s="425"/>
      <c r="I103" s="425"/>
      <c r="J103" s="425"/>
      <c r="K103" s="426" t="s">
        <v>245</v>
      </c>
      <c r="L103" s="426"/>
      <c r="M103" s="426"/>
      <c r="N103" s="426"/>
      <c r="O103" s="426"/>
      <c r="P103" s="426"/>
      <c r="Q103" s="426"/>
      <c r="R103" s="426"/>
      <c r="S103" s="426"/>
      <c r="T103" s="427"/>
      <c r="U103" s="428" t="n">
        <f aca="false">SUM(U105:U112)+V103</f>
        <v>447</v>
      </c>
      <c r="V103" s="429" t="n">
        <f aca="false">SUM(V104:V112)</f>
        <v>9</v>
      </c>
      <c r="W103" s="428" t="n">
        <f aca="false">SUM(W104:W112)</f>
        <v>4</v>
      </c>
      <c r="X103" s="428" t="n">
        <f aca="false">SUM(X104:X112)</f>
        <v>164</v>
      </c>
      <c r="Y103" s="428" t="n">
        <f aca="false">SUM(Y104:Y112)</f>
        <v>84</v>
      </c>
      <c r="Z103" s="428" t="n">
        <f aca="false">SUM(Z104:Z112)</f>
        <v>56</v>
      </c>
      <c r="AA103" s="428" t="n">
        <f aca="false">SUM(AA104:AA112)</f>
        <v>4</v>
      </c>
      <c r="AB103" s="428" t="n">
        <f aca="false">SUM(AB104:AB112)</f>
        <v>20</v>
      </c>
      <c r="AC103" s="428" t="n">
        <f aca="false">SUM(AC104:AC112)</f>
        <v>270</v>
      </c>
      <c r="AD103" s="428" t="n">
        <f aca="false">SUM(AD104:AD112)</f>
        <v>0</v>
      </c>
      <c r="AE103" s="432" t="n">
        <f aca="false">SUM(AE105:AE112)</f>
        <v>0</v>
      </c>
      <c r="AF103" s="432" t="n">
        <f aca="false">SUM(AF104:AF112)</f>
        <v>0</v>
      </c>
      <c r="AG103" s="432" t="n">
        <f aca="false">SUM(AG104:AG112)</f>
        <v>0</v>
      </c>
      <c r="AH103" s="432" t="n">
        <f aca="false">SUM(AH104:AH112)</f>
        <v>0</v>
      </c>
      <c r="AI103" s="432" t="n">
        <f aca="false">SUM(AI104:AI112)</f>
        <v>0</v>
      </c>
      <c r="AJ103" s="432" t="n">
        <f aca="false">SUM(AJ104:AJ112)</f>
        <v>0</v>
      </c>
      <c r="AK103" s="432" t="n">
        <f aca="false">SUM(AK104:AK112)</f>
        <v>0</v>
      </c>
      <c r="AL103" s="432" t="n">
        <f aca="false">SUM(AL104:AL112)</f>
        <v>0</v>
      </c>
      <c r="AM103" s="432" t="n">
        <f aca="false">SUM(AM104:AM112)</f>
        <v>0</v>
      </c>
      <c r="AN103" s="432" t="n">
        <f aca="false">SUM(AN104:AN112)</f>
        <v>0</v>
      </c>
      <c r="AO103" s="431" t="n">
        <f aca="false">SUM(AO104:AO112)</f>
        <v>0</v>
      </c>
      <c r="AP103" s="432" t="n">
        <f aca="false">SUM(AP104:AP112)</f>
        <v>0</v>
      </c>
      <c r="AQ103" s="432" t="n">
        <f aca="false">SUM(AQ104:AQ112)</f>
        <v>0</v>
      </c>
      <c r="AR103" s="432" t="n">
        <f aca="false">SUM(AR104:AR112)</f>
        <v>0</v>
      </c>
      <c r="AS103" s="432" t="n">
        <f aca="false">SUM(AS104:AS112)</f>
        <v>0</v>
      </c>
      <c r="AT103" s="432" t="n">
        <f aca="false">SUM(AT104:AT112)</f>
        <v>0</v>
      </c>
      <c r="AU103" s="432" t="n">
        <f aca="false">SUM(AU104:AU112)</f>
        <v>0</v>
      </c>
      <c r="AV103" s="432" t="n">
        <f aca="false">SUM(AV104:AV112)</f>
        <v>0</v>
      </c>
      <c r="AW103" s="432" t="n">
        <f aca="false">SUM(AW104:AW112)</f>
        <v>0</v>
      </c>
      <c r="AX103" s="432" t="n">
        <f aca="false">SUM(AX104:AX112)</f>
        <v>0</v>
      </c>
      <c r="AY103" s="431" t="n">
        <f aca="false">SUM(AY104:AY112)</f>
        <v>0</v>
      </c>
      <c r="AZ103" s="432" t="n">
        <f aca="false">SUM(AZ104:AZ112)</f>
        <v>0</v>
      </c>
      <c r="BA103" s="432" t="n">
        <f aca="false">SUM(BA104:BA112)</f>
        <v>0</v>
      </c>
      <c r="BB103" s="432" t="n">
        <f aca="false">SUM(BB104:BB112)</f>
        <v>0</v>
      </c>
      <c r="BC103" s="432" t="n">
        <f aca="false">SUM(BC104:BC112)</f>
        <v>0</v>
      </c>
      <c r="BD103" s="432" t="n">
        <f aca="false">SUM(BD104:BD112)</f>
        <v>0</v>
      </c>
      <c r="BE103" s="432" t="n">
        <f aca="false">SUM(BE104:BE112)</f>
        <v>0</v>
      </c>
      <c r="BF103" s="432" t="n">
        <f aca="false">SUM(BF104:BF112)</f>
        <v>0</v>
      </c>
      <c r="BG103" s="432" t="n">
        <f aca="false">SUM(BG104:BG112)</f>
        <v>0</v>
      </c>
      <c r="BH103" s="432" t="n">
        <f aca="false">SUM(BH104:BH112)</f>
        <v>0</v>
      </c>
      <c r="BI103" s="432" t="n">
        <f aca="false">SUM(BI104:BI112)</f>
        <v>0</v>
      </c>
      <c r="BJ103" s="432" t="n">
        <f aca="false">SUM(BJ104:BJ112)</f>
        <v>0</v>
      </c>
      <c r="BK103" s="432" t="n">
        <f aca="false">SUM(BK104:BK112)</f>
        <v>0</v>
      </c>
      <c r="BL103" s="432" t="n">
        <f aca="false">SUM(BL104:BL112)</f>
        <v>0</v>
      </c>
      <c r="BM103" s="432" t="n">
        <f aca="false">SUM(BM104:BM112)</f>
        <v>0</v>
      </c>
      <c r="BN103" s="432" t="n">
        <f aca="false">SUM(BN104:BN112)</f>
        <v>0</v>
      </c>
      <c r="BO103" s="432" t="n">
        <f aca="false">SUM(BO104:BO112)</f>
        <v>0</v>
      </c>
      <c r="BP103" s="432" t="n">
        <f aca="false">SUM(BP104:BP112)</f>
        <v>0</v>
      </c>
      <c r="BQ103" s="432" t="n">
        <f aca="false">SUM(BQ104:BQ112)</f>
        <v>0</v>
      </c>
      <c r="BR103" s="432" t="n">
        <f aca="false">SUM(BR104:BR112)</f>
        <v>0</v>
      </c>
      <c r="BS103" s="438" t="n">
        <f aca="false">SUM(BS104:BS112)</f>
        <v>438</v>
      </c>
      <c r="BT103" s="432" t="n">
        <f aca="false">SUM(BT104:BT112)</f>
        <v>9</v>
      </c>
      <c r="BU103" s="432" t="n">
        <f aca="false">SUM(BU104:BU112)</f>
        <v>164</v>
      </c>
      <c r="BV103" s="492" t="n">
        <f aca="false">SUM(BV104:BV112)</f>
        <v>270</v>
      </c>
      <c r="BW103" s="432" t="n">
        <f aca="false">SUM(BW104:BW112)</f>
        <v>4</v>
      </c>
      <c r="BX103" s="439" t="n">
        <f aca="false">SUM(BX104:BX112)</f>
        <v>0</v>
      </c>
      <c r="BY103" s="492" t="n">
        <f aca="false">SUM(BY104:BY112)</f>
        <v>0</v>
      </c>
      <c r="BZ103" s="432" t="n">
        <f aca="false">SUM(BZ104:BZ112)</f>
        <v>0</v>
      </c>
      <c r="CA103" s="432" t="n">
        <f aca="false">SUM(CA104:CA112)</f>
        <v>0</v>
      </c>
      <c r="CB103" s="431" t="n">
        <f aca="false">SUM(CB104:CB112)</f>
        <v>0</v>
      </c>
      <c r="CC103" s="432"/>
      <c r="CD103" s="432"/>
      <c r="CE103" s="492"/>
      <c r="CF103" s="432"/>
      <c r="CG103" s="431"/>
      <c r="CH103" s="438"/>
      <c r="CI103" s="432"/>
      <c r="CJ103" s="438"/>
      <c r="CK103" s="438"/>
      <c r="CL103" s="432"/>
      <c r="CM103" s="31" t="s">
        <v>101</v>
      </c>
    </row>
    <row r="104" customFormat="false" ht="11.25" hidden="false" customHeight="true" outlineLevel="0" collapsed="false">
      <c r="A104" s="424"/>
      <c r="B104" s="493" t="s">
        <v>246</v>
      </c>
      <c r="C104" s="493"/>
      <c r="D104" s="493"/>
      <c r="E104" s="493"/>
      <c r="F104" s="493"/>
      <c r="G104" s="493"/>
      <c r="H104" s="493"/>
      <c r="I104" s="493"/>
      <c r="J104" s="493"/>
      <c r="K104" s="431"/>
      <c r="L104" s="431"/>
      <c r="M104" s="431"/>
      <c r="N104" s="432"/>
      <c r="O104" s="432"/>
      <c r="P104" s="432"/>
      <c r="Q104" s="435" t="s">
        <v>141</v>
      </c>
      <c r="R104" s="435"/>
      <c r="S104" s="436"/>
      <c r="T104" s="437"/>
      <c r="U104" s="313" t="n">
        <f aca="false">U105+U107+U108+U109+U106</f>
        <v>438</v>
      </c>
      <c r="V104" s="314" t="n">
        <f aca="false">AF104+AK104+AP104+AU104+AZ104+BE104+BT104+BY104+CD104+CI104</f>
        <v>9</v>
      </c>
      <c r="W104" s="428"/>
      <c r="X104" s="432"/>
      <c r="Y104" s="438"/>
      <c r="Z104" s="438"/>
      <c r="AA104" s="438"/>
      <c r="AB104" s="438"/>
      <c r="AC104" s="439"/>
      <c r="AD104" s="440"/>
      <c r="AE104" s="431"/>
      <c r="AF104" s="441"/>
      <c r="AG104" s="439"/>
      <c r="AH104" s="439"/>
      <c r="AI104" s="439"/>
      <c r="AJ104" s="439"/>
      <c r="AK104" s="441"/>
      <c r="AL104" s="439"/>
      <c r="AM104" s="439"/>
      <c r="AN104" s="439"/>
      <c r="AO104" s="442"/>
      <c r="AP104" s="441"/>
      <c r="AQ104" s="439"/>
      <c r="AR104" s="439"/>
      <c r="AS104" s="439"/>
      <c r="AT104" s="439"/>
      <c r="AU104" s="441"/>
      <c r="AV104" s="439"/>
      <c r="AW104" s="439"/>
      <c r="AX104" s="439"/>
      <c r="AY104" s="442"/>
      <c r="AZ104" s="441"/>
      <c r="BA104" s="439"/>
      <c r="BB104" s="439"/>
      <c r="BC104" s="439"/>
      <c r="BD104" s="439"/>
      <c r="BE104" s="441"/>
      <c r="BF104" s="439"/>
      <c r="BG104" s="439"/>
      <c r="BH104" s="439"/>
      <c r="BI104" s="442"/>
      <c r="BJ104" s="441"/>
      <c r="BK104" s="439"/>
      <c r="BL104" s="439"/>
      <c r="BM104" s="439"/>
      <c r="BN104" s="439"/>
      <c r="BO104" s="439"/>
      <c r="BP104" s="439"/>
      <c r="BQ104" s="439"/>
      <c r="BR104" s="443"/>
      <c r="BS104" s="443"/>
      <c r="BT104" s="443" t="n">
        <v>9</v>
      </c>
      <c r="BU104" s="443"/>
      <c r="BV104" s="443"/>
      <c r="BW104" s="439"/>
      <c r="BX104" s="444"/>
      <c r="BY104" s="443"/>
      <c r="BZ104" s="443"/>
      <c r="CA104" s="443"/>
      <c r="CB104" s="439"/>
      <c r="CC104" s="442"/>
      <c r="CD104" s="439"/>
      <c r="CE104" s="439"/>
      <c r="CF104" s="439"/>
      <c r="CG104" s="439"/>
      <c r="CH104" s="442"/>
      <c r="CI104" s="439"/>
      <c r="CJ104" s="439"/>
      <c r="CK104" s="439"/>
      <c r="CL104" s="439"/>
    </row>
    <row r="105" customFormat="false" ht="18.4" hidden="false" customHeight="true" outlineLevel="0" collapsed="false">
      <c r="A105" s="494" t="s">
        <v>261</v>
      </c>
      <c r="B105" s="473" t="s">
        <v>262</v>
      </c>
      <c r="C105" s="473"/>
      <c r="D105" s="473"/>
      <c r="E105" s="473"/>
      <c r="F105" s="473"/>
      <c r="G105" s="473"/>
      <c r="H105" s="473"/>
      <c r="I105" s="473"/>
      <c r="J105" s="473"/>
      <c r="K105" s="457"/>
      <c r="L105" s="457"/>
      <c r="M105" s="457"/>
      <c r="N105" s="457"/>
      <c r="O105" s="468"/>
      <c r="P105" s="457"/>
      <c r="Q105" s="495" t="s">
        <v>146</v>
      </c>
      <c r="R105" s="468"/>
      <c r="S105" s="469"/>
      <c r="T105" s="496"/>
      <c r="U105" s="471" t="n">
        <f aca="false">W105+X105</f>
        <v>60</v>
      </c>
      <c r="V105" s="497" t="n">
        <f aca="false">AF105+AK105+AP105+AU105+AZ105+BE105+BJ105+BO105+BT105+BY105+CD105+CI105</f>
        <v>0</v>
      </c>
      <c r="W105" s="305" t="n">
        <f aca="false">AI105+AN105+AS105+AX105+BC105+BH105+BM105+BR105+BW105+CB105+CG105+CL105</f>
        <v>2</v>
      </c>
      <c r="X105" s="457" t="n">
        <f aca="false">AG105+AL105+AQ105+AV105+BA105+BF105+BK105+BP105+BU105+BZ105+CE105+CJ105</f>
        <v>58</v>
      </c>
      <c r="Y105" s="459" t="n">
        <f aca="false">X105-Z105-AB105-AA105</f>
        <v>20</v>
      </c>
      <c r="Z105" s="459" t="n">
        <v>18</v>
      </c>
      <c r="AA105" s="459"/>
      <c r="AB105" s="459" t="n">
        <v>20</v>
      </c>
      <c r="AC105" s="457"/>
      <c r="AD105" s="498"/>
      <c r="AE105" s="456" t="n">
        <f aca="false">AG105+AH105+AI105</f>
        <v>0</v>
      </c>
      <c r="AF105" s="457"/>
      <c r="AG105" s="457"/>
      <c r="AH105" s="457"/>
      <c r="AI105" s="457"/>
      <c r="AJ105" s="458" t="n">
        <f aca="false">AL105+AM105+AN105</f>
        <v>0</v>
      </c>
      <c r="AK105" s="457"/>
      <c r="AL105" s="457"/>
      <c r="AM105" s="457"/>
      <c r="AN105" s="457"/>
      <c r="AO105" s="456" t="n">
        <f aca="false">AQ105+AR105+AS105</f>
        <v>0</v>
      </c>
      <c r="AP105" s="457"/>
      <c r="AQ105" s="457"/>
      <c r="AR105" s="457"/>
      <c r="AS105" s="457"/>
      <c r="AT105" s="458" t="n">
        <f aca="false">AV105+AW105+AX105</f>
        <v>0</v>
      </c>
      <c r="AU105" s="457"/>
      <c r="AV105" s="457"/>
      <c r="AW105" s="457"/>
      <c r="AX105" s="457"/>
      <c r="AY105" s="458" t="n">
        <f aca="false">BA105+BB105+BC105</f>
        <v>0</v>
      </c>
      <c r="AZ105" s="457"/>
      <c r="BA105" s="457"/>
      <c r="BB105" s="457"/>
      <c r="BC105" s="457"/>
      <c r="BD105" s="458" t="n">
        <f aca="false">BF105+BG105+BH105</f>
        <v>0</v>
      </c>
      <c r="BE105" s="459"/>
      <c r="BF105" s="459"/>
      <c r="BG105" s="459"/>
      <c r="BH105" s="457"/>
      <c r="BI105" s="456" t="n">
        <f aca="false">BK105+BL105+BM105</f>
        <v>0</v>
      </c>
      <c r="BJ105" s="457"/>
      <c r="BK105" s="457"/>
      <c r="BL105" s="457"/>
      <c r="BM105" s="457"/>
      <c r="BN105" s="458" t="n">
        <f aca="false">BP105+BQ105+BR105</f>
        <v>0</v>
      </c>
      <c r="BO105" s="457"/>
      <c r="BP105" s="457"/>
      <c r="BQ105" s="457"/>
      <c r="BR105" s="459"/>
      <c r="BS105" s="459" t="n">
        <f aca="false">BU105+BV105+BW105</f>
        <v>60</v>
      </c>
      <c r="BT105" s="459"/>
      <c r="BU105" s="459" t="n">
        <v>58</v>
      </c>
      <c r="BV105" s="459"/>
      <c r="BW105" s="457" t="n">
        <v>2</v>
      </c>
      <c r="BX105" s="459" t="n">
        <f aca="false">BZ105+CA105+CB105</f>
        <v>0</v>
      </c>
      <c r="BY105" s="459"/>
      <c r="BZ105" s="459"/>
      <c r="CA105" s="266"/>
      <c r="CB105" s="267"/>
      <c r="CC105" s="134"/>
      <c r="CD105" s="133"/>
      <c r="CE105" s="133"/>
      <c r="CF105" s="133"/>
      <c r="CG105" s="133"/>
      <c r="CH105" s="134"/>
      <c r="CI105" s="133"/>
      <c r="CJ105" s="133"/>
      <c r="CK105" s="133"/>
      <c r="CL105" s="133"/>
    </row>
    <row r="106" customFormat="false" ht="18.4" hidden="false" customHeight="true" outlineLevel="0" collapsed="false">
      <c r="A106" s="494" t="s">
        <v>263</v>
      </c>
      <c r="B106" s="499" t="s">
        <v>264</v>
      </c>
      <c r="C106" s="499"/>
      <c r="D106" s="499"/>
      <c r="E106" s="499"/>
      <c r="F106" s="499"/>
      <c r="G106" s="499"/>
      <c r="H106" s="499"/>
      <c r="I106" s="499"/>
      <c r="J106" s="499"/>
      <c r="K106" s="457"/>
      <c r="L106" s="457"/>
      <c r="M106" s="457"/>
      <c r="N106" s="457"/>
      <c r="O106" s="468"/>
      <c r="P106" s="457"/>
      <c r="Q106" s="495"/>
      <c r="R106" s="468"/>
      <c r="S106" s="469"/>
      <c r="T106" s="496"/>
      <c r="U106" s="471" t="n">
        <f aca="false">W106+X106</f>
        <v>54</v>
      </c>
      <c r="V106" s="497" t="n">
        <f aca="false">AF106+AK106+AP106+AU106+AZ106+BE106+BJ106+BO106+BT106+BY106+CD106+CI106</f>
        <v>0</v>
      </c>
      <c r="W106" s="305" t="n">
        <f aca="false">AI106+AN106+AS106+AX106+BC106+BH106+BM106+BR106+BW106+CB106+CG106+CL106</f>
        <v>2</v>
      </c>
      <c r="X106" s="457" t="n">
        <f aca="false">AG106+AL106+AQ106+AV106+BA106+BF106+BK106+BP106+BU106+BZ106+CE106+CJ106</f>
        <v>52</v>
      </c>
      <c r="Y106" s="459" t="n">
        <f aca="false">X106-Z106-AB106-AA106</f>
        <v>26</v>
      </c>
      <c r="Z106" s="459" t="n">
        <v>24</v>
      </c>
      <c r="AA106" s="459" t="n">
        <v>2</v>
      </c>
      <c r="AB106" s="459"/>
      <c r="AC106" s="457"/>
      <c r="AD106" s="498"/>
      <c r="AE106" s="456" t="n">
        <f aca="false">AG106+AH106+AI106</f>
        <v>0</v>
      </c>
      <c r="AF106" s="457"/>
      <c r="AG106" s="457"/>
      <c r="AH106" s="457"/>
      <c r="AI106" s="457"/>
      <c r="AJ106" s="458" t="n">
        <f aca="false">AL106+AM106+AN106</f>
        <v>0</v>
      </c>
      <c r="AK106" s="457"/>
      <c r="AL106" s="457"/>
      <c r="AM106" s="457"/>
      <c r="AN106" s="457"/>
      <c r="AO106" s="456" t="n">
        <f aca="false">AQ106+AR106+AS106</f>
        <v>0</v>
      </c>
      <c r="AP106" s="457"/>
      <c r="AQ106" s="457"/>
      <c r="AR106" s="457"/>
      <c r="AS106" s="457"/>
      <c r="AT106" s="458" t="n">
        <f aca="false">AV106+AW106+AX106</f>
        <v>0</v>
      </c>
      <c r="AU106" s="457"/>
      <c r="AV106" s="457"/>
      <c r="AW106" s="457"/>
      <c r="AX106" s="457"/>
      <c r="AY106" s="458" t="n">
        <f aca="false">BA106+BB106+BC106</f>
        <v>0</v>
      </c>
      <c r="AZ106" s="457"/>
      <c r="BA106" s="457"/>
      <c r="BB106" s="457"/>
      <c r="BC106" s="457"/>
      <c r="BD106" s="458" t="n">
        <f aca="false">BF106+BG106+BH106</f>
        <v>0</v>
      </c>
      <c r="BE106" s="459"/>
      <c r="BF106" s="459"/>
      <c r="BG106" s="459"/>
      <c r="BH106" s="457"/>
      <c r="BI106" s="456"/>
      <c r="BJ106" s="457"/>
      <c r="BK106" s="457"/>
      <c r="BL106" s="457"/>
      <c r="BM106" s="457"/>
      <c r="BN106" s="458"/>
      <c r="BO106" s="457"/>
      <c r="BP106" s="457"/>
      <c r="BQ106" s="457"/>
      <c r="BR106" s="459"/>
      <c r="BS106" s="459" t="n">
        <f aca="false">BU106+BV106+BW106</f>
        <v>54</v>
      </c>
      <c r="BT106" s="459"/>
      <c r="BU106" s="459" t="n">
        <v>52</v>
      </c>
      <c r="BV106" s="459"/>
      <c r="BW106" s="457" t="n">
        <v>2</v>
      </c>
      <c r="BX106" s="459" t="n">
        <f aca="false">BZ106+CA106+CB106</f>
        <v>0</v>
      </c>
      <c r="BY106" s="459"/>
      <c r="BZ106" s="459"/>
      <c r="CA106" s="266"/>
      <c r="CB106" s="267"/>
      <c r="CC106" s="134"/>
      <c r="CD106" s="133"/>
      <c r="CE106" s="133"/>
      <c r="CF106" s="133"/>
      <c r="CG106" s="133"/>
      <c r="CH106" s="134"/>
      <c r="CI106" s="133"/>
      <c r="CJ106" s="133"/>
      <c r="CK106" s="133"/>
      <c r="CL106" s="133"/>
    </row>
    <row r="107" customFormat="false" ht="14.25" hidden="false" customHeight="true" outlineLevel="0" collapsed="false">
      <c r="A107" s="494" t="s">
        <v>265</v>
      </c>
      <c r="B107" s="473" t="s">
        <v>266</v>
      </c>
      <c r="C107" s="473"/>
      <c r="D107" s="473"/>
      <c r="E107" s="473"/>
      <c r="F107" s="473"/>
      <c r="G107" s="473"/>
      <c r="H107" s="473"/>
      <c r="I107" s="473"/>
      <c r="J107" s="473"/>
      <c r="K107" s="457"/>
      <c r="L107" s="457"/>
      <c r="M107" s="457"/>
      <c r="N107" s="457"/>
      <c r="O107" s="468"/>
      <c r="P107" s="457"/>
      <c r="Q107" s="495"/>
      <c r="R107" s="468"/>
      <c r="S107" s="469"/>
      <c r="T107" s="470"/>
      <c r="U107" s="471" t="n">
        <f aca="false">W107+X107</f>
        <v>54</v>
      </c>
      <c r="V107" s="500" t="n">
        <f aca="false">AF107+AK107+AP107+AU107+AZ107+BE107+BJ107+BO107+BT107+BY107+CD107+CI107</f>
        <v>0</v>
      </c>
      <c r="W107" s="374" t="n">
        <f aca="false">AI107+AN107+AS107+AX107+BC107+BH107+BM107+BR107+BW107+CB107+CG107+CL107</f>
        <v>0</v>
      </c>
      <c r="X107" s="457" t="n">
        <f aca="false">AG107+AL107+AQ107+AV107+BA107+BF107+BK107+BP107+BU107+BZ107+CE107+CJ107</f>
        <v>54</v>
      </c>
      <c r="Y107" s="459" t="n">
        <f aca="false">X107-Z107-AB107-AA107</f>
        <v>38</v>
      </c>
      <c r="Z107" s="459" t="n">
        <v>14</v>
      </c>
      <c r="AA107" s="459" t="n">
        <v>2</v>
      </c>
      <c r="AB107" s="459"/>
      <c r="AC107" s="457" t="n">
        <f aca="false">AH107+AM107+AR107+AW107+BB107+BG107+BL107+BQ107</f>
        <v>0</v>
      </c>
      <c r="AD107" s="498" t="n">
        <f aca="false">AF107+AK107+AP107+AU107+AZ107+BE107</f>
        <v>0</v>
      </c>
      <c r="AE107" s="456" t="n">
        <f aca="false">AG107+AH107+AI107</f>
        <v>0</v>
      </c>
      <c r="AF107" s="457"/>
      <c r="AG107" s="457"/>
      <c r="AH107" s="457"/>
      <c r="AI107" s="457"/>
      <c r="AJ107" s="458" t="n">
        <f aca="false">AL107+AM107+AN107</f>
        <v>0</v>
      </c>
      <c r="AK107" s="457"/>
      <c r="AL107" s="457"/>
      <c r="AM107" s="457"/>
      <c r="AN107" s="457"/>
      <c r="AO107" s="456" t="n">
        <f aca="false">AQ107+AR107+AS107</f>
        <v>0</v>
      </c>
      <c r="AP107" s="457"/>
      <c r="AQ107" s="457"/>
      <c r="AR107" s="457"/>
      <c r="AS107" s="457"/>
      <c r="AT107" s="458" t="n">
        <f aca="false">AV107+AW107+AX107</f>
        <v>0</v>
      </c>
      <c r="AU107" s="457"/>
      <c r="AV107" s="457"/>
      <c r="AW107" s="457"/>
      <c r="AX107" s="457"/>
      <c r="AY107" s="458" t="n">
        <f aca="false">BA107+BB107+BC107</f>
        <v>0</v>
      </c>
      <c r="AZ107" s="457"/>
      <c r="BA107" s="457"/>
      <c r="BB107" s="457"/>
      <c r="BC107" s="457"/>
      <c r="BD107" s="458" t="n">
        <f aca="false">BF107+BG107+BH107</f>
        <v>0</v>
      </c>
      <c r="BE107" s="459"/>
      <c r="BF107" s="459"/>
      <c r="BG107" s="459"/>
      <c r="BH107" s="457"/>
      <c r="BI107" s="456" t="n">
        <f aca="false">BK107+BL107+BM107</f>
        <v>0</v>
      </c>
      <c r="BJ107" s="457"/>
      <c r="BK107" s="457"/>
      <c r="BL107" s="457"/>
      <c r="BM107" s="457"/>
      <c r="BN107" s="458" t="n">
        <f aca="false">BP107+BQ107+BR107</f>
        <v>0</v>
      </c>
      <c r="BO107" s="457"/>
      <c r="BP107" s="457"/>
      <c r="BQ107" s="457"/>
      <c r="BR107" s="459"/>
      <c r="BS107" s="459" t="n">
        <f aca="false">BU107+BV107+BW107</f>
        <v>54</v>
      </c>
      <c r="BT107" s="459"/>
      <c r="BU107" s="459" t="n">
        <v>54</v>
      </c>
      <c r="BV107" s="459"/>
      <c r="BW107" s="457"/>
      <c r="BX107" s="459" t="n">
        <f aca="false">BZ107+CA107+CB107</f>
        <v>0</v>
      </c>
      <c r="BY107" s="459"/>
      <c r="BZ107" s="459"/>
      <c r="CA107" s="266"/>
      <c r="CB107" s="267"/>
      <c r="CC107" s="134"/>
      <c r="CD107" s="133"/>
      <c r="CE107" s="133"/>
      <c r="CF107" s="133"/>
      <c r="CG107" s="133"/>
      <c r="CH107" s="134"/>
      <c r="CI107" s="133"/>
      <c r="CJ107" s="133"/>
      <c r="CK107" s="133"/>
      <c r="CL107" s="133"/>
    </row>
    <row r="108" customFormat="false" ht="9" hidden="false" customHeight="true" outlineLevel="0" collapsed="false">
      <c r="A108" s="494" t="s">
        <v>267</v>
      </c>
      <c r="B108" s="473" t="s">
        <v>87</v>
      </c>
      <c r="C108" s="473"/>
      <c r="D108" s="473"/>
      <c r="E108" s="473"/>
      <c r="F108" s="473"/>
      <c r="G108" s="473"/>
      <c r="H108" s="473"/>
      <c r="I108" s="473"/>
      <c r="J108" s="473"/>
      <c r="K108" s="457"/>
      <c r="L108" s="457"/>
      <c r="M108" s="457"/>
      <c r="N108" s="457"/>
      <c r="O108" s="457"/>
      <c r="P108" s="457"/>
      <c r="Q108" s="457" t="s">
        <v>146</v>
      </c>
      <c r="R108" s="457"/>
      <c r="S108" s="469"/>
      <c r="T108" s="470"/>
      <c r="U108" s="471" t="n">
        <f aca="false">AC108</f>
        <v>108</v>
      </c>
      <c r="V108" s="472" t="n">
        <f aca="false">AF108+AK108+AP108+AU108+AZ108+BE108+BJ108+BO108</f>
        <v>0</v>
      </c>
      <c r="W108" s="305" t="n">
        <f aca="false">AI108+AN108+AS108+AX108+BC108+BH108+BM108+BR108+BW108+CB108+CG108+CL108</f>
        <v>0</v>
      </c>
      <c r="X108" s="457" t="n">
        <f aca="false">AG108+AL108+AQ108+AV108+BA108+BF108+BK108+BP108</f>
        <v>0</v>
      </c>
      <c r="Y108" s="459" t="n">
        <f aca="false">X108-Z108-AB108</f>
        <v>0</v>
      </c>
      <c r="Z108" s="459"/>
      <c r="AA108" s="459"/>
      <c r="AB108" s="459"/>
      <c r="AC108" s="182" t="n">
        <f aca="false">AH108+AM108+AR108+AW108+BB108+BG108+BL108+BQ108+BV108+CA108</f>
        <v>108</v>
      </c>
      <c r="AD108" s="498" t="n">
        <f aca="false">AF108+AK108+AP108+AU108+AZ108+BE108</f>
        <v>0</v>
      </c>
      <c r="AE108" s="456" t="n">
        <f aca="false">AG108+AH108+AI108</f>
        <v>0</v>
      </c>
      <c r="AF108" s="457"/>
      <c r="AG108" s="457"/>
      <c r="AH108" s="457"/>
      <c r="AI108" s="457"/>
      <c r="AJ108" s="458" t="n">
        <f aca="false">AL108+AM108+AN108</f>
        <v>0</v>
      </c>
      <c r="AK108" s="457"/>
      <c r="AL108" s="457"/>
      <c r="AM108" s="457"/>
      <c r="AN108" s="457"/>
      <c r="AO108" s="456" t="n">
        <f aca="false">AQ108+AR108+AS108</f>
        <v>0</v>
      </c>
      <c r="AP108" s="457"/>
      <c r="AQ108" s="457"/>
      <c r="AR108" s="457"/>
      <c r="AS108" s="457"/>
      <c r="AT108" s="458" t="n">
        <f aca="false">AV108+AW108+AX108</f>
        <v>0</v>
      </c>
      <c r="AU108" s="457"/>
      <c r="AV108" s="457"/>
      <c r="AW108" s="457"/>
      <c r="AX108" s="457"/>
      <c r="AY108" s="458" t="n">
        <f aca="false">BA108+BB108+BC108</f>
        <v>0</v>
      </c>
      <c r="AZ108" s="457"/>
      <c r="BA108" s="457"/>
      <c r="BB108" s="457"/>
      <c r="BC108" s="457"/>
      <c r="BD108" s="458" t="n">
        <f aca="false">BF108+BG108+BH108</f>
        <v>0</v>
      </c>
      <c r="BE108" s="457"/>
      <c r="BF108" s="459"/>
      <c r="BG108" s="459"/>
      <c r="BH108" s="457"/>
      <c r="BI108" s="456" t="n">
        <f aca="false">BK108+BL108+BM108</f>
        <v>0</v>
      </c>
      <c r="BJ108" s="457"/>
      <c r="BK108" s="457"/>
      <c r="BL108" s="457"/>
      <c r="BM108" s="457"/>
      <c r="BN108" s="458" t="n">
        <f aca="false">BP108+BQ108+BR108</f>
        <v>0</v>
      </c>
      <c r="BO108" s="457"/>
      <c r="BP108" s="457"/>
      <c r="BQ108" s="457"/>
      <c r="BR108" s="459"/>
      <c r="BS108" s="459" t="n">
        <f aca="false">BU108+BV108+BW108</f>
        <v>108</v>
      </c>
      <c r="BT108" s="459"/>
      <c r="BU108" s="459"/>
      <c r="BV108" s="459" t="n">
        <v>108</v>
      </c>
      <c r="BW108" s="457"/>
      <c r="BX108" s="459" t="n">
        <f aca="false">BZ108+CA108+CB108</f>
        <v>0</v>
      </c>
      <c r="BY108" s="459"/>
      <c r="BZ108" s="459"/>
      <c r="CA108" s="266"/>
      <c r="CB108" s="267"/>
      <c r="CC108" s="134"/>
      <c r="CD108" s="133"/>
      <c r="CE108" s="133"/>
      <c r="CF108" s="133"/>
      <c r="CG108" s="133"/>
      <c r="CH108" s="134"/>
      <c r="CI108" s="133"/>
      <c r="CJ108" s="133"/>
      <c r="CK108" s="133"/>
      <c r="CL108" s="133"/>
    </row>
    <row r="109" customFormat="false" ht="10.5" hidden="false" customHeight="true" outlineLevel="0" collapsed="false">
      <c r="A109" s="494" t="s">
        <v>268</v>
      </c>
      <c r="B109" s="473" t="s">
        <v>88</v>
      </c>
      <c r="C109" s="473"/>
      <c r="D109" s="473"/>
      <c r="E109" s="473"/>
      <c r="F109" s="473"/>
      <c r="G109" s="473"/>
      <c r="H109" s="473"/>
      <c r="I109" s="473"/>
      <c r="J109" s="473"/>
      <c r="K109" s="457"/>
      <c r="L109" s="457"/>
      <c r="M109" s="457"/>
      <c r="N109" s="457"/>
      <c r="O109" s="457"/>
      <c r="P109" s="457"/>
      <c r="Q109" s="457" t="s">
        <v>146</v>
      </c>
      <c r="R109" s="457"/>
      <c r="S109" s="501"/>
      <c r="T109" s="470"/>
      <c r="U109" s="471" t="n">
        <f aca="false">AC109</f>
        <v>162</v>
      </c>
      <c r="V109" s="416" t="n">
        <f aca="false">AF109+AK109+AP109+AU109+AZ109+BE109+BJ109+BO109</f>
        <v>0</v>
      </c>
      <c r="W109" s="480" t="n">
        <f aca="false">AI109+AN109+AS109+AX109+BC109+BH109+BM109+BR109+BW109+CB109+CG109+CL109</f>
        <v>0</v>
      </c>
      <c r="X109" s="457" t="n">
        <f aca="false">AG109+AL109+AQ109+AV109+BA109+BF109+BK109+BP109</f>
        <v>0</v>
      </c>
      <c r="Y109" s="459" t="n">
        <f aca="false">X109-Z109-AB109</f>
        <v>0</v>
      </c>
      <c r="Z109" s="459"/>
      <c r="AA109" s="459"/>
      <c r="AB109" s="459"/>
      <c r="AC109" s="182" t="n">
        <f aca="false">AH109+AM109+AR109+AW109+BB109+BG109+BL109+BQ109+BV109+CA109</f>
        <v>162</v>
      </c>
      <c r="AD109" s="498" t="n">
        <f aca="false">AF109+AK109+AP109+AU109+AZ109+BE109</f>
        <v>0</v>
      </c>
      <c r="AE109" s="456" t="n">
        <f aca="false">AG109+AH109+AI109</f>
        <v>0</v>
      </c>
      <c r="AF109" s="457"/>
      <c r="AG109" s="457"/>
      <c r="AH109" s="457"/>
      <c r="AI109" s="457"/>
      <c r="AJ109" s="458" t="n">
        <f aca="false">AL109+AM109+AN109</f>
        <v>0</v>
      </c>
      <c r="AK109" s="457"/>
      <c r="AL109" s="457"/>
      <c r="AM109" s="457"/>
      <c r="AN109" s="457"/>
      <c r="AO109" s="456" t="n">
        <f aca="false">AQ109+AR109+AS109</f>
        <v>0</v>
      </c>
      <c r="AP109" s="457"/>
      <c r="AQ109" s="457"/>
      <c r="AR109" s="457"/>
      <c r="AS109" s="457"/>
      <c r="AT109" s="458" t="n">
        <f aca="false">AV109+AW109+AX109</f>
        <v>0</v>
      </c>
      <c r="AU109" s="457"/>
      <c r="AV109" s="457"/>
      <c r="AW109" s="457"/>
      <c r="AX109" s="457"/>
      <c r="AY109" s="458" t="n">
        <f aca="false">BA109+BB109+BC109</f>
        <v>0</v>
      </c>
      <c r="AZ109" s="457"/>
      <c r="BA109" s="457"/>
      <c r="BB109" s="457"/>
      <c r="BC109" s="457"/>
      <c r="BD109" s="458" t="n">
        <f aca="false">BF109+BG109+BH109</f>
        <v>0</v>
      </c>
      <c r="BE109" s="457"/>
      <c r="BF109" s="457"/>
      <c r="BG109" s="457"/>
      <c r="BH109" s="457"/>
      <c r="BI109" s="456" t="n">
        <f aca="false">BK109+BL109+BM109</f>
        <v>0</v>
      </c>
      <c r="BJ109" s="457"/>
      <c r="BK109" s="457"/>
      <c r="BL109" s="457"/>
      <c r="BM109" s="457"/>
      <c r="BN109" s="458" t="n">
        <f aca="false">BP109+BQ109+BR109</f>
        <v>0</v>
      </c>
      <c r="BO109" s="457"/>
      <c r="BP109" s="457"/>
      <c r="BQ109" s="457"/>
      <c r="BR109" s="459"/>
      <c r="BS109" s="459" t="n">
        <f aca="false">BU109+BV109+BW109</f>
        <v>162</v>
      </c>
      <c r="BT109" s="459"/>
      <c r="BU109" s="459"/>
      <c r="BV109" s="459" t="n">
        <v>162</v>
      </c>
      <c r="BW109" s="457"/>
      <c r="BX109" s="459" t="n">
        <f aca="false">BZ109+CA109+CB109</f>
        <v>0</v>
      </c>
      <c r="BY109" s="459"/>
      <c r="BZ109" s="459"/>
      <c r="CA109" s="266"/>
      <c r="CB109" s="267"/>
      <c r="CC109" s="134"/>
      <c r="CD109" s="133"/>
      <c r="CE109" s="133"/>
      <c r="CF109" s="133"/>
      <c r="CG109" s="133"/>
      <c r="CH109" s="134"/>
      <c r="CI109" s="133"/>
      <c r="CJ109" s="133"/>
      <c r="CK109" s="133"/>
      <c r="CL109" s="133"/>
    </row>
    <row r="110" customFormat="false" ht="9.75" hidden="true" customHeight="true" outlineLevel="0" collapsed="false">
      <c r="A110" s="487" t="s">
        <v>269</v>
      </c>
      <c r="B110" s="50"/>
      <c r="C110" s="50"/>
      <c r="D110" s="50"/>
      <c r="E110" s="50"/>
      <c r="F110" s="50"/>
      <c r="G110" s="50"/>
      <c r="H110" s="50"/>
      <c r="I110" s="50"/>
      <c r="J110" s="50"/>
      <c r="K110" s="133"/>
      <c r="L110" s="133"/>
      <c r="M110" s="133"/>
      <c r="N110" s="133"/>
      <c r="O110" s="133"/>
      <c r="P110" s="133"/>
      <c r="Q110" s="475"/>
      <c r="R110" s="133"/>
      <c r="S110" s="488"/>
      <c r="T110" s="401"/>
      <c r="U110" s="313" t="n">
        <f aca="false">W110+X110</f>
        <v>0</v>
      </c>
      <c r="V110" s="314" t="n">
        <f aca="false">AF110+AK110+AP110+AU110+AZ110+BE110+BJ110+BO110</f>
        <v>0</v>
      </c>
      <c r="W110" s="502" t="n">
        <f aca="false">AI110+AN110+AS110+AX110+BC110+BH110+BM110+BR110+BW110+CB110+CG110+CL110</f>
        <v>0</v>
      </c>
      <c r="X110" s="133" t="n">
        <f aca="false">AG110+AL110+AQ110+AV110+BA110+BF110+BK110+BP110</f>
        <v>0</v>
      </c>
      <c r="Y110" s="187" t="n">
        <f aca="false">X110-Z110-AB110</f>
        <v>0</v>
      </c>
      <c r="Z110" s="187"/>
      <c r="AA110" s="187"/>
      <c r="AB110" s="187"/>
      <c r="AC110" s="133" t="n">
        <f aca="false">AH110+AM110+AR110+AW110+BB110+BG110+BL110+BQ110</f>
        <v>0</v>
      </c>
      <c r="AD110" s="503" t="n">
        <f aca="false">AF110+AK110+AP110+AU110+AZ110+BE110</f>
        <v>0</v>
      </c>
      <c r="AE110" s="127" t="n">
        <f aca="false">AG110+AH110+AI110</f>
        <v>0</v>
      </c>
      <c r="AF110" s="186"/>
      <c r="AG110" s="133"/>
      <c r="AH110" s="133"/>
      <c r="AI110" s="133"/>
      <c r="AJ110" s="125" t="n">
        <f aca="false">AL110+AM110+AN110</f>
        <v>0</v>
      </c>
      <c r="AK110" s="186"/>
      <c r="AL110" s="133"/>
      <c r="AM110" s="133"/>
      <c r="AN110" s="133"/>
      <c r="AO110" s="127" t="n">
        <f aca="false">AQ110+AR110+AS110</f>
        <v>0</v>
      </c>
      <c r="AP110" s="186"/>
      <c r="AQ110" s="133"/>
      <c r="AR110" s="133"/>
      <c r="AS110" s="133"/>
      <c r="AT110" s="125" t="n">
        <f aca="false">AV110+AW110+AX110</f>
        <v>0</v>
      </c>
      <c r="AU110" s="186"/>
      <c r="AV110" s="133"/>
      <c r="AW110" s="133"/>
      <c r="AX110" s="133"/>
      <c r="AY110" s="125" t="n">
        <f aca="false">BA110+BB110+BC110</f>
        <v>0</v>
      </c>
      <c r="AZ110" s="186"/>
      <c r="BA110" s="133"/>
      <c r="BB110" s="133"/>
      <c r="BC110" s="133"/>
      <c r="BD110" s="125" t="n">
        <f aca="false">BF110+BG110+BH110</f>
        <v>0</v>
      </c>
      <c r="BE110" s="186"/>
      <c r="BF110" s="133"/>
      <c r="BG110" s="133"/>
      <c r="BH110" s="133"/>
      <c r="BI110" s="127" t="n">
        <f aca="false">BK110+BL110+BM110</f>
        <v>0</v>
      </c>
      <c r="BJ110" s="186"/>
      <c r="BK110" s="133"/>
      <c r="BL110" s="133"/>
      <c r="BM110" s="133"/>
      <c r="BN110" s="125" t="n">
        <f aca="false">BP110+BQ110+BR110</f>
        <v>0</v>
      </c>
      <c r="BO110" s="186"/>
      <c r="BP110" s="133"/>
      <c r="BQ110" s="133"/>
      <c r="BR110" s="187"/>
      <c r="BS110" s="187" t="n">
        <f aca="false">BU110+BV110+CE110</f>
        <v>0</v>
      </c>
      <c r="BT110" s="187"/>
      <c r="BU110" s="187"/>
      <c r="BV110" s="187"/>
      <c r="BW110" s="133"/>
      <c r="BX110" s="197" t="n">
        <f aca="false">BZ110+CA110+CB110</f>
        <v>0</v>
      </c>
      <c r="BY110" s="187"/>
      <c r="BZ110" s="187"/>
      <c r="CA110" s="187"/>
      <c r="CB110" s="133"/>
      <c r="CC110" s="134"/>
      <c r="CD110" s="133"/>
      <c r="CE110" s="133"/>
      <c r="CF110" s="133"/>
      <c r="CG110" s="133"/>
      <c r="CH110" s="134"/>
      <c r="CI110" s="133"/>
      <c r="CJ110" s="133"/>
      <c r="CK110" s="133"/>
      <c r="CL110" s="133"/>
      <c r="CM110" s="504"/>
      <c r="CN110" s="504"/>
      <c r="CO110" s="504"/>
    </row>
    <row r="111" customFormat="false" ht="11.25" hidden="true" customHeight="true" outlineLevel="0" collapsed="false">
      <c r="A111" s="487" t="s">
        <v>267</v>
      </c>
      <c r="B111" s="489" t="s">
        <v>87</v>
      </c>
      <c r="C111" s="489"/>
      <c r="D111" s="489"/>
      <c r="E111" s="489"/>
      <c r="F111" s="489"/>
      <c r="G111" s="489"/>
      <c r="H111" s="489"/>
      <c r="I111" s="489"/>
      <c r="J111" s="489"/>
      <c r="K111" s="133"/>
      <c r="L111" s="133"/>
      <c r="M111" s="133"/>
      <c r="N111" s="133"/>
      <c r="O111" s="187"/>
      <c r="P111" s="133"/>
      <c r="Q111" s="134"/>
      <c r="R111" s="133"/>
      <c r="S111" s="488"/>
      <c r="T111" s="401"/>
      <c r="U111" s="313" t="n">
        <f aca="false">AC111</f>
        <v>0</v>
      </c>
      <c r="V111" s="314"/>
      <c r="W111" s="502" t="n">
        <f aca="false">AI111+AN111+AS111+AX111+BC111+BH111+BM111+BR111+BW111+CB111+CG111+CL111</f>
        <v>0</v>
      </c>
      <c r="X111" s="133"/>
      <c r="Y111" s="187"/>
      <c r="Z111" s="187"/>
      <c r="AA111" s="187"/>
      <c r="AB111" s="187"/>
      <c r="AC111" s="133" t="n">
        <f aca="false">AH111+AM111+AR111+AW111+BB111+BG111+BV111+CA111</f>
        <v>0</v>
      </c>
      <c r="AD111" s="503"/>
      <c r="AE111" s="127" t="n">
        <f aca="false">AG111+AH111+AI111</f>
        <v>0</v>
      </c>
      <c r="AF111" s="186"/>
      <c r="AG111" s="133"/>
      <c r="AH111" s="133"/>
      <c r="AI111" s="133"/>
      <c r="AJ111" s="125" t="n">
        <f aca="false">AL111+AM111+AN111</f>
        <v>0</v>
      </c>
      <c r="AK111" s="186"/>
      <c r="AL111" s="133"/>
      <c r="AM111" s="133"/>
      <c r="AN111" s="133"/>
      <c r="AO111" s="127" t="n">
        <f aca="false">AQ111+AR111+AS111</f>
        <v>0</v>
      </c>
      <c r="AP111" s="186"/>
      <c r="AQ111" s="133"/>
      <c r="AR111" s="133"/>
      <c r="AS111" s="133"/>
      <c r="AT111" s="125" t="n">
        <f aca="false">AV111+AW111+AX111</f>
        <v>0</v>
      </c>
      <c r="AU111" s="186"/>
      <c r="AV111" s="133"/>
      <c r="AW111" s="133"/>
      <c r="AX111" s="133"/>
      <c r="AY111" s="125" t="n">
        <f aca="false">BA111+BB111+BC111</f>
        <v>0</v>
      </c>
      <c r="AZ111" s="186"/>
      <c r="BA111" s="133"/>
      <c r="BB111" s="133"/>
      <c r="BC111" s="133"/>
      <c r="BD111" s="125" t="n">
        <f aca="false">BF111+BG111+BH111</f>
        <v>0</v>
      </c>
      <c r="BE111" s="186"/>
      <c r="BF111" s="133"/>
      <c r="BG111" s="133"/>
      <c r="BH111" s="133"/>
      <c r="BI111" s="127" t="n">
        <f aca="false">BK111+BL111+BM111</f>
        <v>0</v>
      </c>
      <c r="BJ111" s="186"/>
      <c r="BK111" s="133"/>
      <c r="BL111" s="133"/>
      <c r="BM111" s="133"/>
      <c r="BN111" s="125" t="n">
        <f aca="false">BP111+BQ111+BR111</f>
        <v>0</v>
      </c>
      <c r="BO111" s="186"/>
      <c r="BP111" s="133"/>
      <c r="BQ111" s="133"/>
      <c r="BR111" s="187"/>
      <c r="BS111" s="187" t="n">
        <f aca="false">BU111+BV111+CE111</f>
        <v>0</v>
      </c>
      <c r="BT111" s="187"/>
      <c r="BU111" s="187"/>
      <c r="BV111" s="187"/>
      <c r="BW111" s="133"/>
      <c r="BX111" s="197" t="n">
        <f aca="false">BZ111+CA111+CB111</f>
        <v>0</v>
      </c>
      <c r="BY111" s="187"/>
      <c r="BZ111" s="187"/>
      <c r="CA111" s="187"/>
      <c r="CB111" s="133"/>
      <c r="CC111" s="134"/>
      <c r="CD111" s="133"/>
      <c r="CE111" s="133"/>
      <c r="CF111" s="133"/>
      <c r="CG111" s="133"/>
      <c r="CH111" s="134"/>
      <c r="CI111" s="133"/>
      <c r="CJ111" s="133"/>
      <c r="CK111" s="133"/>
      <c r="CL111" s="133"/>
      <c r="CM111" s="145"/>
      <c r="CN111" s="145"/>
      <c r="CO111" s="145"/>
    </row>
    <row r="112" customFormat="false" ht="11.25" hidden="true" customHeight="true" outlineLevel="0" collapsed="false">
      <c r="A112" s="487" t="s">
        <v>268</v>
      </c>
      <c r="B112" s="505" t="s">
        <v>88</v>
      </c>
      <c r="C112" s="505"/>
      <c r="D112" s="505"/>
      <c r="E112" s="505"/>
      <c r="F112" s="505"/>
      <c r="G112" s="505"/>
      <c r="H112" s="505"/>
      <c r="I112" s="505"/>
      <c r="J112" s="505"/>
      <c r="K112" s="133"/>
      <c r="L112" s="133"/>
      <c r="M112" s="133"/>
      <c r="N112" s="133"/>
      <c r="O112" s="133"/>
      <c r="P112" s="133"/>
      <c r="Q112" s="133"/>
      <c r="R112" s="133"/>
      <c r="S112" s="490"/>
      <c r="T112" s="401"/>
      <c r="U112" s="313" t="n">
        <f aca="false">AC112</f>
        <v>0</v>
      </c>
      <c r="V112" s="314"/>
      <c r="W112" s="502" t="n">
        <f aca="false">AI112+AN112+AS112+AX112+BC112+BH112+BM112+BR112+BW112+CB112+CG112+CL112</f>
        <v>0</v>
      </c>
      <c r="X112" s="133"/>
      <c r="Y112" s="187"/>
      <c r="Z112" s="187"/>
      <c r="AA112" s="187"/>
      <c r="AB112" s="187"/>
      <c r="AC112" s="133" t="n">
        <f aca="false">AH112+AM112+AR112+AW112+BB112+BG112+BV112+CA112+CF112+CK112</f>
        <v>0</v>
      </c>
      <c r="AD112" s="503"/>
      <c r="AE112" s="134" t="n">
        <f aca="false">AG112+AH112+AI112</f>
        <v>0</v>
      </c>
      <c r="AF112" s="186"/>
      <c r="AG112" s="133"/>
      <c r="AH112" s="133"/>
      <c r="AI112" s="133"/>
      <c r="AJ112" s="133" t="n">
        <f aca="false">AL112+AM112+AN112</f>
        <v>0</v>
      </c>
      <c r="AK112" s="186"/>
      <c r="AL112" s="133"/>
      <c r="AM112" s="133"/>
      <c r="AN112" s="133"/>
      <c r="AO112" s="134" t="n">
        <f aca="false">AQ112+AR112+AS112</f>
        <v>0</v>
      </c>
      <c r="AP112" s="186"/>
      <c r="AQ112" s="133"/>
      <c r="AR112" s="133"/>
      <c r="AS112" s="133"/>
      <c r="AT112" s="133" t="n">
        <f aca="false">AV112+AW112+AX112</f>
        <v>0</v>
      </c>
      <c r="AU112" s="186"/>
      <c r="AV112" s="133"/>
      <c r="AW112" s="133"/>
      <c r="AX112" s="133"/>
      <c r="AY112" s="134" t="n">
        <f aca="false">BA112+BB112+BC112</f>
        <v>0</v>
      </c>
      <c r="AZ112" s="186"/>
      <c r="BA112" s="133"/>
      <c r="BB112" s="133"/>
      <c r="BC112" s="133"/>
      <c r="BD112" s="133" t="n">
        <f aca="false">BF112+BG112+BH112</f>
        <v>0</v>
      </c>
      <c r="BE112" s="186"/>
      <c r="BF112" s="133"/>
      <c r="BG112" s="133"/>
      <c r="BH112" s="133"/>
      <c r="BI112" s="134" t="n">
        <f aca="false">BK112+BL112+BM112</f>
        <v>0</v>
      </c>
      <c r="BJ112" s="186"/>
      <c r="BK112" s="133"/>
      <c r="BL112" s="133"/>
      <c r="BM112" s="133"/>
      <c r="BN112" s="133" t="n">
        <f aca="false">BP112+BQ112+BR112</f>
        <v>0</v>
      </c>
      <c r="BO112" s="186"/>
      <c r="BP112" s="133"/>
      <c r="BQ112" s="133"/>
      <c r="BR112" s="187"/>
      <c r="BS112" s="193" t="n">
        <f aca="false">BU112+BV112+CE112</f>
        <v>0</v>
      </c>
      <c r="BT112" s="187"/>
      <c r="BU112" s="187"/>
      <c r="BV112" s="187"/>
      <c r="BW112" s="133"/>
      <c r="BX112" s="491" t="n">
        <f aca="false">BZ112+CA112+CB112</f>
        <v>0</v>
      </c>
      <c r="BY112" s="187"/>
      <c r="BZ112" s="187"/>
      <c r="CA112" s="187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9"/>
      <c r="CN112" s="9"/>
      <c r="CO112" s="9"/>
    </row>
    <row r="113" customFormat="false" ht="35.25" hidden="false" customHeight="true" outlineLevel="0" collapsed="false">
      <c r="A113" s="424" t="s">
        <v>270</v>
      </c>
      <c r="B113" s="506" t="s">
        <v>271</v>
      </c>
      <c r="C113" s="506"/>
      <c r="D113" s="506"/>
      <c r="E113" s="506"/>
      <c r="F113" s="506"/>
      <c r="G113" s="506"/>
      <c r="H113" s="506"/>
      <c r="I113" s="506"/>
      <c r="J113" s="506"/>
      <c r="K113" s="507" t="s">
        <v>245</v>
      </c>
      <c r="L113" s="507"/>
      <c r="M113" s="507"/>
      <c r="N113" s="507"/>
      <c r="O113" s="507"/>
      <c r="P113" s="507"/>
      <c r="Q113" s="507"/>
      <c r="R113" s="507"/>
      <c r="S113" s="436"/>
      <c r="T113" s="427"/>
      <c r="U113" s="428" t="n">
        <f aca="false">SUM(U115:U120)+V113</f>
        <v>407</v>
      </c>
      <c r="V113" s="429" t="n">
        <f aca="false">SUM(V114:V120)</f>
        <v>9</v>
      </c>
      <c r="W113" s="428" t="n">
        <f aca="false">SUM(W114:W120)</f>
        <v>4</v>
      </c>
      <c r="X113" s="428" t="n">
        <f aca="false">SUM(X114:X120)</f>
        <v>160</v>
      </c>
      <c r="Y113" s="428" t="n">
        <f aca="false">SUM(Y114:Y120)</f>
        <v>96</v>
      </c>
      <c r="Z113" s="428" t="n">
        <f aca="false">SUM(Z114:Z120)</f>
        <v>62</v>
      </c>
      <c r="AA113" s="428" t="n">
        <f aca="false">SUM(AA114:AA120)</f>
        <v>4</v>
      </c>
      <c r="AB113" s="428" t="n">
        <f aca="false">SUM(AB114:AB120)</f>
        <v>0</v>
      </c>
      <c r="AC113" s="428" t="n">
        <f aca="false">SUM(AC114:AC120)</f>
        <v>234</v>
      </c>
      <c r="AD113" s="430" t="n">
        <f aca="false">SUM(AD114:AD120)</f>
        <v>0</v>
      </c>
      <c r="AE113" s="431" t="n">
        <f aca="false">SUM(AE114:AE120)</f>
        <v>0</v>
      </c>
      <c r="AF113" s="432" t="n">
        <f aca="false">SUM(AF114:AF120)</f>
        <v>0</v>
      </c>
      <c r="AG113" s="432" t="n">
        <f aca="false">SUM(AG114:AG120)</f>
        <v>0</v>
      </c>
      <c r="AH113" s="432" t="n">
        <f aca="false">SUM(AH114:AH120)</f>
        <v>0</v>
      </c>
      <c r="AI113" s="432" t="n">
        <f aca="false">SUM(AI114:AI120)</f>
        <v>0</v>
      </c>
      <c r="AJ113" s="432" t="n">
        <f aca="false">SUM(AJ114:AJ120)</f>
        <v>0</v>
      </c>
      <c r="AK113" s="432" t="n">
        <f aca="false">SUM(AK114:AK120)</f>
        <v>0</v>
      </c>
      <c r="AL113" s="432" t="n">
        <f aca="false">SUM(AL114:AL120)</f>
        <v>0</v>
      </c>
      <c r="AM113" s="432" t="n">
        <f aca="false">SUM(AM114:AM120)</f>
        <v>0</v>
      </c>
      <c r="AN113" s="432" t="n">
        <f aca="false">SUM(AN114:AN120)</f>
        <v>0</v>
      </c>
      <c r="AO113" s="431" t="n">
        <f aca="false">SUM(AO114:AO120)</f>
        <v>0</v>
      </c>
      <c r="AP113" s="432" t="n">
        <f aca="false">SUM(AP114:AP120)</f>
        <v>0</v>
      </c>
      <c r="AQ113" s="432" t="n">
        <f aca="false">SUM(AQ114:AQ120)</f>
        <v>0</v>
      </c>
      <c r="AR113" s="432" t="n">
        <f aca="false">SUM(AR114:AR120)</f>
        <v>0</v>
      </c>
      <c r="AS113" s="432" t="n">
        <f aca="false">SUM(AS114:AS120)</f>
        <v>0</v>
      </c>
      <c r="AT113" s="432" t="n">
        <f aca="false">SUM(AT114:AT120)</f>
        <v>0</v>
      </c>
      <c r="AU113" s="432" t="n">
        <f aca="false">SUM(AU114:AU120)</f>
        <v>0</v>
      </c>
      <c r="AV113" s="432" t="n">
        <f aca="false">SUM(AV114:AV120)</f>
        <v>0</v>
      </c>
      <c r="AW113" s="432" t="n">
        <f aca="false">SUM(AW114:AW120)</f>
        <v>0</v>
      </c>
      <c r="AX113" s="432" t="n">
        <f aca="false">SUM(AX114:AX120)</f>
        <v>0</v>
      </c>
      <c r="AY113" s="431" t="n">
        <f aca="false">SUM(AY114:AY120)</f>
        <v>0</v>
      </c>
      <c r="AZ113" s="432" t="n">
        <f aca="false">SUM(AZ114:AZ120)</f>
        <v>0</v>
      </c>
      <c r="BA113" s="432" t="n">
        <f aca="false">SUM(BA114:BA120)</f>
        <v>0</v>
      </c>
      <c r="BB113" s="432" t="n">
        <f aca="false">SUM(BB114:BB120)</f>
        <v>0</v>
      </c>
      <c r="BC113" s="432" t="n">
        <f aca="false">SUM(BC114:BC120)</f>
        <v>0</v>
      </c>
      <c r="BD113" s="432" t="n">
        <f aca="false">SUM(BD114:BD120)</f>
        <v>0</v>
      </c>
      <c r="BE113" s="432" t="n">
        <f aca="false">SUM(BE114:BE120)</f>
        <v>0</v>
      </c>
      <c r="BF113" s="432" t="n">
        <f aca="false">SUM(BF114:BF120)</f>
        <v>0</v>
      </c>
      <c r="BG113" s="438" t="n">
        <f aca="false">SUM(BG114:BG120)</f>
        <v>0</v>
      </c>
      <c r="BH113" s="432" t="n">
        <f aca="false">SUM(BH114:BH120)</f>
        <v>0</v>
      </c>
      <c r="BI113" s="432" t="n">
        <f aca="false">SUM(BI114:BI120)</f>
        <v>0</v>
      </c>
      <c r="BJ113" s="432" t="n">
        <f aca="false">SUM(BJ114:BJ120)</f>
        <v>0</v>
      </c>
      <c r="BK113" s="432" t="n">
        <f aca="false">SUM(BK114:BK120)</f>
        <v>0</v>
      </c>
      <c r="BL113" s="432" t="n">
        <f aca="false">SUM(BL114:BL120)</f>
        <v>0</v>
      </c>
      <c r="BM113" s="432" t="n">
        <f aca="false">SUM(BM114:BM120)</f>
        <v>0</v>
      </c>
      <c r="BN113" s="432" t="n">
        <f aca="false">SUM(BN114:BN120)</f>
        <v>0</v>
      </c>
      <c r="BO113" s="432" t="n">
        <f aca="false">SUM(BO114:BO120)</f>
        <v>0</v>
      </c>
      <c r="BP113" s="432" t="n">
        <f aca="false">SUM(BP114:BP120)</f>
        <v>0</v>
      </c>
      <c r="BQ113" s="432" t="n">
        <f aca="false">SUM(BQ114:BQ120)</f>
        <v>0</v>
      </c>
      <c r="BR113" s="432" t="n">
        <f aca="false">SUM(BR114:BR120)</f>
        <v>0</v>
      </c>
      <c r="BS113" s="439" t="n">
        <f aca="false">SUM(BS114:BS120)</f>
        <v>0</v>
      </c>
      <c r="BT113" s="438" t="n">
        <f aca="false">SUM(BT114:BT120)</f>
        <v>0</v>
      </c>
      <c r="BU113" s="438" t="n">
        <f aca="false">SUM(BU114:BU120)</f>
        <v>0</v>
      </c>
      <c r="BV113" s="438" t="n">
        <f aca="false">SUM(BV114:BV120)</f>
        <v>0</v>
      </c>
      <c r="BW113" s="432" t="n">
        <f aca="false">SUM(BW114:BW120)</f>
        <v>0</v>
      </c>
      <c r="BX113" s="439" t="n">
        <f aca="false">SUM(BX114:BX120)</f>
        <v>398</v>
      </c>
      <c r="BY113" s="438" t="n">
        <f aca="false">SUM(BY114:BY120)</f>
        <v>9</v>
      </c>
      <c r="BZ113" s="438" t="n">
        <f aca="false">SUM(BZ114:BZ120)</f>
        <v>160</v>
      </c>
      <c r="CA113" s="438" t="n">
        <f aca="false">SUM(CA114:CA120)</f>
        <v>234</v>
      </c>
      <c r="CB113" s="432" t="n">
        <f aca="false">SUM(CB114:CB120)</f>
        <v>4</v>
      </c>
      <c r="CC113" s="438"/>
      <c r="CD113" s="438"/>
      <c r="CE113" s="438"/>
      <c r="CF113" s="432"/>
      <c r="CG113" s="431"/>
      <c r="CH113" s="438"/>
      <c r="CI113" s="438"/>
      <c r="CJ113" s="432"/>
      <c r="CK113" s="432"/>
      <c r="CL113" s="431"/>
      <c r="CN113" s="145"/>
      <c r="CO113" s="145"/>
    </row>
    <row r="114" customFormat="false" ht="11.25" hidden="false" customHeight="true" outlineLevel="0" collapsed="false">
      <c r="A114" s="424"/>
      <c r="B114" s="508" t="s">
        <v>246</v>
      </c>
      <c r="C114" s="508"/>
      <c r="D114" s="508"/>
      <c r="E114" s="508"/>
      <c r="F114" s="508"/>
      <c r="G114" s="508"/>
      <c r="H114" s="508"/>
      <c r="I114" s="508"/>
      <c r="J114" s="508"/>
      <c r="K114" s="432"/>
      <c r="L114" s="432"/>
      <c r="M114" s="432"/>
      <c r="N114" s="432"/>
      <c r="O114" s="432"/>
      <c r="P114" s="432"/>
      <c r="Q114" s="432"/>
      <c r="R114" s="432" t="s">
        <v>141</v>
      </c>
      <c r="S114" s="436"/>
      <c r="T114" s="437"/>
      <c r="U114" s="313" t="n">
        <f aca="false">U115+U116+U117+U118</f>
        <v>398</v>
      </c>
      <c r="V114" s="314" t="n">
        <f aca="false">AF114+AK114+AP114+AU114+AZ114+BE114+BT114+BY114+CD114+CI114</f>
        <v>9</v>
      </c>
      <c r="W114" s="509"/>
      <c r="X114" s="510"/>
      <c r="Y114" s="511"/>
      <c r="Z114" s="511"/>
      <c r="AA114" s="511"/>
      <c r="AB114" s="511"/>
      <c r="AC114" s="510"/>
      <c r="AD114" s="512"/>
      <c r="AE114" s="513"/>
      <c r="AF114" s="514"/>
      <c r="AG114" s="510"/>
      <c r="AH114" s="510"/>
      <c r="AI114" s="510"/>
      <c r="AJ114" s="510"/>
      <c r="AK114" s="514"/>
      <c r="AL114" s="510"/>
      <c r="AM114" s="510"/>
      <c r="AN114" s="510"/>
      <c r="AO114" s="515"/>
      <c r="AP114" s="514"/>
      <c r="AQ114" s="510"/>
      <c r="AR114" s="510"/>
      <c r="AS114" s="510"/>
      <c r="AT114" s="510"/>
      <c r="AU114" s="514"/>
      <c r="AV114" s="510"/>
      <c r="AW114" s="510"/>
      <c r="AX114" s="510"/>
      <c r="AY114" s="515"/>
      <c r="AZ114" s="441"/>
      <c r="BA114" s="510"/>
      <c r="BB114" s="510"/>
      <c r="BC114" s="510"/>
      <c r="BD114" s="510"/>
      <c r="BE114" s="510"/>
      <c r="BF114" s="510"/>
      <c r="BG114" s="510"/>
      <c r="BH114" s="510"/>
      <c r="BI114" s="515"/>
      <c r="BJ114" s="514"/>
      <c r="BK114" s="510"/>
      <c r="BL114" s="510"/>
      <c r="BM114" s="510"/>
      <c r="BN114" s="510"/>
      <c r="BO114" s="510"/>
      <c r="BP114" s="510"/>
      <c r="BQ114" s="510"/>
      <c r="BR114" s="511"/>
      <c r="BS114" s="511"/>
      <c r="BT114" s="511"/>
      <c r="BU114" s="511"/>
      <c r="BV114" s="511"/>
      <c r="BW114" s="510"/>
      <c r="BX114" s="513"/>
      <c r="BY114" s="511" t="n">
        <v>9</v>
      </c>
      <c r="BZ114" s="511"/>
      <c r="CA114" s="511"/>
      <c r="CB114" s="510"/>
      <c r="CC114" s="515"/>
      <c r="CD114" s="510"/>
      <c r="CE114" s="510"/>
      <c r="CF114" s="510"/>
      <c r="CG114" s="510"/>
      <c r="CH114" s="515"/>
      <c r="CI114" s="510"/>
      <c r="CJ114" s="510"/>
      <c r="CK114" s="510"/>
      <c r="CL114" s="510"/>
    </row>
    <row r="115" customFormat="false" ht="15" hidden="false" customHeight="true" outlineLevel="0" collapsed="false">
      <c r="A115" s="494" t="s">
        <v>272</v>
      </c>
      <c r="B115" s="516" t="s">
        <v>273</v>
      </c>
      <c r="C115" s="516"/>
      <c r="D115" s="516"/>
      <c r="E115" s="516"/>
      <c r="F115" s="516"/>
      <c r="G115" s="516"/>
      <c r="H115" s="516"/>
      <c r="I115" s="516"/>
      <c r="J115" s="516"/>
      <c r="K115" s="457"/>
      <c r="L115" s="457"/>
      <c r="M115" s="457"/>
      <c r="N115" s="457"/>
      <c r="O115" s="457"/>
      <c r="P115" s="468"/>
      <c r="Q115" s="457"/>
      <c r="R115" s="495" t="s">
        <v>146</v>
      </c>
      <c r="S115" s="469"/>
      <c r="T115" s="496"/>
      <c r="U115" s="471" t="n">
        <f aca="false">W115+X115</f>
        <v>82</v>
      </c>
      <c r="V115" s="472" t="n">
        <f aca="false">AF115+AK115+AP115+AU115+AZ115+BE115+BJ115+BO115+BT115+BY115+CD115+CI115</f>
        <v>0</v>
      </c>
      <c r="W115" s="517" t="n">
        <f aca="false">AI115+AN115+AS115+AX115+BC115+BH115+BM115+BR115+BW115+CB115+CG115+CL115</f>
        <v>2</v>
      </c>
      <c r="X115" s="457" t="n">
        <f aca="false">AG115+AL115+AQ115+AV115+BA115+BF115+BK115+BP115+BU115+BZ115+CE115+CJ115</f>
        <v>80</v>
      </c>
      <c r="Y115" s="459" t="n">
        <f aca="false">X115-Z115-AB115-AA115</f>
        <v>46</v>
      </c>
      <c r="Z115" s="459" t="n">
        <v>32</v>
      </c>
      <c r="AA115" s="459" t="n">
        <v>2</v>
      </c>
      <c r="AB115" s="459"/>
      <c r="AC115" s="457"/>
      <c r="AD115" s="498"/>
      <c r="AE115" s="456" t="n">
        <f aca="false">AG115+AH115+AI115</f>
        <v>0</v>
      </c>
      <c r="AF115" s="457"/>
      <c r="AG115" s="457"/>
      <c r="AH115" s="457"/>
      <c r="AI115" s="457"/>
      <c r="AJ115" s="458" t="n">
        <f aca="false">AL115+AM115+AN115</f>
        <v>0</v>
      </c>
      <c r="AK115" s="457"/>
      <c r="AL115" s="457"/>
      <c r="AM115" s="457"/>
      <c r="AN115" s="457"/>
      <c r="AO115" s="456" t="n">
        <f aca="false">AQ115+AR115+AS115</f>
        <v>0</v>
      </c>
      <c r="AP115" s="457"/>
      <c r="AQ115" s="457"/>
      <c r="AR115" s="457"/>
      <c r="AS115" s="457"/>
      <c r="AT115" s="458" t="n">
        <f aca="false">AV115+AW115+AX115</f>
        <v>0</v>
      </c>
      <c r="AU115" s="457"/>
      <c r="AV115" s="457"/>
      <c r="AW115" s="457"/>
      <c r="AX115" s="457"/>
      <c r="AY115" s="458" t="n">
        <f aca="false">BA115+BB115+BC115</f>
        <v>0</v>
      </c>
      <c r="AZ115" s="457"/>
      <c r="BA115" s="457"/>
      <c r="BB115" s="457"/>
      <c r="BC115" s="457"/>
      <c r="BD115" s="458" t="n">
        <f aca="false">BF115+BG115+BH115</f>
        <v>0</v>
      </c>
      <c r="BE115" s="457"/>
      <c r="BF115" s="457"/>
      <c r="BG115" s="457"/>
      <c r="BH115" s="457"/>
      <c r="BI115" s="456" t="n">
        <f aca="false">BK115+BL115+BM115</f>
        <v>0</v>
      </c>
      <c r="BJ115" s="457"/>
      <c r="BK115" s="457"/>
      <c r="BL115" s="457"/>
      <c r="BM115" s="457"/>
      <c r="BN115" s="458" t="n">
        <f aca="false">BP115+BQ115+BR115</f>
        <v>0</v>
      </c>
      <c r="BO115" s="457"/>
      <c r="BP115" s="457"/>
      <c r="BQ115" s="457"/>
      <c r="BR115" s="459"/>
      <c r="BS115" s="459" t="n">
        <f aca="false">BU115+BV115+BW115</f>
        <v>0</v>
      </c>
      <c r="BT115" s="459"/>
      <c r="BU115" s="459"/>
      <c r="BV115" s="459"/>
      <c r="BW115" s="457"/>
      <c r="BX115" s="460" t="n">
        <f aca="false">BZ115+CA115+CB115</f>
        <v>82</v>
      </c>
      <c r="BY115" s="459"/>
      <c r="BZ115" s="459" t="n">
        <v>80</v>
      </c>
      <c r="CA115" s="459"/>
      <c r="CB115" s="457" t="n">
        <v>2</v>
      </c>
      <c r="CC115" s="134"/>
      <c r="CD115" s="133"/>
      <c r="CE115" s="133"/>
      <c r="CF115" s="133"/>
      <c r="CG115" s="133"/>
      <c r="CH115" s="134"/>
      <c r="CI115" s="133"/>
      <c r="CJ115" s="133"/>
      <c r="CK115" s="133"/>
      <c r="CL115" s="133"/>
      <c r="CM115" s="9"/>
      <c r="CN115" s="9"/>
    </row>
    <row r="116" customFormat="false" ht="19.7" hidden="false" customHeight="true" outlineLevel="0" collapsed="false">
      <c r="A116" s="494" t="s">
        <v>274</v>
      </c>
      <c r="B116" s="518" t="s">
        <v>275</v>
      </c>
      <c r="C116" s="518"/>
      <c r="D116" s="518"/>
      <c r="E116" s="518"/>
      <c r="F116" s="518"/>
      <c r="G116" s="518"/>
      <c r="H116" s="518"/>
      <c r="I116" s="518"/>
      <c r="J116" s="518"/>
      <c r="K116" s="457"/>
      <c r="L116" s="457"/>
      <c r="M116" s="457"/>
      <c r="N116" s="457"/>
      <c r="O116" s="446"/>
      <c r="P116" s="468"/>
      <c r="Q116" s="457"/>
      <c r="R116" s="495"/>
      <c r="S116" s="469"/>
      <c r="T116" s="470"/>
      <c r="U116" s="471" t="n">
        <f aca="false">W116+X116</f>
        <v>82</v>
      </c>
      <c r="V116" s="472" t="n">
        <f aca="false">AF116+AK116+AP116+AU116+AZ116+BE116+BJ116+BO116+BT116+BY116+CD116+CI116</f>
        <v>0</v>
      </c>
      <c r="W116" s="517" t="n">
        <f aca="false">AI116+AN116+AS116+AX116+BC116+BH116+BM116+BR116+BW116+CB116+CG116+CL116</f>
        <v>2</v>
      </c>
      <c r="X116" s="457" t="n">
        <f aca="false">AG116+AL116+AQ116+AV116+BA116+BF116+BK116+BP116+BU116+BZ116+CE116+CJ116</f>
        <v>80</v>
      </c>
      <c r="Y116" s="459" t="n">
        <f aca="false">X116-Z116-AB116</f>
        <v>50</v>
      </c>
      <c r="Z116" s="459" t="n">
        <v>30</v>
      </c>
      <c r="AA116" s="459" t="n">
        <v>2</v>
      </c>
      <c r="AB116" s="459"/>
      <c r="AC116" s="457" t="n">
        <f aca="false">AH116+AM116+AR116+AW116+BB116+BG116+BL116+BQ116</f>
        <v>0</v>
      </c>
      <c r="AD116" s="498"/>
      <c r="AE116" s="456" t="n">
        <f aca="false">AG116+AH116+AI116</f>
        <v>0</v>
      </c>
      <c r="AF116" s="457"/>
      <c r="AG116" s="457"/>
      <c r="AH116" s="457"/>
      <c r="AI116" s="457"/>
      <c r="AJ116" s="458" t="n">
        <f aca="false">AL116+AM116+AN116</f>
        <v>0</v>
      </c>
      <c r="AK116" s="457"/>
      <c r="AL116" s="457"/>
      <c r="AM116" s="457"/>
      <c r="AN116" s="457"/>
      <c r="AO116" s="456" t="n">
        <f aca="false">AQ116+AR116+AS116</f>
        <v>0</v>
      </c>
      <c r="AP116" s="457"/>
      <c r="AQ116" s="457"/>
      <c r="AR116" s="457"/>
      <c r="AS116" s="457"/>
      <c r="AT116" s="458" t="n">
        <f aca="false">AV116+AW116+AX116</f>
        <v>0</v>
      </c>
      <c r="AU116" s="457"/>
      <c r="AV116" s="457"/>
      <c r="AW116" s="457"/>
      <c r="AX116" s="457"/>
      <c r="AY116" s="458" t="n">
        <f aca="false">BA116+BB116+BC116</f>
        <v>0</v>
      </c>
      <c r="AZ116" s="457"/>
      <c r="BA116" s="457"/>
      <c r="BB116" s="457"/>
      <c r="BC116" s="457"/>
      <c r="BD116" s="458" t="n">
        <f aca="false">BF116+BG116+BH116</f>
        <v>0</v>
      </c>
      <c r="BE116" s="457"/>
      <c r="BF116" s="457"/>
      <c r="BG116" s="457"/>
      <c r="BH116" s="457"/>
      <c r="BI116" s="456" t="n">
        <f aca="false">BK116+BL116+BM116</f>
        <v>0</v>
      </c>
      <c r="BJ116" s="457"/>
      <c r="BK116" s="457"/>
      <c r="BL116" s="457"/>
      <c r="BM116" s="457"/>
      <c r="BN116" s="458" t="n">
        <f aca="false">BP116+BQ116+BR116</f>
        <v>0</v>
      </c>
      <c r="BO116" s="457"/>
      <c r="BP116" s="457"/>
      <c r="BQ116" s="457"/>
      <c r="BR116" s="459"/>
      <c r="BS116" s="459" t="n">
        <f aca="false">BU116+BV116+BW116</f>
        <v>0</v>
      </c>
      <c r="BT116" s="459"/>
      <c r="BU116" s="459"/>
      <c r="BV116" s="459"/>
      <c r="BW116" s="457"/>
      <c r="BX116" s="460" t="n">
        <f aca="false">BZ116+CA116+CB116</f>
        <v>82</v>
      </c>
      <c r="BY116" s="459"/>
      <c r="BZ116" s="459" t="n">
        <v>80</v>
      </c>
      <c r="CA116" s="459"/>
      <c r="CB116" s="457" t="n">
        <v>2</v>
      </c>
      <c r="CC116" s="134"/>
      <c r="CD116" s="133"/>
      <c r="CE116" s="133"/>
      <c r="CF116" s="133"/>
      <c r="CG116" s="133"/>
      <c r="CH116" s="134"/>
      <c r="CI116" s="133"/>
      <c r="CJ116" s="133"/>
      <c r="CK116" s="133"/>
      <c r="CL116" s="133"/>
      <c r="CM116" s="9"/>
      <c r="CN116" s="9"/>
    </row>
    <row r="117" customFormat="false" ht="9.75" hidden="false" customHeight="true" outlineLevel="0" collapsed="false">
      <c r="A117" s="494" t="s">
        <v>276</v>
      </c>
      <c r="B117" s="473" t="s">
        <v>87</v>
      </c>
      <c r="C117" s="473"/>
      <c r="D117" s="473"/>
      <c r="E117" s="473"/>
      <c r="F117" s="473"/>
      <c r="G117" s="473"/>
      <c r="H117" s="473"/>
      <c r="I117" s="473"/>
      <c r="J117" s="473"/>
      <c r="K117" s="457"/>
      <c r="L117" s="457"/>
      <c r="M117" s="457"/>
      <c r="N117" s="457"/>
      <c r="O117" s="457"/>
      <c r="P117" s="457"/>
      <c r="Q117" s="457"/>
      <c r="R117" s="457" t="s">
        <v>146</v>
      </c>
      <c r="S117" s="469"/>
      <c r="T117" s="470"/>
      <c r="U117" s="471" t="n">
        <f aca="false">AC117</f>
        <v>108</v>
      </c>
      <c r="V117" s="472" t="n">
        <f aca="false">AF117+AK117+AP117+AU117+AZ117+BE117+BJ117+BO117</f>
        <v>0</v>
      </c>
      <c r="W117" s="517" t="n">
        <f aca="false">AI117+AN117+AS117+AX117+BC117+BH117+BM117+BR117</f>
        <v>0</v>
      </c>
      <c r="X117" s="457" t="n">
        <f aca="false">AG117+AL117+AQ117+AV117+BA117+BF117+BK117+BP117</f>
        <v>0</v>
      </c>
      <c r="Y117" s="459" t="n">
        <f aca="false">X117-Z117-AB117</f>
        <v>0</v>
      </c>
      <c r="Z117" s="459"/>
      <c r="AA117" s="459"/>
      <c r="AB117" s="459"/>
      <c r="AC117" s="182" t="n">
        <f aca="false">AH117+AM117+AR117+AW117+BB117+BG117+BL117+BQ117+BV117+CA117</f>
        <v>108</v>
      </c>
      <c r="AD117" s="498"/>
      <c r="AE117" s="456" t="n">
        <f aca="false">AG117+AH117+AI117</f>
        <v>0</v>
      </c>
      <c r="AF117" s="457"/>
      <c r="AG117" s="457"/>
      <c r="AH117" s="457"/>
      <c r="AI117" s="457"/>
      <c r="AJ117" s="458" t="n">
        <f aca="false">AL117+AM117+AN117</f>
        <v>0</v>
      </c>
      <c r="AK117" s="457"/>
      <c r="AL117" s="457"/>
      <c r="AM117" s="457"/>
      <c r="AN117" s="457"/>
      <c r="AO117" s="456" t="n">
        <f aca="false">AQ117+AR117+AS117</f>
        <v>0</v>
      </c>
      <c r="AP117" s="457"/>
      <c r="AQ117" s="457"/>
      <c r="AR117" s="457"/>
      <c r="AS117" s="457"/>
      <c r="AT117" s="458" t="n">
        <f aca="false">AV117+AW117+AX117</f>
        <v>0</v>
      </c>
      <c r="AU117" s="457"/>
      <c r="AV117" s="457"/>
      <c r="AW117" s="457"/>
      <c r="AX117" s="457"/>
      <c r="AY117" s="458" t="n">
        <f aca="false">BA117+BB117+BC117</f>
        <v>0</v>
      </c>
      <c r="AZ117" s="457"/>
      <c r="BA117" s="457"/>
      <c r="BB117" s="457"/>
      <c r="BC117" s="457"/>
      <c r="BD117" s="458" t="n">
        <f aca="false">BF117+BG117+BH117</f>
        <v>0</v>
      </c>
      <c r="BE117" s="457"/>
      <c r="BF117" s="457"/>
      <c r="BG117" s="457"/>
      <c r="BH117" s="457"/>
      <c r="BI117" s="456" t="n">
        <f aca="false">BK117+BL117+BM117</f>
        <v>0</v>
      </c>
      <c r="BJ117" s="457"/>
      <c r="BK117" s="457"/>
      <c r="BL117" s="457"/>
      <c r="BM117" s="457"/>
      <c r="BN117" s="458" t="n">
        <f aca="false">BP117+BQ117+BR117</f>
        <v>0</v>
      </c>
      <c r="BO117" s="457"/>
      <c r="BP117" s="457"/>
      <c r="BQ117" s="457"/>
      <c r="BR117" s="459"/>
      <c r="BS117" s="459" t="n">
        <f aca="false">BU117+BV117+BW117</f>
        <v>0</v>
      </c>
      <c r="BT117" s="459"/>
      <c r="BU117" s="459"/>
      <c r="BV117" s="459"/>
      <c r="BW117" s="457"/>
      <c r="BX117" s="460" t="n">
        <f aca="false">BZ117+CA117+CB117</f>
        <v>108</v>
      </c>
      <c r="BY117" s="459"/>
      <c r="BZ117" s="459"/>
      <c r="CA117" s="459" t="n">
        <v>108</v>
      </c>
      <c r="CB117" s="457"/>
      <c r="CC117" s="134"/>
      <c r="CD117" s="133"/>
      <c r="CE117" s="133"/>
      <c r="CF117" s="133"/>
      <c r="CG117" s="133"/>
      <c r="CH117" s="134"/>
      <c r="CI117" s="133"/>
      <c r="CJ117" s="133"/>
      <c r="CK117" s="133"/>
      <c r="CL117" s="133"/>
      <c r="CM117" s="9"/>
      <c r="CN117" s="9"/>
    </row>
    <row r="118" customFormat="false" ht="10.5" hidden="false" customHeight="true" outlineLevel="0" collapsed="false">
      <c r="A118" s="494" t="s">
        <v>277</v>
      </c>
      <c r="B118" s="519" t="s">
        <v>88</v>
      </c>
      <c r="C118" s="519"/>
      <c r="D118" s="519"/>
      <c r="E118" s="519"/>
      <c r="F118" s="519"/>
      <c r="G118" s="519"/>
      <c r="H118" s="519"/>
      <c r="I118" s="519"/>
      <c r="J118" s="519"/>
      <c r="K118" s="457"/>
      <c r="L118" s="457"/>
      <c r="M118" s="457"/>
      <c r="N118" s="457"/>
      <c r="O118" s="457"/>
      <c r="P118" s="457"/>
      <c r="Q118" s="457"/>
      <c r="R118" s="457" t="s">
        <v>146</v>
      </c>
      <c r="S118" s="501"/>
      <c r="T118" s="470"/>
      <c r="U118" s="471" t="n">
        <f aca="false">AC118</f>
        <v>126</v>
      </c>
      <c r="V118" s="472" t="n">
        <f aca="false">AF118+AK118+AP118+AU118+AZ118+BE118+BJ118+BO118</f>
        <v>0</v>
      </c>
      <c r="W118" s="517" t="n">
        <f aca="false">AI118+AN118+AS118+AX118+BC118+BH118+BM118+BR118</f>
        <v>0</v>
      </c>
      <c r="X118" s="457" t="n">
        <f aca="false">AG118+AL118+AQ118+AV118+BA118+BF118+BK118+BP118</f>
        <v>0</v>
      </c>
      <c r="Y118" s="459" t="n">
        <f aca="false">X118-Z118-AB118</f>
        <v>0</v>
      </c>
      <c r="Z118" s="459"/>
      <c r="AA118" s="459"/>
      <c r="AB118" s="459"/>
      <c r="AC118" s="182" t="n">
        <f aca="false">AH118+AM118+AR118+AW118+BB118+BG118+BL118+BQ118+BV118+CA118</f>
        <v>126</v>
      </c>
      <c r="AD118" s="498"/>
      <c r="AE118" s="456" t="n">
        <f aca="false">AG118+AH118+AI118</f>
        <v>0</v>
      </c>
      <c r="AF118" s="457"/>
      <c r="AG118" s="457"/>
      <c r="AH118" s="457"/>
      <c r="AI118" s="457"/>
      <c r="AJ118" s="458" t="n">
        <f aca="false">AL118+AM118+AN118</f>
        <v>0</v>
      </c>
      <c r="AK118" s="457"/>
      <c r="AL118" s="457"/>
      <c r="AM118" s="457"/>
      <c r="AN118" s="457"/>
      <c r="AO118" s="456" t="n">
        <f aca="false">AQ118+AR118+AS118</f>
        <v>0</v>
      </c>
      <c r="AP118" s="457"/>
      <c r="AQ118" s="457"/>
      <c r="AR118" s="457"/>
      <c r="AS118" s="457"/>
      <c r="AT118" s="458" t="n">
        <f aca="false">AV118+AW118+AX118</f>
        <v>0</v>
      </c>
      <c r="AU118" s="457"/>
      <c r="AV118" s="457"/>
      <c r="AW118" s="457"/>
      <c r="AX118" s="457"/>
      <c r="AY118" s="458" t="n">
        <f aca="false">BA118+BB118+BC118</f>
        <v>0</v>
      </c>
      <c r="AZ118" s="457"/>
      <c r="BA118" s="457"/>
      <c r="BB118" s="457"/>
      <c r="BC118" s="457"/>
      <c r="BD118" s="458" t="n">
        <f aca="false">BF118+BG118+BH118</f>
        <v>0</v>
      </c>
      <c r="BE118" s="457"/>
      <c r="BF118" s="457"/>
      <c r="BG118" s="457"/>
      <c r="BH118" s="457"/>
      <c r="BI118" s="456" t="n">
        <f aca="false">BK118+BL118+BM118</f>
        <v>0</v>
      </c>
      <c r="BJ118" s="457"/>
      <c r="BK118" s="457"/>
      <c r="BL118" s="457"/>
      <c r="BM118" s="457"/>
      <c r="BN118" s="458" t="n">
        <f aca="false">BP118+BQ118+BR118</f>
        <v>0</v>
      </c>
      <c r="BO118" s="457"/>
      <c r="BP118" s="457"/>
      <c r="BQ118" s="457"/>
      <c r="BR118" s="459"/>
      <c r="BS118" s="459" t="n">
        <f aca="false">BU118+BV118+BW118</f>
        <v>0</v>
      </c>
      <c r="BT118" s="459"/>
      <c r="BU118" s="459"/>
      <c r="BV118" s="459"/>
      <c r="BW118" s="457"/>
      <c r="BX118" s="460" t="n">
        <f aca="false">BZ118+CA118+CB118</f>
        <v>126</v>
      </c>
      <c r="BY118" s="459"/>
      <c r="BZ118" s="459"/>
      <c r="CA118" s="459" t="n">
        <v>126</v>
      </c>
      <c r="CB118" s="457"/>
      <c r="CC118" s="134"/>
      <c r="CD118" s="133"/>
      <c r="CE118" s="133"/>
      <c r="CF118" s="133"/>
      <c r="CG118" s="133"/>
      <c r="CH118" s="134"/>
      <c r="CI118" s="133"/>
      <c r="CJ118" s="133"/>
      <c r="CK118" s="133"/>
      <c r="CL118" s="133"/>
      <c r="CM118" s="520"/>
      <c r="CN118" s="520"/>
    </row>
    <row r="119" customFormat="false" ht="11.25" hidden="true" customHeight="true" outlineLevel="0" collapsed="false">
      <c r="A119" s="487" t="s">
        <v>278</v>
      </c>
      <c r="B119" s="505" t="s">
        <v>87</v>
      </c>
      <c r="C119" s="505"/>
      <c r="D119" s="505"/>
      <c r="E119" s="505"/>
      <c r="F119" s="505"/>
      <c r="G119" s="505"/>
      <c r="H119" s="505"/>
      <c r="I119" s="505"/>
      <c r="J119" s="505"/>
      <c r="K119" s="133"/>
      <c r="L119" s="133"/>
      <c r="M119" s="133"/>
      <c r="N119" s="133"/>
      <c r="O119" s="133"/>
      <c r="P119" s="133"/>
      <c r="Q119" s="133"/>
      <c r="R119" s="133"/>
      <c r="S119" s="488"/>
      <c r="T119" s="401"/>
      <c r="U119" s="313" t="n">
        <f aca="false">AC119</f>
        <v>0</v>
      </c>
      <c r="V119" s="314"/>
      <c r="W119" s="315"/>
      <c r="X119" s="133"/>
      <c r="Y119" s="187"/>
      <c r="Z119" s="187"/>
      <c r="AA119" s="187"/>
      <c r="AB119" s="187"/>
      <c r="AC119" s="133" t="n">
        <f aca="false">AH119+AM119+AR119+AW119+BB119+BG119+BV119+CA119</f>
        <v>0</v>
      </c>
      <c r="AD119" s="503"/>
      <c r="AE119" s="127" t="n">
        <f aca="false">AG119+AH119+AI119</f>
        <v>0</v>
      </c>
      <c r="AF119" s="186"/>
      <c r="AG119" s="133"/>
      <c r="AH119" s="133"/>
      <c r="AI119" s="133"/>
      <c r="AJ119" s="125" t="n">
        <f aca="false">AL119+AM119+AN119</f>
        <v>0</v>
      </c>
      <c r="AK119" s="186"/>
      <c r="AL119" s="133"/>
      <c r="AM119" s="133"/>
      <c r="AN119" s="133"/>
      <c r="AO119" s="127" t="n">
        <f aca="false">AQ119+AR119+AS119</f>
        <v>0</v>
      </c>
      <c r="AP119" s="186"/>
      <c r="AQ119" s="133"/>
      <c r="AR119" s="133"/>
      <c r="AS119" s="133"/>
      <c r="AT119" s="125" t="n">
        <f aca="false">AV119+AW119+AX119</f>
        <v>0</v>
      </c>
      <c r="AU119" s="186"/>
      <c r="AV119" s="133"/>
      <c r="AW119" s="133"/>
      <c r="AX119" s="133"/>
      <c r="AY119" s="125" t="n">
        <f aca="false">BA119+BB119+BC119</f>
        <v>0</v>
      </c>
      <c r="AZ119" s="186"/>
      <c r="BA119" s="133"/>
      <c r="BB119" s="133"/>
      <c r="BC119" s="133"/>
      <c r="BD119" s="125" t="n">
        <f aca="false">BF119+BG119+BH119</f>
        <v>0</v>
      </c>
      <c r="BE119" s="186"/>
      <c r="BF119" s="133"/>
      <c r="BG119" s="133"/>
      <c r="BH119" s="133"/>
      <c r="BI119" s="127" t="n">
        <f aca="false">BK119+BL119+BM119</f>
        <v>0</v>
      </c>
      <c r="BJ119" s="186"/>
      <c r="BK119" s="133"/>
      <c r="BL119" s="133"/>
      <c r="BM119" s="133"/>
      <c r="BN119" s="125" t="n">
        <f aca="false">BP119+BQ119+BR119</f>
        <v>0</v>
      </c>
      <c r="BO119" s="186"/>
      <c r="BP119" s="133"/>
      <c r="BQ119" s="133"/>
      <c r="BR119" s="187"/>
      <c r="BS119" s="187" t="n">
        <f aca="false">BU119+BV119+BW119</f>
        <v>0</v>
      </c>
      <c r="BT119" s="187"/>
      <c r="BU119" s="187"/>
      <c r="BV119" s="187"/>
      <c r="BW119" s="133"/>
      <c r="BX119" s="197" t="n">
        <f aca="false">BZ119+CA119+CB119</f>
        <v>0</v>
      </c>
      <c r="BY119" s="187"/>
      <c r="BZ119" s="187"/>
      <c r="CA119" s="187"/>
      <c r="CB119" s="133"/>
      <c r="CC119" s="134"/>
      <c r="CD119" s="133"/>
      <c r="CE119" s="133"/>
      <c r="CF119" s="133"/>
      <c r="CG119" s="133"/>
      <c r="CH119" s="134"/>
      <c r="CI119" s="133"/>
      <c r="CJ119" s="133"/>
      <c r="CK119" s="133"/>
      <c r="CL119" s="133"/>
      <c r="CM119" s="60"/>
      <c r="CN119" s="60"/>
    </row>
    <row r="120" customFormat="false" ht="11.25" hidden="true" customHeight="true" outlineLevel="0" collapsed="false">
      <c r="A120" s="487" t="s">
        <v>279</v>
      </c>
      <c r="B120" s="505" t="s">
        <v>88</v>
      </c>
      <c r="C120" s="505"/>
      <c r="D120" s="505"/>
      <c r="E120" s="505"/>
      <c r="F120" s="505"/>
      <c r="G120" s="505"/>
      <c r="H120" s="505"/>
      <c r="I120" s="505"/>
      <c r="J120" s="505"/>
      <c r="K120" s="133"/>
      <c r="L120" s="133"/>
      <c r="M120" s="133"/>
      <c r="N120" s="133"/>
      <c r="O120" s="133"/>
      <c r="P120" s="133"/>
      <c r="Q120" s="133"/>
      <c r="R120" s="133"/>
      <c r="S120" s="490"/>
      <c r="T120" s="109"/>
      <c r="U120" s="313" t="n">
        <f aca="false">AC120</f>
        <v>0</v>
      </c>
      <c r="V120" s="314"/>
      <c r="W120" s="315"/>
      <c r="X120" s="133"/>
      <c r="Y120" s="187"/>
      <c r="Z120" s="187"/>
      <c r="AA120" s="187"/>
      <c r="AB120" s="187"/>
      <c r="AC120" s="133"/>
      <c r="AD120" s="503"/>
      <c r="AE120" s="134" t="n">
        <f aca="false">AG120+AH120+AI120</f>
        <v>0</v>
      </c>
      <c r="AF120" s="186"/>
      <c r="AG120" s="133"/>
      <c r="AH120" s="133"/>
      <c r="AI120" s="133"/>
      <c r="AJ120" s="133" t="n">
        <f aca="false">AL120+AM120+AN120</f>
        <v>0</v>
      </c>
      <c r="AK120" s="186"/>
      <c r="AL120" s="133"/>
      <c r="AM120" s="133"/>
      <c r="AN120" s="133"/>
      <c r="AO120" s="134" t="n">
        <f aca="false">AQ120+AR120+AS120</f>
        <v>0</v>
      </c>
      <c r="AP120" s="186"/>
      <c r="AQ120" s="133"/>
      <c r="AR120" s="133"/>
      <c r="AS120" s="133"/>
      <c r="AT120" s="133" t="n">
        <f aca="false">AV120+AW120+AX120</f>
        <v>0</v>
      </c>
      <c r="AU120" s="186"/>
      <c r="AV120" s="133"/>
      <c r="AW120" s="133"/>
      <c r="AX120" s="133"/>
      <c r="AY120" s="133" t="n">
        <f aca="false">BA120+BB120+BC120</f>
        <v>0</v>
      </c>
      <c r="AZ120" s="186"/>
      <c r="BA120" s="133"/>
      <c r="BB120" s="133"/>
      <c r="BC120" s="133"/>
      <c r="BD120" s="133" t="n">
        <f aca="false">BF120+BG120+BH120</f>
        <v>0</v>
      </c>
      <c r="BE120" s="186"/>
      <c r="BF120" s="133"/>
      <c r="BG120" s="133"/>
      <c r="BH120" s="133"/>
      <c r="BI120" s="134" t="n">
        <f aca="false">BK120+BL120+BM120</f>
        <v>0</v>
      </c>
      <c r="BJ120" s="186"/>
      <c r="BK120" s="133"/>
      <c r="BL120" s="133"/>
      <c r="BM120" s="133"/>
      <c r="BN120" s="133" t="n">
        <f aca="false">BP120+BQ120+BR120</f>
        <v>0</v>
      </c>
      <c r="BO120" s="186"/>
      <c r="BP120" s="133"/>
      <c r="BQ120" s="133"/>
      <c r="BR120" s="187"/>
      <c r="BS120" s="187" t="n">
        <f aca="false">BU120+BV120+BW120</f>
        <v>0</v>
      </c>
      <c r="BT120" s="187"/>
      <c r="BU120" s="187"/>
      <c r="BV120" s="187"/>
      <c r="BW120" s="133"/>
      <c r="BX120" s="197" t="n">
        <f aca="false">BZ120+CA120+CB120</f>
        <v>0</v>
      </c>
      <c r="BY120" s="187"/>
      <c r="BZ120" s="187"/>
      <c r="CA120" s="187"/>
      <c r="CB120" s="133"/>
      <c r="CC120" s="133"/>
      <c r="CD120" s="133"/>
      <c r="CE120" s="133"/>
      <c r="CF120" s="133"/>
      <c r="CG120" s="133"/>
      <c r="CH120" s="134"/>
      <c r="CI120" s="133"/>
      <c r="CJ120" s="133"/>
      <c r="CK120" s="133"/>
      <c r="CL120" s="133"/>
      <c r="CM120" s="521"/>
    </row>
    <row r="121" customFormat="false" ht="14.25" hidden="true" customHeight="true" outlineLevel="0" collapsed="false">
      <c r="A121" s="433" t="s">
        <v>270</v>
      </c>
      <c r="B121" s="522"/>
      <c r="C121" s="522"/>
      <c r="D121" s="522"/>
      <c r="E121" s="522"/>
      <c r="F121" s="522"/>
      <c r="G121" s="522"/>
      <c r="H121" s="522"/>
      <c r="I121" s="522"/>
      <c r="J121" s="522"/>
      <c r="K121" s="522"/>
      <c r="L121" s="522"/>
      <c r="M121" s="522"/>
      <c r="N121" s="522"/>
      <c r="O121" s="522"/>
      <c r="P121" s="523"/>
      <c r="Q121" s="523"/>
      <c r="R121" s="523"/>
      <c r="S121" s="436"/>
      <c r="T121" s="427"/>
      <c r="U121" s="428" t="n">
        <f aca="false">SUM(U123:U128)</f>
        <v>0</v>
      </c>
      <c r="V121" s="429" t="n">
        <f aca="false">SUM(V122:V128)</f>
        <v>0</v>
      </c>
      <c r="W121" s="428" t="n">
        <f aca="false">SUM(W122:W128)</f>
        <v>0</v>
      </c>
      <c r="X121" s="428" t="n">
        <f aca="false">SUM(X122:X128)</f>
        <v>0</v>
      </c>
      <c r="Y121" s="428" t="n">
        <f aca="false">SUM(Y122:Y128)</f>
        <v>0</v>
      </c>
      <c r="Z121" s="428" t="n">
        <f aca="false">SUM(Z122:Z128)</f>
        <v>0</v>
      </c>
      <c r="AA121" s="428"/>
      <c r="AB121" s="428" t="n">
        <f aca="false">SUM(AB122:AB128)</f>
        <v>0</v>
      </c>
      <c r="AC121" s="428" t="n">
        <f aca="false">SUM(AC122:AC128)</f>
        <v>0</v>
      </c>
      <c r="AD121" s="430" t="n">
        <f aca="false">SUM(AD122:AD128)</f>
        <v>0</v>
      </c>
      <c r="AE121" s="431" t="n">
        <f aca="false">SUM(AE122:AE128)</f>
        <v>0</v>
      </c>
      <c r="AF121" s="432" t="n">
        <f aca="false">SUM(AF122:AF128)</f>
        <v>0</v>
      </c>
      <c r="AG121" s="432" t="n">
        <f aca="false">SUM(AG122:AG128)</f>
        <v>0</v>
      </c>
      <c r="AH121" s="432" t="n">
        <f aca="false">SUM(AH122:AH128)</f>
        <v>0</v>
      </c>
      <c r="AI121" s="432" t="n">
        <f aca="false">SUM(AI122:AI128)</f>
        <v>0</v>
      </c>
      <c r="AJ121" s="432" t="n">
        <f aca="false">SUM(AJ122:AJ128)</f>
        <v>0</v>
      </c>
      <c r="AK121" s="432" t="n">
        <f aca="false">SUM(AK122:AK128)</f>
        <v>0</v>
      </c>
      <c r="AL121" s="432" t="n">
        <f aca="false">SUM(AL122:AL128)</f>
        <v>0</v>
      </c>
      <c r="AM121" s="432" t="n">
        <f aca="false">SUM(AM122:AM128)</f>
        <v>0</v>
      </c>
      <c r="AN121" s="432" t="n">
        <f aca="false">SUM(AN122:AN128)</f>
        <v>0</v>
      </c>
      <c r="AO121" s="431" t="n">
        <f aca="false">SUM(AO122:AO128)</f>
        <v>0</v>
      </c>
      <c r="AP121" s="432" t="n">
        <f aca="false">SUM(AP122:AP128)</f>
        <v>0</v>
      </c>
      <c r="AQ121" s="432" t="n">
        <f aca="false">SUM(AQ122:AQ128)</f>
        <v>0</v>
      </c>
      <c r="AR121" s="432" t="n">
        <f aca="false">SUM(AR122:AR128)</f>
        <v>0</v>
      </c>
      <c r="AS121" s="432" t="n">
        <f aca="false">SUM(AS122:AS128)</f>
        <v>0</v>
      </c>
      <c r="AT121" s="432" t="n">
        <f aca="false">SUM(AT122:AT128)</f>
        <v>0</v>
      </c>
      <c r="AU121" s="432" t="n">
        <f aca="false">SUM(AU122:AU128)</f>
        <v>0</v>
      </c>
      <c r="AV121" s="432" t="n">
        <f aca="false">SUM(AV122:AV128)</f>
        <v>0</v>
      </c>
      <c r="AW121" s="432" t="n">
        <f aca="false">SUM(AW122:AW128)</f>
        <v>0</v>
      </c>
      <c r="AX121" s="432" t="n">
        <f aca="false">SUM(AX122:AX128)</f>
        <v>0</v>
      </c>
      <c r="AY121" s="432" t="n">
        <f aca="false">SUM(AY122:AY128)</f>
        <v>0</v>
      </c>
      <c r="AZ121" s="432" t="n">
        <f aca="false">SUM(AZ122:AZ128)</f>
        <v>0</v>
      </c>
      <c r="BA121" s="432" t="n">
        <f aca="false">SUM(BA122:BA128)</f>
        <v>0</v>
      </c>
      <c r="BB121" s="432" t="n">
        <f aca="false">SUM(BB122:BB128)</f>
        <v>0</v>
      </c>
      <c r="BC121" s="432" t="n">
        <f aca="false">SUM(BC122:BC128)</f>
        <v>0</v>
      </c>
      <c r="BD121" s="432" t="n">
        <f aca="false">SUM(BD122:BD128)</f>
        <v>0</v>
      </c>
      <c r="BE121" s="432" t="n">
        <f aca="false">SUM(BE122:BE128)</f>
        <v>0</v>
      </c>
      <c r="BF121" s="432" t="n">
        <f aca="false">SUM(BF122:BF128)</f>
        <v>0</v>
      </c>
      <c r="BG121" s="432" t="n">
        <f aca="false">SUM(BG122:BG128)</f>
        <v>0</v>
      </c>
      <c r="BH121" s="432" t="n">
        <f aca="false">SUM(BH122:BH128)</f>
        <v>0</v>
      </c>
      <c r="BI121" s="431" t="n">
        <f aca="false">SUM(BI122:BI128)</f>
        <v>0</v>
      </c>
      <c r="BJ121" s="432" t="n">
        <f aca="false">SUM(BJ122:BJ128)</f>
        <v>0</v>
      </c>
      <c r="BK121" s="432" t="n">
        <f aca="false">SUM(BK122:BK128)</f>
        <v>0</v>
      </c>
      <c r="BL121" s="432" t="n">
        <f aca="false">SUM(BL122:BL128)</f>
        <v>0</v>
      </c>
      <c r="BM121" s="432" t="n">
        <f aca="false">SUM(BM122:BM128)</f>
        <v>0</v>
      </c>
      <c r="BN121" s="432" t="n">
        <f aca="false">SUM(BN122:BN128)</f>
        <v>0</v>
      </c>
      <c r="BO121" s="432" t="n">
        <f aca="false">SUM(BO122:BO128)</f>
        <v>0</v>
      </c>
      <c r="BP121" s="432" t="n">
        <f aca="false">SUM(BP122:BP128)</f>
        <v>0</v>
      </c>
      <c r="BQ121" s="432" t="n">
        <f aca="false">SUM(BQ122:BQ128)</f>
        <v>0</v>
      </c>
      <c r="BR121" s="438" t="n">
        <f aca="false">SUM(BR122:BR128)</f>
        <v>0</v>
      </c>
      <c r="BS121" s="438"/>
      <c r="BT121" s="438"/>
      <c r="BU121" s="438"/>
      <c r="BV121" s="438"/>
      <c r="BW121" s="432"/>
      <c r="BX121" s="492"/>
      <c r="BY121" s="438"/>
      <c r="BZ121" s="438"/>
      <c r="CA121" s="438"/>
      <c r="CB121" s="432"/>
      <c r="CC121" s="431"/>
      <c r="CD121" s="432"/>
      <c r="CE121" s="432"/>
      <c r="CF121" s="432"/>
      <c r="CG121" s="432"/>
      <c r="CH121" s="431"/>
      <c r="CI121" s="432"/>
      <c r="CJ121" s="432"/>
      <c r="CK121" s="432"/>
      <c r="CL121" s="432"/>
      <c r="CN121" s="145"/>
      <c r="CO121" s="145"/>
    </row>
    <row r="122" customFormat="false" ht="14.25" hidden="true" customHeight="true" outlineLevel="0" collapsed="false">
      <c r="A122" s="524"/>
      <c r="B122" s="525" t="s">
        <v>246</v>
      </c>
      <c r="C122" s="525"/>
      <c r="D122" s="525"/>
      <c r="E122" s="525"/>
      <c r="F122" s="525"/>
      <c r="G122" s="525"/>
      <c r="H122" s="525"/>
      <c r="I122" s="525"/>
      <c r="J122" s="525"/>
      <c r="K122" s="432"/>
      <c r="L122" s="432"/>
      <c r="M122" s="432"/>
      <c r="N122" s="432"/>
      <c r="O122" s="432"/>
      <c r="P122" s="432"/>
      <c r="Q122" s="432"/>
      <c r="R122" s="432"/>
      <c r="S122" s="436"/>
      <c r="T122" s="437"/>
      <c r="U122" s="313" t="n">
        <f aca="false">W122+X122</f>
        <v>0</v>
      </c>
      <c r="V122" s="314" t="n">
        <f aca="false">AF122+AK122+AP122+AU122+AZ122+BE122</f>
        <v>0</v>
      </c>
      <c r="W122" s="509"/>
      <c r="X122" s="510"/>
      <c r="Y122" s="511"/>
      <c r="Z122" s="511"/>
      <c r="AA122" s="511"/>
      <c r="AB122" s="511"/>
      <c r="AC122" s="510"/>
      <c r="AD122" s="512"/>
      <c r="AE122" s="513"/>
      <c r="AF122" s="514"/>
      <c r="AG122" s="510"/>
      <c r="AH122" s="510"/>
      <c r="AI122" s="510"/>
      <c r="AJ122" s="510"/>
      <c r="AK122" s="514"/>
      <c r="AL122" s="510"/>
      <c r="AM122" s="510"/>
      <c r="AN122" s="510"/>
      <c r="AO122" s="515"/>
      <c r="AP122" s="514"/>
      <c r="AQ122" s="510"/>
      <c r="AR122" s="510"/>
      <c r="AS122" s="510"/>
      <c r="AT122" s="510"/>
      <c r="AU122" s="514"/>
      <c r="AV122" s="510"/>
      <c r="AW122" s="510"/>
      <c r="AX122" s="510"/>
      <c r="AY122" s="510"/>
      <c r="AZ122" s="514"/>
      <c r="BA122" s="510"/>
      <c r="BB122" s="510"/>
      <c r="BC122" s="510"/>
      <c r="BD122" s="510"/>
      <c r="BE122" s="526"/>
      <c r="BF122" s="510"/>
      <c r="BG122" s="510"/>
      <c r="BH122" s="510"/>
      <c r="BI122" s="515"/>
      <c r="BJ122" s="514"/>
      <c r="BK122" s="510"/>
      <c r="BL122" s="510"/>
      <c r="BM122" s="510"/>
      <c r="BN122" s="510"/>
      <c r="BO122" s="510"/>
      <c r="BP122" s="510"/>
      <c r="BQ122" s="510"/>
      <c r="BR122" s="511"/>
      <c r="BS122" s="511"/>
      <c r="BT122" s="511"/>
      <c r="BU122" s="511"/>
      <c r="BV122" s="511"/>
      <c r="BW122" s="510"/>
      <c r="BX122" s="513"/>
      <c r="BY122" s="511"/>
      <c r="BZ122" s="511"/>
      <c r="CA122" s="511"/>
      <c r="CB122" s="510"/>
      <c r="CC122" s="515"/>
      <c r="CD122" s="510"/>
      <c r="CE122" s="510"/>
      <c r="CF122" s="510"/>
      <c r="CG122" s="510"/>
      <c r="CH122" s="515"/>
      <c r="CI122" s="510"/>
      <c r="CJ122" s="510"/>
      <c r="CK122" s="510"/>
      <c r="CL122" s="510"/>
    </row>
    <row r="123" customFormat="false" ht="14.25" hidden="true" customHeight="true" outlineLevel="0" collapsed="false">
      <c r="A123" s="487" t="s">
        <v>272</v>
      </c>
      <c r="B123" s="50"/>
      <c r="C123" s="50"/>
      <c r="D123" s="50"/>
      <c r="E123" s="50"/>
      <c r="F123" s="50"/>
      <c r="G123" s="50"/>
      <c r="H123" s="50"/>
      <c r="I123" s="50"/>
      <c r="J123" s="50"/>
      <c r="K123" s="133"/>
      <c r="L123" s="133"/>
      <c r="M123" s="133"/>
      <c r="N123" s="133"/>
      <c r="O123" s="133"/>
      <c r="P123" s="133"/>
      <c r="Q123" s="133"/>
      <c r="R123" s="133"/>
      <c r="S123" s="488"/>
      <c r="T123" s="527"/>
      <c r="U123" s="313" t="n">
        <f aca="false">W123+X123</f>
        <v>0</v>
      </c>
      <c r="V123" s="314" t="n">
        <f aca="false">AF123+AK123+AP123+AU123+AZ123+BE123+BJ123+BO123</f>
        <v>0</v>
      </c>
      <c r="W123" s="315" t="n">
        <f aca="false">AI123+AN123+AS123+AX123+BC123+BH123+BM123+BR123</f>
        <v>0</v>
      </c>
      <c r="X123" s="133" t="n">
        <f aca="false">AG123+AL123+AQ123+AV123+BA123+BF123+BK123+BP123</f>
        <v>0</v>
      </c>
      <c r="Y123" s="187" t="n">
        <f aca="false">X123-Z123-AB123</f>
        <v>0</v>
      </c>
      <c r="Z123" s="187"/>
      <c r="AA123" s="187"/>
      <c r="AB123" s="187"/>
      <c r="AC123" s="133" t="n">
        <f aca="false">AH123+AM123+AR123+AW123+BB123+BG123+BL123+BQ123</f>
        <v>0</v>
      </c>
      <c r="AD123" s="503"/>
      <c r="AE123" s="127" t="n">
        <f aca="false">AG123+AH123+AI123</f>
        <v>0</v>
      </c>
      <c r="AF123" s="186"/>
      <c r="AG123" s="133"/>
      <c r="AH123" s="133"/>
      <c r="AI123" s="133"/>
      <c r="AJ123" s="125" t="n">
        <f aca="false">AL123+AM123+AN123</f>
        <v>0</v>
      </c>
      <c r="AK123" s="186"/>
      <c r="AL123" s="133"/>
      <c r="AM123" s="133"/>
      <c r="AN123" s="133"/>
      <c r="AO123" s="127" t="n">
        <f aca="false">AQ123+AR123+AS123</f>
        <v>0</v>
      </c>
      <c r="AP123" s="186"/>
      <c r="AQ123" s="133"/>
      <c r="AR123" s="133"/>
      <c r="AS123" s="133"/>
      <c r="AT123" s="125" t="n">
        <f aca="false">AV123+AW123+AX123</f>
        <v>0</v>
      </c>
      <c r="AU123" s="186"/>
      <c r="AV123" s="133"/>
      <c r="AW123" s="133"/>
      <c r="AX123" s="133"/>
      <c r="AY123" s="125" t="n">
        <f aca="false">BA123+BB123+BC123</f>
        <v>0</v>
      </c>
      <c r="AZ123" s="186"/>
      <c r="BA123" s="133"/>
      <c r="BB123" s="133"/>
      <c r="BC123" s="133"/>
      <c r="BD123" s="125" t="n">
        <f aca="false">BF123+BG123+BH123</f>
        <v>0</v>
      </c>
      <c r="BE123" s="186"/>
      <c r="BF123" s="133"/>
      <c r="BG123" s="133"/>
      <c r="BH123" s="133"/>
      <c r="BI123" s="127" t="n">
        <f aca="false">BK123+BL123+BM123</f>
        <v>0</v>
      </c>
      <c r="BJ123" s="186"/>
      <c r="BK123" s="133"/>
      <c r="BL123" s="133"/>
      <c r="BM123" s="133"/>
      <c r="BN123" s="125" t="n">
        <f aca="false">BP123+BQ123+BR123</f>
        <v>0</v>
      </c>
      <c r="BO123" s="186"/>
      <c r="BP123" s="133"/>
      <c r="BQ123" s="133"/>
      <c r="BR123" s="187"/>
      <c r="BS123" s="187"/>
      <c r="BT123" s="187"/>
      <c r="BU123" s="187"/>
      <c r="BV123" s="187"/>
      <c r="BW123" s="133"/>
      <c r="BX123" s="197"/>
      <c r="BY123" s="187"/>
      <c r="BZ123" s="187"/>
      <c r="CA123" s="187"/>
      <c r="CB123" s="133"/>
      <c r="CC123" s="134"/>
      <c r="CD123" s="133"/>
      <c r="CE123" s="133"/>
      <c r="CF123" s="133"/>
      <c r="CG123" s="133"/>
      <c r="CH123" s="134"/>
      <c r="CI123" s="133"/>
      <c r="CJ123" s="133"/>
      <c r="CK123" s="133"/>
      <c r="CL123" s="133"/>
      <c r="CM123" s="528"/>
      <c r="CN123" s="528"/>
    </row>
    <row r="124" customFormat="false" ht="14.25" hidden="true" customHeight="true" outlineLevel="0" collapsed="false">
      <c r="A124" s="487" t="s">
        <v>274</v>
      </c>
      <c r="B124" s="50"/>
      <c r="C124" s="50"/>
      <c r="D124" s="50"/>
      <c r="E124" s="50"/>
      <c r="F124" s="50"/>
      <c r="G124" s="50"/>
      <c r="H124" s="50"/>
      <c r="I124" s="50"/>
      <c r="J124" s="50"/>
      <c r="K124" s="133"/>
      <c r="L124" s="133"/>
      <c r="M124" s="133"/>
      <c r="N124" s="133"/>
      <c r="O124" s="133"/>
      <c r="P124" s="529"/>
      <c r="Q124" s="529"/>
      <c r="R124" s="529"/>
      <c r="S124" s="488"/>
      <c r="T124" s="401"/>
      <c r="U124" s="313" t="n">
        <f aca="false">W124+X124</f>
        <v>0</v>
      </c>
      <c r="V124" s="314" t="n">
        <f aca="false">AF124+AK124+AP124+AU124+AZ124+BE124+BJ124+BO124</f>
        <v>0</v>
      </c>
      <c r="W124" s="315" t="n">
        <f aca="false">AI124+AN124+AS124+AX124+BC124+BH124+BM124+BR124</f>
        <v>0</v>
      </c>
      <c r="X124" s="133" t="n">
        <f aca="false">AG124+AL124+AQ124+AV124+BA124+BF124+BK124+BP124</f>
        <v>0</v>
      </c>
      <c r="Y124" s="187" t="n">
        <f aca="false">X124-Z124-AB124</f>
        <v>0</v>
      </c>
      <c r="Z124" s="187"/>
      <c r="AA124" s="187"/>
      <c r="AB124" s="187"/>
      <c r="AC124" s="133" t="n">
        <f aca="false">AH124+AM124+AR124+AW124+BB124+BG124+BL124+BQ124</f>
        <v>0</v>
      </c>
      <c r="AD124" s="503"/>
      <c r="AE124" s="127" t="n">
        <f aca="false">AG124+AH124+AI124</f>
        <v>0</v>
      </c>
      <c r="AF124" s="186"/>
      <c r="AG124" s="133"/>
      <c r="AH124" s="133"/>
      <c r="AI124" s="133"/>
      <c r="AJ124" s="125" t="n">
        <f aca="false">AL124+AM124+AN124</f>
        <v>0</v>
      </c>
      <c r="AK124" s="186"/>
      <c r="AL124" s="133"/>
      <c r="AM124" s="133"/>
      <c r="AN124" s="133"/>
      <c r="AO124" s="127" t="n">
        <f aca="false">AQ124+AR124+AS124</f>
        <v>0</v>
      </c>
      <c r="AP124" s="186"/>
      <c r="AQ124" s="133"/>
      <c r="AR124" s="133"/>
      <c r="AS124" s="133"/>
      <c r="AT124" s="125" t="n">
        <f aca="false">AV124+AW124+AX124</f>
        <v>0</v>
      </c>
      <c r="AU124" s="186"/>
      <c r="AV124" s="133"/>
      <c r="AW124" s="133"/>
      <c r="AX124" s="133"/>
      <c r="AY124" s="125" t="n">
        <f aca="false">BA124+BB124+BC124</f>
        <v>0</v>
      </c>
      <c r="AZ124" s="186"/>
      <c r="BA124" s="133"/>
      <c r="BB124" s="133"/>
      <c r="BC124" s="133"/>
      <c r="BD124" s="125" t="n">
        <f aca="false">BF124+BG124+BH124</f>
        <v>0</v>
      </c>
      <c r="BE124" s="186"/>
      <c r="BF124" s="133"/>
      <c r="BG124" s="133"/>
      <c r="BH124" s="133"/>
      <c r="BI124" s="127" t="n">
        <f aca="false">BK124+BL124+BM124</f>
        <v>0</v>
      </c>
      <c r="BJ124" s="186"/>
      <c r="BK124" s="133"/>
      <c r="BL124" s="133"/>
      <c r="BM124" s="133"/>
      <c r="BN124" s="125" t="n">
        <f aca="false">BP124+BQ124+BR124</f>
        <v>0</v>
      </c>
      <c r="BO124" s="186"/>
      <c r="BP124" s="133"/>
      <c r="BQ124" s="133"/>
      <c r="BR124" s="187"/>
      <c r="BS124" s="187"/>
      <c r="BT124" s="187"/>
      <c r="BU124" s="187"/>
      <c r="BV124" s="187"/>
      <c r="BW124" s="133"/>
      <c r="BX124" s="197"/>
      <c r="BY124" s="187"/>
      <c r="BZ124" s="187"/>
      <c r="CA124" s="187"/>
      <c r="CB124" s="133"/>
      <c r="CC124" s="134"/>
      <c r="CD124" s="133"/>
      <c r="CE124" s="133"/>
      <c r="CF124" s="133"/>
      <c r="CG124" s="133"/>
      <c r="CH124" s="134"/>
      <c r="CI124" s="133"/>
      <c r="CJ124" s="133"/>
      <c r="CK124" s="133"/>
      <c r="CL124" s="133"/>
      <c r="CM124" s="528"/>
      <c r="CN124" s="528"/>
    </row>
    <row r="125" customFormat="false" ht="14.25" hidden="true" customHeight="true" outlineLevel="0" collapsed="false">
      <c r="A125" s="487" t="s">
        <v>280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133"/>
      <c r="L125" s="133"/>
      <c r="M125" s="133"/>
      <c r="N125" s="133"/>
      <c r="O125" s="133"/>
      <c r="P125" s="529"/>
      <c r="Q125" s="529"/>
      <c r="R125" s="529"/>
      <c r="S125" s="488"/>
      <c r="T125" s="401"/>
      <c r="U125" s="313" t="n">
        <f aca="false">W125+X125</f>
        <v>0</v>
      </c>
      <c r="V125" s="314" t="n">
        <f aca="false">AF125+AK125+AP125+AU125+AZ125+BE125+BJ125+BO125</f>
        <v>0</v>
      </c>
      <c r="W125" s="315" t="n">
        <f aca="false">AI125+AN125+AS125+AX125+BC125+BH125+BM125+BR125</f>
        <v>0</v>
      </c>
      <c r="X125" s="133" t="n">
        <f aca="false">AG125+AL125+AQ125+AV125+BA125+BF125+BK125+BP125</f>
        <v>0</v>
      </c>
      <c r="Y125" s="187" t="n">
        <f aca="false">X125-Z125-AB125</f>
        <v>0</v>
      </c>
      <c r="Z125" s="187"/>
      <c r="AA125" s="187"/>
      <c r="AB125" s="187"/>
      <c r="AC125" s="133" t="n">
        <f aca="false">AH125+AM125+AR125+AW125+BB125+BG125+BL125+BQ125</f>
        <v>0</v>
      </c>
      <c r="AD125" s="503"/>
      <c r="AE125" s="127" t="n">
        <f aca="false">AG125+AH125+AI125</f>
        <v>0</v>
      </c>
      <c r="AF125" s="186"/>
      <c r="AG125" s="133"/>
      <c r="AH125" s="133"/>
      <c r="AI125" s="133"/>
      <c r="AJ125" s="125" t="n">
        <f aca="false">AL125+AM125+AN125</f>
        <v>0</v>
      </c>
      <c r="AK125" s="186"/>
      <c r="AL125" s="133"/>
      <c r="AM125" s="133"/>
      <c r="AN125" s="133"/>
      <c r="AO125" s="127" t="n">
        <f aca="false">AQ125+AR125+AS125</f>
        <v>0</v>
      </c>
      <c r="AP125" s="186"/>
      <c r="AQ125" s="133"/>
      <c r="AR125" s="133"/>
      <c r="AS125" s="133"/>
      <c r="AT125" s="125" t="n">
        <f aca="false">AV125+AW125+AX125</f>
        <v>0</v>
      </c>
      <c r="AU125" s="186"/>
      <c r="AV125" s="133"/>
      <c r="AW125" s="133"/>
      <c r="AX125" s="133"/>
      <c r="AY125" s="125" t="n">
        <f aca="false">BA125+BB125+BC125</f>
        <v>0</v>
      </c>
      <c r="AZ125" s="186"/>
      <c r="BA125" s="133"/>
      <c r="BB125" s="133"/>
      <c r="BC125" s="133"/>
      <c r="BD125" s="125" t="n">
        <f aca="false">BF125+BG125+BH125</f>
        <v>0</v>
      </c>
      <c r="BE125" s="186"/>
      <c r="BF125" s="133"/>
      <c r="BG125" s="133"/>
      <c r="BH125" s="133"/>
      <c r="BI125" s="127" t="n">
        <f aca="false">BK125+BL125+BM125</f>
        <v>0</v>
      </c>
      <c r="BJ125" s="186"/>
      <c r="BK125" s="133"/>
      <c r="BL125" s="133"/>
      <c r="BM125" s="133"/>
      <c r="BN125" s="125" t="n">
        <f aca="false">BP125+BQ125+BR125</f>
        <v>0</v>
      </c>
      <c r="BO125" s="186"/>
      <c r="BP125" s="133"/>
      <c r="BQ125" s="133"/>
      <c r="BR125" s="187"/>
      <c r="BS125" s="187"/>
      <c r="BT125" s="187"/>
      <c r="BU125" s="187"/>
      <c r="BV125" s="187"/>
      <c r="BW125" s="133"/>
      <c r="BX125" s="197"/>
      <c r="BY125" s="187"/>
      <c r="BZ125" s="187"/>
      <c r="CA125" s="187"/>
      <c r="CB125" s="133"/>
      <c r="CC125" s="134"/>
      <c r="CD125" s="133"/>
      <c r="CE125" s="133"/>
      <c r="CF125" s="133"/>
      <c r="CG125" s="133"/>
      <c r="CH125" s="134"/>
      <c r="CI125" s="133"/>
      <c r="CJ125" s="133"/>
      <c r="CK125" s="133"/>
      <c r="CL125" s="133"/>
      <c r="CM125" s="528"/>
      <c r="CN125" s="528"/>
    </row>
    <row r="126" customFormat="false" ht="14.25" hidden="true" customHeight="true" outlineLevel="0" collapsed="false">
      <c r="A126" s="487" t="s">
        <v>281</v>
      </c>
      <c r="B126" s="50"/>
      <c r="C126" s="50"/>
      <c r="D126" s="50"/>
      <c r="E126" s="50"/>
      <c r="F126" s="50"/>
      <c r="G126" s="50"/>
      <c r="H126" s="50"/>
      <c r="I126" s="50"/>
      <c r="J126" s="50"/>
      <c r="K126" s="133"/>
      <c r="L126" s="133"/>
      <c r="M126" s="133"/>
      <c r="N126" s="133"/>
      <c r="O126" s="133"/>
      <c r="P126" s="529"/>
      <c r="Q126" s="529"/>
      <c r="R126" s="529"/>
      <c r="S126" s="488"/>
      <c r="T126" s="401"/>
      <c r="U126" s="313" t="n">
        <f aca="false">W126+X126</f>
        <v>0</v>
      </c>
      <c r="V126" s="314" t="n">
        <f aca="false">AF126+AK126+AP126+AU126+AZ126+BE126+BJ126+BO126</f>
        <v>0</v>
      </c>
      <c r="W126" s="315" t="n">
        <f aca="false">AI126+AN126+AS126+AX126+BC126+BH126+BM126+BR126</f>
        <v>0</v>
      </c>
      <c r="X126" s="133" t="n">
        <f aca="false">AG126+AL126+AQ126+AV126+BA126+BF126+BK126+BP126</f>
        <v>0</v>
      </c>
      <c r="Y126" s="187" t="n">
        <f aca="false">X126-Z126-AB126</f>
        <v>0</v>
      </c>
      <c r="Z126" s="187"/>
      <c r="AA126" s="187"/>
      <c r="AB126" s="187"/>
      <c r="AC126" s="133" t="n">
        <f aca="false">AH126+AM126+AR126+AW126+BB126+BG126+BL126+BQ126</f>
        <v>0</v>
      </c>
      <c r="AD126" s="503"/>
      <c r="AE126" s="127" t="n">
        <f aca="false">AG126+AH126+AI126</f>
        <v>0</v>
      </c>
      <c r="AF126" s="186"/>
      <c r="AG126" s="133"/>
      <c r="AH126" s="133"/>
      <c r="AI126" s="133"/>
      <c r="AJ126" s="125" t="n">
        <f aca="false">AL126+AM126+AN126</f>
        <v>0</v>
      </c>
      <c r="AK126" s="186"/>
      <c r="AL126" s="133"/>
      <c r="AM126" s="133"/>
      <c r="AN126" s="133"/>
      <c r="AO126" s="127" t="n">
        <f aca="false">AQ126+AR126+AS126</f>
        <v>0</v>
      </c>
      <c r="AP126" s="186"/>
      <c r="AQ126" s="133"/>
      <c r="AR126" s="133"/>
      <c r="AS126" s="133"/>
      <c r="AT126" s="125" t="n">
        <f aca="false">AV126+AW126+AX126</f>
        <v>0</v>
      </c>
      <c r="AU126" s="186"/>
      <c r="AV126" s="133"/>
      <c r="AW126" s="133"/>
      <c r="AX126" s="133"/>
      <c r="AY126" s="125" t="n">
        <f aca="false">BA126+BB126+BC126</f>
        <v>0</v>
      </c>
      <c r="AZ126" s="186"/>
      <c r="BA126" s="133"/>
      <c r="BB126" s="133"/>
      <c r="BC126" s="133"/>
      <c r="BD126" s="125" t="n">
        <f aca="false">BF126+BG126+BH126</f>
        <v>0</v>
      </c>
      <c r="BE126" s="186"/>
      <c r="BF126" s="133"/>
      <c r="BG126" s="133"/>
      <c r="BH126" s="133"/>
      <c r="BI126" s="127" t="n">
        <f aca="false">BK126+BL126+BM126</f>
        <v>0</v>
      </c>
      <c r="BJ126" s="186"/>
      <c r="BK126" s="133"/>
      <c r="BL126" s="133"/>
      <c r="BM126" s="133"/>
      <c r="BN126" s="125" t="n">
        <f aca="false">BP126+BQ126+BR126</f>
        <v>0</v>
      </c>
      <c r="BO126" s="186"/>
      <c r="BP126" s="133"/>
      <c r="BQ126" s="133"/>
      <c r="BR126" s="187"/>
      <c r="BS126" s="187"/>
      <c r="BT126" s="187"/>
      <c r="BU126" s="187"/>
      <c r="BV126" s="187"/>
      <c r="BW126" s="133"/>
      <c r="BX126" s="197"/>
      <c r="BY126" s="187"/>
      <c r="BZ126" s="187"/>
      <c r="CA126" s="187"/>
      <c r="CB126" s="133"/>
      <c r="CC126" s="134"/>
      <c r="CD126" s="133"/>
      <c r="CE126" s="133"/>
      <c r="CF126" s="133"/>
      <c r="CG126" s="133"/>
      <c r="CH126" s="134"/>
      <c r="CI126" s="133"/>
      <c r="CJ126" s="133"/>
      <c r="CK126" s="133"/>
      <c r="CL126" s="133"/>
      <c r="CM126" s="520"/>
      <c r="CN126" s="520"/>
    </row>
    <row r="127" customFormat="false" ht="14.25" hidden="true" customHeight="true" outlineLevel="0" collapsed="false">
      <c r="A127" s="487" t="s">
        <v>278</v>
      </c>
      <c r="B127" s="505" t="s">
        <v>87</v>
      </c>
      <c r="C127" s="505"/>
      <c r="D127" s="505"/>
      <c r="E127" s="505"/>
      <c r="F127" s="505"/>
      <c r="G127" s="505"/>
      <c r="H127" s="505"/>
      <c r="I127" s="505"/>
      <c r="J127" s="505"/>
      <c r="K127" s="133"/>
      <c r="L127" s="133"/>
      <c r="M127" s="133"/>
      <c r="N127" s="133"/>
      <c r="O127" s="133"/>
      <c r="P127" s="133"/>
      <c r="Q127" s="133"/>
      <c r="R127" s="133"/>
      <c r="S127" s="488"/>
      <c r="T127" s="401"/>
      <c r="U127" s="313" t="n">
        <f aca="false">AC127</f>
        <v>0</v>
      </c>
      <c r="V127" s="314"/>
      <c r="W127" s="315"/>
      <c r="X127" s="133"/>
      <c r="Y127" s="187"/>
      <c r="Z127" s="187"/>
      <c r="AA127" s="187"/>
      <c r="AB127" s="187"/>
      <c r="AC127" s="133" t="n">
        <f aca="false">AH127+AM127+AR127+AW127+BB127+BG127+BL127+BQ127</f>
        <v>0</v>
      </c>
      <c r="AD127" s="503"/>
      <c r="AE127" s="127" t="n">
        <f aca="false">AG127+AH127+AI127</f>
        <v>0</v>
      </c>
      <c r="AF127" s="186"/>
      <c r="AG127" s="133"/>
      <c r="AH127" s="133"/>
      <c r="AI127" s="133"/>
      <c r="AJ127" s="125" t="n">
        <f aca="false">AL127+AM127+AN127</f>
        <v>0</v>
      </c>
      <c r="AK127" s="186"/>
      <c r="AL127" s="133"/>
      <c r="AM127" s="133"/>
      <c r="AN127" s="133"/>
      <c r="AO127" s="127" t="n">
        <f aca="false">AQ127+AR127+AS127</f>
        <v>0</v>
      </c>
      <c r="AP127" s="186"/>
      <c r="AQ127" s="133"/>
      <c r="AR127" s="133"/>
      <c r="AS127" s="133"/>
      <c r="AT127" s="125" t="n">
        <f aca="false">AV127+AW127+AX127</f>
        <v>0</v>
      </c>
      <c r="AU127" s="186"/>
      <c r="AV127" s="133"/>
      <c r="AW127" s="133"/>
      <c r="AX127" s="133"/>
      <c r="AY127" s="125" t="n">
        <f aca="false">BA127+BB127+BC127</f>
        <v>0</v>
      </c>
      <c r="AZ127" s="186"/>
      <c r="BA127" s="133"/>
      <c r="BB127" s="133"/>
      <c r="BC127" s="133"/>
      <c r="BD127" s="125" t="n">
        <f aca="false">BF127+BG127+BH127</f>
        <v>0</v>
      </c>
      <c r="BE127" s="186"/>
      <c r="BF127" s="133"/>
      <c r="BG127" s="133"/>
      <c r="BH127" s="133"/>
      <c r="BI127" s="127" t="n">
        <f aca="false">BK127+BL127+BM127</f>
        <v>0</v>
      </c>
      <c r="BJ127" s="186"/>
      <c r="BK127" s="133"/>
      <c r="BL127" s="133"/>
      <c r="BM127" s="133"/>
      <c r="BN127" s="125" t="n">
        <f aca="false">BP127+BQ127+BR127</f>
        <v>0</v>
      </c>
      <c r="BO127" s="186"/>
      <c r="BP127" s="133"/>
      <c r="BQ127" s="133"/>
      <c r="BR127" s="187"/>
      <c r="BS127" s="187"/>
      <c r="BT127" s="187"/>
      <c r="BU127" s="187"/>
      <c r="BV127" s="187"/>
      <c r="BW127" s="133"/>
      <c r="BX127" s="197"/>
      <c r="BY127" s="187"/>
      <c r="BZ127" s="187"/>
      <c r="CA127" s="187"/>
      <c r="CB127" s="133"/>
      <c r="CC127" s="134"/>
      <c r="CD127" s="133"/>
      <c r="CE127" s="133"/>
      <c r="CF127" s="133"/>
      <c r="CG127" s="133"/>
      <c r="CH127" s="134"/>
      <c r="CI127" s="133"/>
      <c r="CJ127" s="133"/>
      <c r="CK127" s="133"/>
      <c r="CL127" s="133"/>
      <c r="CM127" s="60"/>
      <c r="CN127" s="60"/>
    </row>
    <row r="128" customFormat="false" ht="14.25" hidden="true" customHeight="true" outlineLevel="0" collapsed="false">
      <c r="A128" s="487" t="s">
        <v>279</v>
      </c>
      <c r="B128" s="505" t="s">
        <v>88</v>
      </c>
      <c r="C128" s="505"/>
      <c r="D128" s="505"/>
      <c r="E128" s="505"/>
      <c r="F128" s="505"/>
      <c r="G128" s="505"/>
      <c r="H128" s="505"/>
      <c r="I128" s="505"/>
      <c r="J128" s="505"/>
      <c r="K128" s="133"/>
      <c r="L128" s="133"/>
      <c r="M128" s="133"/>
      <c r="N128" s="133"/>
      <c r="O128" s="133"/>
      <c r="P128" s="133"/>
      <c r="Q128" s="133"/>
      <c r="R128" s="133"/>
      <c r="S128" s="490"/>
      <c r="T128" s="109"/>
      <c r="U128" s="313" t="n">
        <f aca="false">AC128</f>
        <v>0</v>
      </c>
      <c r="V128" s="314"/>
      <c r="W128" s="315"/>
      <c r="X128" s="133"/>
      <c r="Y128" s="187"/>
      <c r="Z128" s="187"/>
      <c r="AA128" s="187"/>
      <c r="AB128" s="187"/>
      <c r="AC128" s="133" t="n">
        <f aca="false">AH128+AM128+AR128+AW128+BB128+BG128+BL128+BQ128</f>
        <v>0</v>
      </c>
      <c r="AD128" s="503"/>
      <c r="AE128" s="127" t="n">
        <f aca="false">AG128+AH128+AI128</f>
        <v>0</v>
      </c>
      <c r="AF128" s="186"/>
      <c r="AG128" s="133"/>
      <c r="AH128" s="133"/>
      <c r="AI128" s="133"/>
      <c r="AJ128" s="125" t="n">
        <f aca="false">AL128+AM128+AN128</f>
        <v>0</v>
      </c>
      <c r="AK128" s="186"/>
      <c r="AL128" s="133"/>
      <c r="AM128" s="133"/>
      <c r="AN128" s="133"/>
      <c r="AO128" s="127" t="n">
        <f aca="false">AQ128+AR128+AS128</f>
        <v>0</v>
      </c>
      <c r="AP128" s="186"/>
      <c r="AQ128" s="133"/>
      <c r="AR128" s="133"/>
      <c r="AS128" s="133"/>
      <c r="AT128" s="125" t="n">
        <f aca="false">AV128+AW128+AX128</f>
        <v>0</v>
      </c>
      <c r="AU128" s="186"/>
      <c r="AV128" s="133"/>
      <c r="AW128" s="133"/>
      <c r="AX128" s="133"/>
      <c r="AY128" s="125" t="n">
        <f aca="false">BA128+BB128+BC128</f>
        <v>0</v>
      </c>
      <c r="AZ128" s="186"/>
      <c r="BA128" s="133"/>
      <c r="BB128" s="133"/>
      <c r="BC128" s="133"/>
      <c r="BD128" s="125" t="n">
        <f aca="false">BF128+BG128+BH128</f>
        <v>0</v>
      </c>
      <c r="BE128" s="186"/>
      <c r="BF128" s="133"/>
      <c r="BG128" s="133"/>
      <c r="BH128" s="133"/>
      <c r="BI128" s="127" t="n">
        <f aca="false">BK128+BL128+BM128</f>
        <v>0</v>
      </c>
      <c r="BJ128" s="186"/>
      <c r="BK128" s="133"/>
      <c r="BL128" s="133"/>
      <c r="BM128" s="133"/>
      <c r="BN128" s="125" t="n">
        <f aca="false">BP128+BQ128+BR128</f>
        <v>0</v>
      </c>
      <c r="BO128" s="186"/>
      <c r="BP128" s="133"/>
      <c r="BQ128" s="133"/>
      <c r="BR128" s="187"/>
      <c r="BS128" s="193"/>
      <c r="BT128" s="193"/>
      <c r="BU128" s="193"/>
      <c r="BV128" s="193"/>
      <c r="BW128" s="380"/>
      <c r="BX128" s="491"/>
      <c r="BY128" s="193"/>
      <c r="BZ128" s="193"/>
      <c r="CA128" s="193"/>
      <c r="CB128" s="380"/>
      <c r="CC128" s="134"/>
      <c r="CD128" s="133"/>
      <c r="CE128" s="133"/>
      <c r="CF128" s="133"/>
      <c r="CG128" s="133"/>
      <c r="CH128" s="134"/>
      <c r="CI128" s="133"/>
      <c r="CJ128" s="133"/>
      <c r="CK128" s="133"/>
      <c r="CL128" s="133"/>
      <c r="CM128" s="60"/>
    </row>
    <row r="129" customFormat="false" ht="14.25" hidden="true" customHeight="true" outlineLevel="0" collapsed="false">
      <c r="A129" s="433" t="s">
        <v>282</v>
      </c>
      <c r="B129" s="522"/>
      <c r="C129" s="522"/>
      <c r="D129" s="522"/>
      <c r="E129" s="522"/>
      <c r="F129" s="522"/>
      <c r="G129" s="522"/>
      <c r="H129" s="522"/>
      <c r="I129" s="522"/>
      <c r="J129" s="522"/>
      <c r="K129" s="522"/>
      <c r="L129" s="522"/>
      <c r="M129" s="522"/>
      <c r="N129" s="522"/>
      <c r="O129" s="522"/>
      <c r="P129" s="523"/>
      <c r="Q129" s="523"/>
      <c r="R129" s="523"/>
      <c r="S129" s="436"/>
      <c r="T129" s="427"/>
      <c r="U129" s="428" t="n">
        <f aca="false">SUM(U131:U136)</f>
        <v>0</v>
      </c>
      <c r="V129" s="429" t="n">
        <f aca="false">SUM(V130:V136)</f>
        <v>0</v>
      </c>
      <c r="W129" s="428" t="n">
        <f aca="false">SUM(W130:W136)</f>
        <v>0</v>
      </c>
      <c r="X129" s="428" t="n">
        <f aca="false">SUM(X130:X136)</f>
        <v>0</v>
      </c>
      <c r="Y129" s="428" t="n">
        <f aca="false">SUM(Y130:Y136)</f>
        <v>0</v>
      </c>
      <c r="Z129" s="428" t="n">
        <f aca="false">SUM(Z130:Z136)</f>
        <v>0</v>
      </c>
      <c r="AA129" s="428"/>
      <c r="AB129" s="428" t="n">
        <f aca="false">SUM(AB130:AB136)</f>
        <v>0</v>
      </c>
      <c r="AC129" s="428" t="n">
        <f aca="false">SUM(AC130:AC136)</f>
        <v>0</v>
      </c>
      <c r="AD129" s="430" t="n">
        <f aca="false">SUM(AD130:AD136)</f>
        <v>0</v>
      </c>
      <c r="AE129" s="442" t="n">
        <f aca="false">SUM(AE130:AE136)</f>
        <v>0</v>
      </c>
      <c r="AF129" s="439" t="n">
        <f aca="false">SUM(AF130:AF136)</f>
        <v>0</v>
      </c>
      <c r="AG129" s="439" t="n">
        <f aca="false">SUM(AG130:AG136)</f>
        <v>0</v>
      </c>
      <c r="AH129" s="439" t="n">
        <f aca="false">SUM(AH130:AH136)</f>
        <v>0</v>
      </c>
      <c r="AI129" s="439" t="n">
        <f aca="false">SUM(AI130:AI136)</f>
        <v>0</v>
      </c>
      <c r="AJ129" s="439" t="n">
        <f aca="false">SUM(AJ130:AJ136)</f>
        <v>0</v>
      </c>
      <c r="AK129" s="439" t="n">
        <f aca="false">SUM(AK130:AK136)</f>
        <v>0</v>
      </c>
      <c r="AL129" s="439" t="n">
        <f aca="false">SUM(AL130:AL136)</f>
        <v>0</v>
      </c>
      <c r="AM129" s="439" t="n">
        <f aca="false">SUM(AM130:AM136)</f>
        <v>0</v>
      </c>
      <c r="AN129" s="439" t="n">
        <f aca="false">SUM(AN130:AN136)</f>
        <v>0</v>
      </c>
      <c r="AO129" s="442" t="n">
        <f aca="false">SUM(AO130:AO136)</f>
        <v>0</v>
      </c>
      <c r="AP129" s="439" t="n">
        <f aca="false">SUM(AP130:AP136)</f>
        <v>0</v>
      </c>
      <c r="AQ129" s="439" t="n">
        <f aca="false">SUM(AQ130:AQ136)</f>
        <v>0</v>
      </c>
      <c r="AR129" s="439" t="n">
        <f aca="false">SUM(AR130:AR136)</f>
        <v>0</v>
      </c>
      <c r="AS129" s="439" t="n">
        <f aca="false">SUM(AS130:AS136)</f>
        <v>0</v>
      </c>
      <c r="AT129" s="439" t="n">
        <f aca="false">SUM(AT130:AT136)</f>
        <v>0</v>
      </c>
      <c r="AU129" s="439" t="n">
        <f aca="false">SUM(AU130:AU136)</f>
        <v>0</v>
      </c>
      <c r="AV129" s="439" t="n">
        <f aca="false">SUM(AV130:AV136)</f>
        <v>0</v>
      </c>
      <c r="AW129" s="439" t="n">
        <f aca="false">SUM(AW130:AW136)</f>
        <v>0</v>
      </c>
      <c r="AX129" s="439" t="n">
        <f aca="false">SUM(AX130:AX136)</f>
        <v>0</v>
      </c>
      <c r="AY129" s="439" t="n">
        <f aca="false">SUM(AY130:AY136)</f>
        <v>0</v>
      </c>
      <c r="AZ129" s="439" t="n">
        <f aca="false">SUM(AZ130:AZ136)</f>
        <v>0</v>
      </c>
      <c r="BA129" s="439" t="n">
        <f aca="false">SUM(BA130:BA136)</f>
        <v>0</v>
      </c>
      <c r="BB129" s="439" t="n">
        <f aca="false">SUM(BB130:BB136)</f>
        <v>0</v>
      </c>
      <c r="BC129" s="439" t="n">
        <f aca="false">SUM(BC130:BC136)</f>
        <v>0</v>
      </c>
      <c r="BD129" s="439" t="n">
        <f aca="false">SUM(BD130:BD136)</f>
        <v>0</v>
      </c>
      <c r="BE129" s="439" t="n">
        <f aca="false">SUM(BE130:BE136)</f>
        <v>0</v>
      </c>
      <c r="BF129" s="439" t="n">
        <f aca="false">SUM(BF130:BF136)</f>
        <v>0</v>
      </c>
      <c r="BG129" s="439" t="n">
        <f aca="false">SUM(BG130:BG136)</f>
        <v>0</v>
      </c>
      <c r="BH129" s="439" t="n">
        <f aca="false">SUM(BH130:BH136)</f>
        <v>0</v>
      </c>
      <c r="BI129" s="442" t="n">
        <f aca="false">SUM(BI130:BI136)</f>
        <v>0</v>
      </c>
      <c r="BJ129" s="439" t="n">
        <f aca="false">SUM(BJ130:BJ136)</f>
        <v>0</v>
      </c>
      <c r="BK129" s="439" t="n">
        <f aca="false">SUM(BK130:BK136)</f>
        <v>0</v>
      </c>
      <c r="BL129" s="439" t="n">
        <f aca="false">SUM(BL130:BL136)</f>
        <v>0</v>
      </c>
      <c r="BM129" s="439" t="n">
        <f aca="false">SUM(BM130:BM136)</f>
        <v>0</v>
      </c>
      <c r="BN129" s="439" t="n">
        <f aca="false">SUM(BN130:BN136)</f>
        <v>0</v>
      </c>
      <c r="BO129" s="439" t="n">
        <f aca="false">SUM(BO130:BO136)</f>
        <v>0</v>
      </c>
      <c r="BP129" s="439" t="n">
        <f aca="false">SUM(BP130:BP136)</f>
        <v>0</v>
      </c>
      <c r="BQ129" s="439" t="n">
        <f aca="false">SUM(BQ130:BQ136)</f>
        <v>0</v>
      </c>
      <c r="BR129" s="443" t="n">
        <f aca="false">SUM(BR130:BR136)</f>
        <v>0</v>
      </c>
      <c r="BS129" s="443"/>
      <c r="BT129" s="443"/>
      <c r="BU129" s="443"/>
      <c r="BV129" s="443"/>
      <c r="BW129" s="439"/>
      <c r="BX129" s="444"/>
      <c r="BY129" s="443"/>
      <c r="BZ129" s="443"/>
      <c r="CA129" s="443"/>
      <c r="CB129" s="439"/>
      <c r="CC129" s="442"/>
      <c r="CD129" s="439"/>
      <c r="CE129" s="439"/>
      <c r="CF129" s="439"/>
      <c r="CG129" s="439"/>
      <c r="CH129" s="442"/>
      <c r="CI129" s="439"/>
      <c r="CJ129" s="439"/>
      <c r="CK129" s="439"/>
      <c r="CL129" s="439"/>
      <c r="CN129" s="145"/>
      <c r="CO129" s="145"/>
    </row>
    <row r="130" customFormat="false" ht="14.25" hidden="true" customHeight="true" outlineLevel="0" collapsed="false">
      <c r="A130" s="524"/>
      <c r="B130" s="525" t="s">
        <v>246</v>
      </c>
      <c r="C130" s="525"/>
      <c r="D130" s="525"/>
      <c r="E130" s="525"/>
      <c r="F130" s="525"/>
      <c r="G130" s="525"/>
      <c r="H130" s="525"/>
      <c r="I130" s="525"/>
      <c r="J130" s="525"/>
      <c r="K130" s="432"/>
      <c r="L130" s="432"/>
      <c r="M130" s="432"/>
      <c r="N130" s="432"/>
      <c r="O130" s="432"/>
      <c r="P130" s="432"/>
      <c r="Q130" s="432"/>
      <c r="R130" s="432"/>
      <c r="S130" s="436"/>
      <c r="T130" s="437"/>
      <c r="U130" s="313" t="n">
        <f aca="false">W130+X130</f>
        <v>0</v>
      </c>
      <c r="V130" s="314" t="n">
        <f aca="false">AF130+AK130+AP130+AU130+AZ130+BE130</f>
        <v>0</v>
      </c>
      <c r="W130" s="509"/>
      <c r="X130" s="510"/>
      <c r="Y130" s="511"/>
      <c r="Z130" s="511"/>
      <c r="AA130" s="511"/>
      <c r="AB130" s="511"/>
      <c r="AC130" s="510"/>
      <c r="AD130" s="512"/>
      <c r="AE130" s="513"/>
      <c r="AF130" s="514"/>
      <c r="AG130" s="510"/>
      <c r="AH130" s="510"/>
      <c r="AI130" s="510"/>
      <c r="AJ130" s="510"/>
      <c r="AK130" s="514"/>
      <c r="AL130" s="510"/>
      <c r="AM130" s="510"/>
      <c r="AN130" s="510"/>
      <c r="AO130" s="515"/>
      <c r="AP130" s="514"/>
      <c r="AQ130" s="510"/>
      <c r="AR130" s="510"/>
      <c r="AS130" s="510"/>
      <c r="AT130" s="510"/>
      <c r="AU130" s="514"/>
      <c r="AV130" s="510"/>
      <c r="AW130" s="510"/>
      <c r="AX130" s="510"/>
      <c r="AY130" s="510"/>
      <c r="AZ130" s="514"/>
      <c r="BA130" s="510"/>
      <c r="BB130" s="510"/>
      <c r="BC130" s="510"/>
      <c r="BD130" s="510"/>
      <c r="BE130" s="526"/>
      <c r="BF130" s="510"/>
      <c r="BG130" s="510"/>
      <c r="BH130" s="510"/>
      <c r="BI130" s="515"/>
      <c r="BJ130" s="514"/>
      <c r="BK130" s="510"/>
      <c r="BL130" s="510"/>
      <c r="BM130" s="510"/>
      <c r="BN130" s="510"/>
      <c r="BO130" s="510"/>
      <c r="BP130" s="510"/>
      <c r="BQ130" s="510"/>
      <c r="BR130" s="511"/>
      <c r="BS130" s="511"/>
      <c r="BT130" s="511"/>
      <c r="BU130" s="511"/>
      <c r="BV130" s="511"/>
      <c r="BW130" s="510"/>
      <c r="BX130" s="513"/>
      <c r="BY130" s="511"/>
      <c r="BZ130" s="511"/>
      <c r="CA130" s="511"/>
      <c r="CB130" s="510"/>
      <c r="CC130" s="515"/>
      <c r="CD130" s="510"/>
      <c r="CE130" s="510"/>
      <c r="CF130" s="510"/>
      <c r="CG130" s="510"/>
      <c r="CH130" s="515"/>
      <c r="CI130" s="510"/>
      <c r="CJ130" s="510"/>
      <c r="CK130" s="510"/>
      <c r="CL130" s="510"/>
    </row>
    <row r="131" customFormat="false" ht="14.25" hidden="true" customHeight="true" outlineLevel="0" collapsed="false">
      <c r="A131" s="487" t="s">
        <v>283</v>
      </c>
      <c r="B131" s="50"/>
      <c r="C131" s="50"/>
      <c r="D131" s="50"/>
      <c r="E131" s="50"/>
      <c r="F131" s="50"/>
      <c r="G131" s="50"/>
      <c r="H131" s="50"/>
      <c r="I131" s="50"/>
      <c r="J131" s="50"/>
      <c r="K131" s="133"/>
      <c r="L131" s="133"/>
      <c r="M131" s="133"/>
      <c r="N131" s="133"/>
      <c r="O131" s="133"/>
      <c r="P131" s="133"/>
      <c r="Q131" s="133"/>
      <c r="R131" s="133"/>
      <c r="S131" s="488"/>
      <c r="T131" s="527"/>
      <c r="U131" s="313" t="n">
        <f aca="false">W131+X131</f>
        <v>0</v>
      </c>
      <c r="V131" s="314" t="n">
        <f aca="false">AF131+AK131+AP131+AU131+AZ131+BE131+BJ131+BO131</f>
        <v>0</v>
      </c>
      <c r="W131" s="315" t="n">
        <f aca="false">AI131+AN131+AS131+AX131+BC131+BH131+BM131+BR131</f>
        <v>0</v>
      </c>
      <c r="X131" s="133" t="n">
        <f aca="false">AG131+AL131+AQ131+AV131+BA131+BF131+BK131+BP131</f>
        <v>0</v>
      </c>
      <c r="Y131" s="187" t="n">
        <f aca="false">X131-Z131-AB131</f>
        <v>0</v>
      </c>
      <c r="Z131" s="187"/>
      <c r="AA131" s="187"/>
      <c r="AB131" s="187"/>
      <c r="AC131" s="133" t="n">
        <f aca="false">AH131+AM131+AR131+AW131+BB131+BG131+BL131+BQ131</f>
        <v>0</v>
      </c>
      <c r="AD131" s="503"/>
      <c r="AE131" s="127" t="n">
        <f aca="false">AG131+AH131+AI131</f>
        <v>0</v>
      </c>
      <c r="AF131" s="186"/>
      <c r="AG131" s="133"/>
      <c r="AH131" s="133"/>
      <c r="AI131" s="133"/>
      <c r="AJ131" s="125" t="n">
        <f aca="false">AL131+AM131+AN131</f>
        <v>0</v>
      </c>
      <c r="AK131" s="186"/>
      <c r="AL131" s="133"/>
      <c r="AM131" s="133"/>
      <c r="AN131" s="133"/>
      <c r="AO131" s="127" t="n">
        <f aca="false">AQ131+AR131+AS131</f>
        <v>0</v>
      </c>
      <c r="AP131" s="186"/>
      <c r="AQ131" s="133"/>
      <c r="AR131" s="133"/>
      <c r="AS131" s="133"/>
      <c r="AT131" s="125" t="n">
        <f aca="false">AV131+AW131+AX131</f>
        <v>0</v>
      </c>
      <c r="AU131" s="186"/>
      <c r="AV131" s="133"/>
      <c r="AW131" s="133"/>
      <c r="AX131" s="133"/>
      <c r="AY131" s="125" t="n">
        <f aca="false">BA131+BB131+BC131</f>
        <v>0</v>
      </c>
      <c r="AZ131" s="186"/>
      <c r="BA131" s="133"/>
      <c r="BB131" s="133"/>
      <c r="BC131" s="133"/>
      <c r="BD131" s="125" t="n">
        <f aca="false">BF131+BG131+BH131</f>
        <v>0</v>
      </c>
      <c r="BE131" s="186"/>
      <c r="BF131" s="133"/>
      <c r="BG131" s="133"/>
      <c r="BH131" s="133"/>
      <c r="BI131" s="127" t="n">
        <f aca="false">BK131+BL131+BM131</f>
        <v>0</v>
      </c>
      <c r="BJ131" s="186"/>
      <c r="BK131" s="133"/>
      <c r="BL131" s="133"/>
      <c r="BM131" s="133"/>
      <c r="BN131" s="125" t="n">
        <f aca="false">BP131+BQ131+BR131</f>
        <v>0</v>
      </c>
      <c r="BO131" s="186"/>
      <c r="BP131" s="133"/>
      <c r="BQ131" s="133"/>
      <c r="BR131" s="187"/>
      <c r="BS131" s="187"/>
      <c r="BT131" s="187"/>
      <c r="BU131" s="187"/>
      <c r="BV131" s="187"/>
      <c r="BW131" s="133"/>
      <c r="BX131" s="197"/>
      <c r="BY131" s="187"/>
      <c r="BZ131" s="187"/>
      <c r="CA131" s="187"/>
      <c r="CB131" s="133"/>
      <c r="CC131" s="134"/>
      <c r="CD131" s="133"/>
      <c r="CE131" s="133"/>
      <c r="CF131" s="133"/>
      <c r="CG131" s="133"/>
      <c r="CH131" s="134"/>
      <c r="CI131" s="133"/>
      <c r="CJ131" s="133"/>
      <c r="CK131" s="133"/>
      <c r="CL131" s="133"/>
      <c r="CM131" s="528"/>
      <c r="CN131" s="528"/>
    </row>
    <row r="132" customFormat="false" ht="14.25" hidden="true" customHeight="true" outlineLevel="0" collapsed="false">
      <c r="A132" s="487" t="s">
        <v>284</v>
      </c>
      <c r="B132" s="50"/>
      <c r="C132" s="50"/>
      <c r="D132" s="50"/>
      <c r="E132" s="50"/>
      <c r="F132" s="50"/>
      <c r="G132" s="50"/>
      <c r="H132" s="50"/>
      <c r="I132" s="50"/>
      <c r="J132" s="50"/>
      <c r="K132" s="133"/>
      <c r="L132" s="133"/>
      <c r="M132" s="133"/>
      <c r="N132" s="133"/>
      <c r="O132" s="133"/>
      <c r="P132" s="529"/>
      <c r="Q132" s="529"/>
      <c r="R132" s="529"/>
      <c r="S132" s="488"/>
      <c r="T132" s="401"/>
      <c r="U132" s="313" t="n">
        <f aca="false">W132+X132</f>
        <v>0</v>
      </c>
      <c r="V132" s="314" t="n">
        <f aca="false">AF132+AK132+AP132+AU132+AZ132+BE132+BJ132+BO132</f>
        <v>0</v>
      </c>
      <c r="W132" s="315" t="n">
        <f aca="false">AI132+AN132+AS132+AX132+BC132+BH132+BM132+BR132</f>
        <v>0</v>
      </c>
      <c r="X132" s="133" t="n">
        <f aca="false">AG132+AL132+AQ132+AV132+BA132+BF132+BK132+BP132</f>
        <v>0</v>
      </c>
      <c r="Y132" s="187" t="n">
        <f aca="false">X132-Z132-AB132</f>
        <v>0</v>
      </c>
      <c r="Z132" s="187"/>
      <c r="AA132" s="187"/>
      <c r="AB132" s="187"/>
      <c r="AC132" s="133" t="n">
        <f aca="false">AH132+AM132+AR132+AW132+BB132+BG132+BL132+BQ132</f>
        <v>0</v>
      </c>
      <c r="AD132" s="503"/>
      <c r="AE132" s="127" t="n">
        <f aca="false">AG132+AH132+AI132</f>
        <v>0</v>
      </c>
      <c r="AF132" s="186"/>
      <c r="AG132" s="133"/>
      <c r="AH132" s="133"/>
      <c r="AI132" s="133"/>
      <c r="AJ132" s="125" t="n">
        <f aca="false">AL132+AM132+AN132</f>
        <v>0</v>
      </c>
      <c r="AK132" s="186"/>
      <c r="AL132" s="133"/>
      <c r="AM132" s="133"/>
      <c r="AN132" s="133"/>
      <c r="AO132" s="127" t="n">
        <f aca="false">AQ132+AR132+AS132</f>
        <v>0</v>
      </c>
      <c r="AP132" s="186"/>
      <c r="AQ132" s="133"/>
      <c r="AR132" s="133"/>
      <c r="AS132" s="133"/>
      <c r="AT132" s="125" t="n">
        <f aca="false">AV132+AW132+AX132</f>
        <v>0</v>
      </c>
      <c r="AU132" s="186"/>
      <c r="AV132" s="133"/>
      <c r="AW132" s="133"/>
      <c r="AX132" s="133"/>
      <c r="AY132" s="125" t="n">
        <f aca="false">BA132+BB132+BC132</f>
        <v>0</v>
      </c>
      <c r="AZ132" s="186"/>
      <c r="BA132" s="133"/>
      <c r="BB132" s="133"/>
      <c r="BC132" s="133"/>
      <c r="BD132" s="125" t="n">
        <f aca="false">BF132+BG132+BH132</f>
        <v>0</v>
      </c>
      <c r="BE132" s="186"/>
      <c r="BF132" s="133"/>
      <c r="BG132" s="133"/>
      <c r="BH132" s="133"/>
      <c r="BI132" s="127" t="n">
        <f aca="false">BK132+BL132+BM132</f>
        <v>0</v>
      </c>
      <c r="BJ132" s="186"/>
      <c r="BK132" s="133"/>
      <c r="BL132" s="133"/>
      <c r="BM132" s="133"/>
      <c r="BN132" s="125" t="n">
        <f aca="false">BP132+BQ132+BR132</f>
        <v>0</v>
      </c>
      <c r="BO132" s="186"/>
      <c r="BP132" s="133"/>
      <c r="BQ132" s="133"/>
      <c r="BR132" s="187"/>
      <c r="BS132" s="187"/>
      <c r="BT132" s="187"/>
      <c r="BU132" s="187"/>
      <c r="BV132" s="187"/>
      <c r="BW132" s="133"/>
      <c r="BX132" s="197"/>
      <c r="BY132" s="187"/>
      <c r="BZ132" s="187"/>
      <c r="CA132" s="187"/>
      <c r="CB132" s="133"/>
      <c r="CC132" s="134"/>
      <c r="CD132" s="133"/>
      <c r="CE132" s="133"/>
      <c r="CF132" s="133"/>
      <c r="CG132" s="133"/>
      <c r="CH132" s="134"/>
      <c r="CI132" s="133"/>
      <c r="CJ132" s="133"/>
      <c r="CK132" s="133"/>
      <c r="CL132" s="133"/>
      <c r="CM132" s="528"/>
      <c r="CN132" s="528"/>
    </row>
    <row r="133" customFormat="false" ht="14.25" hidden="true" customHeight="true" outlineLevel="0" collapsed="false">
      <c r="A133" s="487" t="s">
        <v>285</v>
      </c>
      <c r="B133" s="50"/>
      <c r="C133" s="50"/>
      <c r="D133" s="50"/>
      <c r="E133" s="50"/>
      <c r="F133" s="50"/>
      <c r="G133" s="50"/>
      <c r="H133" s="50"/>
      <c r="I133" s="50"/>
      <c r="J133" s="50"/>
      <c r="K133" s="133"/>
      <c r="L133" s="133"/>
      <c r="M133" s="133"/>
      <c r="N133" s="133"/>
      <c r="O133" s="133"/>
      <c r="P133" s="529"/>
      <c r="Q133" s="529"/>
      <c r="R133" s="529"/>
      <c r="S133" s="488"/>
      <c r="T133" s="401"/>
      <c r="U133" s="313" t="n">
        <f aca="false">W133+X133</f>
        <v>0</v>
      </c>
      <c r="V133" s="314" t="n">
        <f aca="false">AF133+AK133+AP133+AU133+AZ133+BE133+BJ133+BO133</f>
        <v>0</v>
      </c>
      <c r="W133" s="315" t="n">
        <f aca="false">AI133+AN133+AS133+AX133+BC133+BH133+BM133+BR133</f>
        <v>0</v>
      </c>
      <c r="X133" s="133" t="n">
        <f aca="false">AG133+AL133+AQ133+AV133+BA133+BF133+BK133+BP133</f>
        <v>0</v>
      </c>
      <c r="Y133" s="187" t="n">
        <f aca="false">X133-Z133-AB133</f>
        <v>0</v>
      </c>
      <c r="Z133" s="187"/>
      <c r="AA133" s="187"/>
      <c r="AB133" s="187"/>
      <c r="AC133" s="133" t="n">
        <f aca="false">AH133+AM133+AR133+AW133+BB133+BG133+BL133+BQ133</f>
        <v>0</v>
      </c>
      <c r="AD133" s="503"/>
      <c r="AE133" s="127" t="n">
        <f aca="false">AG133+AH133+AI133</f>
        <v>0</v>
      </c>
      <c r="AF133" s="186"/>
      <c r="AG133" s="133"/>
      <c r="AH133" s="133"/>
      <c r="AI133" s="133"/>
      <c r="AJ133" s="125" t="n">
        <f aca="false">AL133+AM133+AN133</f>
        <v>0</v>
      </c>
      <c r="AK133" s="186"/>
      <c r="AL133" s="133"/>
      <c r="AM133" s="133"/>
      <c r="AN133" s="133"/>
      <c r="AO133" s="127" t="n">
        <f aca="false">AQ133+AR133+AS133</f>
        <v>0</v>
      </c>
      <c r="AP133" s="186"/>
      <c r="AQ133" s="133"/>
      <c r="AR133" s="133"/>
      <c r="AS133" s="133"/>
      <c r="AT133" s="125" t="n">
        <f aca="false">AV133+AW133+AX133</f>
        <v>0</v>
      </c>
      <c r="AU133" s="186"/>
      <c r="AV133" s="133"/>
      <c r="AW133" s="133"/>
      <c r="AX133" s="133"/>
      <c r="AY133" s="125" t="n">
        <f aca="false">BA133+BB133+BC133</f>
        <v>0</v>
      </c>
      <c r="AZ133" s="186"/>
      <c r="BA133" s="133"/>
      <c r="BB133" s="133"/>
      <c r="BC133" s="133"/>
      <c r="BD133" s="125" t="n">
        <f aca="false">BF133+BG133+BH133</f>
        <v>0</v>
      </c>
      <c r="BE133" s="186"/>
      <c r="BF133" s="133"/>
      <c r="BG133" s="133"/>
      <c r="BH133" s="133"/>
      <c r="BI133" s="127" t="n">
        <f aca="false">BK133+BL133+BM133</f>
        <v>0</v>
      </c>
      <c r="BJ133" s="186"/>
      <c r="BK133" s="133"/>
      <c r="BL133" s="133"/>
      <c r="BM133" s="133"/>
      <c r="BN133" s="125" t="n">
        <f aca="false">BP133+BQ133+BR133</f>
        <v>0</v>
      </c>
      <c r="BO133" s="186"/>
      <c r="BP133" s="133"/>
      <c r="BQ133" s="133"/>
      <c r="BR133" s="187"/>
      <c r="BS133" s="187"/>
      <c r="BT133" s="187"/>
      <c r="BU133" s="187"/>
      <c r="BV133" s="187"/>
      <c r="BW133" s="133"/>
      <c r="BX133" s="197"/>
      <c r="BY133" s="187"/>
      <c r="BZ133" s="187"/>
      <c r="CA133" s="187"/>
      <c r="CB133" s="133"/>
      <c r="CC133" s="134"/>
      <c r="CD133" s="133"/>
      <c r="CE133" s="133"/>
      <c r="CF133" s="133"/>
      <c r="CG133" s="133"/>
      <c r="CH133" s="134"/>
      <c r="CI133" s="133"/>
      <c r="CJ133" s="133"/>
      <c r="CK133" s="133"/>
      <c r="CL133" s="133"/>
      <c r="CM133" s="528"/>
      <c r="CN133" s="528"/>
    </row>
    <row r="134" customFormat="false" ht="14.25" hidden="true" customHeight="true" outlineLevel="0" collapsed="false">
      <c r="A134" s="487" t="s">
        <v>286</v>
      </c>
      <c r="B134" s="50"/>
      <c r="C134" s="50"/>
      <c r="D134" s="50"/>
      <c r="E134" s="50"/>
      <c r="F134" s="50"/>
      <c r="G134" s="50"/>
      <c r="H134" s="50"/>
      <c r="I134" s="50"/>
      <c r="J134" s="50"/>
      <c r="K134" s="133"/>
      <c r="L134" s="133"/>
      <c r="M134" s="133"/>
      <c r="N134" s="133"/>
      <c r="O134" s="133"/>
      <c r="P134" s="529"/>
      <c r="Q134" s="529"/>
      <c r="R134" s="529"/>
      <c r="S134" s="488"/>
      <c r="T134" s="401"/>
      <c r="U134" s="313" t="n">
        <f aca="false">W134+X134</f>
        <v>0</v>
      </c>
      <c r="V134" s="314" t="n">
        <f aca="false">AF134+AK134+AP134+AU134+AZ134+BE134+BJ134+BO134</f>
        <v>0</v>
      </c>
      <c r="W134" s="315" t="n">
        <f aca="false">AI134+AN134+AS134+AX134+BC134+BH134+BM134+BR134</f>
        <v>0</v>
      </c>
      <c r="X134" s="133" t="n">
        <f aca="false">AG134+AL134+AQ134+AV134+BA134+BF134+BK134+BP134</f>
        <v>0</v>
      </c>
      <c r="Y134" s="187" t="n">
        <f aca="false">X134-Z134-AB134</f>
        <v>0</v>
      </c>
      <c r="Z134" s="187"/>
      <c r="AA134" s="187"/>
      <c r="AB134" s="187"/>
      <c r="AC134" s="133" t="n">
        <f aca="false">AH134+AM134+AR134+AW134+BB134+BG134+BL134+BQ134</f>
        <v>0</v>
      </c>
      <c r="AD134" s="503"/>
      <c r="AE134" s="127" t="n">
        <f aca="false">AG134+AH134+AI134</f>
        <v>0</v>
      </c>
      <c r="AF134" s="186"/>
      <c r="AG134" s="133"/>
      <c r="AH134" s="133"/>
      <c r="AI134" s="133"/>
      <c r="AJ134" s="125" t="n">
        <f aca="false">AL134+AM134+AN134</f>
        <v>0</v>
      </c>
      <c r="AK134" s="186"/>
      <c r="AL134" s="133"/>
      <c r="AM134" s="133"/>
      <c r="AN134" s="133"/>
      <c r="AO134" s="127" t="n">
        <f aca="false">AQ134+AR134+AS134</f>
        <v>0</v>
      </c>
      <c r="AP134" s="186"/>
      <c r="AQ134" s="133"/>
      <c r="AR134" s="133"/>
      <c r="AS134" s="133"/>
      <c r="AT134" s="125" t="n">
        <f aca="false">AV134+AW134+AX134</f>
        <v>0</v>
      </c>
      <c r="AU134" s="186"/>
      <c r="AV134" s="133"/>
      <c r="AW134" s="133"/>
      <c r="AX134" s="133"/>
      <c r="AY134" s="125" t="n">
        <f aca="false">BA134+BB134+BC134</f>
        <v>0</v>
      </c>
      <c r="AZ134" s="186"/>
      <c r="BA134" s="133"/>
      <c r="BB134" s="133"/>
      <c r="BC134" s="133"/>
      <c r="BD134" s="125" t="n">
        <f aca="false">BF134+BG134+BH134</f>
        <v>0</v>
      </c>
      <c r="BE134" s="186"/>
      <c r="BF134" s="133"/>
      <c r="BG134" s="133"/>
      <c r="BH134" s="133"/>
      <c r="BI134" s="127" t="n">
        <f aca="false">BK134+BL134+BM134</f>
        <v>0</v>
      </c>
      <c r="BJ134" s="186"/>
      <c r="BK134" s="133"/>
      <c r="BL134" s="133"/>
      <c r="BM134" s="133"/>
      <c r="BN134" s="125" t="n">
        <f aca="false">BP134+BQ134+BR134</f>
        <v>0</v>
      </c>
      <c r="BO134" s="186"/>
      <c r="BP134" s="133"/>
      <c r="BQ134" s="133"/>
      <c r="BR134" s="187"/>
      <c r="BS134" s="187"/>
      <c r="BT134" s="187"/>
      <c r="BU134" s="187"/>
      <c r="BV134" s="187"/>
      <c r="BW134" s="133"/>
      <c r="BX134" s="197"/>
      <c r="BY134" s="187"/>
      <c r="BZ134" s="187"/>
      <c r="CA134" s="187"/>
      <c r="CB134" s="133"/>
      <c r="CC134" s="134"/>
      <c r="CD134" s="133"/>
      <c r="CE134" s="133"/>
      <c r="CF134" s="133"/>
      <c r="CG134" s="133"/>
      <c r="CH134" s="134"/>
      <c r="CI134" s="133"/>
      <c r="CJ134" s="133"/>
      <c r="CK134" s="133"/>
      <c r="CL134" s="133"/>
      <c r="CM134" s="520"/>
      <c r="CN134" s="520"/>
    </row>
    <row r="135" customFormat="false" ht="14.25" hidden="true" customHeight="true" outlineLevel="0" collapsed="false">
      <c r="A135" s="487" t="s">
        <v>278</v>
      </c>
      <c r="B135" s="505" t="s">
        <v>87</v>
      </c>
      <c r="C135" s="505"/>
      <c r="D135" s="505"/>
      <c r="E135" s="505"/>
      <c r="F135" s="505"/>
      <c r="G135" s="505"/>
      <c r="H135" s="505"/>
      <c r="I135" s="505"/>
      <c r="J135" s="505"/>
      <c r="K135" s="133"/>
      <c r="L135" s="133"/>
      <c r="M135" s="133"/>
      <c r="N135" s="133"/>
      <c r="O135" s="133"/>
      <c r="P135" s="133"/>
      <c r="Q135" s="133"/>
      <c r="R135" s="133"/>
      <c r="S135" s="488"/>
      <c r="T135" s="401"/>
      <c r="U135" s="313" t="n">
        <f aca="false">AC135</f>
        <v>0</v>
      </c>
      <c r="V135" s="314"/>
      <c r="W135" s="315"/>
      <c r="X135" s="133"/>
      <c r="Y135" s="187"/>
      <c r="Z135" s="187"/>
      <c r="AA135" s="187"/>
      <c r="AB135" s="187"/>
      <c r="AC135" s="133" t="n">
        <f aca="false">AH135+AM135+AR135+AW135+BB135+BG135+BL135+BQ135</f>
        <v>0</v>
      </c>
      <c r="AD135" s="503"/>
      <c r="AE135" s="127" t="n">
        <f aca="false">AG135+AH135+AI135</f>
        <v>0</v>
      </c>
      <c r="AF135" s="186"/>
      <c r="AG135" s="133"/>
      <c r="AH135" s="133"/>
      <c r="AI135" s="133"/>
      <c r="AJ135" s="125" t="n">
        <f aca="false">AL135+AM135+AN135</f>
        <v>0</v>
      </c>
      <c r="AK135" s="186"/>
      <c r="AL135" s="133"/>
      <c r="AM135" s="133"/>
      <c r="AN135" s="133"/>
      <c r="AO135" s="127" t="n">
        <f aca="false">AQ135+AR135+AS135</f>
        <v>0</v>
      </c>
      <c r="AP135" s="186"/>
      <c r="AQ135" s="133"/>
      <c r="AR135" s="133"/>
      <c r="AS135" s="133"/>
      <c r="AT135" s="125" t="n">
        <f aca="false">AV135+AW135+AX135</f>
        <v>0</v>
      </c>
      <c r="AU135" s="186"/>
      <c r="AV135" s="133"/>
      <c r="AW135" s="133"/>
      <c r="AX135" s="133"/>
      <c r="AY135" s="125" t="n">
        <f aca="false">BA135+BB135+BC135</f>
        <v>0</v>
      </c>
      <c r="AZ135" s="186"/>
      <c r="BA135" s="133"/>
      <c r="BB135" s="133"/>
      <c r="BC135" s="133"/>
      <c r="BD135" s="125" t="n">
        <f aca="false">BF135+BG135+BH135</f>
        <v>0</v>
      </c>
      <c r="BE135" s="186"/>
      <c r="BF135" s="133"/>
      <c r="BG135" s="133"/>
      <c r="BH135" s="133"/>
      <c r="BI135" s="127" t="n">
        <f aca="false">BK135+BL135+BM135</f>
        <v>0</v>
      </c>
      <c r="BJ135" s="186"/>
      <c r="BK135" s="133"/>
      <c r="BL135" s="133"/>
      <c r="BM135" s="133"/>
      <c r="BN135" s="125" t="n">
        <f aca="false">BP135+BQ135+BR135</f>
        <v>0</v>
      </c>
      <c r="BO135" s="186"/>
      <c r="BP135" s="133"/>
      <c r="BQ135" s="133"/>
      <c r="BR135" s="187"/>
      <c r="BS135" s="187"/>
      <c r="BT135" s="187"/>
      <c r="BU135" s="187"/>
      <c r="BV135" s="187"/>
      <c r="BW135" s="133"/>
      <c r="BX135" s="197"/>
      <c r="BY135" s="187"/>
      <c r="BZ135" s="187"/>
      <c r="CA135" s="187"/>
      <c r="CB135" s="133"/>
      <c r="CC135" s="134"/>
      <c r="CD135" s="133"/>
      <c r="CE135" s="133"/>
      <c r="CF135" s="133"/>
      <c r="CG135" s="133"/>
      <c r="CH135" s="134"/>
      <c r="CI135" s="133"/>
      <c r="CJ135" s="133"/>
      <c r="CK135" s="133"/>
      <c r="CL135" s="133"/>
      <c r="CM135" s="60"/>
      <c r="CN135" s="60"/>
    </row>
    <row r="136" customFormat="false" ht="14.25" hidden="true" customHeight="true" outlineLevel="0" collapsed="false">
      <c r="A136" s="487" t="s">
        <v>279</v>
      </c>
      <c r="B136" s="505" t="s">
        <v>88</v>
      </c>
      <c r="C136" s="505"/>
      <c r="D136" s="505"/>
      <c r="E136" s="505"/>
      <c r="F136" s="505"/>
      <c r="G136" s="505"/>
      <c r="H136" s="505"/>
      <c r="I136" s="505"/>
      <c r="J136" s="505"/>
      <c r="K136" s="380"/>
      <c r="L136" s="380"/>
      <c r="M136" s="380"/>
      <c r="N136" s="380"/>
      <c r="O136" s="380"/>
      <c r="P136" s="380"/>
      <c r="Q136" s="380"/>
      <c r="R136" s="380"/>
      <c r="S136" s="490"/>
      <c r="T136" s="109"/>
      <c r="U136" s="313" t="n">
        <f aca="false">AC136</f>
        <v>0</v>
      </c>
      <c r="V136" s="314"/>
      <c r="W136" s="315"/>
      <c r="X136" s="133"/>
      <c r="Y136" s="187"/>
      <c r="Z136" s="187"/>
      <c r="AA136" s="187"/>
      <c r="AB136" s="187"/>
      <c r="AC136" s="133" t="n">
        <f aca="false">AH136+AM136+AR136+AW136+BB136+BG136+BL136+BQ136</f>
        <v>0</v>
      </c>
      <c r="AD136" s="503"/>
      <c r="AE136" s="127" t="n">
        <f aca="false">AG136+AH136+AI136</f>
        <v>0</v>
      </c>
      <c r="AF136" s="186"/>
      <c r="AG136" s="133"/>
      <c r="AH136" s="133"/>
      <c r="AI136" s="133"/>
      <c r="AJ136" s="125" t="n">
        <f aca="false">AL136+AM136+AN136</f>
        <v>0</v>
      </c>
      <c r="AK136" s="186"/>
      <c r="AL136" s="133"/>
      <c r="AM136" s="133"/>
      <c r="AN136" s="133"/>
      <c r="AO136" s="127" t="n">
        <f aca="false">AQ136+AR136+AS136</f>
        <v>0</v>
      </c>
      <c r="AP136" s="186"/>
      <c r="AQ136" s="133"/>
      <c r="AR136" s="133"/>
      <c r="AS136" s="133"/>
      <c r="AT136" s="125" t="n">
        <f aca="false">AV136+AW136+AX136</f>
        <v>0</v>
      </c>
      <c r="AU136" s="186"/>
      <c r="AV136" s="133"/>
      <c r="AW136" s="133"/>
      <c r="AX136" s="133"/>
      <c r="AY136" s="125" t="n">
        <f aca="false">BA136+BB136+BC136</f>
        <v>0</v>
      </c>
      <c r="AZ136" s="186"/>
      <c r="BA136" s="133"/>
      <c r="BB136" s="133"/>
      <c r="BC136" s="133"/>
      <c r="BD136" s="125" t="n">
        <f aca="false">BF136+BG136+BH136</f>
        <v>0</v>
      </c>
      <c r="BE136" s="186"/>
      <c r="BF136" s="133"/>
      <c r="BG136" s="133"/>
      <c r="BH136" s="133"/>
      <c r="BI136" s="127" t="n">
        <f aca="false">BK136+BL136+BM136</f>
        <v>0</v>
      </c>
      <c r="BJ136" s="186"/>
      <c r="BK136" s="133"/>
      <c r="BL136" s="133"/>
      <c r="BM136" s="133"/>
      <c r="BN136" s="125" t="n">
        <f aca="false">BP136+BQ136+BR136</f>
        <v>0</v>
      </c>
      <c r="BO136" s="186"/>
      <c r="BP136" s="133"/>
      <c r="BQ136" s="133"/>
      <c r="BR136" s="187"/>
      <c r="BS136" s="193"/>
      <c r="BT136" s="193"/>
      <c r="BU136" s="193"/>
      <c r="BV136" s="193"/>
      <c r="BW136" s="380"/>
      <c r="BX136" s="491"/>
      <c r="BY136" s="193"/>
      <c r="BZ136" s="193"/>
      <c r="CA136" s="193"/>
      <c r="CB136" s="380"/>
      <c r="CC136" s="134"/>
      <c r="CD136" s="133"/>
      <c r="CE136" s="133"/>
      <c r="CF136" s="133"/>
      <c r="CG136" s="133"/>
      <c r="CH136" s="530"/>
      <c r="CI136" s="133"/>
      <c r="CJ136" s="133"/>
      <c r="CK136" s="133"/>
      <c r="CL136" s="133"/>
      <c r="CM136" s="60"/>
    </row>
    <row r="137" customFormat="false" ht="31.35" hidden="false" customHeight="true" outlineLevel="0" collapsed="false">
      <c r="A137" s="531" t="s">
        <v>287</v>
      </c>
      <c r="B137" s="532" t="s">
        <v>288</v>
      </c>
      <c r="C137" s="532"/>
      <c r="D137" s="532"/>
      <c r="E137" s="532"/>
      <c r="F137" s="532"/>
      <c r="G137" s="532"/>
      <c r="H137" s="532"/>
      <c r="I137" s="532"/>
      <c r="J137" s="532"/>
      <c r="K137" s="426" t="s">
        <v>245</v>
      </c>
      <c r="L137" s="426"/>
      <c r="M137" s="426"/>
      <c r="N137" s="426"/>
      <c r="O137" s="426"/>
      <c r="P137" s="426"/>
      <c r="Q137" s="426"/>
      <c r="R137" s="426"/>
      <c r="S137" s="426"/>
      <c r="T137" s="533"/>
      <c r="U137" s="428" t="n">
        <f aca="false">SUM(U139:U142)+V137</f>
        <v>606</v>
      </c>
      <c r="V137" s="428" t="n">
        <f aca="false">SUM(V138:V142)</f>
        <v>18</v>
      </c>
      <c r="W137" s="428" t="n">
        <f aca="false">SUM(W138:W142)</f>
        <v>8</v>
      </c>
      <c r="X137" s="428" t="n">
        <f aca="false">SUM(X138:X142)</f>
        <v>436</v>
      </c>
      <c r="Y137" s="428" t="n">
        <f aca="false">SUM(Y138:Y142)</f>
        <v>252</v>
      </c>
      <c r="Z137" s="428" t="n">
        <f aca="false">SUM(Z138:Z142)</f>
        <v>180</v>
      </c>
      <c r="AA137" s="428" t="n">
        <f aca="false">SUM(AA138:AA142)</f>
        <v>4</v>
      </c>
      <c r="AB137" s="428" t="n">
        <f aca="false">SUM(AB138:AB142)</f>
        <v>0</v>
      </c>
      <c r="AC137" s="428" t="n">
        <f aca="false">SUM(AC138:AC142)</f>
        <v>144</v>
      </c>
      <c r="AD137" s="428" t="n">
        <f aca="false">SUM(AD138:AD142)</f>
        <v>0</v>
      </c>
      <c r="AE137" s="428" t="n">
        <f aca="false">SUM(AE138:AE142)</f>
        <v>0</v>
      </c>
      <c r="AF137" s="428" t="n">
        <f aca="false">SUM(AF138:AF142)</f>
        <v>0</v>
      </c>
      <c r="AG137" s="428" t="n">
        <f aca="false">SUM(AG138:AG142)</f>
        <v>0</v>
      </c>
      <c r="AH137" s="428" t="n">
        <f aca="false">SUM(AH138:AH142)</f>
        <v>0</v>
      </c>
      <c r="AI137" s="428" t="n">
        <f aca="false">SUM(AI138:AI142)</f>
        <v>0</v>
      </c>
      <c r="AJ137" s="428" t="n">
        <f aca="false">SUM(AJ138:AJ142)</f>
        <v>0</v>
      </c>
      <c r="AK137" s="428" t="n">
        <f aca="false">SUM(AK138:AK142)</f>
        <v>0</v>
      </c>
      <c r="AL137" s="428" t="n">
        <f aca="false">SUM(AL138:AL142)</f>
        <v>0</v>
      </c>
      <c r="AM137" s="428" t="n">
        <f aca="false">SUM(AM138:AM142)</f>
        <v>0</v>
      </c>
      <c r="AN137" s="428" t="n">
        <f aca="false">SUM(AN138:AN142)</f>
        <v>0</v>
      </c>
      <c r="AO137" s="428" t="n">
        <f aca="false">SUM(AO138:AO142)</f>
        <v>84</v>
      </c>
      <c r="AP137" s="428" t="n">
        <f aca="false">SUM(AP138:AP142)</f>
        <v>0</v>
      </c>
      <c r="AQ137" s="428" t="n">
        <f aca="false">SUM(AQ138:AQ142)</f>
        <v>82</v>
      </c>
      <c r="AR137" s="428" t="n">
        <f aca="false">SUM(AR138:AR142)</f>
        <v>0</v>
      </c>
      <c r="AS137" s="428" t="n">
        <f aca="false">SUM(AS138:AS142)</f>
        <v>2</v>
      </c>
      <c r="AT137" s="428" t="n">
        <f aca="false">SUM(AT138:AT142)</f>
        <v>212</v>
      </c>
      <c r="AU137" s="428" t="n">
        <f aca="false">SUM(AU138:AU142)</f>
        <v>0</v>
      </c>
      <c r="AV137" s="428" t="n">
        <f aca="false">SUM(AV138:AV142)</f>
        <v>210</v>
      </c>
      <c r="AW137" s="428" t="n">
        <f aca="false">SUM(AW138:AW142)</f>
        <v>0</v>
      </c>
      <c r="AX137" s="428" t="n">
        <f aca="false">SUM(AX138:AX142)</f>
        <v>2</v>
      </c>
      <c r="AY137" s="428" t="n">
        <f aca="false">SUM(AY138:AY142)</f>
        <v>292</v>
      </c>
      <c r="AZ137" s="428" t="n">
        <f aca="false">SUM(AZ138:AZ142)</f>
        <v>18</v>
      </c>
      <c r="BA137" s="428" t="n">
        <f aca="false">SUM(BA138:BA142)</f>
        <v>144</v>
      </c>
      <c r="BB137" s="428" t="n">
        <f aca="false">SUM(BB138:BB142)</f>
        <v>144</v>
      </c>
      <c r="BC137" s="428" t="n">
        <f aca="false">SUM(BC138:BC142)</f>
        <v>4</v>
      </c>
      <c r="BD137" s="428" t="n">
        <f aca="false">SUM(BD138:BD142)</f>
        <v>0</v>
      </c>
      <c r="BE137" s="428" t="n">
        <f aca="false">SUM(BE138:BE142)</f>
        <v>0</v>
      </c>
      <c r="BF137" s="428" t="n">
        <f aca="false">SUM(BF138:BF142)</f>
        <v>0</v>
      </c>
      <c r="BG137" s="428" t="n">
        <f aca="false">SUM(BG138:BG142)</f>
        <v>0</v>
      </c>
      <c r="BH137" s="428" t="n">
        <f aca="false">SUM(BH138:BH142)</f>
        <v>0</v>
      </c>
      <c r="BI137" s="428" t="n">
        <f aca="false">SUM(BI138:BI142)</f>
        <v>0</v>
      </c>
      <c r="BJ137" s="428" t="n">
        <f aca="false">SUM(BJ138:BJ142)</f>
        <v>0</v>
      </c>
      <c r="BK137" s="428" t="n">
        <f aca="false">SUM(BK138:BK142)</f>
        <v>0</v>
      </c>
      <c r="BL137" s="428" t="n">
        <f aca="false">SUM(BL138:BL142)</f>
        <v>0</v>
      </c>
      <c r="BM137" s="428" t="n">
        <f aca="false">SUM(BM138:BM142)</f>
        <v>0</v>
      </c>
      <c r="BN137" s="428" t="n">
        <f aca="false">SUM(BN138:BN142)</f>
        <v>0</v>
      </c>
      <c r="BO137" s="428" t="n">
        <f aca="false">SUM(BO138:BO142)</f>
        <v>0</v>
      </c>
      <c r="BP137" s="428" t="n">
        <f aca="false">SUM(BP138:BP142)</f>
        <v>0</v>
      </c>
      <c r="BQ137" s="428" t="n">
        <f aca="false">SUM(BQ138:BQ142)</f>
        <v>0</v>
      </c>
      <c r="BR137" s="428" t="n">
        <f aca="false">SUM(BR138:BR142)</f>
        <v>0</v>
      </c>
      <c r="BS137" s="428" t="n">
        <f aca="false">SUM(BS138:BS142)</f>
        <v>0</v>
      </c>
      <c r="BT137" s="428" t="n">
        <f aca="false">SUM(BT138:BT142)</f>
        <v>0</v>
      </c>
      <c r="BU137" s="428" t="n">
        <f aca="false">SUM(BU138:BU142)</f>
        <v>0</v>
      </c>
      <c r="BV137" s="428" t="n">
        <f aca="false">SUM(BV138:BV142)</f>
        <v>0</v>
      </c>
      <c r="BW137" s="428" t="n">
        <f aca="false">SUM(BW138:BW142)</f>
        <v>0</v>
      </c>
      <c r="BX137" s="428" t="n">
        <f aca="false">SUM(BX138:BX142)</f>
        <v>0</v>
      </c>
      <c r="BY137" s="428" t="n">
        <f aca="false">SUM(BY138:BY142)</f>
        <v>0</v>
      </c>
      <c r="BZ137" s="428" t="n">
        <f aca="false">SUM(BZ138:BZ142)</f>
        <v>0</v>
      </c>
      <c r="CA137" s="428" t="n">
        <f aca="false">SUM(CA138:CA142)</f>
        <v>0</v>
      </c>
      <c r="CB137" s="428" t="n">
        <f aca="false">SUM(CB138:CB142)</f>
        <v>0</v>
      </c>
      <c r="CC137" s="428"/>
      <c r="CD137" s="428"/>
      <c r="CE137" s="428"/>
      <c r="CF137" s="428"/>
      <c r="CG137" s="428"/>
      <c r="CH137" s="428"/>
      <c r="CI137" s="428"/>
      <c r="CJ137" s="428"/>
      <c r="CK137" s="428"/>
      <c r="CL137" s="428"/>
    </row>
    <row r="138" customFormat="false" ht="14.25" hidden="false" customHeight="true" outlineLevel="0" collapsed="false">
      <c r="A138" s="433"/>
      <c r="B138" s="534" t="s">
        <v>246</v>
      </c>
      <c r="C138" s="534"/>
      <c r="D138" s="534"/>
      <c r="E138" s="534"/>
      <c r="F138" s="534"/>
      <c r="G138" s="534"/>
      <c r="H138" s="534"/>
      <c r="I138" s="534"/>
      <c r="J138" s="534"/>
      <c r="K138" s="431"/>
      <c r="L138" s="431"/>
      <c r="M138" s="431"/>
      <c r="N138" s="432"/>
      <c r="O138" s="432" t="s">
        <v>141</v>
      </c>
      <c r="P138" s="432"/>
      <c r="Q138" s="435"/>
      <c r="R138" s="435"/>
      <c r="S138" s="436"/>
      <c r="T138" s="437"/>
      <c r="U138" s="313" t="n">
        <f aca="false">U139+U140+U141+U142</f>
        <v>588</v>
      </c>
      <c r="V138" s="314" t="n">
        <f aca="false">AF138+AK138+AP138+AU138+AZ138+BE138</f>
        <v>18</v>
      </c>
      <c r="W138" s="428"/>
      <c r="X138" s="428"/>
      <c r="Y138" s="429"/>
      <c r="Z138" s="429"/>
      <c r="AA138" s="429"/>
      <c r="AB138" s="429"/>
      <c r="AC138" s="428"/>
      <c r="AD138" s="535"/>
      <c r="AE138" s="127"/>
      <c r="AF138" s="536"/>
      <c r="AG138" s="432"/>
      <c r="AH138" s="432"/>
      <c r="AI138" s="432"/>
      <c r="AJ138" s="125"/>
      <c r="AK138" s="536"/>
      <c r="AL138" s="432"/>
      <c r="AM138" s="432"/>
      <c r="AN138" s="432"/>
      <c r="AO138" s="127"/>
      <c r="AP138" s="536"/>
      <c r="AQ138" s="432"/>
      <c r="AR138" s="432"/>
      <c r="AS138" s="432"/>
      <c r="AT138" s="125"/>
      <c r="AU138" s="536"/>
      <c r="AV138" s="432"/>
      <c r="AW138" s="432"/>
      <c r="AX138" s="432"/>
      <c r="AY138" s="125"/>
      <c r="AZ138" s="536" t="n">
        <v>18</v>
      </c>
      <c r="BA138" s="432"/>
      <c r="BB138" s="432"/>
      <c r="BC138" s="432"/>
      <c r="BD138" s="125"/>
      <c r="BE138" s="536"/>
      <c r="BF138" s="432"/>
      <c r="BG138" s="432"/>
      <c r="BH138" s="432"/>
      <c r="BI138" s="127"/>
      <c r="BJ138" s="536"/>
      <c r="BK138" s="432"/>
      <c r="BL138" s="432"/>
      <c r="BM138" s="432"/>
      <c r="BN138" s="125"/>
      <c r="BO138" s="536"/>
      <c r="BP138" s="432"/>
      <c r="BQ138" s="432"/>
      <c r="BR138" s="438"/>
      <c r="BS138" s="537"/>
      <c r="BT138" s="438"/>
      <c r="BU138" s="438"/>
      <c r="BV138" s="438"/>
      <c r="BW138" s="432"/>
      <c r="BX138" s="538"/>
      <c r="BY138" s="438"/>
      <c r="BZ138" s="438"/>
      <c r="CA138" s="438"/>
      <c r="CB138" s="432"/>
      <c r="CC138" s="539"/>
      <c r="CD138" s="432"/>
      <c r="CE138" s="432"/>
      <c r="CF138" s="432"/>
      <c r="CG138" s="432"/>
      <c r="CH138" s="539"/>
      <c r="CI138" s="432"/>
      <c r="CJ138" s="432"/>
      <c r="CK138" s="432"/>
      <c r="CL138" s="432"/>
    </row>
    <row r="139" customFormat="false" ht="17.1" hidden="false" customHeight="true" outlineLevel="0" collapsed="false">
      <c r="A139" s="540" t="s">
        <v>289</v>
      </c>
      <c r="B139" s="541" t="s">
        <v>290</v>
      </c>
      <c r="C139" s="541"/>
      <c r="D139" s="541"/>
      <c r="E139" s="541"/>
      <c r="F139" s="541"/>
      <c r="G139" s="541"/>
      <c r="H139" s="541"/>
      <c r="I139" s="541"/>
      <c r="J139" s="541"/>
      <c r="K139" s="446"/>
      <c r="L139" s="446"/>
      <c r="M139" s="542"/>
      <c r="N139" s="446"/>
      <c r="O139" s="446" t="s">
        <v>146</v>
      </c>
      <c r="P139" s="446"/>
      <c r="Q139" s="446"/>
      <c r="R139" s="447"/>
      <c r="S139" s="543"/>
      <c r="T139" s="544"/>
      <c r="U139" s="450" t="n">
        <f aca="false">W139+X139</f>
        <v>334</v>
      </c>
      <c r="V139" s="545" t="n">
        <f aca="false">AF139+AK139+AP139+AU139+AZ139+BE139+BT139+BY139+CD139+CI139</f>
        <v>0</v>
      </c>
      <c r="W139" s="546" t="n">
        <f aca="false">AI139+AN139+AS139+AX139+BC139+BH139+BM139+BR139+BW139+CB139+CG139+CL139</f>
        <v>8</v>
      </c>
      <c r="X139" s="446" t="n">
        <f aca="false">AG139+AL139+AQ139+AV139+BA139+BF139+BK139+BP139+BU139+BZ139+CE139+CJ139</f>
        <v>326</v>
      </c>
      <c r="Y139" s="547" t="n">
        <f aca="false">X139-Z139-AB139-AA139</f>
        <v>222</v>
      </c>
      <c r="Z139" s="548" t="n">
        <v>100</v>
      </c>
      <c r="AA139" s="548" t="n">
        <v>4</v>
      </c>
      <c r="AB139" s="548"/>
      <c r="AC139" s="549"/>
      <c r="AD139" s="550" t="n">
        <f aca="false">AF139+AK139+AP139+AU139+AZ139+BE139</f>
        <v>0</v>
      </c>
      <c r="AE139" s="449" t="n">
        <f aca="false">AG139+AH139+AI139</f>
        <v>0</v>
      </c>
      <c r="AF139" s="549"/>
      <c r="AG139" s="549"/>
      <c r="AH139" s="549"/>
      <c r="AI139" s="549"/>
      <c r="AJ139" s="551" t="n">
        <f aca="false">AL139+AM139+AN139</f>
        <v>0</v>
      </c>
      <c r="AK139" s="549"/>
      <c r="AL139" s="549"/>
      <c r="AM139" s="549"/>
      <c r="AN139" s="549"/>
      <c r="AO139" s="449" t="n">
        <f aca="false">AQ139+AR139+AS139</f>
        <v>84</v>
      </c>
      <c r="AP139" s="549"/>
      <c r="AQ139" s="549" t="n">
        <v>82</v>
      </c>
      <c r="AR139" s="549"/>
      <c r="AS139" s="549" t="n">
        <v>2</v>
      </c>
      <c r="AT139" s="551" t="n">
        <f aca="false">AV139+AW139+AX139</f>
        <v>212</v>
      </c>
      <c r="AU139" s="549"/>
      <c r="AV139" s="549" t="n">
        <v>210</v>
      </c>
      <c r="AW139" s="549"/>
      <c r="AX139" s="549" t="n">
        <v>2</v>
      </c>
      <c r="AY139" s="551" t="n">
        <f aca="false">BA139+BB139+BC139</f>
        <v>38</v>
      </c>
      <c r="AZ139" s="549"/>
      <c r="BA139" s="549" t="n">
        <v>34</v>
      </c>
      <c r="BB139" s="549"/>
      <c r="BC139" s="549" t="n">
        <v>4</v>
      </c>
      <c r="BD139" s="552" t="n">
        <f aca="false">BF139+BG139+BH139</f>
        <v>0</v>
      </c>
      <c r="BE139" s="553"/>
      <c r="BF139" s="553"/>
      <c r="BG139" s="553"/>
      <c r="BH139" s="553"/>
      <c r="BI139" s="496" t="n">
        <f aca="false">BK139+BL139+BM139</f>
        <v>0</v>
      </c>
      <c r="BJ139" s="553"/>
      <c r="BK139" s="553"/>
      <c r="BL139" s="553"/>
      <c r="BM139" s="553"/>
      <c r="BN139" s="552" t="n">
        <f aca="false">BP139+BQ139+BR139</f>
        <v>0</v>
      </c>
      <c r="BO139" s="553"/>
      <c r="BP139" s="553"/>
      <c r="BQ139" s="553"/>
      <c r="BR139" s="554"/>
      <c r="BS139" s="554" t="n">
        <f aca="false">BU139+BV139+BW139</f>
        <v>0</v>
      </c>
      <c r="BT139" s="554"/>
      <c r="BU139" s="554"/>
      <c r="BV139" s="554"/>
      <c r="BW139" s="553"/>
      <c r="BX139" s="555" t="n">
        <f aca="false">BZ139+CA139+CB139</f>
        <v>0</v>
      </c>
      <c r="BY139" s="554"/>
      <c r="BZ139" s="554"/>
      <c r="CA139" s="554"/>
      <c r="CB139" s="553"/>
      <c r="CC139" s="530"/>
      <c r="CD139" s="380"/>
      <c r="CE139" s="380"/>
      <c r="CF139" s="380"/>
      <c r="CG139" s="380"/>
      <c r="CH139" s="530"/>
      <c r="CI139" s="133"/>
      <c r="CJ139" s="133"/>
      <c r="CK139" s="133"/>
      <c r="CL139" s="133"/>
    </row>
    <row r="140" customFormat="false" ht="12.6" hidden="false" customHeight="true" outlineLevel="0" collapsed="false">
      <c r="A140" s="540" t="s">
        <v>291</v>
      </c>
      <c r="B140" s="541" t="s">
        <v>292</v>
      </c>
      <c r="C140" s="541"/>
      <c r="D140" s="541"/>
      <c r="E140" s="541"/>
      <c r="F140" s="541"/>
      <c r="G140" s="541"/>
      <c r="H140" s="541"/>
      <c r="I140" s="541"/>
      <c r="J140" s="541"/>
      <c r="K140" s="446"/>
      <c r="L140" s="446"/>
      <c r="M140" s="542"/>
      <c r="N140" s="446"/>
      <c r="O140" s="446" t="s">
        <v>146</v>
      </c>
      <c r="P140" s="446"/>
      <c r="Q140" s="446"/>
      <c r="R140" s="446"/>
      <c r="S140" s="543"/>
      <c r="T140" s="544"/>
      <c r="U140" s="450" t="n">
        <f aca="false">W140+X140</f>
        <v>110</v>
      </c>
      <c r="V140" s="545" t="n">
        <f aca="false">AF140+AK140+AP140+AU140+AZ140+BE140+BT140+BY140+CD140+CI140</f>
        <v>0</v>
      </c>
      <c r="W140" s="546" t="n">
        <f aca="false">AI140+AN140+AS140+AX140+BC140+BH140+BM140+BR140+BW140+CB140+CG140+CL140</f>
        <v>0</v>
      </c>
      <c r="X140" s="446" t="n">
        <f aca="false">AG140+AL140+AQ140+AV140+BA140+BF140+BK140+BP140+BU140+BZ140+CE140+CJ140</f>
        <v>110</v>
      </c>
      <c r="Y140" s="547" t="n">
        <f aca="false">X140-Z140-AB140-AA140</f>
        <v>30</v>
      </c>
      <c r="Z140" s="548" t="n">
        <v>80</v>
      </c>
      <c r="AA140" s="548"/>
      <c r="AB140" s="548"/>
      <c r="AC140" s="549"/>
      <c r="AD140" s="550" t="n">
        <f aca="false">AF140+AK140+AP140+AU140+AZ140+BE140</f>
        <v>0</v>
      </c>
      <c r="AE140" s="449" t="n">
        <f aca="false">AG140+AH140+AI140</f>
        <v>0</v>
      </c>
      <c r="AF140" s="549"/>
      <c r="AG140" s="549"/>
      <c r="AH140" s="549"/>
      <c r="AI140" s="549"/>
      <c r="AJ140" s="551" t="n">
        <f aca="false">AL140+AM140+AN140</f>
        <v>0</v>
      </c>
      <c r="AK140" s="549"/>
      <c r="AL140" s="549"/>
      <c r="AM140" s="549"/>
      <c r="AN140" s="549"/>
      <c r="AO140" s="449" t="n">
        <f aca="false">AQ140+AR140+AS140</f>
        <v>0</v>
      </c>
      <c r="AP140" s="549"/>
      <c r="AQ140" s="549"/>
      <c r="AR140" s="549"/>
      <c r="AS140" s="549"/>
      <c r="AT140" s="551" t="n">
        <f aca="false">AV140+AW140+AX140</f>
        <v>0</v>
      </c>
      <c r="AU140" s="549"/>
      <c r="AV140" s="549"/>
      <c r="AW140" s="549"/>
      <c r="AX140" s="549"/>
      <c r="AY140" s="551" t="n">
        <f aca="false">BA140+BB140+BC140</f>
        <v>110</v>
      </c>
      <c r="AZ140" s="549"/>
      <c r="BA140" s="549" t="n">
        <v>110</v>
      </c>
      <c r="BB140" s="549"/>
      <c r="BC140" s="549"/>
      <c r="BD140" s="552" t="n">
        <f aca="false">BF140+BG140+BH140</f>
        <v>0</v>
      </c>
      <c r="BE140" s="553"/>
      <c r="BF140" s="553"/>
      <c r="BG140" s="553"/>
      <c r="BH140" s="553"/>
      <c r="BI140" s="496" t="n">
        <f aca="false">BK140+BL140+BM140</f>
        <v>0</v>
      </c>
      <c r="BJ140" s="553"/>
      <c r="BK140" s="553"/>
      <c r="BL140" s="553"/>
      <c r="BM140" s="553"/>
      <c r="BN140" s="552" t="n">
        <f aca="false">BP140+BQ140+BR140</f>
        <v>0</v>
      </c>
      <c r="BO140" s="553"/>
      <c r="BP140" s="553"/>
      <c r="BQ140" s="553"/>
      <c r="BR140" s="554"/>
      <c r="BS140" s="554" t="n">
        <f aca="false">BU140+BV140+BW140</f>
        <v>0</v>
      </c>
      <c r="BT140" s="554"/>
      <c r="BU140" s="554"/>
      <c r="BV140" s="554"/>
      <c r="BW140" s="553"/>
      <c r="BX140" s="555" t="n">
        <f aca="false">BZ140+CA140+CB140</f>
        <v>0</v>
      </c>
      <c r="BY140" s="554"/>
      <c r="BZ140" s="554"/>
      <c r="CA140" s="554"/>
      <c r="CB140" s="553"/>
      <c r="CC140" s="530"/>
      <c r="CD140" s="380"/>
      <c r="CE140" s="380"/>
      <c r="CF140" s="380"/>
      <c r="CG140" s="380"/>
      <c r="CH140" s="530"/>
      <c r="CI140" s="133"/>
      <c r="CJ140" s="133"/>
      <c r="CK140" s="133"/>
      <c r="CL140" s="133"/>
    </row>
    <row r="141" customFormat="false" ht="11.25" hidden="false" customHeight="true" outlineLevel="0" collapsed="false">
      <c r="A141" s="494" t="s">
        <v>293</v>
      </c>
      <c r="B141" s="519" t="s">
        <v>87</v>
      </c>
      <c r="C141" s="519"/>
      <c r="D141" s="519"/>
      <c r="E141" s="519"/>
      <c r="F141" s="519"/>
      <c r="G141" s="519"/>
      <c r="H141" s="519"/>
      <c r="I141" s="519"/>
      <c r="J141" s="519"/>
      <c r="K141" s="457"/>
      <c r="L141" s="457"/>
      <c r="M141" s="556"/>
      <c r="N141" s="457"/>
      <c r="O141" s="457" t="s">
        <v>146</v>
      </c>
      <c r="P141" s="457"/>
      <c r="Q141" s="457"/>
      <c r="R141" s="457"/>
      <c r="S141" s="557"/>
      <c r="T141" s="558"/>
      <c r="U141" s="471" t="n">
        <f aca="false">AC141</f>
        <v>72</v>
      </c>
      <c r="V141" s="471"/>
      <c r="W141" s="559"/>
      <c r="X141" s="457"/>
      <c r="Y141" s="457"/>
      <c r="Z141" s="457"/>
      <c r="AA141" s="457"/>
      <c r="AB141" s="457"/>
      <c r="AC141" s="457" t="n">
        <f aca="false">AH141+AM141+AR141+AW141+BB141+BG141+BV141+CA141+CF141+CK141</f>
        <v>72</v>
      </c>
      <c r="AD141" s="498" t="n">
        <f aca="false">AF141+AK141+AP141+AU141+AZ141+BE141</f>
        <v>0</v>
      </c>
      <c r="AE141" s="457" t="n">
        <f aca="false">AG141+AH141+AI141</f>
        <v>0</v>
      </c>
      <c r="AF141" s="457"/>
      <c r="AG141" s="457"/>
      <c r="AH141" s="457"/>
      <c r="AI141" s="457"/>
      <c r="AJ141" s="498" t="n">
        <f aca="false">AL141+AM141+AN141</f>
        <v>0</v>
      </c>
      <c r="AK141" s="457"/>
      <c r="AL141" s="457"/>
      <c r="AM141" s="457"/>
      <c r="AN141" s="457"/>
      <c r="AO141" s="560" t="n">
        <f aca="false">AQ141+AR141+AS141</f>
        <v>0</v>
      </c>
      <c r="AP141" s="457"/>
      <c r="AQ141" s="457"/>
      <c r="AR141" s="457"/>
      <c r="AS141" s="457"/>
      <c r="AT141" s="498" t="n">
        <f aca="false">AV141+AW141+AX141</f>
        <v>0</v>
      </c>
      <c r="AU141" s="457"/>
      <c r="AV141" s="457"/>
      <c r="AW141" s="457"/>
      <c r="AX141" s="457"/>
      <c r="AY141" s="498" t="n">
        <f aca="false">BA141+BB141+BC141</f>
        <v>72</v>
      </c>
      <c r="AZ141" s="457"/>
      <c r="BA141" s="457"/>
      <c r="BB141" s="457" t="n">
        <v>72</v>
      </c>
      <c r="BC141" s="457"/>
      <c r="BD141" s="498" t="n">
        <f aca="false">BF141+BG141+BH141</f>
        <v>0</v>
      </c>
      <c r="BE141" s="457"/>
      <c r="BF141" s="457"/>
      <c r="BG141" s="457"/>
      <c r="BH141" s="457"/>
      <c r="BI141" s="457" t="n">
        <f aca="false">BK141+BL141+BM141</f>
        <v>0</v>
      </c>
      <c r="BJ141" s="457"/>
      <c r="BK141" s="457"/>
      <c r="BL141" s="457"/>
      <c r="BM141" s="457"/>
      <c r="BN141" s="457" t="n">
        <f aca="false">BP141+BQ141+BR141</f>
        <v>0</v>
      </c>
      <c r="BO141" s="457"/>
      <c r="BP141" s="457"/>
      <c r="BQ141" s="457"/>
      <c r="BR141" s="459"/>
      <c r="BS141" s="457" t="n">
        <f aca="false">BU141+BV141+BW141</f>
        <v>0</v>
      </c>
      <c r="BT141" s="457"/>
      <c r="BU141" s="457"/>
      <c r="BV141" s="457"/>
      <c r="BW141" s="457"/>
      <c r="BX141" s="498" t="n">
        <f aca="false">BZ141+CA141+CB141</f>
        <v>0</v>
      </c>
      <c r="BY141" s="457"/>
      <c r="BZ141" s="457"/>
      <c r="CA141" s="457"/>
      <c r="CB141" s="457"/>
      <c r="CC141" s="134"/>
      <c r="CD141" s="133"/>
      <c r="CE141" s="133"/>
      <c r="CF141" s="133"/>
      <c r="CG141" s="133"/>
      <c r="CH141" s="134"/>
      <c r="CI141" s="381"/>
      <c r="CJ141" s="383"/>
      <c r="CK141" s="383"/>
      <c r="CL141" s="383"/>
    </row>
    <row r="142" customFormat="false" ht="10.9" hidden="false" customHeight="true" outlineLevel="0" collapsed="false">
      <c r="A142" s="308" t="s">
        <v>294</v>
      </c>
      <c r="B142" s="561" t="s">
        <v>88</v>
      </c>
      <c r="C142" s="561"/>
      <c r="D142" s="561"/>
      <c r="E142" s="561"/>
      <c r="F142" s="561"/>
      <c r="G142" s="561"/>
      <c r="H142" s="561"/>
      <c r="I142" s="561"/>
      <c r="J142" s="561"/>
      <c r="K142" s="267"/>
      <c r="L142" s="267"/>
      <c r="M142" s="562"/>
      <c r="N142" s="267"/>
      <c r="O142" s="267" t="s">
        <v>146</v>
      </c>
      <c r="P142" s="267"/>
      <c r="Q142" s="267"/>
      <c r="R142" s="267"/>
      <c r="S142" s="476"/>
      <c r="T142" s="563"/>
      <c r="U142" s="478" t="n">
        <f aca="false">AC142</f>
        <v>72</v>
      </c>
      <c r="V142" s="478"/>
      <c r="W142" s="502"/>
      <c r="X142" s="267"/>
      <c r="Y142" s="267"/>
      <c r="Z142" s="267"/>
      <c r="AA142" s="267"/>
      <c r="AB142" s="267"/>
      <c r="AC142" s="564" t="n">
        <f aca="false">AH142+AM142+AR142+AW142+BB142+BG142+BV142+CA142+CF142+CK142</f>
        <v>72</v>
      </c>
      <c r="AD142" s="565"/>
      <c r="AE142" s="267" t="n">
        <f aca="false">AG142+AH142+AI142</f>
        <v>0</v>
      </c>
      <c r="AF142" s="267"/>
      <c r="AG142" s="267"/>
      <c r="AH142" s="267"/>
      <c r="AI142" s="267"/>
      <c r="AJ142" s="565" t="n">
        <f aca="false">AL142+AM142+AN142</f>
        <v>0</v>
      </c>
      <c r="AK142" s="267"/>
      <c r="AL142" s="267"/>
      <c r="AM142" s="267"/>
      <c r="AN142" s="267"/>
      <c r="AO142" s="566" t="n">
        <f aca="false">AQ142+AR142+AS142</f>
        <v>0</v>
      </c>
      <c r="AP142" s="267"/>
      <c r="AQ142" s="267"/>
      <c r="AR142" s="267"/>
      <c r="AS142" s="267"/>
      <c r="AT142" s="565" t="n">
        <f aca="false">AV142+AW142+AX142</f>
        <v>0</v>
      </c>
      <c r="AU142" s="267"/>
      <c r="AV142" s="267"/>
      <c r="AW142" s="267"/>
      <c r="AX142" s="267"/>
      <c r="AY142" s="565" t="n">
        <f aca="false">BA142+BB142+BC142</f>
        <v>72</v>
      </c>
      <c r="AZ142" s="267"/>
      <c r="BA142" s="267"/>
      <c r="BB142" s="267" t="n">
        <v>72</v>
      </c>
      <c r="BC142" s="266"/>
      <c r="BD142" s="267" t="n">
        <f aca="false">BF142+BG142+BH142</f>
        <v>0</v>
      </c>
      <c r="BE142" s="267"/>
      <c r="BF142" s="267"/>
      <c r="BG142" s="267"/>
      <c r="BH142" s="267"/>
      <c r="BI142" s="267"/>
      <c r="BJ142" s="267"/>
      <c r="BK142" s="267"/>
      <c r="BL142" s="267"/>
      <c r="BM142" s="267"/>
      <c r="BN142" s="267"/>
      <c r="BO142" s="267"/>
      <c r="BP142" s="267"/>
      <c r="BQ142" s="267"/>
      <c r="BR142" s="266"/>
      <c r="BS142" s="267" t="n">
        <f aca="false">BU142+BV142+BW142</f>
        <v>0</v>
      </c>
      <c r="BT142" s="267"/>
      <c r="BU142" s="267"/>
      <c r="BV142" s="267"/>
      <c r="BW142" s="267"/>
      <c r="BX142" s="565" t="n">
        <f aca="false">BZ142+CA142+CB142</f>
        <v>0</v>
      </c>
      <c r="BY142" s="267"/>
      <c r="BZ142" s="267"/>
      <c r="CA142" s="267"/>
      <c r="CB142" s="267"/>
      <c r="CC142" s="134"/>
      <c r="CD142" s="133"/>
      <c r="CE142" s="133"/>
      <c r="CF142" s="133"/>
      <c r="CG142" s="133"/>
      <c r="CH142" s="134"/>
      <c r="CI142" s="134"/>
      <c r="CJ142" s="133"/>
      <c r="CK142" s="133"/>
      <c r="CL142" s="133"/>
      <c r="CO142" s="60"/>
      <c r="CP142" s="60"/>
    </row>
    <row r="143" customFormat="false" ht="6.75" hidden="true" customHeight="true" outlineLevel="0" collapsed="false">
      <c r="A143" s="433" t="s">
        <v>282</v>
      </c>
      <c r="B143" s="522"/>
      <c r="C143" s="522"/>
      <c r="D143" s="522"/>
      <c r="E143" s="522"/>
      <c r="F143" s="522"/>
      <c r="G143" s="522"/>
      <c r="H143" s="522"/>
      <c r="I143" s="522"/>
      <c r="J143" s="522"/>
      <c r="K143" s="522"/>
      <c r="L143" s="522"/>
      <c r="M143" s="522"/>
      <c r="N143" s="522"/>
      <c r="O143" s="522"/>
      <c r="P143" s="522"/>
      <c r="Q143" s="522"/>
      <c r="R143" s="522"/>
      <c r="S143" s="533"/>
      <c r="T143" s="567"/>
      <c r="U143" s="428" t="n">
        <f aca="false">U145+U146+U147</f>
        <v>0</v>
      </c>
      <c r="V143" s="430" t="n">
        <f aca="false">SUM(V144:V147)</f>
        <v>0</v>
      </c>
      <c r="W143" s="431" t="n">
        <f aca="false">SUM(W145:W147)</f>
        <v>0</v>
      </c>
      <c r="X143" s="431" t="n">
        <f aca="false">SUM(X145:X147)</f>
        <v>0</v>
      </c>
      <c r="Y143" s="431" t="n">
        <f aca="false">SUM(Y145:Y147)</f>
        <v>0</v>
      </c>
      <c r="Z143" s="431" t="n">
        <f aca="false">SUM(Z145:Z147)</f>
        <v>0</v>
      </c>
      <c r="AA143" s="431" t="n">
        <f aca="false">SUM(AA145:AA147)</f>
        <v>0</v>
      </c>
      <c r="AB143" s="431" t="n">
        <f aca="false">SUM(AB145:AB147)</f>
        <v>0</v>
      </c>
      <c r="AC143" s="431" t="n">
        <f aca="false">SUM(AC145:AC147)</f>
        <v>0</v>
      </c>
      <c r="AD143" s="431" t="n">
        <f aca="false">SUM(AD145:AD147)</f>
        <v>0</v>
      </c>
      <c r="AE143" s="431" t="n">
        <f aca="false">SUM(AE145:AE147)</f>
        <v>0</v>
      </c>
      <c r="AF143" s="431" t="n">
        <f aca="false">SUM(AF145:AF147)</f>
        <v>0</v>
      </c>
      <c r="AG143" s="431" t="n">
        <f aca="false">SUM(AG145:AG147)</f>
        <v>0</v>
      </c>
      <c r="AH143" s="431" t="n">
        <f aca="false">SUM(AH145:AH147)</f>
        <v>0</v>
      </c>
      <c r="AI143" s="431" t="n">
        <f aca="false">SUM(AI145:AI147)</f>
        <v>0</v>
      </c>
      <c r="AJ143" s="431" t="n">
        <f aca="false">SUM(AJ145:AJ147)</f>
        <v>0</v>
      </c>
      <c r="AK143" s="431" t="n">
        <f aca="false">SUM(AK145:AK147)</f>
        <v>0</v>
      </c>
      <c r="AL143" s="431" t="n">
        <f aca="false">SUM(AL145:AL147)</f>
        <v>0</v>
      </c>
      <c r="AM143" s="431" t="n">
        <f aca="false">SUM(AM145:AM147)</f>
        <v>0</v>
      </c>
      <c r="AN143" s="431" t="n">
        <f aca="false">SUM(AN145:AN147)</f>
        <v>0</v>
      </c>
      <c r="AO143" s="431" t="n">
        <f aca="false">SUM(AO145:AO147)</f>
        <v>0</v>
      </c>
      <c r="AP143" s="431" t="n">
        <f aca="false">SUM(AP145:AP147)</f>
        <v>0</v>
      </c>
      <c r="AQ143" s="431" t="n">
        <f aca="false">SUM(AQ145:AQ147)</f>
        <v>0</v>
      </c>
      <c r="AR143" s="431" t="n">
        <f aca="false">SUM(AR145:AR147)</f>
        <v>0</v>
      </c>
      <c r="AS143" s="431" t="n">
        <f aca="false">SUM(AS145:AS147)</f>
        <v>0</v>
      </c>
      <c r="AT143" s="431" t="n">
        <f aca="false">SUM(AT145:AT147)</f>
        <v>0</v>
      </c>
      <c r="AU143" s="431" t="n">
        <f aca="false">SUM(AU145:AU147)</f>
        <v>0</v>
      </c>
      <c r="AV143" s="431" t="n">
        <f aca="false">SUM(AV145:AV147)</f>
        <v>0</v>
      </c>
      <c r="AW143" s="431" t="n">
        <f aca="false">SUM(AW145:AW147)</f>
        <v>0</v>
      </c>
      <c r="AX143" s="431" t="n">
        <f aca="false">SUM(AX145:AX147)</f>
        <v>0</v>
      </c>
      <c r="AY143" s="431" t="n">
        <f aca="false">SUM(AY145:AY147)</f>
        <v>0</v>
      </c>
      <c r="AZ143" s="431" t="n">
        <f aca="false">SUM(AZ145:AZ147)</f>
        <v>0</v>
      </c>
      <c r="BA143" s="431" t="n">
        <f aca="false">SUM(BA145:BA147)</f>
        <v>0</v>
      </c>
      <c r="BB143" s="431" t="n">
        <f aca="false">SUM(BB145:BB147)</f>
        <v>0</v>
      </c>
      <c r="BC143" s="431" t="n">
        <f aca="false">SUM(BC145:BC147)</f>
        <v>0</v>
      </c>
      <c r="BD143" s="431" t="n">
        <f aca="false">SUM(BD145:BD147)</f>
        <v>0</v>
      </c>
      <c r="BE143" s="431" t="n">
        <f aca="false">SUM(BE145:BE147)</f>
        <v>0</v>
      </c>
      <c r="BF143" s="431" t="n">
        <f aca="false">SUM(BF145:BF147)</f>
        <v>0</v>
      </c>
      <c r="BG143" s="431" t="n">
        <f aca="false">SUM(BG145:BG147)</f>
        <v>0</v>
      </c>
      <c r="BH143" s="431" t="n">
        <f aca="false">SUM(BH145:BH147)</f>
        <v>0</v>
      </c>
      <c r="BI143" s="431" t="n">
        <f aca="false">SUM(BI145:BI147)</f>
        <v>0</v>
      </c>
      <c r="BJ143" s="431" t="n">
        <f aca="false">SUM(BJ145:BJ147)</f>
        <v>0</v>
      </c>
      <c r="BK143" s="431" t="n">
        <f aca="false">SUM(BK145:BK147)</f>
        <v>0</v>
      </c>
      <c r="BL143" s="431" t="n">
        <f aca="false">SUM(BL145:BL147)</f>
        <v>0</v>
      </c>
      <c r="BM143" s="431" t="n">
        <f aca="false">SUM(BM145:BM147)</f>
        <v>0</v>
      </c>
      <c r="BN143" s="431" t="n">
        <f aca="false">SUM(BN145:BN147)</f>
        <v>0</v>
      </c>
      <c r="BO143" s="431" t="n">
        <f aca="false">SUM(BO145:BO147)</f>
        <v>0</v>
      </c>
      <c r="BP143" s="431" t="n">
        <f aca="false">SUM(BP145:BP147)</f>
        <v>0</v>
      </c>
      <c r="BQ143" s="431" t="n">
        <f aca="false">SUM(BQ145:BQ147)</f>
        <v>0</v>
      </c>
      <c r="BR143" s="431" t="n">
        <f aca="false">SUM(BR145:BR147)</f>
        <v>0</v>
      </c>
      <c r="BS143" s="431" t="n">
        <f aca="false">SUM(BS145:BS147)</f>
        <v>0</v>
      </c>
      <c r="BT143" s="431" t="n">
        <f aca="false">SUM(BT145:BT147)</f>
        <v>0</v>
      </c>
      <c r="BU143" s="431" t="n">
        <f aca="false">SUM(BU145:BU147)</f>
        <v>0</v>
      </c>
      <c r="BV143" s="431" t="n">
        <f aca="false">SUM(BV145:BV147)</f>
        <v>0</v>
      </c>
      <c r="BW143" s="431" t="n">
        <f aca="false">SUM(BW145:BW147)</f>
        <v>0</v>
      </c>
      <c r="BX143" s="431" t="n">
        <f aca="false">SUM(BX145:BX147)</f>
        <v>0</v>
      </c>
      <c r="BY143" s="431" t="n">
        <f aca="false">SUM(BY145:BY147)</f>
        <v>0</v>
      </c>
      <c r="BZ143" s="431" t="n">
        <f aca="false">SUM(BZ145:BZ147)</f>
        <v>0</v>
      </c>
      <c r="CA143" s="431" t="n">
        <f aca="false">SUM(CA145:CA147)</f>
        <v>0</v>
      </c>
      <c r="CB143" s="431" t="n">
        <f aca="false">SUM(CB145:CB147)</f>
        <v>0</v>
      </c>
      <c r="CC143" s="431"/>
      <c r="CD143" s="431"/>
      <c r="CE143" s="431"/>
      <c r="CF143" s="431"/>
      <c r="CG143" s="431"/>
      <c r="CH143" s="431"/>
      <c r="CI143" s="431"/>
      <c r="CJ143" s="431"/>
      <c r="CK143" s="431"/>
      <c r="CL143" s="431"/>
      <c r="CM143" s="145"/>
      <c r="CN143" s="145"/>
      <c r="CO143" s="145"/>
    </row>
    <row r="144" customFormat="false" ht="6.75" hidden="true" customHeight="true" outlineLevel="0" collapsed="false">
      <c r="A144" s="568"/>
      <c r="B144" s="569" t="s">
        <v>246</v>
      </c>
      <c r="C144" s="569"/>
      <c r="D144" s="569"/>
      <c r="E144" s="569"/>
      <c r="F144" s="569"/>
      <c r="G144" s="569"/>
      <c r="H144" s="569"/>
      <c r="I144" s="569"/>
      <c r="J144" s="569"/>
      <c r="K144" s="515"/>
      <c r="L144" s="510"/>
      <c r="M144" s="570"/>
      <c r="N144" s="510"/>
      <c r="O144" s="515"/>
      <c r="P144" s="510"/>
      <c r="Q144" s="510"/>
      <c r="R144" s="510"/>
      <c r="S144" s="571"/>
      <c r="T144" s="572"/>
      <c r="U144" s="313"/>
      <c r="V144" s="573"/>
      <c r="W144" s="574"/>
      <c r="X144" s="510"/>
      <c r="Y144" s="510"/>
      <c r="Z144" s="510"/>
      <c r="AA144" s="510"/>
      <c r="AB144" s="510"/>
      <c r="AC144" s="510"/>
      <c r="AD144" s="575"/>
      <c r="AE144" s="510"/>
      <c r="AF144" s="514"/>
      <c r="AG144" s="510"/>
      <c r="AH144" s="510"/>
      <c r="AI144" s="510"/>
      <c r="AJ144" s="515"/>
      <c r="AK144" s="514"/>
      <c r="AL144" s="510"/>
      <c r="AM144" s="510"/>
      <c r="AN144" s="510"/>
      <c r="AO144" s="515"/>
      <c r="AP144" s="514"/>
      <c r="AQ144" s="510"/>
      <c r="AR144" s="510"/>
      <c r="AS144" s="510"/>
      <c r="AT144" s="515"/>
      <c r="AU144" s="514"/>
      <c r="AV144" s="510"/>
      <c r="AW144" s="510"/>
      <c r="AX144" s="510"/>
      <c r="AY144" s="515"/>
      <c r="AZ144" s="514"/>
      <c r="BA144" s="510"/>
      <c r="BB144" s="510"/>
      <c r="BC144" s="510"/>
      <c r="BD144" s="515"/>
      <c r="BE144" s="514"/>
      <c r="BF144" s="510"/>
      <c r="BG144" s="510"/>
      <c r="BH144" s="510"/>
      <c r="BI144" s="510"/>
      <c r="BJ144" s="514"/>
      <c r="BK144" s="510"/>
      <c r="BL144" s="510"/>
      <c r="BM144" s="510"/>
      <c r="BN144" s="510"/>
      <c r="BO144" s="514"/>
      <c r="BP144" s="510"/>
      <c r="BQ144" s="510"/>
      <c r="BR144" s="511"/>
      <c r="BS144" s="510"/>
      <c r="BT144" s="510"/>
      <c r="BU144" s="510"/>
      <c r="BV144" s="510"/>
      <c r="BW144" s="510"/>
      <c r="BX144" s="515"/>
      <c r="BY144" s="510"/>
      <c r="BZ144" s="510"/>
      <c r="CA144" s="510"/>
      <c r="CB144" s="510"/>
      <c r="CC144" s="515"/>
      <c r="CD144" s="510"/>
      <c r="CE144" s="510"/>
      <c r="CF144" s="510"/>
      <c r="CG144" s="510"/>
      <c r="CH144" s="515"/>
      <c r="CI144" s="510"/>
      <c r="CJ144" s="510"/>
      <c r="CK144" s="510"/>
      <c r="CL144" s="510"/>
    </row>
    <row r="145" customFormat="false" ht="6.75" hidden="true" customHeight="true" outlineLevel="0" collapsed="false">
      <c r="A145" s="576" t="s">
        <v>283</v>
      </c>
      <c r="B145" s="50"/>
      <c r="C145" s="50"/>
      <c r="D145" s="50"/>
      <c r="E145" s="50"/>
      <c r="F145" s="50"/>
      <c r="G145" s="50"/>
      <c r="H145" s="50"/>
      <c r="I145" s="50"/>
      <c r="J145" s="50"/>
      <c r="K145" s="134"/>
      <c r="L145" s="133"/>
      <c r="M145" s="577"/>
      <c r="N145" s="125"/>
      <c r="O145" s="133"/>
      <c r="P145" s="133"/>
      <c r="Q145" s="133"/>
      <c r="R145" s="133"/>
      <c r="S145" s="109"/>
      <c r="T145" s="108"/>
      <c r="U145" s="578" t="n">
        <f aca="false">W145+X145</f>
        <v>0</v>
      </c>
      <c r="V145" s="573" t="n">
        <f aca="false">AF145+AK145+AP145+AU145+AZ145+BE145+BT145+BY145+CD145+CI145</f>
        <v>0</v>
      </c>
      <c r="W145" s="579" t="n">
        <f aca="false">AI145+AN145+AS145+AX145+BC145+BH145+BM145+BR145+BW145+CB145+CG145+CL145</f>
        <v>0</v>
      </c>
      <c r="X145" s="133" t="n">
        <f aca="false">AG145+AL145+AQ145+AV145+BA145+BF145+BK145+BP145+BU145+BZ145+CE145+CJ145</f>
        <v>0</v>
      </c>
      <c r="Y145" s="187" t="n">
        <f aca="false">X145-Z145-AB145-AA145</f>
        <v>0</v>
      </c>
      <c r="Z145" s="133"/>
      <c r="AA145" s="133"/>
      <c r="AB145" s="133"/>
      <c r="AC145" s="133"/>
      <c r="AD145" s="580"/>
      <c r="AE145" s="133" t="n">
        <f aca="false">AG145+AH145+AI145</f>
        <v>0</v>
      </c>
      <c r="AF145" s="186"/>
      <c r="AG145" s="133"/>
      <c r="AH145" s="133"/>
      <c r="AI145" s="133"/>
      <c r="AJ145" s="134" t="n">
        <f aca="false">AL145+AM145+AN145</f>
        <v>0</v>
      </c>
      <c r="AK145" s="186"/>
      <c r="AL145" s="133"/>
      <c r="AM145" s="133"/>
      <c r="AN145" s="133"/>
      <c r="AO145" s="581" t="n">
        <f aca="false">AQ145+AR145+AS145</f>
        <v>0</v>
      </c>
      <c r="AP145" s="186"/>
      <c r="AQ145" s="133"/>
      <c r="AR145" s="133"/>
      <c r="AS145" s="133"/>
      <c r="AT145" s="134" t="n">
        <f aca="false">AV145+AW145+AX145</f>
        <v>0</v>
      </c>
      <c r="AU145" s="186"/>
      <c r="AV145" s="133"/>
      <c r="AW145" s="133"/>
      <c r="AX145" s="133"/>
      <c r="AY145" s="134" t="n">
        <f aca="false">BA145+BB145+BC145</f>
        <v>0</v>
      </c>
      <c r="AZ145" s="186"/>
      <c r="BA145" s="133"/>
      <c r="BB145" s="133"/>
      <c r="BC145" s="133"/>
      <c r="BD145" s="134" t="n">
        <f aca="false">BF145+BG145+BH145</f>
        <v>0</v>
      </c>
      <c r="BE145" s="186"/>
      <c r="BF145" s="133"/>
      <c r="BG145" s="133"/>
      <c r="BH145" s="133"/>
      <c r="BI145" s="133"/>
      <c r="BJ145" s="186"/>
      <c r="BK145" s="133"/>
      <c r="BL145" s="133"/>
      <c r="BM145" s="133"/>
      <c r="BN145" s="133"/>
      <c r="BO145" s="186"/>
      <c r="BP145" s="133"/>
      <c r="BQ145" s="133"/>
      <c r="BR145" s="187"/>
      <c r="BS145" s="133" t="n">
        <f aca="false">BU145+BV145+BW145</f>
        <v>0</v>
      </c>
      <c r="BT145" s="133"/>
      <c r="BU145" s="133"/>
      <c r="BV145" s="133"/>
      <c r="BW145" s="133"/>
      <c r="BX145" s="134" t="n">
        <f aca="false">BZ145+CA145+CB145</f>
        <v>0</v>
      </c>
      <c r="BY145" s="133"/>
      <c r="BZ145" s="133"/>
      <c r="CA145" s="133"/>
      <c r="CB145" s="133"/>
      <c r="CC145" s="134"/>
      <c r="CD145" s="133"/>
      <c r="CE145" s="133"/>
      <c r="CF145" s="133"/>
      <c r="CG145" s="133"/>
      <c r="CH145" s="134"/>
      <c r="CI145" s="133"/>
      <c r="CJ145" s="133"/>
      <c r="CK145" s="133"/>
      <c r="CL145" s="133"/>
    </row>
    <row r="146" customFormat="false" ht="6.75" hidden="true" customHeight="true" outlineLevel="0" collapsed="false">
      <c r="A146" s="582" t="s">
        <v>295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133"/>
      <c r="L146" s="133"/>
      <c r="M146" s="577"/>
      <c r="N146" s="133"/>
      <c r="O146" s="133"/>
      <c r="P146" s="133"/>
      <c r="Q146" s="133"/>
      <c r="R146" s="133"/>
      <c r="S146" s="584"/>
      <c r="T146" s="221"/>
      <c r="U146" s="313" t="n">
        <f aca="false">AC146</f>
        <v>0</v>
      </c>
      <c r="V146" s="585"/>
      <c r="W146" s="586"/>
      <c r="X146" s="133"/>
      <c r="Y146" s="133"/>
      <c r="Z146" s="133"/>
      <c r="AA146" s="133"/>
      <c r="AB146" s="133"/>
      <c r="AC146" s="133" t="n">
        <f aca="false">AH146+AM146+AR146+AW146+BB146+BG146+BV146+CA146+CF146+CK146</f>
        <v>0</v>
      </c>
      <c r="AD146" s="580"/>
      <c r="AE146" s="133" t="n">
        <f aca="false">AG146+AH146+AI146</f>
        <v>0</v>
      </c>
      <c r="AF146" s="186"/>
      <c r="AG146" s="133"/>
      <c r="AH146" s="133"/>
      <c r="AI146" s="133"/>
      <c r="AJ146" s="134" t="n">
        <f aca="false">AL146+AM146+AN146</f>
        <v>0</v>
      </c>
      <c r="AK146" s="186"/>
      <c r="AL146" s="133"/>
      <c r="AM146" s="133"/>
      <c r="AN146" s="133"/>
      <c r="AO146" s="581" t="n">
        <f aca="false">AQ146+AR146+AS146</f>
        <v>0</v>
      </c>
      <c r="AP146" s="186"/>
      <c r="AQ146" s="133"/>
      <c r="AR146" s="133"/>
      <c r="AS146" s="133"/>
      <c r="AT146" s="134" t="n">
        <f aca="false">AV146+AW146+AX146</f>
        <v>0</v>
      </c>
      <c r="AU146" s="186"/>
      <c r="AV146" s="133"/>
      <c r="AW146" s="133"/>
      <c r="AX146" s="133"/>
      <c r="AY146" s="134" t="n">
        <f aca="false">BA146+BB146+BC146</f>
        <v>0</v>
      </c>
      <c r="AZ146" s="186"/>
      <c r="BA146" s="133"/>
      <c r="BB146" s="133"/>
      <c r="BC146" s="133"/>
      <c r="BD146" s="134" t="n">
        <f aca="false">BF146+BG146+BH146</f>
        <v>0</v>
      </c>
      <c r="BE146" s="186"/>
      <c r="BF146" s="133"/>
      <c r="BG146" s="133"/>
      <c r="BH146" s="133"/>
      <c r="BI146" s="133"/>
      <c r="BJ146" s="186"/>
      <c r="BK146" s="133"/>
      <c r="BL146" s="133"/>
      <c r="BM146" s="133"/>
      <c r="BN146" s="133"/>
      <c r="BO146" s="186"/>
      <c r="BP146" s="133"/>
      <c r="BQ146" s="133"/>
      <c r="BR146" s="187"/>
      <c r="BS146" s="133" t="n">
        <f aca="false">BU146+BV146+BW146</f>
        <v>0</v>
      </c>
      <c r="BT146" s="133"/>
      <c r="BU146" s="133"/>
      <c r="BV146" s="133"/>
      <c r="BW146" s="133"/>
      <c r="BX146" s="134" t="n">
        <f aca="false">BZ146+CA146+CB146</f>
        <v>0</v>
      </c>
      <c r="BY146" s="133"/>
      <c r="BZ146" s="133"/>
      <c r="CA146" s="133"/>
      <c r="CB146" s="133"/>
      <c r="CC146" s="134"/>
      <c r="CD146" s="133"/>
      <c r="CE146" s="133"/>
      <c r="CF146" s="133"/>
      <c r="CG146" s="133"/>
      <c r="CH146" s="134"/>
      <c r="CI146" s="133"/>
      <c r="CJ146" s="133"/>
      <c r="CK146" s="133"/>
      <c r="CL146" s="133"/>
    </row>
    <row r="147" customFormat="false" ht="6.75" hidden="true" customHeight="true" outlineLevel="0" collapsed="false">
      <c r="A147" s="487" t="s">
        <v>296</v>
      </c>
      <c r="B147" s="50"/>
      <c r="C147" s="50"/>
      <c r="D147" s="50"/>
      <c r="E147" s="50"/>
      <c r="F147" s="50"/>
      <c r="G147" s="50"/>
      <c r="H147" s="50"/>
      <c r="I147" s="50"/>
      <c r="J147" s="50"/>
      <c r="K147" s="133"/>
      <c r="L147" s="133"/>
      <c r="M147" s="577"/>
      <c r="N147" s="133"/>
      <c r="O147" s="133"/>
      <c r="P147" s="133"/>
      <c r="Q147" s="133"/>
      <c r="R147" s="133"/>
      <c r="S147" s="109"/>
      <c r="T147" s="108"/>
      <c r="U147" s="313" t="n">
        <f aca="false">AC147</f>
        <v>0</v>
      </c>
      <c r="V147" s="585"/>
      <c r="W147" s="586"/>
      <c r="X147" s="133"/>
      <c r="Y147" s="133"/>
      <c r="Z147" s="133"/>
      <c r="AA147" s="133"/>
      <c r="AB147" s="133"/>
      <c r="AC147" s="133" t="n">
        <f aca="false">AH147+AM147+AR147+AW147+BB147+BG147+BV147+CA147+CF147+CK147</f>
        <v>0</v>
      </c>
      <c r="AD147" s="580"/>
      <c r="AE147" s="133" t="n">
        <f aca="false">AG147+AH147+AI147</f>
        <v>0</v>
      </c>
      <c r="AF147" s="186"/>
      <c r="AG147" s="133"/>
      <c r="AH147" s="133"/>
      <c r="AI147" s="133"/>
      <c r="AJ147" s="134" t="n">
        <f aca="false">AL147+AM147+AN147</f>
        <v>0</v>
      </c>
      <c r="AK147" s="186"/>
      <c r="AL147" s="133"/>
      <c r="AM147" s="133"/>
      <c r="AN147" s="133"/>
      <c r="AO147" s="581" t="n">
        <f aca="false">AQ147+AR147+AS147</f>
        <v>0</v>
      </c>
      <c r="AP147" s="186"/>
      <c r="AQ147" s="133"/>
      <c r="AR147" s="133"/>
      <c r="AS147" s="133"/>
      <c r="AT147" s="134" t="n">
        <f aca="false">AV147+AW147+AX147</f>
        <v>0</v>
      </c>
      <c r="AU147" s="186"/>
      <c r="AV147" s="133"/>
      <c r="AW147" s="133"/>
      <c r="AX147" s="133"/>
      <c r="AY147" s="134" t="n">
        <f aca="false">BA147+BB147+BC147</f>
        <v>0</v>
      </c>
      <c r="AZ147" s="186"/>
      <c r="BA147" s="133"/>
      <c r="BB147" s="133"/>
      <c r="BC147" s="133"/>
      <c r="BD147" s="134" t="n">
        <f aca="false">BF147+BG147+BH147</f>
        <v>0</v>
      </c>
      <c r="BE147" s="186"/>
      <c r="BF147" s="133"/>
      <c r="BG147" s="133"/>
      <c r="BH147" s="133"/>
      <c r="BI147" s="133"/>
      <c r="BJ147" s="186"/>
      <c r="BK147" s="133"/>
      <c r="BL147" s="133"/>
      <c r="BM147" s="133"/>
      <c r="BN147" s="133"/>
      <c r="BO147" s="186"/>
      <c r="BP147" s="133"/>
      <c r="BQ147" s="133"/>
      <c r="BR147" s="187"/>
      <c r="BS147" s="133" t="n">
        <f aca="false">BU147+BV147+BW147</f>
        <v>0</v>
      </c>
      <c r="BT147" s="133"/>
      <c r="BU147" s="133"/>
      <c r="BV147" s="133"/>
      <c r="BW147" s="133"/>
      <c r="BX147" s="134" t="n">
        <f aca="false">BZ147+CA147+CB147</f>
        <v>0</v>
      </c>
      <c r="BY147" s="133"/>
      <c r="BZ147" s="133"/>
      <c r="CA147" s="133"/>
      <c r="CB147" s="133"/>
      <c r="CC147" s="134"/>
      <c r="CD147" s="133"/>
      <c r="CE147" s="133"/>
      <c r="CF147" s="133"/>
      <c r="CG147" s="133"/>
      <c r="CH147" s="134"/>
      <c r="CI147" s="133"/>
      <c r="CJ147" s="133"/>
      <c r="CK147" s="133"/>
      <c r="CL147" s="133"/>
    </row>
    <row r="148" customFormat="false" ht="6.75" hidden="true" customHeight="true" outlineLevel="0" collapsed="false">
      <c r="A148" s="433" t="s">
        <v>297</v>
      </c>
      <c r="B148" s="212"/>
      <c r="C148" s="212"/>
      <c r="D148" s="212"/>
      <c r="E148" s="212"/>
      <c r="F148" s="212"/>
      <c r="G148" s="212"/>
      <c r="H148" s="212"/>
      <c r="I148" s="212"/>
      <c r="J148" s="212"/>
      <c r="K148" s="522"/>
      <c r="L148" s="522"/>
      <c r="M148" s="522"/>
      <c r="N148" s="522"/>
      <c r="O148" s="522"/>
      <c r="P148" s="522"/>
      <c r="Q148" s="522"/>
      <c r="R148" s="522"/>
      <c r="S148" s="587"/>
      <c r="T148" s="588"/>
      <c r="U148" s="442" t="n">
        <f aca="false">SUM(U150:U152)</f>
        <v>0</v>
      </c>
      <c r="V148" s="589" t="n">
        <f aca="false">SUM(V149:V152)</f>
        <v>0</v>
      </c>
      <c r="W148" s="442" t="n">
        <f aca="false">SUM(W150:W152)</f>
        <v>0</v>
      </c>
      <c r="X148" s="442" t="n">
        <f aca="false">SUM(X150:X152)</f>
        <v>0</v>
      </c>
      <c r="Y148" s="442" t="n">
        <f aca="false">SUM(Y150:Y152)</f>
        <v>0</v>
      </c>
      <c r="Z148" s="442" t="n">
        <f aca="false">SUM(Z150:Z152)</f>
        <v>0</v>
      </c>
      <c r="AA148" s="442" t="n">
        <f aca="false">SUM(AA150:AA152)</f>
        <v>0</v>
      </c>
      <c r="AB148" s="442" t="n">
        <f aca="false">SUM(AB150:AB152)</f>
        <v>0</v>
      </c>
      <c r="AC148" s="442" t="n">
        <f aca="false">SUM(AC150:AC152)</f>
        <v>0</v>
      </c>
      <c r="AD148" s="442" t="n">
        <f aca="false">SUM(AD150:AD152)</f>
        <v>0</v>
      </c>
      <c r="AE148" s="442" t="n">
        <f aca="false">SUM(AE150:AE152)</f>
        <v>0</v>
      </c>
      <c r="AF148" s="442" t="n">
        <f aca="false">SUM(AF150:AF152)</f>
        <v>0</v>
      </c>
      <c r="AG148" s="442" t="n">
        <f aca="false">SUM(AG150:AG152)</f>
        <v>0</v>
      </c>
      <c r="AH148" s="442" t="n">
        <f aca="false">SUM(AH150:AH152)</f>
        <v>0</v>
      </c>
      <c r="AI148" s="442" t="n">
        <f aca="false">SUM(AI150:AI152)</f>
        <v>0</v>
      </c>
      <c r="AJ148" s="442" t="n">
        <f aca="false">SUM(AJ150:AJ152)</f>
        <v>0</v>
      </c>
      <c r="AK148" s="442" t="n">
        <f aca="false">SUM(AK150:AK152)</f>
        <v>0</v>
      </c>
      <c r="AL148" s="442" t="n">
        <f aca="false">SUM(AL150:AL152)</f>
        <v>0</v>
      </c>
      <c r="AM148" s="442" t="n">
        <f aca="false">SUM(AM150:AM152)</f>
        <v>0</v>
      </c>
      <c r="AN148" s="442" t="n">
        <f aca="false">SUM(AN150:AN152)</f>
        <v>0</v>
      </c>
      <c r="AO148" s="442" t="n">
        <f aca="false">SUM(AO150:AO152)</f>
        <v>0</v>
      </c>
      <c r="AP148" s="442" t="n">
        <f aca="false">SUM(AP150:AP152)</f>
        <v>0</v>
      </c>
      <c r="AQ148" s="442" t="n">
        <f aca="false">SUM(AQ150:AQ152)</f>
        <v>0</v>
      </c>
      <c r="AR148" s="442" t="n">
        <f aca="false">SUM(AR150:AR152)</f>
        <v>0</v>
      </c>
      <c r="AS148" s="442" t="n">
        <f aca="false">SUM(AS150:AS152)</f>
        <v>0</v>
      </c>
      <c r="AT148" s="442" t="n">
        <f aca="false">SUM(AT150:AT152)</f>
        <v>0</v>
      </c>
      <c r="AU148" s="442" t="n">
        <f aca="false">SUM(AU149:AU152)</f>
        <v>0</v>
      </c>
      <c r="AV148" s="442" t="n">
        <f aca="false">SUM(AV150:AV152)</f>
        <v>0</v>
      </c>
      <c r="AW148" s="442" t="n">
        <f aca="false">SUM(AW150:AW152)</f>
        <v>0</v>
      </c>
      <c r="AX148" s="442" t="n">
        <f aca="false">SUM(AX150:AX152)</f>
        <v>0</v>
      </c>
      <c r="AY148" s="442" t="n">
        <f aca="false">SUM(AY150:AY152)</f>
        <v>0</v>
      </c>
      <c r="AZ148" s="442" t="n">
        <f aca="false">SUM(AZ150:AZ152)</f>
        <v>0</v>
      </c>
      <c r="BA148" s="442" t="n">
        <f aca="false">SUM(BA150:BA152)</f>
        <v>0</v>
      </c>
      <c r="BB148" s="442" t="n">
        <f aca="false">SUM(BB150:BB152)</f>
        <v>0</v>
      </c>
      <c r="BC148" s="442" t="n">
        <f aca="false">SUM(BC150:BC152)</f>
        <v>0</v>
      </c>
      <c r="BD148" s="442" t="n">
        <f aca="false">SUM(BD150:BD152)</f>
        <v>0</v>
      </c>
      <c r="BE148" s="442" t="n">
        <f aca="false">SUM(BE150:BE152)</f>
        <v>0</v>
      </c>
      <c r="BF148" s="442" t="n">
        <f aca="false">SUM(BF150:BF152)</f>
        <v>0</v>
      </c>
      <c r="BG148" s="442" t="n">
        <f aca="false">SUM(BG150:BG152)</f>
        <v>0</v>
      </c>
      <c r="BH148" s="442" t="n">
        <f aca="false">SUM(BH150:BH152)</f>
        <v>0</v>
      </c>
      <c r="BI148" s="442" t="n">
        <f aca="false">SUM(BI150:BI152)</f>
        <v>0</v>
      </c>
      <c r="BJ148" s="442" t="n">
        <f aca="false">SUM(BJ150:BJ152)</f>
        <v>0</v>
      </c>
      <c r="BK148" s="442" t="n">
        <f aca="false">SUM(BK150:BK152)</f>
        <v>0</v>
      </c>
      <c r="BL148" s="442" t="n">
        <f aca="false">SUM(BL150:BL152)</f>
        <v>0</v>
      </c>
      <c r="BM148" s="442" t="n">
        <f aca="false">SUM(BM150:BM152)</f>
        <v>0</v>
      </c>
      <c r="BN148" s="442" t="n">
        <f aca="false">SUM(BN150:BN152)</f>
        <v>0</v>
      </c>
      <c r="BO148" s="442" t="n">
        <f aca="false">SUM(BO150:BO152)</f>
        <v>0</v>
      </c>
      <c r="BP148" s="442" t="n">
        <f aca="false">SUM(BP150:BP152)</f>
        <v>0</v>
      </c>
      <c r="BQ148" s="442" t="n">
        <f aca="false">SUM(BQ150:BQ152)</f>
        <v>0</v>
      </c>
      <c r="BR148" s="442" t="n">
        <f aca="false">SUM(BR150:BR152)</f>
        <v>0</v>
      </c>
      <c r="BS148" s="442" t="n">
        <f aca="false">SUM(BS150:BS152)</f>
        <v>0</v>
      </c>
      <c r="BT148" s="442" t="n">
        <f aca="false">SUM(BT150:BT152)</f>
        <v>0</v>
      </c>
      <c r="BU148" s="442" t="n">
        <f aca="false">SUM(BU150:BU152)</f>
        <v>0</v>
      </c>
      <c r="BV148" s="442" t="n">
        <f aca="false">SUM(BV150:BV152)</f>
        <v>0</v>
      </c>
      <c r="BW148" s="442" t="n">
        <f aca="false">SUM(BW150:BW152)</f>
        <v>0</v>
      </c>
      <c r="BX148" s="442" t="n">
        <f aca="false">SUM(BX150:BX152)</f>
        <v>0</v>
      </c>
      <c r="BY148" s="442" t="n">
        <f aca="false">SUM(BY150:BY152)</f>
        <v>0</v>
      </c>
      <c r="BZ148" s="442" t="n">
        <f aca="false">SUM(BZ150:BZ152)</f>
        <v>0</v>
      </c>
      <c r="CA148" s="442" t="n">
        <f aca="false">SUM(CA150:CA152)</f>
        <v>0</v>
      </c>
      <c r="CB148" s="442" t="n">
        <f aca="false">SUM(CB150:CB152)</f>
        <v>0</v>
      </c>
      <c r="CC148" s="442"/>
      <c r="CD148" s="442"/>
      <c r="CE148" s="442"/>
      <c r="CF148" s="442"/>
      <c r="CG148" s="442"/>
      <c r="CH148" s="442"/>
      <c r="CI148" s="442"/>
      <c r="CJ148" s="442"/>
      <c r="CK148" s="442"/>
      <c r="CL148" s="442"/>
      <c r="CM148" s="145"/>
      <c r="CN148" s="145"/>
      <c r="CO148" s="145"/>
    </row>
    <row r="149" customFormat="false" ht="6.75" hidden="true" customHeight="true" outlineLevel="0" collapsed="false">
      <c r="A149" s="568"/>
      <c r="B149" s="590" t="s">
        <v>246</v>
      </c>
      <c r="C149" s="590"/>
      <c r="D149" s="590"/>
      <c r="E149" s="590"/>
      <c r="F149" s="590"/>
      <c r="G149" s="590"/>
      <c r="H149" s="590"/>
      <c r="I149" s="590"/>
      <c r="J149" s="590"/>
      <c r="K149" s="510"/>
      <c r="L149" s="510"/>
      <c r="M149" s="591"/>
      <c r="N149" s="510"/>
      <c r="O149" s="510"/>
      <c r="P149" s="510"/>
      <c r="Q149" s="510"/>
      <c r="R149" s="510"/>
      <c r="S149" s="571"/>
      <c r="T149" s="572"/>
      <c r="U149" s="313"/>
      <c r="V149" s="573" t="n">
        <f aca="false">AF149+AK149+AP149+AU149+AZ149+BE149+BT149+BY149+CD149+CI149</f>
        <v>0</v>
      </c>
      <c r="W149" s="574"/>
      <c r="X149" s="510"/>
      <c r="Y149" s="510"/>
      <c r="Z149" s="510"/>
      <c r="AA149" s="510"/>
      <c r="AB149" s="510"/>
      <c r="AC149" s="510"/>
      <c r="AD149" s="575"/>
      <c r="AE149" s="510"/>
      <c r="AF149" s="514"/>
      <c r="AG149" s="510"/>
      <c r="AH149" s="510"/>
      <c r="AI149" s="510"/>
      <c r="AJ149" s="515"/>
      <c r="AK149" s="514"/>
      <c r="AL149" s="510"/>
      <c r="AM149" s="510"/>
      <c r="AN149" s="510"/>
      <c r="AO149" s="515"/>
      <c r="AP149" s="514"/>
      <c r="AQ149" s="510"/>
      <c r="AR149" s="510"/>
      <c r="AS149" s="510"/>
      <c r="AT149" s="515"/>
      <c r="AU149" s="514"/>
      <c r="AV149" s="510"/>
      <c r="AW149" s="510"/>
      <c r="AX149" s="510"/>
      <c r="AY149" s="515"/>
      <c r="AZ149" s="514"/>
      <c r="BA149" s="510"/>
      <c r="BB149" s="510"/>
      <c r="BC149" s="510"/>
      <c r="BD149" s="515"/>
      <c r="BE149" s="514"/>
      <c r="BF149" s="510"/>
      <c r="BG149" s="510"/>
      <c r="BH149" s="510"/>
      <c r="BI149" s="510"/>
      <c r="BJ149" s="514"/>
      <c r="BK149" s="510"/>
      <c r="BL149" s="510"/>
      <c r="BM149" s="510"/>
      <c r="BN149" s="510"/>
      <c r="BO149" s="514"/>
      <c r="BP149" s="510"/>
      <c r="BQ149" s="510"/>
      <c r="BR149" s="511"/>
      <c r="BS149" s="510"/>
      <c r="BT149" s="510"/>
      <c r="BU149" s="510"/>
      <c r="BV149" s="510"/>
      <c r="BW149" s="510"/>
      <c r="BX149" s="515"/>
      <c r="BY149" s="510"/>
      <c r="BZ149" s="510"/>
      <c r="CA149" s="510"/>
      <c r="CB149" s="510"/>
      <c r="CC149" s="515"/>
      <c r="CD149" s="510"/>
      <c r="CE149" s="510"/>
      <c r="CF149" s="510"/>
      <c r="CG149" s="510"/>
      <c r="CH149" s="515"/>
      <c r="CI149" s="510"/>
      <c r="CJ149" s="510"/>
      <c r="CK149" s="510"/>
      <c r="CL149" s="510"/>
    </row>
    <row r="150" customFormat="false" ht="6.75" hidden="true" customHeight="true" outlineLevel="0" collapsed="false">
      <c r="A150" s="576" t="s">
        <v>298</v>
      </c>
      <c r="B150" s="50"/>
      <c r="C150" s="50"/>
      <c r="D150" s="50"/>
      <c r="E150" s="50"/>
      <c r="F150" s="50"/>
      <c r="G150" s="50"/>
      <c r="H150" s="50"/>
      <c r="I150" s="50"/>
      <c r="J150" s="50"/>
      <c r="K150" s="133"/>
      <c r="L150" s="133"/>
      <c r="M150" s="577"/>
      <c r="N150" s="133"/>
      <c r="O150" s="133"/>
      <c r="P150" s="133"/>
      <c r="Q150" s="133"/>
      <c r="R150" s="133"/>
      <c r="S150" s="584"/>
      <c r="T150" s="221"/>
      <c r="U150" s="313" t="n">
        <f aca="false">W150+X150</f>
        <v>0</v>
      </c>
      <c r="V150" s="573" t="n">
        <f aca="false">AF150+AK150+AP150+AU150+AZ150+BE150+BT150+BY150+CD150+CI150</f>
        <v>0</v>
      </c>
      <c r="W150" s="579" t="n">
        <f aca="false">AI150+AN150+AS150+AX150+BC150+BH150+BM150+BR150+BW150+CB150+CG150+CL150</f>
        <v>0</v>
      </c>
      <c r="X150" s="133" t="n">
        <f aca="false">AG150+AL150+AQ150+AV150+BA150+BF150+BK150+BP150+BU150+BZ150+CE150+CJ150</f>
        <v>0</v>
      </c>
      <c r="Y150" s="187" t="n">
        <f aca="false">X150-Z150-AB150-AA150</f>
        <v>0</v>
      </c>
      <c r="Z150" s="133"/>
      <c r="AA150" s="133"/>
      <c r="AB150" s="133"/>
      <c r="AC150" s="133"/>
      <c r="AD150" s="580"/>
      <c r="AE150" s="133" t="n">
        <f aca="false">AG150+AH150+AI150</f>
        <v>0</v>
      </c>
      <c r="AF150" s="186"/>
      <c r="AG150" s="133"/>
      <c r="AH150" s="133"/>
      <c r="AI150" s="133"/>
      <c r="AJ150" s="133" t="n">
        <f aca="false">AL150+AM150+AN150</f>
        <v>0</v>
      </c>
      <c r="AK150" s="186"/>
      <c r="AL150" s="133"/>
      <c r="AM150" s="133"/>
      <c r="AN150" s="133"/>
      <c r="AO150" s="592" t="n">
        <f aca="false">AQ150+AR150+AS150</f>
        <v>0</v>
      </c>
      <c r="AP150" s="186"/>
      <c r="AQ150" s="133"/>
      <c r="AR150" s="133"/>
      <c r="AS150" s="133"/>
      <c r="AT150" s="381" t="n">
        <f aca="false">AV150+AW150+AX150</f>
        <v>0</v>
      </c>
      <c r="AU150" s="186"/>
      <c r="AV150" s="133"/>
      <c r="AW150" s="133"/>
      <c r="AX150" s="133"/>
      <c r="AY150" s="381" t="n">
        <f aca="false">BA150+BB150+BC150</f>
        <v>0</v>
      </c>
      <c r="AZ150" s="186"/>
      <c r="BA150" s="133"/>
      <c r="BB150" s="133"/>
      <c r="BC150" s="133"/>
      <c r="BD150" s="383" t="n">
        <f aca="false">BF150+BG150+BH150</f>
        <v>0</v>
      </c>
      <c r="BE150" s="186"/>
      <c r="BF150" s="133"/>
      <c r="BG150" s="133"/>
      <c r="BH150" s="133"/>
      <c r="BI150" s="133"/>
      <c r="BJ150" s="186"/>
      <c r="BK150" s="133"/>
      <c r="BL150" s="133"/>
      <c r="BM150" s="133"/>
      <c r="BN150" s="133"/>
      <c r="BO150" s="186"/>
      <c r="BP150" s="133"/>
      <c r="BQ150" s="133"/>
      <c r="BR150" s="187"/>
      <c r="BS150" s="380" t="n">
        <f aca="false">BU150+BV150+BW150</f>
        <v>0</v>
      </c>
      <c r="BT150" s="133"/>
      <c r="BU150" s="133"/>
      <c r="BV150" s="133"/>
      <c r="BW150" s="133"/>
      <c r="BX150" s="383" t="n">
        <f aca="false">BZ150+CA150+CB150</f>
        <v>0</v>
      </c>
      <c r="BY150" s="133"/>
      <c r="BZ150" s="133"/>
      <c r="CA150" s="133"/>
      <c r="CB150" s="133"/>
      <c r="CC150" s="381"/>
      <c r="CD150" s="133"/>
      <c r="CE150" s="133"/>
      <c r="CF150" s="133"/>
      <c r="CG150" s="133"/>
      <c r="CH150" s="381"/>
      <c r="CI150" s="133"/>
      <c r="CJ150" s="133"/>
      <c r="CK150" s="133"/>
      <c r="CL150" s="133"/>
    </row>
    <row r="151" customFormat="false" ht="6.75" hidden="true" customHeight="true" outlineLevel="0" collapsed="false">
      <c r="A151" s="582" t="s">
        <v>299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133"/>
      <c r="L151" s="133"/>
      <c r="M151" s="577"/>
      <c r="N151" s="133"/>
      <c r="O151" s="133"/>
      <c r="P151" s="133"/>
      <c r="Q151" s="133"/>
      <c r="R151" s="133"/>
      <c r="S151" s="584"/>
      <c r="T151" s="221"/>
      <c r="U151" s="593" t="n">
        <f aca="false">AC151</f>
        <v>0</v>
      </c>
      <c r="V151" s="314"/>
      <c r="W151" s="315"/>
      <c r="X151" s="133"/>
      <c r="Y151" s="133"/>
      <c r="Z151" s="133"/>
      <c r="AA151" s="133"/>
      <c r="AB151" s="133"/>
      <c r="AC151" s="383" t="n">
        <f aca="false">AH151+AM151+AR151+AW151+BB151+BG151+BV151+CA151+CF151+CK151</f>
        <v>0</v>
      </c>
      <c r="AD151" s="580"/>
      <c r="AE151" s="134" t="n">
        <f aca="false">AG151+AH151+AI151</f>
        <v>0</v>
      </c>
      <c r="AF151" s="186"/>
      <c r="AG151" s="133"/>
      <c r="AH151" s="133"/>
      <c r="AI151" s="133"/>
      <c r="AJ151" s="381" t="n">
        <f aca="false">AL151+AM151+AN151</f>
        <v>0</v>
      </c>
      <c r="AK151" s="186"/>
      <c r="AL151" s="133"/>
      <c r="AM151" s="133"/>
      <c r="AN151" s="133"/>
      <c r="AO151" s="185" t="n">
        <f aca="false">AQ151+AR151+AS151</f>
        <v>0</v>
      </c>
      <c r="AP151" s="186"/>
      <c r="AQ151" s="133"/>
      <c r="AR151" s="133"/>
      <c r="AS151" s="133"/>
      <c r="AT151" s="380" t="n">
        <f aca="false">AV151+AW151+AX151</f>
        <v>0</v>
      </c>
      <c r="AU151" s="186"/>
      <c r="AV151" s="133"/>
      <c r="AW151" s="133"/>
      <c r="AX151" s="133"/>
      <c r="AY151" s="380" t="n">
        <f aca="false">BA151+BB151+BC151</f>
        <v>0</v>
      </c>
      <c r="AZ151" s="186"/>
      <c r="BA151" s="133"/>
      <c r="BB151" s="133"/>
      <c r="BC151" s="133"/>
      <c r="BD151" s="380" t="n">
        <f aca="false">BF151+BG151+BH151</f>
        <v>0</v>
      </c>
      <c r="BE151" s="186"/>
      <c r="BF151" s="133"/>
      <c r="BG151" s="133"/>
      <c r="BH151" s="133"/>
      <c r="BI151" s="133"/>
      <c r="BJ151" s="186"/>
      <c r="BK151" s="133"/>
      <c r="BL151" s="133"/>
      <c r="BM151" s="133"/>
      <c r="BN151" s="133"/>
      <c r="BO151" s="186"/>
      <c r="BP151" s="133"/>
      <c r="BQ151" s="133"/>
      <c r="BR151" s="187"/>
      <c r="BS151" s="133" t="n">
        <f aca="false">BU151+BV151+BW151</f>
        <v>0</v>
      </c>
      <c r="BT151" s="133"/>
      <c r="BU151" s="133"/>
      <c r="BV151" s="133"/>
      <c r="BW151" s="133"/>
      <c r="BX151" s="380" t="n">
        <f aca="false">BZ151+CA151+CB151</f>
        <v>0</v>
      </c>
      <c r="BY151" s="133"/>
      <c r="BZ151" s="133"/>
      <c r="CA151" s="133"/>
      <c r="CB151" s="133"/>
      <c r="CC151" s="133"/>
      <c r="CD151" s="133"/>
      <c r="CE151" s="133"/>
      <c r="CF151" s="133"/>
      <c r="CG151" s="133"/>
      <c r="CH151" s="380"/>
      <c r="CI151" s="133"/>
      <c r="CJ151" s="133"/>
      <c r="CK151" s="133"/>
      <c r="CL151" s="133"/>
    </row>
    <row r="152" customFormat="false" ht="6.75" hidden="true" customHeight="true" outlineLevel="0" collapsed="false">
      <c r="A152" s="487" t="s">
        <v>300</v>
      </c>
      <c r="B152" s="50"/>
      <c r="C152" s="50"/>
      <c r="D152" s="50"/>
      <c r="E152" s="50"/>
      <c r="F152" s="50"/>
      <c r="G152" s="50"/>
      <c r="H152" s="50"/>
      <c r="I152" s="50"/>
      <c r="J152" s="50"/>
      <c r="K152" s="125"/>
      <c r="L152" s="125"/>
      <c r="M152" s="594"/>
      <c r="N152" s="125"/>
      <c r="O152" s="125"/>
      <c r="P152" s="125"/>
      <c r="Q152" s="125"/>
      <c r="R152" s="125"/>
      <c r="S152" s="108"/>
      <c r="T152" s="109"/>
      <c r="U152" s="313" t="n">
        <f aca="false">AC152</f>
        <v>0</v>
      </c>
      <c r="V152" s="595"/>
      <c r="W152" s="596"/>
      <c r="X152" s="125"/>
      <c r="Y152" s="129"/>
      <c r="Z152" s="129"/>
      <c r="AA152" s="129"/>
      <c r="AB152" s="129"/>
      <c r="AC152" s="133" t="n">
        <f aca="false">AH152+AM152+AR152+AW152+BB152+BG152+BV152+CA152+CF152+CK152</f>
        <v>0</v>
      </c>
      <c r="AD152" s="597" t="n">
        <f aca="false">AF152+AK152+AP152+AU152+AZ152+BE152</f>
        <v>0</v>
      </c>
      <c r="AE152" s="133" t="n">
        <f aca="false">AG152+AH152+AI152</f>
        <v>0</v>
      </c>
      <c r="AF152" s="131"/>
      <c r="AG152" s="125"/>
      <c r="AH152" s="125"/>
      <c r="AI152" s="125"/>
      <c r="AJ152" s="133" t="n">
        <f aca="false">AL152+AM152+AN152</f>
        <v>0</v>
      </c>
      <c r="AK152" s="131"/>
      <c r="AL152" s="125"/>
      <c r="AM152" s="125"/>
      <c r="AN152" s="125"/>
      <c r="AO152" s="132" t="n">
        <f aca="false">AQ152+AR152+AS152</f>
        <v>0</v>
      </c>
      <c r="AP152" s="131"/>
      <c r="AQ152" s="125"/>
      <c r="AR152" s="125"/>
      <c r="AS152" s="125"/>
      <c r="AT152" s="133" t="n">
        <f aca="false">AV152+AW152+AX152</f>
        <v>0</v>
      </c>
      <c r="AU152" s="131"/>
      <c r="AV152" s="125"/>
      <c r="AW152" s="125"/>
      <c r="AX152" s="125"/>
      <c r="AY152" s="133" t="n">
        <f aca="false">BA152+BB152+BC152</f>
        <v>0</v>
      </c>
      <c r="AZ152" s="131"/>
      <c r="BA152" s="125"/>
      <c r="BB152" s="125"/>
      <c r="BC152" s="125"/>
      <c r="BD152" s="133" t="n">
        <f aca="false">BF152+BG152+BH152</f>
        <v>0</v>
      </c>
      <c r="BE152" s="131"/>
      <c r="BF152" s="125"/>
      <c r="BG152" s="125"/>
      <c r="BH152" s="125"/>
      <c r="BI152" s="127" t="n">
        <f aca="false">BK152+BL152+BM152</f>
        <v>0</v>
      </c>
      <c r="BJ152" s="131"/>
      <c r="BK152" s="125"/>
      <c r="BL152" s="125"/>
      <c r="BM152" s="125"/>
      <c r="BN152" s="125" t="n">
        <f aca="false">BP152+BQ152+BR152</f>
        <v>0</v>
      </c>
      <c r="BO152" s="131"/>
      <c r="BP152" s="125"/>
      <c r="BQ152" s="125"/>
      <c r="BR152" s="129"/>
      <c r="BS152" s="133" t="n">
        <f aca="false">BU152+BV152+BW152</f>
        <v>0</v>
      </c>
      <c r="BT152" s="129"/>
      <c r="BU152" s="129"/>
      <c r="BV152" s="129"/>
      <c r="BW152" s="125"/>
      <c r="BX152" s="133" t="n">
        <f aca="false">BZ152+CA152+CB152</f>
        <v>0</v>
      </c>
      <c r="BY152" s="129"/>
      <c r="BZ152" s="129"/>
      <c r="CA152" s="129"/>
      <c r="CB152" s="125"/>
      <c r="CC152" s="133"/>
      <c r="CD152" s="125"/>
      <c r="CE152" s="125"/>
      <c r="CF152" s="125"/>
      <c r="CG152" s="125"/>
      <c r="CH152" s="133"/>
      <c r="CI152" s="125"/>
      <c r="CJ152" s="125"/>
      <c r="CK152" s="125"/>
      <c r="CL152" s="125"/>
    </row>
    <row r="153" customFormat="false" ht="11.25" hidden="false" customHeight="true" outlineLevel="0" collapsed="false">
      <c r="A153" s="598" t="s">
        <v>301</v>
      </c>
      <c r="B153" s="599" t="s">
        <v>302</v>
      </c>
      <c r="C153" s="599"/>
      <c r="D153" s="599"/>
      <c r="E153" s="599"/>
      <c r="F153" s="599"/>
      <c r="G153" s="599"/>
      <c r="H153" s="599"/>
      <c r="I153" s="599"/>
      <c r="J153" s="599"/>
      <c r="K153" s="600"/>
      <c r="L153" s="600"/>
      <c r="M153" s="600"/>
      <c r="N153" s="600"/>
      <c r="O153" s="600"/>
      <c r="P153" s="600"/>
      <c r="Q153" s="600"/>
      <c r="R153" s="600" t="s">
        <v>146</v>
      </c>
      <c r="S153" s="601"/>
      <c r="T153" s="602"/>
      <c r="U153" s="603" t="n">
        <f aca="false">V153+W153+X153+AC153</f>
        <v>144</v>
      </c>
      <c r="V153" s="604"/>
      <c r="W153" s="605"/>
      <c r="X153" s="606"/>
      <c r="Y153" s="607"/>
      <c r="Z153" s="607"/>
      <c r="AA153" s="607"/>
      <c r="AB153" s="607"/>
      <c r="AC153" s="606" t="n">
        <f aca="false">AH153+AM153+AR153+AW153+BB153+BG153+BV153+CA153+CF153+CK153</f>
        <v>144</v>
      </c>
      <c r="AD153" s="608" t="n">
        <f aca="false">AF153+AK153+AP153+AU153+AZ153+BE153</f>
        <v>0</v>
      </c>
      <c r="AE153" s="609" t="n">
        <f aca="false">AG153+AH153+AI153</f>
        <v>0</v>
      </c>
      <c r="AF153" s="610"/>
      <c r="AG153" s="606"/>
      <c r="AH153" s="606"/>
      <c r="AI153" s="606"/>
      <c r="AJ153" s="609" t="n">
        <f aca="false">AL153+AM153+AN153</f>
        <v>0</v>
      </c>
      <c r="AK153" s="610"/>
      <c r="AL153" s="606"/>
      <c r="AM153" s="606"/>
      <c r="AN153" s="606"/>
      <c r="AO153" s="609" t="n">
        <f aca="false">AQ153+AR153+AS153</f>
        <v>0</v>
      </c>
      <c r="AP153" s="610"/>
      <c r="AQ153" s="606"/>
      <c r="AR153" s="606"/>
      <c r="AS153" s="606"/>
      <c r="AT153" s="609" t="n">
        <f aca="false">AV153+AW153+AX153</f>
        <v>0</v>
      </c>
      <c r="AU153" s="610"/>
      <c r="AV153" s="606"/>
      <c r="AW153" s="606"/>
      <c r="AX153" s="606"/>
      <c r="AY153" s="609" t="n">
        <f aca="false">BA153+BB153+BC153</f>
        <v>0</v>
      </c>
      <c r="AZ153" s="610"/>
      <c r="BA153" s="606"/>
      <c r="BB153" s="606"/>
      <c r="BC153" s="606"/>
      <c r="BD153" s="606" t="n">
        <f aca="false">BF153+BG153+BH153</f>
        <v>0</v>
      </c>
      <c r="BE153" s="610"/>
      <c r="BF153" s="606"/>
      <c r="BG153" s="606"/>
      <c r="BH153" s="606"/>
      <c r="BI153" s="611" t="n">
        <f aca="false">BK153+BL153+BM153</f>
        <v>0</v>
      </c>
      <c r="BJ153" s="200"/>
      <c r="BK153" s="600"/>
      <c r="BL153" s="600"/>
      <c r="BM153" s="600"/>
      <c r="BN153" s="606" t="n">
        <f aca="false">BP153+BQ153+BR153</f>
        <v>0</v>
      </c>
      <c r="BO153" s="200"/>
      <c r="BP153" s="600"/>
      <c r="BQ153" s="600"/>
      <c r="BR153" s="612"/>
      <c r="BS153" s="613" t="n">
        <f aca="false">BU153+BV153+BW153</f>
        <v>0</v>
      </c>
      <c r="BT153" s="607"/>
      <c r="BU153" s="607"/>
      <c r="BV153" s="607"/>
      <c r="BW153" s="606"/>
      <c r="BX153" s="600" t="n">
        <f aca="false">BZ153+CA153+CB153</f>
        <v>144</v>
      </c>
      <c r="BY153" s="607"/>
      <c r="BZ153" s="607"/>
      <c r="CA153" s="607" t="n">
        <v>144</v>
      </c>
      <c r="CB153" s="606"/>
      <c r="CC153" s="614"/>
      <c r="CD153" s="606"/>
      <c r="CE153" s="606"/>
      <c r="CF153" s="606"/>
      <c r="CG153" s="606"/>
      <c r="CH153" s="600"/>
      <c r="CI153" s="606"/>
      <c r="CJ153" s="606"/>
      <c r="CK153" s="606"/>
      <c r="CL153" s="125"/>
      <c r="CM153" s="615"/>
      <c r="CN153" s="615"/>
      <c r="CO153" s="615"/>
    </row>
    <row r="154" customFormat="false" ht="11.25" hidden="false" customHeight="true" outlineLevel="0" collapsed="false">
      <c r="A154" s="616" t="s">
        <v>303</v>
      </c>
      <c r="B154" s="617" t="s">
        <v>90</v>
      </c>
      <c r="C154" s="617"/>
      <c r="D154" s="617"/>
      <c r="E154" s="617"/>
      <c r="F154" s="617"/>
      <c r="G154" s="617"/>
      <c r="H154" s="617"/>
      <c r="I154" s="617"/>
      <c r="J154" s="617"/>
      <c r="K154" s="173"/>
      <c r="L154" s="107"/>
      <c r="M154" s="107"/>
      <c r="N154" s="107"/>
      <c r="O154" s="107"/>
      <c r="P154" s="107"/>
      <c r="Q154" s="107"/>
      <c r="R154" s="107"/>
      <c r="S154" s="618"/>
      <c r="T154" s="618"/>
      <c r="U154" s="603" t="n">
        <v>216</v>
      </c>
      <c r="V154" s="314"/>
      <c r="W154" s="315"/>
      <c r="X154" s="133"/>
      <c r="Y154" s="187"/>
      <c r="Z154" s="187"/>
      <c r="AA154" s="187"/>
      <c r="AB154" s="187"/>
      <c r="AC154" s="606"/>
      <c r="AD154" s="503"/>
      <c r="AE154" s="619"/>
      <c r="AF154" s="172"/>
      <c r="AG154" s="107"/>
      <c r="AH154" s="107"/>
      <c r="AI154" s="107"/>
      <c r="AJ154" s="619"/>
      <c r="AK154" s="172"/>
      <c r="AL154" s="107"/>
      <c r="AM154" s="107"/>
      <c r="AN154" s="107"/>
      <c r="AO154" s="619"/>
      <c r="AP154" s="172"/>
      <c r="AQ154" s="107"/>
      <c r="AR154" s="107"/>
      <c r="AS154" s="107"/>
      <c r="AT154" s="619"/>
      <c r="AU154" s="172"/>
      <c r="AV154" s="107"/>
      <c r="AW154" s="107"/>
      <c r="AX154" s="107"/>
      <c r="AY154" s="619"/>
      <c r="AZ154" s="172"/>
      <c r="BA154" s="107"/>
      <c r="BB154" s="107"/>
      <c r="BC154" s="107"/>
      <c r="BD154" s="539"/>
      <c r="BE154" s="172"/>
      <c r="BF154" s="107"/>
      <c r="BG154" s="107"/>
      <c r="BH154" s="107"/>
      <c r="BI154" s="619"/>
      <c r="BJ154" s="172"/>
      <c r="BK154" s="107"/>
      <c r="BL154" s="107"/>
      <c r="BM154" s="107"/>
      <c r="BN154" s="620"/>
      <c r="BO154" s="172"/>
      <c r="BP154" s="107"/>
      <c r="BQ154" s="107"/>
      <c r="BR154" s="174"/>
      <c r="BS154" s="107"/>
      <c r="BT154" s="174"/>
      <c r="BU154" s="174"/>
      <c r="BV154" s="174"/>
      <c r="BW154" s="107"/>
      <c r="BX154" s="600" t="n">
        <f aca="false">BZ154+CA154+CB154</f>
        <v>216</v>
      </c>
      <c r="BY154" s="174"/>
      <c r="BZ154" s="174"/>
      <c r="CA154" s="174" t="n">
        <v>216</v>
      </c>
      <c r="CB154" s="107"/>
      <c r="CC154" s="107"/>
      <c r="CD154" s="107"/>
      <c r="CE154" s="107"/>
      <c r="CF154" s="107"/>
      <c r="CG154" s="107"/>
      <c r="CH154" s="133"/>
      <c r="CI154" s="107"/>
      <c r="CJ154" s="107"/>
      <c r="CK154" s="107"/>
      <c r="CL154" s="107"/>
      <c r="CM154" s="621"/>
      <c r="CN154" s="621"/>
      <c r="CO154" s="621"/>
      <c r="CP154" s="621"/>
      <c r="CQ154" s="621"/>
      <c r="CR154" s="621"/>
      <c r="CS154" s="621"/>
      <c r="CT154" s="621"/>
      <c r="CU154" s="621"/>
      <c r="CV154" s="621"/>
      <c r="CW154" s="621"/>
      <c r="CX154" s="621"/>
    </row>
    <row r="155" customFormat="false" ht="11.25" hidden="false" customHeight="true" outlineLevel="0" collapsed="false">
      <c r="A155" s="622"/>
      <c r="B155" s="304"/>
      <c r="C155" s="304"/>
      <c r="D155" s="304"/>
      <c r="E155" s="304"/>
      <c r="F155" s="304"/>
      <c r="G155" s="304"/>
      <c r="H155" s="304"/>
      <c r="I155" s="304"/>
      <c r="J155" s="304"/>
      <c r="K155" s="623"/>
      <c r="L155" s="624"/>
      <c r="M155" s="624"/>
      <c r="N155" s="624"/>
      <c r="O155" s="624"/>
      <c r="P155" s="624"/>
      <c r="Q155" s="624"/>
      <c r="R155" s="624"/>
      <c r="S155" s="625"/>
      <c r="T155" s="625"/>
      <c r="U155" s="626"/>
      <c r="V155" s="627"/>
      <c r="W155" s="628"/>
      <c r="X155" s="380"/>
      <c r="Y155" s="193"/>
      <c r="Z155" s="193"/>
      <c r="AA155" s="193"/>
      <c r="AB155" s="193"/>
      <c r="AC155" s="380"/>
      <c r="AD155" s="629"/>
      <c r="AE155" s="630"/>
      <c r="AF155" s="631"/>
      <c r="AG155" s="628"/>
      <c r="AH155" s="628"/>
      <c r="AI155" s="628"/>
      <c r="AJ155" s="630"/>
      <c r="AK155" s="631"/>
      <c r="AL155" s="628"/>
      <c r="AM155" s="628"/>
      <c r="AN155" s="628"/>
      <c r="AO155" s="630"/>
      <c r="AP155" s="631"/>
      <c r="AQ155" s="628"/>
      <c r="AR155" s="628"/>
      <c r="AS155" s="628"/>
      <c r="AT155" s="630"/>
      <c r="AU155" s="631"/>
      <c r="AV155" s="628"/>
      <c r="AW155" s="628"/>
      <c r="AX155" s="628"/>
      <c r="AY155" s="630"/>
      <c r="AZ155" s="631"/>
      <c r="BA155" s="628"/>
      <c r="BB155" s="628"/>
      <c r="BC155" s="628"/>
      <c r="BD155" s="630"/>
      <c r="BE155" s="631"/>
      <c r="BF155" s="628"/>
      <c r="BG155" s="628"/>
      <c r="BH155" s="628"/>
      <c r="BI155" s="630"/>
      <c r="BJ155" s="631"/>
      <c r="BK155" s="628"/>
      <c r="BL155" s="628"/>
      <c r="BM155" s="628"/>
      <c r="BN155" s="630"/>
      <c r="BO155" s="631"/>
      <c r="BP155" s="628"/>
      <c r="BQ155" s="628"/>
      <c r="BR155" s="632"/>
      <c r="BS155" s="632"/>
      <c r="BT155" s="632"/>
      <c r="BU155" s="632"/>
      <c r="BV155" s="632"/>
      <c r="BW155" s="628"/>
      <c r="BX155" s="630"/>
      <c r="BY155" s="632"/>
      <c r="BZ155" s="632"/>
      <c r="CA155" s="632"/>
      <c r="CB155" s="628"/>
      <c r="CC155" s="633"/>
      <c r="CD155" s="628"/>
      <c r="CE155" s="628"/>
      <c r="CF155" s="628"/>
      <c r="CG155" s="628"/>
      <c r="CH155" s="633"/>
      <c r="CI155" s="628"/>
      <c r="CJ155" s="628"/>
      <c r="CK155" s="628"/>
      <c r="CL155" s="628"/>
      <c r="CM155" s="615"/>
      <c r="CN155" s="615"/>
      <c r="CO155" s="615"/>
    </row>
    <row r="156" customFormat="false" ht="15" hidden="false" customHeight="true" outlineLevel="0" collapsed="false">
      <c r="A156" s="634" t="s">
        <v>92</v>
      </c>
      <c r="B156" s="634"/>
      <c r="C156" s="634"/>
      <c r="D156" s="634"/>
      <c r="E156" s="634"/>
      <c r="F156" s="634"/>
      <c r="G156" s="634"/>
      <c r="H156" s="634"/>
      <c r="I156" s="634"/>
      <c r="J156" s="634"/>
      <c r="K156" s="635"/>
      <c r="L156" s="635"/>
      <c r="M156" s="635"/>
      <c r="N156" s="635"/>
      <c r="O156" s="635"/>
      <c r="P156" s="538"/>
      <c r="Q156" s="538"/>
      <c r="R156" s="538"/>
      <c r="S156" s="636"/>
      <c r="T156" s="637"/>
      <c r="U156" s="313" t="n">
        <f aca="false">U22+U51+U59+U67+U88+U154</f>
        <v>5796</v>
      </c>
      <c r="V156" s="638" t="n">
        <f aca="false">V22+V51+V59+V67+V88+V153+V154</f>
        <v>252</v>
      </c>
      <c r="W156" s="313" t="n">
        <f aca="false">W22+W51+W59+W67+W88+W153+W154</f>
        <v>34</v>
      </c>
      <c r="X156" s="313" t="n">
        <f aca="false">X22+X51+X59+X67+X88+X153+X154</f>
        <v>4394</v>
      </c>
      <c r="Y156" s="313" t="n">
        <f aca="false">Y22+Y51+Y59+Y67+Y88+Y153+Y154</f>
        <v>2663</v>
      </c>
      <c r="Z156" s="313" t="n">
        <f aca="false">Z22+Z51+Z59+Z67+Z88+Z153+Z154</f>
        <v>1651</v>
      </c>
      <c r="AA156" s="313" t="n">
        <f aca="false">AA22+AA51+AA59+AA67+AA88+AA153+AA154</f>
        <v>38</v>
      </c>
      <c r="AB156" s="313" t="n">
        <f aca="false">AB22+AB51+AB59+AB67+AB88+AB153+AB154</f>
        <v>50</v>
      </c>
      <c r="AC156" s="313" t="n">
        <f aca="false">AC22+AC51+AC59+AC67+AC88</f>
        <v>1044</v>
      </c>
      <c r="AD156" s="639" t="n">
        <f aca="false">AD22+AD67+AD88+AD153</f>
        <v>168</v>
      </c>
      <c r="AE156" s="313" t="n">
        <f aca="false">AE22+AE51+AE59+AE67+AE88+AE154</f>
        <v>594</v>
      </c>
      <c r="AF156" s="172"/>
      <c r="AG156" s="107"/>
      <c r="AH156" s="107"/>
      <c r="AI156" s="107"/>
      <c r="AJ156" s="639" t="n">
        <f aca="false">AJ22+AJ51+AJ59+AJ67+AJ88+AJ154</f>
        <v>810</v>
      </c>
      <c r="AK156" s="172"/>
      <c r="AL156" s="107"/>
      <c r="AM156" s="107"/>
      <c r="AN156" s="107"/>
      <c r="AO156" s="639" t="n">
        <f aca="false">AO22+AO51+AO59+AO67+AO88+AO154</f>
        <v>576</v>
      </c>
      <c r="AP156" s="172"/>
      <c r="AQ156" s="107"/>
      <c r="AR156" s="107"/>
      <c r="AS156" s="107"/>
      <c r="AT156" s="639" t="n">
        <f aca="false">AT22+AT51+AT59+AT67+AT88+AT154</f>
        <v>828</v>
      </c>
      <c r="AU156" s="172"/>
      <c r="AV156" s="107"/>
      <c r="AW156" s="107"/>
      <c r="AX156" s="107"/>
      <c r="AY156" s="639" t="n">
        <f aca="false">AY22+AY51+AY59+AY67+AY88+AY154</f>
        <v>576</v>
      </c>
      <c r="AZ156" s="172"/>
      <c r="BA156" s="107"/>
      <c r="BB156" s="107"/>
      <c r="BC156" s="107"/>
      <c r="BD156" s="639" t="n">
        <f aca="false">BD22+BD51+BD59+BD67+BD88+BD154</f>
        <v>864</v>
      </c>
      <c r="BE156" s="639"/>
      <c r="BF156" s="639"/>
      <c r="BG156" s="639"/>
      <c r="BH156" s="313"/>
      <c r="BI156" s="639" t="n">
        <f aca="false">BI22+BI51+BI59+BI67+BI88+BI154</f>
        <v>0</v>
      </c>
      <c r="BJ156" s="639" t="n">
        <f aca="false">BJ22+BJ51+BJ59+BJ67+BJ88+BJ154</f>
        <v>0</v>
      </c>
      <c r="BK156" s="639" t="n">
        <f aca="false">BK22+BK51+BK59+BK67+BK88+BK154</f>
        <v>0</v>
      </c>
      <c r="BL156" s="639" t="n">
        <f aca="false">BL22+BL51+BL59+BL67+BL88+BL154</f>
        <v>0</v>
      </c>
      <c r="BM156" s="639" t="n">
        <f aca="false">BM22+BM51+BM59+BM67+BM88+BM154</f>
        <v>0</v>
      </c>
      <c r="BN156" s="639" t="n">
        <f aca="false">BN22+BN51+BN59+BN67+BN88+BN154</f>
        <v>0</v>
      </c>
      <c r="BO156" s="639" t="n">
        <f aca="false">BO22+BO51+BO59+BO67+BO88+BO154</f>
        <v>0</v>
      </c>
      <c r="BP156" s="639" t="n">
        <f aca="false">BP22+BP51+BP59+BP67+BP88+BP154</f>
        <v>0</v>
      </c>
      <c r="BQ156" s="639" t="n">
        <f aca="false">BQ22+BQ51+BQ59+BQ67+BQ88+BQ154</f>
        <v>0</v>
      </c>
      <c r="BR156" s="639" t="n">
        <f aca="false">BR22+BR51+BR59+BR67+BR88+BR154</f>
        <v>0</v>
      </c>
      <c r="BS156" s="639" t="n">
        <f aca="false">BS22+BS51+BS59+BS67+BS88+BS154</f>
        <v>594</v>
      </c>
      <c r="BT156" s="639"/>
      <c r="BU156" s="639"/>
      <c r="BV156" s="639"/>
      <c r="BW156" s="313"/>
      <c r="BX156" s="639" t="n">
        <f aca="false">BX22+BX51+BX59+BX67+BX88+BX154+BX153</f>
        <v>846</v>
      </c>
      <c r="BY156" s="639"/>
      <c r="BZ156" s="639"/>
      <c r="CA156" s="639"/>
      <c r="CB156" s="313"/>
      <c r="CC156" s="639"/>
      <c r="CD156" s="639"/>
      <c r="CE156" s="639"/>
      <c r="CF156" s="639"/>
      <c r="CG156" s="313"/>
      <c r="CH156" s="639"/>
      <c r="CI156" s="107"/>
      <c r="CJ156" s="107"/>
      <c r="CK156" s="107"/>
      <c r="CL156" s="107"/>
      <c r="CM156" s="615"/>
      <c r="CN156" s="615"/>
      <c r="CO156" s="615"/>
    </row>
    <row r="157" customFormat="false" ht="15" hidden="false" customHeight="false" outlineLevel="0" collapsed="false">
      <c r="A157" s="640"/>
      <c r="B157" s="641"/>
      <c r="C157" s="641"/>
      <c r="D157" s="641"/>
      <c r="E157" s="641"/>
      <c r="F157" s="641"/>
      <c r="G157" s="641"/>
      <c r="H157" s="641"/>
      <c r="I157" s="641"/>
      <c r="J157" s="641"/>
      <c r="K157" s="642"/>
      <c r="L157" s="642"/>
      <c r="M157" s="642"/>
      <c r="N157" s="642"/>
      <c r="O157" s="643"/>
      <c r="P157" s="410"/>
      <c r="Q157" s="410"/>
      <c r="R157" s="410"/>
      <c r="S157" s="422"/>
      <c r="T157" s="422"/>
      <c r="U157" s="642"/>
      <c r="V157" s="644"/>
      <c r="W157" s="642"/>
      <c r="X157" s="645"/>
      <c r="Y157" s="645"/>
      <c r="Z157" s="645"/>
      <c r="AA157" s="645"/>
      <c r="AB157" s="645"/>
      <c r="AC157" s="645"/>
      <c r="AD157" s="646"/>
      <c r="AE157" s="642"/>
      <c r="AF157" s="646"/>
      <c r="AG157" s="642"/>
      <c r="AH157" s="642"/>
      <c r="AI157" s="642"/>
      <c r="AJ157" s="647"/>
      <c r="AK157" s="646"/>
      <c r="AL157" s="642"/>
      <c r="AM157" s="642"/>
      <c r="AN157" s="642"/>
      <c r="AO157" s="411"/>
      <c r="AP157" s="646"/>
      <c r="AQ157" s="642"/>
      <c r="AR157" s="642"/>
      <c r="AS157" s="642"/>
      <c r="AT157" s="647"/>
      <c r="AU157" s="646"/>
      <c r="AV157" s="642"/>
      <c r="AW157" s="642"/>
      <c r="AX157" s="642"/>
      <c r="AY157" s="647"/>
      <c r="AZ157" s="646"/>
      <c r="BA157" s="642"/>
      <c r="BB157" s="642"/>
      <c r="BC157" s="642"/>
      <c r="BD157" s="647"/>
      <c r="BE157" s="646"/>
      <c r="BF157" s="642"/>
      <c r="BG157" s="642"/>
      <c r="BH157" s="642"/>
      <c r="BI157" s="647"/>
      <c r="BJ157" s="646"/>
      <c r="BK157" s="642"/>
      <c r="BL157" s="642"/>
      <c r="BM157" s="642"/>
      <c r="BN157" s="620"/>
      <c r="BO157" s="646"/>
      <c r="BP157" s="642"/>
      <c r="BQ157" s="642"/>
      <c r="BR157" s="643"/>
      <c r="BS157" s="643"/>
      <c r="BT157" s="643"/>
      <c r="BU157" s="643"/>
      <c r="BV157" s="643"/>
      <c r="BW157" s="642"/>
      <c r="BX157" s="648"/>
      <c r="BY157" s="643"/>
      <c r="BZ157" s="643"/>
      <c r="CA157" s="643"/>
      <c r="CB157" s="642"/>
      <c r="CC157" s="647"/>
      <c r="CD157" s="642"/>
      <c r="CE157" s="642"/>
      <c r="CF157" s="642"/>
      <c r="CG157" s="642"/>
      <c r="CH157" s="647"/>
      <c r="CI157" s="642"/>
      <c r="CJ157" s="642"/>
      <c r="CK157" s="642"/>
      <c r="CL157" s="642"/>
      <c r="CM157" s="615"/>
      <c r="CN157" s="615"/>
      <c r="CO157" s="615"/>
    </row>
    <row r="158" customFormat="false" ht="15" hidden="false" customHeight="false" outlineLevel="0" collapsed="false">
      <c r="A158" s="649"/>
      <c r="B158" s="60"/>
      <c r="C158" s="60"/>
      <c r="D158" s="60"/>
      <c r="E158" s="60"/>
      <c r="F158" s="60"/>
      <c r="G158" s="60"/>
      <c r="H158" s="60"/>
      <c r="I158" s="60"/>
      <c r="J158" s="60"/>
      <c r="K158" s="520"/>
      <c r="L158" s="520"/>
      <c r="M158" s="520"/>
      <c r="N158" s="520"/>
      <c r="O158" s="520"/>
      <c r="P158" s="197"/>
      <c r="Q158" s="197"/>
      <c r="R158" s="197"/>
      <c r="S158" s="650"/>
      <c r="T158" s="650"/>
      <c r="U158" s="520"/>
      <c r="V158" s="651"/>
      <c r="W158" s="529"/>
      <c r="X158" s="520"/>
      <c r="Y158" s="520"/>
      <c r="Z158" s="520"/>
      <c r="AA158" s="520"/>
      <c r="AB158" s="520"/>
      <c r="AC158" s="520"/>
      <c r="AD158" s="652" t="s">
        <v>101</v>
      </c>
      <c r="AE158" s="653" t="n">
        <f aca="false">AE156/AE20</f>
        <v>36</v>
      </c>
      <c r="AF158" s="654"/>
      <c r="AG158" s="655"/>
      <c r="AH158" s="655"/>
      <c r="AI158" s="655"/>
      <c r="AJ158" s="656" t="n">
        <f aca="false">AJ156/AJ20</f>
        <v>36</v>
      </c>
      <c r="AK158" s="654"/>
      <c r="AL158" s="655"/>
      <c r="AM158" s="655"/>
      <c r="AN158" s="655"/>
      <c r="AO158" s="656" t="n">
        <f aca="false">AO156/AO20</f>
        <v>36</v>
      </c>
      <c r="AP158" s="654"/>
      <c r="AQ158" s="655"/>
      <c r="AR158" s="655"/>
      <c r="AS158" s="655"/>
      <c r="AT158" s="656" t="n">
        <f aca="false">AT156/AT20</f>
        <v>36</v>
      </c>
      <c r="AU158" s="654"/>
      <c r="AV158" s="655"/>
      <c r="AW158" s="655"/>
      <c r="AX158" s="655"/>
      <c r="AY158" s="656" t="n">
        <f aca="false">AY156/AY20</f>
        <v>36</v>
      </c>
      <c r="AZ158" s="654"/>
      <c r="BA158" s="655"/>
      <c r="BB158" s="655"/>
      <c r="BC158" s="655"/>
      <c r="BD158" s="656" t="n">
        <f aca="false">BD156/BD20</f>
        <v>36</v>
      </c>
      <c r="BE158" s="656"/>
      <c r="BF158" s="656"/>
      <c r="BG158" s="656"/>
      <c r="BH158" s="657"/>
      <c r="BI158" s="656" t="e">
        <f aca="false">BI156/BI20</f>
        <v>#DIV/0!</v>
      </c>
      <c r="BJ158" s="656"/>
      <c r="BK158" s="656"/>
      <c r="BL158" s="656"/>
      <c r="BM158" s="656"/>
      <c r="BN158" s="656" t="e">
        <f aca="false">BN156/BN20</f>
        <v>#DIV/0!</v>
      </c>
      <c r="BO158" s="656"/>
      <c r="BP158" s="656"/>
      <c r="BQ158" s="656"/>
      <c r="BR158" s="656"/>
      <c r="BS158" s="656" t="n">
        <f aca="false">BS156/BS20</f>
        <v>36</v>
      </c>
      <c r="BT158" s="656"/>
      <c r="BU158" s="656"/>
      <c r="BV158" s="656"/>
      <c r="BW158" s="657"/>
      <c r="BX158" s="656" t="n">
        <f aca="false">BX156/BX20</f>
        <v>36</v>
      </c>
      <c r="BY158" s="656"/>
      <c r="BZ158" s="656"/>
      <c r="CA158" s="656"/>
      <c r="CB158" s="657"/>
      <c r="CC158" s="656"/>
      <c r="CD158" s="656"/>
      <c r="CE158" s="656"/>
      <c r="CF158" s="656"/>
      <c r="CG158" s="657"/>
      <c r="CH158" s="656"/>
      <c r="CI158" s="655"/>
      <c r="CJ158" s="655"/>
      <c r="CK158" s="655"/>
      <c r="CL158" s="655"/>
      <c r="CM158" s="658" t="n">
        <f aca="false">CM21+CM50+CM58+CM66+CM92+CM93+CM94+CM95+CM96+CM97+CM98+CM104+CM105+CM107+CM114+CM115+CM116+CM117+CM122+CM123+CM124+CM125+CM130+CM131+CM133+CM138+CM144</f>
        <v>158</v>
      </c>
      <c r="CN158" s="615"/>
      <c r="CO158" s="615"/>
    </row>
    <row r="159" customFormat="false" ht="15.75" hidden="false" customHeight="true" outlineLevel="0" collapsed="false">
      <c r="A159" s="659"/>
      <c r="B159" s="106"/>
      <c r="C159" s="106"/>
      <c r="D159" s="106"/>
      <c r="E159" s="106"/>
      <c r="F159" s="106"/>
      <c r="G159" s="106"/>
      <c r="H159" s="106"/>
      <c r="I159" s="106"/>
      <c r="J159" s="106"/>
      <c r="K159" s="491"/>
      <c r="L159" s="491"/>
      <c r="M159" s="491"/>
      <c r="N159" s="491"/>
      <c r="O159" s="491"/>
      <c r="P159" s="520"/>
      <c r="Q159" s="520"/>
      <c r="R159" s="520"/>
      <c r="S159" s="650"/>
      <c r="T159" s="650"/>
      <c r="U159" s="660" t="s">
        <v>92</v>
      </c>
      <c r="V159" s="661" t="s">
        <v>304</v>
      </c>
      <c r="W159" s="662" t="s">
        <v>305</v>
      </c>
      <c r="X159" s="662"/>
      <c r="Y159" s="662"/>
      <c r="Z159" s="662"/>
      <c r="AA159" s="662"/>
      <c r="AB159" s="662"/>
      <c r="AC159" s="662"/>
      <c r="AD159" s="662"/>
      <c r="AE159" s="315" t="n">
        <f aca="false">AE22+AE51+AE59+AE67+AE93+AE94+AE95+AE96+AE97+AE98+AE99+AE105+AE107+AE108+AE115+AE116+AE117+AE118+AE123+AE124+AE125+AE126+AE131+AE132+AE134+AE139</f>
        <v>594</v>
      </c>
      <c r="AF159" s="663"/>
      <c r="AG159" s="315"/>
      <c r="AH159" s="315"/>
      <c r="AI159" s="315"/>
      <c r="AJ159" s="664" t="n">
        <f aca="false">AJ22+AJ51+AJ59+AJ67+AJ93+AJ94+AJ95+AJ96+AJ97+AJ98+AJ99+AJ105+AJ107+AJ108+AJ115+AJ116+AJ117+AJ118+AJ123+AJ124+AJ125+AJ126+AJ131+AJ132+AJ134+AJ139</f>
        <v>810</v>
      </c>
      <c r="AK159" s="663"/>
      <c r="AL159" s="315"/>
      <c r="AM159" s="315"/>
      <c r="AN159" s="315"/>
      <c r="AO159" s="665" t="n">
        <f aca="false">AQ50+AS50</f>
        <v>576</v>
      </c>
      <c r="AP159" s="663"/>
      <c r="AQ159" s="315"/>
      <c r="AR159" s="315"/>
      <c r="AS159" s="315"/>
      <c r="AT159" s="665" t="n">
        <f aca="false">AV50+AX50</f>
        <v>828</v>
      </c>
      <c r="AU159" s="663"/>
      <c r="AV159" s="315"/>
      <c r="AW159" s="315"/>
      <c r="AX159" s="315"/>
      <c r="AY159" s="665" t="n">
        <f aca="false">BA50+BC50</f>
        <v>432</v>
      </c>
      <c r="AZ159" s="663"/>
      <c r="BA159" s="315"/>
      <c r="BB159" s="315"/>
      <c r="BC159" s="315"/>
      <c r="BD159" s="665" t="n">
        <f aca="false">BF50+BH50</f>
        <v>612</v>
      </c>
      <c r="BE159" s="315"/>
      <c r="BF159" s="315"/>
      <c r="BG159" s="315"/>
      <c r="BH159" s="315"/>
      <c r="BI159" s="586" t="n">
        <f aca="false">BI22+BI51+BI59+BI67+BI93+BI94+BI95+BI96+BI97+BI98+BI99+BI105+BI107+BI108+BI115+BI116+BI117+BI118+BI123+BI124+BI125+BI126+BI131+BI132+BI134+BI139</f>
        <v>0</v>
      </c>
      <c r="BJ159" s="315" t="n">
        <f aca="false">BJ22+BJ51+BJ59+BJ67+BJ93+BJ94+BJ95+BJ96+BJ97+BJ98+BJ99+BJ105+BJ107+BJ108+BJ115+BJ116+BJ117+BJ118+BJ123+BJ124+BJ125+BJ126+BJ131+BJ132+BJ134+BJ139</f>
        <v>0</v>
      </c>
      <c r="BK159" s="315" t="n">
        <f aca="false">BK22+BK51+BK59+BK67+BK93+BK94+BK95+BK96+BK97+BK98+BK99+BK105+BK107+BK108+BK115+BK116+BK117+BK118+BK123+BK124+BK125+BK126+BK131+BK132+BK134+BK139</f>
        <v>0</v>
      </c>
      <c r="BL159" s="315" t="n">
        <f aca="false">BL22+BL51+BL59+BL67+BL93+BL94+BL95+BL96+BL97+BL98+BL99+BL105+BL107+BL108+BL115+BL116+BL117+BL118+BL123+BL124+BL125+BL126+BL131+BL132+BL134+BL139</f>
        <v>0</v>
      </c>
      <c r="BM159" s="315" t="n">
        <f aca="false">BM22+BM51+BM59+BM67+BM93+BM94+BM95+BM96+BM97+BM98+BM99+BM105+BM107+BM108+BM115+BM116+BM117+BM118+BM123+BM124+BM125+BM126+BM131+BM132+BM134+BM139</f>
        <v>0</v>
      </c>
      <c r="BN159" s="315" t="n">
        <f aca="false">BN22+BN51+BN59+BN67+BN93+BN94+BN95+BN96+BN97+BN98+BN99+BN105+BN107+BN108+BN115+BN116+BN117+BN118+BN123+BN124+BN125+BN126+BN131+BN132+BN134+BN139</f>
        <v>0</v>
      </c>
      <c r="BO159" s="315" t="n">
        <f aca="false">BO22+BO51+BO59+BO67+BO93+BO94+BO95+BO96+BO97+BO98+BO99+BO105+BO107+BO108+BO115+BO116+BO117+BO118+BO123+BO124+BO125+BO126+BO131+BO132+BO134+BO139</f>
        <v>0</v>
      </c>
      <c r="BP159" s="315" t="n">
        <f aca="false">BP22+BP51+BP59+BP67+BP93+BP94+BP95+BP96+BP97+BP98+BP99+BP105+BP107+BP108+BP115+BP116+BP117+BP118+BP123+BP124+BP125+BP126+BP131+BP132+BP134+BP139</f>
        <v>0</v>
      </c>
      <c r="BQ159" s="315" t="n">
        <f aca="false">BQ22+BQ51+BQ59+BQ67+BQ93+BQ94+BQ95+BQ96+BQ97+BQ98+BQ99+BQ105+BQ107+BQ108+BQ115+BQ116+BQ117+BQ118+BQ123+BQ124+BQ125+BQ126+BQ131+BQ132+BQ134+BQ139</f>
        <v>0</v>
      </c>
      <c r="BR159" s="315" t="n">
        <f aca="false">BR22+BR51+BR59+BR67+BR93+BR94+BR95+BR96+BR97+BR98+BR99+BR105+BR107+BR108+BR115+BR116+BR117+BR118+BR123+BR124+BR125+BR126+BR131+BR132+BR134+BR139</f>
        <v>0</v>
      </c>
      <c r="BS159" s="665" t="n">
        <f aca="false">BU50+BW50</f>
        <v>324</v>
      </c>
      <c r="BT159" s="315"/>
      <c r="BU159" s="315"/>
      <c r="BV159" s="315"/>
      <c r="BW159" s="315"/>
      <c r="BX159" s="665" t="n">
        <f aca="false">BZ50+CB50</f>
        <v>252</v>
      </c>
      <c r="BY159" s="315"/>
      <c r="BZ159" s="315"/>
      <c r="CA159" s="315"/>
      <c r="CB159" s="315"/>
      <c r="CC159" s="666"/>
      <c r="CD159" s="667"/>
      <c r="CE159" s="667"/>
      <c r="CF159" s="667"/>
      <c r="CG159" s="667"/>
      <c r="CH159" s="666"/>
      <c r="CI159" s="667"/>
      <c r="CJ159" s="315"/>
      <c r="CK159" s="315"/>
      <c r="CL159" s="315"/>
      <c r="CM159" s="668" t="n">
        <f aca="false">AE159+AJ159+AO159+AT159+AY159+BD159+BS159+BX159+CC159+CH159</f>
        <v>4428</v>
      </c>
      <c r="CN159" s="615"/>
      <c r="CO159" s="669" t="n">
        <f aca="false">5940-CM159</f>
        <v>1512</v>
      </c>
    </row>
    <row r="160" customFormat="false" ht="15" hidden="false" customHeight="true" outlineLevel="0" collapsed="false">
      <c r="A160" s="670"/>
      <c r="B160" s="670"/>
      <c r="C160" s="670"/>
      <c r="D160" s="670"/>
      <c r="E160" s="670"/>
      <c r="F160" s="670"/>
      <c r="G160" s="670"/>
      <c r="H160" s="670"/>
      <c r="I160" s="670"/>
      <c r="J160" s="670"/>
      <c r="K160" s="670"/>
      <c r="L160" s="670"/>
      <c r="M160" s="670"/>
      <c r="N160" s="670"/>
      <c r="O160" s="670"/>
      <c r="P160" s="671"/>
      <c r="Q160" s="671"/>
      <c r="R160" s="671"/>
      <c r="S160" s="650"/>
      <c r="T160" s="650"/>
      <c r="U160" s="660"/>
      <c r="V160" s="661"/>
      <c r="W160" s="662" t="s">
        <v>306</v>
      </c>
      <c r="X160" s="662"/>
      <c r="Y160" s="662"/>
      <c r="Z160" s="662"/>
      <c r="AA160" s="662"/>
      <c r="AB160" s="662"/>
      <c r="AC160" s="662"/>
      <c r="AD160" s="662"/>
      <c r="AE160" s="315" t="n">
        <f aca="false">AE101+AE111+AE119+AE127+AE135+AE141</f>
        <v>0</v>
      </c>
      <c r="AF160" s="663"/>
      <c r="AG160" s="315"/>
      <c r="AH160" s="315"/>
      <c r="AI160" s="315"/>
      <c r="AJ160" s="664" t="n">
        <f aca="false">AJ101+AJ111+AJ119+AJ127+AJ135+AJ141</f>
        <v>0</v>
      </c>
      <c r="AK160" s="663"/>
      <c r="AL160" s="315"/>
      <c r="AM160" s="315"/>
      <c r="AN160" s="315"/>
      <c r="AO160" s="664" t="n">
        <f aca="false">AO117+AO108+AO98+AO141</f>
        <v>0</v>
      </c>
      <c r="AP160" s="663"/>
      <c r="AQ160" s="315"/>
      <c r="AR160" s="315"/>
      <c r="AS160" s="315"/>
      <c r="AT160" s="664" t="n">
        <f aca="false">AT117+AT108+AT98+AT141</f>
        <v>0</v>
      </c>
      <c r="AU160" s="663"/>
      <c r="AV160" s="315"/>
      <c r="AW160" s="315"/>
      <c r="AX160" s="315"/>
      <c r="AY160" s="664" t="n">
        <f aca="false">AY117+AY108+AY98+AY141</f>
        <v>72</v>
      </c>
      <c r="AZ160" s="663"/>
      <c r="BA160" s="315"/>
      <c r="BB160" s="315"/>
      <c r="BC160" s="315"/>
      <c r="BD160" s="664" t="n">
        <f aca="false">BD117+BD108+BD98+BD141</f>
        <v>108</v>
      </c>
      <c r="BE160" s="315"/>
      <c r="BF160" s="315"/>
      <c r="BG160" s="315"/>
      <c r="BH160" s="315"/>
      <c r="BI160" s="586" t="n">
        <f aca="false">BI101+BI111+BI119+BI127+BI135+BI141</f>
        <v>0</v>
      </c>
      <c r="BJ160" s="315" t="n">
        <f aca="false">BJ101+BJ111+BJ119+BJ127+BJ135+BJ141</f>
        <v>0</v>
      </c>
      <c r="BK160" s="315" t="n">
        <f aca="false">BK101+BK111+BK119+BK127+BK135+BK141</f>
        <v>0</v>
      </c>
      <c r="BL160" s="315" t="n">
        <f aca="false">BL101+BL111+BL119+BL127+BL135+BL141</f>
        <v>0</v>
      </c>
      <c r="BM160" s="315" t="n">
        <f aca="false">BM101+BM111+BM119+BM127+BM135+BM141</f>
        <v>0</v>
      </c>
      <c r="BN160" s="315" t="n">
        <f aca="false">BN101+BN111+BN119+BN127+BN135+BN141</f>
        <v>0</v>
      </c>
      <c r="BO160" s="315" t="n">
        <f aca="false">BO101+BO111+BO119+BO127+BO135+BO141</f>
        <v>0</v>
      </c>
      <c r="BP160" s="315" t="n">
        <f aca="false">BP101+BP111+BP119+BP127+BP135+BP141</f>
        <v>0</v>
      </c>
      <c r="BQ160" s="315" t="n">
        <f aca="false">BQ101+BQ111+BQ119+BQ127+BQ135+BQ141</f>
        <v>0</v>
      </c>
      <c r="BR160" s="315" t="n">
        <f aca="false">BR101+BR111+BR119+BR127+BR135+BR141</f>
        <v>0</v>
      </c>
      <c r="BS160" s="664" t="n">
        <f aca="false">BS117+BS108+BS98+BS141</f>
        <v>108</v>
      </c>
      <c r="BT160" s="315"/>
      <c r="BU160" s="315"/>
      <c r="BV160" s="315"/>
      <c r="BW160" s="315"/>
      <c r="BX160" s="664" t="n">
        <f aca="false">BX117+BX108+BX98+BX141</f>
        <v>108</v>
      </c>
      <c r="BY160" s="315"/>
      <c r="BZ160" s="315"/>
      <c r="CA160" s="315"/>
      <c r="CB160" s="315"/>
      <c r="CC160" s="586"/>
      <c r="CD160" s="315"/>
      <c r="CE160" s="315"/>
      <c r="CF160" s="315"/>
      <c r="CG160" s="315"/>
      <c r="CH160" s="586"/>
      <c r="CI160" s="315"/>
      <c r="CJ160" s="315"/>
      <c r="CK160" s="315"/>
      <c r="CL160" s="315"/>
      <c r="CM160" s="668" t="n">
        <f aca="false">AE160+AJ160+AO160+AT160+AY160+BD160+BS160+BX160+CC160+CH160</f>
        <v>396</v>
      </c>
      <c r="CN160" s="615"/>
    </row>
    <row r="161" customFormat="false" ht="16.5" hidden="false" customHeight="true" outlineLevel="0" collapsed="false">
      <c r="A161" s="104"/>
      <c r="B161" s="60"/>
      <c r="C161" s="60"/>
      <c r="D161" s="60"/>
      <c r="E161" s="60"/>
      <c r="F161" s="60"/>
      <c r="G161" s="60"/>
      <c r="H161" s="60"/>
      <c r="I161" s="60"/>
      <c r="J161" s="60"/>
      <c r="K161" s="520"/>
      <c r="L161" s="520"/>
      <c r="M161" s="520"/>
      <c r="N161" s="520"/>
      <c r="O161" s="520"/>
      <c r="P161" s="520"/>
      <c r="Q161" s="520"/>
      <c r="R161" s="520"/>
      <c r="S161" s="650"/>
      <c r="T161" s="650"/>
      <c r="U161" s="660"/>
      <c r="V161" s="661"/>
      <c r="W161" s="662" t="s">
        <v>307</v>
      </c>
      <c r="X161" s="662"/>
      <c r="Y161" s="662"/>
      <c r="Z161" s="662"/>
      <c r="AA161" s="662"/>
      <c r="AB161" s="662"/>
      <c r="AC161" s="662"/>
      <c r="AD161" s="662"/>
      <c r="AE161" s="315" t="n">
        <f aca="false">AE102+AE112+AE120+AE128+AE136+AE152+AE153</f>
        <v>0</v>
      </c>
      <c r="AF161" s="663"/>
      <c r="AG161" s="315"/>
      <c r="AH161" s="315"/>
      <c r="AI161" s="315"/>
      <c r="AJ161" s="664" t="n">
        <f aca="false">AJ102+AJ112+AJ120+AJ128+AJ136+AJ152+AJ153</f>
        <v>0</v>
      </c>
      <c r="AK161" s="663"/>
      <c r="AL161" s="315"/>
      <c r="AM161" s="315"/>
      <c r="AN161" s="315"/>
      <c r="AO161" s="664" t="n">
        <f aca="false">AO142+AO118+AO109+AO99</f>
        <v>0</v>
      </c>
      <c r="AP161" s="663"/>
      <c r="AQ161" s="315"/>
      <c r="AR161" s="315"/>
      <c r="AS161" s="315"/>
      <c r="AT161" s="664" t="n">
        <f aca="false">AT142+AT118+AT109+AT99</f>
        <v>0</v>
      </c>
      <c r="AU161" s="663"/>
      <c r="AV161" s="315"/>
      <c r="AW161" s="315"/>
      <c r="AX161" s="315"/>
      <c r="AY161" s="664" t="n">
        <f aca="false">AY142+AY118+AY109+AY99</f>
        <v>72</v>
      </c>
      <c r="AZ161" s="663"/>
      <c r="BA161" s="315"/>
      <c r="BB161" s="315"/>
      <c r="BC161" s="315"/>
      <c r="BD161" s="664" t="n">
        <f aca="false">BD142+BD118+BD109+BD99</f>
        <v>144</v>
      </c>
      <c r="BE161" s="315"/>
      <c r="BF161" s="315"/>
      <c r="BG161" s="315"/>
      <c r="BH161" s="315"/>
      <c r="BI161" s="586" t="n">
        <f aca="false">BI102+BI112+BI120+BI128+BI136+BI152+BI153</f>
        <v>0</v>
      </c>
      <c r="BJ161" s="315" t="n">
        <f aca="false">BJ102+BJ112+BJ120+BJ128+BJ136+BJ152+BJ153</f>
        <v>0</v>
      </c>
      <c r="BK161" s="315" t="n">
        <f aca="false">BK102+BK112+BK120+BK128+BK136+BK152+BK153</f>
        <v>0</v>
      </c>
      <c r="BL161" s="315" t="n">
        <f aca="false">BL102+BL112+BL120+BL128+BL136+BL152+BL153</f>
        <v>0</v>
      </c>
      <c r="BM161" s="315" t="n">
        <f aca="false">BM102+BM112+BM120+BM128+BM136+BM152+BM153</f>
        <v>0</v>
      </c>
      <c r="BN161" s="315" t="n">
        <f aca="false">BN102+BN112+BN120+BN128+BN136+BN152+BN153</f>
        <v>0</v>
      </c>
      <c r="BO161" s="315" t="n">
        <f aca="false">BO102+BO112+BO120+BO128+BO136+BO152+BO153</f>
        <v>0</v>
      </c>
      <c r="BP161" s="315" t="n">
        <f aca="false">BP102+BP112+BP120+BP128+BP136+BP152+BP153</f>
        <v>0</v>
      </c>
      <c r="BQ161" s="315" t="n">
        <f aca="false">BQ102+BQ112+BQ120+BQ128+BQ136+BQ152+BQ153</f>
        <v>0</v>
      </c>
      <c r="BR161" s="315" t="n">
        <f aca="false">BR102+BR112+BR120+BR128+BR136+BR152+BR153</f>
        <v>0</v>
      </c>
      <c r="BS161" s="664" t="n">
        <f aca="false">BS142+BS118+BS109+BS99</f>
        <v>162</v>
      </c>
      <c r="BT161" s="315"/>
      <c r="BU161" s="315"/>
      <c r="BV161" s="315"/>
      <c r="BW161" s="315"/>
      <c r="BX161" s="664" t="n">
        <f aca="false">BX142+BX118+BX109+BX99</f>
        <v>126</v>
      </c>
      <c r="BY161" s="315"/>
      <c r="BZ161" s="315"/>
      <c r="CA161" s="315"/>
      <c r="CB161" s="315"/>
      <c r="CC161" s="586"/>
      <c r="CD161" s="315"/>
      <c r="CE161" s="315"/>
      <c r="CF161" s="315"/>
      <c r="CG161" s="315"/>
      <c r="CH161" s="586"/>
      <c r="CI161" s="315"/>
      <c r="CJ161" s="315"/>
      <c r="CK161" s="315"/>
      <c r="CL161" s="315"/>
      <c r="CM161" s="668" t="n">
        <f aca="false">AE161+AJ161+AO161+AT161+AY161+BD161+BS161+BX161+CC161+CH161</f>
        <v>504</v>
      </c>
      <c r="CN161" s="615"/>
      <c r="CO161" s="669" t="n">
        <f aca="false">(CM161+CM160)/36</f>
        <v>25</v>
      </c>
    </row>
    <row r="162" customFormat="false" ht="15.75" hidden="false" customHeight="true" outlineLevel="0" collapsed="false">
      <c r="A162" s="104"/>
      <c r="B162" s="60"/>
      <c r="C162" s="60"/>
      <c r="D162" s="60"/>
      <c r="E162" s="60"/>
      <c r="F162" s="60"/>
      <c r="G162" s="60"/>
      <c r="H162" s="60"/>
      <c r="I162" s="60"/>
      <c r="J162" s="60"/>
      <c r="K162" s="520"/>
      <c r="L162" s="520"/>
      <c r="M162" s="520"/>
      <c r="N162" s="520"/>
      <c r="O162" s="520"/>
      <c r="P162" s="520"/>
      <c r="Q162" s="520"/>
      <c r="R162" s="520"/>
      <c r="S162" s="650"/>
      <c r="T162" s="650"/>
      <c r="U162" s="660"/>
      <c r="V162" s="661"/>
      <c r="W162" s="672" t="s">
        <v>308</v>
      </c>
      <c r="X162" s="672"/>
      <c r="Y162" s="672"/>
      <c r="Z162" s="672"/>
      <c r="AA162" s="672"/>
      <c r="AB162" s="672"/>
      <c r="AC162" s="672"/>
      <c r="AD162" s="673"/>
      <c r="AE162" s="315"/>
      <c r="AF162" s="663"/>
      <c r="AG162" s="315"/>
      <c r="AH162" s="315"/>
      <c r="AI162" s="315"/>
      <c r="AJ162" s="664"/>
      <c r="AK162" s="663"/>
      <c r="AL162" s="315"/>
      <c r="AM162" s="315"/>
      <c r="AN162" s="315"/>
      <c r="AO162" s="664"/>
      <c r="AP162" s="663"/>
      <c r="AQ162" s="315"/>
      <c r="AR162" s="315"/>
      <c r="AS162" s="315"/>
      <c r="AT162" s="664"/>
      <c r="AU162" s="663"/>
      <c r="AV162" s="315"/>
      <c r="AW162" s="315"/>
      <c r="AX162" s="315"/>
      <c r="AY162" s="664"/>
      <c r="AZ162" s="663"/>
      <c r="BA162" s="315"/>
      <c r="BB162" s="315"/>
      <c r="BC162" s="315"/>
      <c r="BD162" s="664"/>
      <c r="BE162" s="315"/>
      <c r="BF162" s="315"/>
      <c r="BG162" s="315"/>
      <c r="BH162" s="315"/>
      <c r="BI162" s="586"/>
      <c r="BJ162" s="315"/>
      <c r="BK162" s="315"/>
      <c r="BL162" s="315"/>
      <c r="BM162" s="315"/>
      <c r="BN162" s="315"/>
      <c r="BO162" s="315"/>
      <c r="BP162" s="315"/>
      <c r="BQ162" s="315"/>
      <c r="BR162" s="315"/>
      <c r="BS162" s="315"/>
      <c r="BT162" s="315"/>
      <c r="BU162" s="315"/>
      <c r="BV162" s="315"/>
      <c r="BW162" s="315"/>
      <c r="BX162" s="586" t="n">
        <f aca="false">BX153</f>
        <v>144</v>
      </c>
      <c r="BY162" s="315"/>
      <c r="BZ162" s="315"/>
      <c r="CA162" s="315"/>
      <c r="CB162" s="315"/>
      <c r="CC162" s="674"/>
      <c r="CD162" s="315"/>
      <c r="CE162" s="315"/>
      <c r="CF162" s="315"/>
      <c r="CG162" s="315"/>
      <c r="CH162" s="586"/>
      <c r="CI162" s="315"/>
      <c r="CJ162" s="315"/>
      <c r="CK162" s="315"/>
      <c r="CL162" s="315"/>
      <c r="CM162" s="668" t="n">
        <f aca="false">AE162+AJ162+AO162+AT162+AY162+BD162+BS162+BX162+CC162+CH162</f>
        <v>144</v>
      </c>
      <c r="CN162" s="615"/>
      <c r="CO162" s="615"/>
    </row>
    <row r="163" customFormat="false" ht="24.75" hidden="false" customHeight="true" outlineLevel="0" collapsed="false">
      <c r="A163" s="104"/>
      <c r="B163" s="60"/>
      <c r="C163" s="60"/>
      <c r="D163" s="60"/>
      <c r="E163" s="60"/>
      <c r="F163" s="60"/>
      <c r="G163" s="60"/>
      <c r="H163" s="60"/>
      <c r="I163" s="60"/>
      <c r="J163" s="60"/>
      <c r="K163" s="520"/>
      <c r="L163" s="520"/>
      <c r="M163" s="520"/>
      <c r="N163" s="520"/>
      <c r="O163" s="520"/>
      <c r="P163" s="520"/>
      <c r="Q163" s="520"/>
      <c r="R163" s="520"/>
      <c r="S163" s="650"/>
      <c r="T163" s="650"/>
      <c r="U163" s="660"/>
      <c r="V163" s="661"/>
      <c r="W163" s="675" t="s">
        <v>309</v>
      </c>
      <c r="X163" s="675"/>
      <c r="Y163" s="675"/>
      <c r="Z163" s="675"/>
      <c r="AA163" s="675"/>
      <c r="AB163" s="675"/>
      <c r="AC163" s="675"/>
      <c r="AD163" s="675"/>
      <c r="AE163" s="315" t="n">
        <f aca="false">AF22+AF51+AF59+AF67+AF88</f>
        <v>18</v>
      </c>
      <c r="AF163" s="663"/>
      <c r="AG163" s="315"/>
      <c r="AH163" s="315"/>
      <c r="AI163" s="315"/>
      <c r="AJ163" s="664" t="n">
        <f aca="false">AK22+AK51+AK59+AK67+AK88</f>
        <v>54</v>
      </c>
      <c r="AK163" s="663"/>
      <c r="AL163" s="315"/>
      <c r="AM163" s="315"/>
      <c r="AN163" s="315"/>
      <c r="AO163" s="664" t="n">
        <f aca="false">AP51+AP59+AP67+AP88</f>
        <v>36</v>
      </c>
      <c r="AP163" s="663"/>
      <c r="AQ163" s="315"/>
      <c r="AR163" s="315"/>
      <c r="AS163" s="315"/>
      <c r="AT163" s="664" t="n">
        <f aca="false">AU51+AU59+AU67+AU88</f>
        <v>36</v>
      </c>
      <c r="AU163" s="663"/>
      <c r="AV163" s="315"/>
      <c r="AW163" s="315"/>
      <c r="AX163" s="315"/>
      <c r="AY163" s="664" t="n">
        <f aca="false">AZ51+AZ59+AZ67+AZ88</f>
        <v>36</v>
      </c>
      <c r="AZ163" s="663"/>
      <c r="BA163" s="315"/>
      <c r="BB163" s="315"/>
      <c r="BC163" s="315"/>
      <c r="BD163" s="666" t="n">
        <f aca="false">BE51+BE59+BE67+BE88</f>
        <v>36</v>
      </c>
      <c r="BE163" s="315"/>
      <c r="BF163" s="315"/>
      <c r="BG163" s="315"/>
      <c r="BH163" s="315"/>
      <c r="BI163" s="586" t="n">
        <f aca="false">BJ51+BJ59+BJ67+BJ88</f>
        <v>0</v>
      </c>
      <c r="BJ163" s="315" t="n">
        <f aca="false">BK51+BK59+BK67+BK88</f>
        <v>0</v>
      </c>
      <c r="BK163" s="315" t="n">
        <f aca="false">BL51+BL59+BL67+BL88</f>
        <v>0</v>
      </c>
      <c r="BL163" s="315" t="n">
        <f aca="false">BM51+BM59+BM67+BM88</f>
        <v>0</v>
      </c>
      <c r="BM163" s="315" t="n">
        <f aca="false">BN51+BN59+BN67+BN88</f>
        <v>0</v>
      </c>
      <c r="BN163" s="315" t="n">
        <f aca="false">BO51+BO59+BO67+BO88</f>
        <v>0</v>
      </c>
      <c r="BO163" s="315" t="n">
        <f aca="false">BP51+BP59+BP67+BP88</f>
        <v>0</v>
      </c>
      <c r="BP163" s="315" t="n">
        <f aca="false">BQ51+BQ59+BQ67+BQ88</f>
        <v>0</v>
      </c>
      <c r="BQ163" s="315" t="n">
        <f aca="false">BR51+BR59+BR67+BR88</f>
        <v>0</v>
      </c>
      <c r="BR163" s="315" t="n">
        <f aca="false">BS51+BS59+BS67+BS88</f>
        <v>594</v>
      </c>
      <c r="BS163" s="667" t="n">
        <f aca="false">BT51+BT59+BT67+BT88</f>
        <v>18</v>
      </c>
      <c r="BT163" s="667"/>
      <c r="BU163" s="667"/>
      <c r="BV163" s="667"/>
      <c r="BW163" s="667"/>
      <c r="BX163" s="666" t="n">
        <f aca="false">BY51+BY59+BY67+BY88</f>
        <v>18</v>
      </c>
      <c r="BY163" s="667"/>
      <c r="BZ163" s="315"/>
      <c r="CA163" s="315"/>
      <c r="CB163" s="315"/>
      <c r="CC163" s="674"/>
      <c r="CD163" s="315"/>
      <c r="CE163" s="315"/>
      <c r="CF163" s="315"/>
      <c r="CG163" s="315"/>
      <c r="CH163" s="586"/>
      <c r="CI163" s="315"/>
      <c r="CJ163" s="315"/>
      <c r="CK163" s="315"/>
      <c r="CL163" s="315"/>
      <c r="CM163" s="668" t="n">
        <f aca="false">AE163+AJ163+AO163+AT163+AY163+BD163+BS163+BX163+CC163+CH163</f>
        <v>252</v>
      </c>
      <c r="CN163" s="615"/>
      <c r="CO163" s="615"/>
    </row>
    <row r="164" customFormat="false" ht="26.25" hidden="false" customHeight="true" outlineLevel="0" collapsed="false">
      <c r="A164" s="104"/>
      <c r="B164" s="60"/>
      <c r="C164" s="60"/>
      <c r="D164" s="60"/>
      <c r="E164" s="60"/>
      <c r="F164" s="60"/>
      <c r="G164" s="60"/>
      <c r="H164" s="60"/>
      <c r="I164" s="60"/>
      <c r="J164" s="60"/>
      <c r="K164" s="520"/>
      <c r="L164" s="520"/>
      <c r="M164" s="520"/>
      <c r="N164" s="520"/>
      <c r="O164" s="520"/>
      <c r="P164" s="520"/>
      <c r="Q164" s="520"/>
      <c r="R164" s="520"/>
      <c r="S164" s="650"/>
      <c r="T164" s="650"/>
      <c r="U164" s="660"/>
      <c r="V164" s="661"/>
      <c r="W164" s="675" t="s">
        <v>310</v>
      </c>
      <c r="X164" s="675"/>
      <c r="Y164" s="675"/>
      <c r="Z164" s="675"/>
      <c r="AA164" s="675"/>
      <c r="AB164" s="675"/>
      <c r="AC164" s="675"/>
      <c r="AD164" s="675"/>
      <c r="AE164" s="315"/>
      <c r="AF164" s="676"/>
      <c r="AG164" s="676"/>
      <c r="AH164" s="676"/>
      <c r="AI164" s="315"/>
      <c r="AJ164" s="664"/>
      <c r="AK164" s="676"/>
      <c r="AL164" s="676"/>
      <c r="AM164" s="676"/>
      <c r="AN164" s="315"/>
      <c r="AO164" s="664"/>
      <c r="AP164" s="676"/>
      <c r="AQ164" s="676"/>
      <c r="AR164" s="676"/>
      <c r="AS164" s="315"/>
      <c r="AT164" s="664"/>
      <c r="AU164" s="676"/>
      <c r="AV164" s="676"/>
      <c r="AW164" s="676"/>
      <c r="AX164" s="315"/>
      <c r="AY164" s="664"/>
      <c r="AZ164" s="676"/>
      <c r="BA164" s="676"/>
      <c r="BB164" s="676"/>
      <c r="BC164" s="315"/>
      <c r="BD164" s="315"/>
      <c r="BE164" s="315"/>
      <c r="BF164" s="315"/>
      <c r="BG164" s="315"/>
      <c r="BH164" s="315"/>
      <c r="BI164" s="586" t="n">
        <f aca="false">BI154</f>
        <v>0</v>
      </c>
      <c r="BJ164" s="315" t="n">
        <f aca="false">BJ154</f>
        <v>0</v>
      </c>
      <c r="BK164" s="315" t="n">
        <f aca="false">BK154</f>
        <v>0</v>
      </c>
      <c r="BL164" s="315" t="n">
        <f aca="false">BL154</f>
        <v>0</v>
      </c>
      <c r="BM164" s="315" t="n">
        <f aca="false">BM154</f>
        <v>0</v>
      </c>
      <c r="BN164" s="315" t="n">
        <f aca="false">BN154</f>
        <v>0</v>
      </c>
      <c r="BO164" s="315" t="n">
        <f aca="false">BO154</f>
        <v>0</v>
      </c>
      <c r="BP164" s="315" t="n">
        <f aca="false">BP154</f>
        <v>0</v>
      </c>
      <c r="BQ164" s="315" t="n">
        <f aca="false">BQ154</f>
        <v>0</v>
      </c>
      <c r="BR164" s="315" t="n">
        <f aca="false">BR154</f>
        <v>0</v>
      </c>
      <c r="BS164" s="667"/>
      <c r="BT164" s="667"/>
      <c r="BU164" s="667"/>
      <c r="BV164" s="667"/>
      <c r="BW164" s="667"/>
      <c r="BX164" s="666" t="n">
        <v>216</v>
      </c>
      <c r="BY164" s="667"/>
      <c r="BZ164" s="315"/>
      <c r="CA164" s="315"/>
      <c r="CB164" s="315"/>
      <c r="CC164" s="676"/>
      <c r="CD164" s="315"/>
      <c r="CE164" s="315"/>
      <c r="CF164" s="315"/>
      <c r="CG164" s="315"/>
      <c r="CH164" s="586"/>
      <c r="CI164" s="315"/>
      <c r="CJ164" s="315"/>
      <c r="CK164" s="315"/>
      <c r="CL164" s="315"/>
      <c r="CM164" s="668" t="n">
        <f aca="false">AE164+AJ164+AO164+AT164+AY164+BD164+BS164+BX164+CC164+CH164</f>
        <v>216</v>
      </c>
      <c r="CN164" s="615"/>
      <c r="CO164" s="615"/>
    </row>
    <row r="165" customFormat="false" ht="22.5" hidden="false" customHeight="true" outlineLevel="0" collapsed="false">
      <c r="A165" s="670"/>
      <c r="B165" s="670"/>
      <c r="C165" s="670"/>
      <c r="D165" s="670"/>
      <c r="E165" s="670"/>
      <c r="F165" s="670"/>
      <c r="G165" s="670"/>
      <c r="H165" s="670"/>
      <c r="I165" s="670"/>
      <c r="J165" s="670"/>
      <c r="K165" s="670"/>
      <c r="L165" s="670"/>
      <c r="M165" s="670"/>
      <c r="N165" s="670"/>
      <c r="O165" s="670"/>
      <c r="P165" s="59"/>
      <c r="Q165" s="59"/>
      <c r="R165" s="59"/>
      <c r="S165" s="650"/>
      <c r="T165" s="650"/>
      <c r="U165" s="660"/>
      <c r="V165" s="677" t="s">
        <v>311</v>
      </c>
      <c r="W165" s="678" t="s">
        <v>312</v>
      </c>
      <c r="X165" s="678"/>
      <c r="Y165" s="678"/>
      <c r="Z165" s="678"/>
      <c r="AA165" s="678"/>
      <c r="AB165" s="678"/>
      <c r="AC165" s="678"/>
      <c r="AD165" s="678"/>
      <c r="AE165" s="596" t="n">
        <f aca="false">COUNTIF(K25:K49,"Э")+COUNTIF(K53:K58,"Э")+COUNTIF(K69:K87,"Э")+COUNTIF(K92:K102,"Э")+COUNTIF(K61:K66,"Э")+COUNTIF(K104:K112,"Э")+COUNTIF(K114:K120,"Э")+COUNTIF(K122:K128,"Э")+COUNTIF(K130:K136,"Э")+COUNTIF(K138:K153,"Э")</f>
        <v>1</v>
      </c>
      <c r="AF165" s="131"/>
      <c r="AG165" s="596"/>
      <c r="AH165" s="596"/>
      <c r="AI165" s="596"/>
      <c r="AJ165" s="679" t="n">
        <f aca="false">COUNTIF(L25:L49,"Э")+COUNTIF(L53:L58,"Э")+COUNTIF(L69:L87,"Э")+COUNTIF(L92:L102,"Э")+COUNTIF(L61:L66,"Э")+COUNTIF(L104:L112,"Э")+COUNTIF(L114:L120,"Э")+COUNTIF(L122:L128,"Э")+COUNTIF(L130:L136,"Э")+COUNTIF(L138:L153,"Э")</f>
        <v>3</v>
      </c>
      <c r="AK165" s="131"/>
      <c r="AL165" s="596"/>
      <c r="AM165" s="596"/>
      <c r="AN165" s="596"/>
      <c r="AO165" s="679" t="n">
        <f aca="false">COUNTIF(M25:M49,"Э")+COUNTIF(M53:M58,"Э")+COUNTIF(M69:M87,"Э")+COUNTIF(M92:M102,"Э")+COUNTIF(M61:M66,"Э")+COUNTIF(M104:M112,"Э")+COUNTIF(M114:M120,"Э")+COUNTIF(M122:M128,"Э")+COUNTIF(M130:M136,"Э")+COUNTIF(M138:M153,"Э")</f>
        <v>2</v>
      </c>
      <c r="AP165" s="131"/>
      <c r="AQ165" s="596"/>
      <c r="AR165" s="596"/>
      <c r="AS165" s="596"/>
      <c r="AT165" s="679" t="n">
        <f aca="false">COUNTIF(N25:N49,"Э")+COUNTIF(N53:N58,"Э")+COUNTIF(N69:N87,"Э")+COUNTIF(N92:N102,"Э")+COUNTIF(N61:N66,"Э")+COUNTIF(N104:N112,"Э")+COUNTIF(N114:N120,"Э")+COUNTIF(N122:N128,"Э")+COUNTIF(N130:N136,"Э")+COUNTIF(N138:N153,"Э")</f>
        <v>4</v>
      </c>
      <c r="AU165" s="131"/>
      <c r="AV165" s="596"/>
      <c r="AW165" s="596"/>
      <c r="AX165" s="596"/>
      <c r="AY165" s="679" t="n">
        <f aca="false">COUNTIF(O25:O49,"Э")+COUNTIF(O53:O58,"Э")+COUNTIF(O69:O87,"Э")+COUNTIF(O92:O102,"Э")+COUNTIF(O61:O66,"Э")+COUNTIF(O104:O112,"Э")+COUNTIF(O114:O120,"Э")+COUNTIF(O122:O128,"Э")+COUNTIF(O130:O136,"Э")+COUNTIF(O138:O153,"Э")</f>
        <v>2</v>
      </c>
      <c r="AZ165" s="131"/>
      <c r="BA165" s="596"/>
      <c r="BB165" s="596"/>
      <c r="BC165" s="596"/>
      <c r="BD165" s="679" t="n">
        <f aca="false">COUNTIF(P25:P49,"Э")+COUNTIF(P53:P58,"Э")+COUNTIF(P69:P87,"Э")+COUNTIF(P92:P102,"Э")+COUNTIF(P61:P66,"Э")+COUNTIF(P104:P112,"Э")+COUNTIF(P114:P120,"Э")+COUNTIF(P122:P128,"Э")+COUNTIF(P130:P136,"Э")+COUNTIF(P138:P153,"Э")</f>
        <v>2</v>
      </c>
      <c r="BE165" s="679"/>
      <c r="BF165" s="679"/>
      <c r="BG165" s="679"/>
      <c r="BH165" s="596"/>
      <c r="BI165" s="679" t="n">
        <f aca="false">COUNTIF(Y25:Y49,"Э")+COUNTIF(Y53:Y58,"Э")+COUNTIF(Y69:Y87,"Э")+COUNTIF(Y92:Y102,"Э")+COUNTIF(Y61:Y66,"Э")+COUNTIF(Y104:Y112,"Э")+COUNTIF(Y114:Y120,"Э")+COUNTIF(Y122:Y128,"Э")+COUNTIF(Y130:Y136,"Э")+COUNTIF(Y138:Y153,"Э")</f>
        <v>0</v>
      </c>
      <c r="BJ165" s="131"/>
      <c r="BK165" s="596"/>
      <c r="BL165" s="596"/>
      <c r="BM165" s="596"/>
      <c r="BN165" s="679" t="n">
        <f aca="false">COUNTIF(Z25:Z49,"Э")+COUNTIF(Z53:Z58,"Э")+COUNTIF(Z69:Z87,"Э")+COUNTIF(Z92:Z102,"Э")+COUNTIF(Z61:Z66,"Э")+COUNTIF(Z104:Z112,"Э")+COUNTIF(Z114:Z120,"Э")+COUNTIF(Z122:Z128,"Э")+COUNTIF(Z130:Z136,"Э")+COUNTIF(Z138:Z153,"Э")</f>
        <v>0</v>
      </c>
      <c r="BO165" s="679"/>
      <c r="BP165" s="679"/>
      <c r="BQ165" s="679"/>
      <c r="BR165" s="596"/>
      <c r="BS165" s="679" t="n">
        <f aca="false">COUNTIF(Q25:Q49,"Э")+COUNTIF(Q53:Q58,"Э")+COUNTIF(Q69:Q87,"Э")+COUNTIF(Q92:Q102,"Э")+COUNTIF(Q61:Q66,"Э")+COUNTIF(Q104:Q112,"Э")+COUNTIF(Q114:Q120,"Э")+COUNTIF(Q122:Q128,"Э")+COUNTIF(Q130:Q136,"Э")+COUNTIF(Q138:Q153,"Э")</f>
        <v>2</v>
      </c>
      <c r="BT165" s="679"/>
      <c r="BU165" s="679"/>
      <c r="BV165" s="679"/>
      <c r="BW165" s="596"/>
      <c r="BX165" s="679" t="n">
        <f aca="false">COUNTIF(R25:R49,"Э")+COUNTIF(R53:R58,"Э")+COUNTIF(R69:R87,"Э")+COUNTIF(R92:R102,"Э")+COUNTIF(R61:R66,"Э")+COUNTIF(R104:R112,"Э")+COUNTIF(R114:R120,"Э")+COUNTIF(R122:R128,"Э")+COUNTIF(R130:R136,"Э")+COUNTIF(R138:R153,"Э")</f>
        <v>2</v>
      </c>
      <c r="BY165" s="679"/>
      <c r="BZ165" s="679"/>
      <c r="CA165" s="679"/>
      <c r="CB165" s="596"/>
      <c r="CC165" s="679"/>
      <c r="CD165" s="679"/>
      <c r="CE165" s="679"/>
      <c r="CF165" s="679"/>
      <c r="CG165" s="596"/>
      <c r="CH165" s="679"/>
      <c r="CI165" s="596"/>
      <c r="CJ165" s="596"/>
      <c r="CK165" s="596"/>
      <c r="CL165" s="596"/>
      <c r="CM165" s="680" t="n">
        <f aca="false">AE165+AJ165+AO165+AT165+AY165+BD165+BS165+BX165+CC165+CH165</f>
        <v>18</v>
      </c>
      <c r="CN165" s="615"/>
      <c r="CO165" s="615"/>
    </row>
    <row r="166" customFormat="false" ht="15.75" hidden="false" customHeight="true" outlineLevel="0" collapsed="false">
      <c r="A166" s="528"/>
      <c r="B166" s="528"/>
      <c r="C166" s="528"/>
      <c r="D166" s="528"/>
      <c r="E166" s="528"/>
      <c r="F166" s="528"/>
      <c r="G166" s="528"/>
      <c r="H166" s="528"/>
      <c r="I166" s="528"/>
      <c r="J166" s="528"/>
      <c r="K166" s="528"/>
      <c r="L166" s="528"/>
      <c r="M166" s="528"/>
      <c r="N166" s="528"/>
      <c r="O166" s="528"/>
      <c r="P166" s="671"/>
      <c r="Q166" s="671"/>
      <c r="R166" s="671"/>
      <c r="S166" s="650"/>
      <c r="T166" s="650"/>
      <c r="U166" s="660"/>
      <c r="V166" s="677"/>
      <c r="W166" s="681" t="s">
        <v>313</v>
      </c>
      <c r="X166" s="681"/>
      <c r="Y166" s="681"/>
      <c r="Z166" s="681"/>
      <c r="AA166" s="681"/>
      <c r="AB166" s="681"/>
      <c r="AC166" s="681"/>
      <c r="AD166" s="681"/>
      <c r="AE166" s="315" t="n">
        <f aca="false">COUNTIF(K25:K49,"ДЗ")+COUNTIF(K53:K58,"ДЗ")+COUNTIF(K61:K66,"ДЗ")+COUNTIF(K69:K87,"ДЗ")+COUNTIF(K92:K102,"ДЗ")+COUNTIF(K104:K112,"ДЗ")+COUNTIF(K114:K120,"ДЗ")+COUNTIF(K122:K128,"ДЗ")+COUNTIF(K130:K136,"ДЗ")+COUNTIF(K138:K153,"ДЗ")</f>
        <v>2</v>
      </c>
      <c r="AF166" s="186"/>
      <c r="AG166" s="315"/>
      <c r="AH166" s="315"/>
      <c r="AI166" s="315"/>
      <c r="AJ166" s="586" t="n">
        <f aca="false">COUNTIF(L25:L49,"ДЗ")+COUNTIF(L53:L58,"ДЗ")+COUNTIF(L61:L66,"ДЗ")+COUNTIF(L69:L87,"ДЗ")+COUNTIF(L92:L102,"ДЗ")+COUNTIF(L104:L112,"ДЗ")+COUNTIF(L114:L120,"ДЗ")+COUNTIF(L122:L128,"ДЗ")+COUNTIF(L130:L136,"ДЗ")+COUNTIF(L138:L153,"ДЗ")</f>
        <v>9</v>
      </c>
      <c r="AK166" s="186"/>
      <c r="AL166" s="315"/>
      <c r="AM166" s="315"/>
      <c r="AN166" s="315"/>
      <c r="AO166" s="586" t="n">
        <f aca="false">COUNTIF(M25:M49,"ДЗ")+COUNTIF(M53:M58,"ДЗ")+COUNTIF(M61:M66,"ДЗ")+COUNTIF(M69:M87,"ДЗ")+COUNTIF(M92:M102,"ДЗ")+COUNTIF(M104:M112,"ДЗ")+COUNTIF(M114:M120,"ДЗ")+COUNTIF(M122:M128,"ДЗ")+COUNTIF(M130:M136,"ДЗ")+COUNTIF(M138:M153,"ДЗ")</f>
        <v>5</v>
      </c>
      <c r="AP166" s="186"/>
      <c r="AQ166" s="315"/>
      <c r="AR166" s="315"/>
      <c r="AS166" s="315"/>
      <c r="AT166" s="586" t="n">
        <f aca="false">COUNTIF(N25:N49,"ДЗ")+COUNTIF(N53:N58,"ДЗ")+COUNTIF(N61:N66,"ДЗ")+COUNTIF(N69:N87,"ДЗ")+COUNTIF(N92:N102,"ДЗ")+COUNTIF(N104:N112,"ДЗ")+COUNTIF(N114:N120,"ДЗ")+COUNTIF(N122:N128,"ДЗ")+COUNTIF(N130:N136,"ДЗ")+COUNTIF(N138:N153,"ДЗ")</f>
        <v>6</v>
      </c>
      <c r="AU166" s="186"/>
      <c r="AV166" s="315"/>
      <c r="AW166" s="315"/>
      <c r="AX166" s="315"/>
      <c r="AY166" s="586" t="n">
        <f aca="false">COUNTIF(O25:O49,"ДЗ")+COUNTIF(O53:O58,"ДЗ")+COUNTIF(O61:O66,"ДЗ")+COUNTIF(O69:O87,"ДЗ")+COUNTIF(O92:O102,"ДЗ")+COUNTIF(O104:O112,"ДЗ")+COUNTIF(O114:O120,"ДЗ")+COUNTIF(O122:O128,"ДЗ")+COUNTIF(O130:O136,"ДЗ")+COUNTIF(O138:O153,"ДЗ")</f>
        <v>5</v>
      </c>
      <c r="AZ166" s="186"/>
      <c r="BA166" s="315"/>
      <c r="BB166" s="315"/>
      <c r="BC166" s="315"/>
      <c r="BD166" s="586" t="n">
        <f aca="false">COUNTIF(P25:P49,"ДЗ")+COUNTIF(P53:P58,"ДЗ")+COUNTIF(P61:P66,"ДЗ")+COUNTIF(P69:P87,"ДЗ")+COUNTIF(P92:P102,"ДЗ")+COUNTIF(P104:P112,"ДЗ")+COUNTIF(P114:P120,"ДЗ")+COUNTIF(P122:P128,"ДЗ")+COUNTIF(P130:P136,"ДЗ")+COUNTIF(P138:P153,"ДЗ")</f>
        <v>5</v>
      </c>
      <c r="BE166" s="586"/>
      <c r="BF166" s="586"/>
      <c r="BG166" s="586"/>
      <c r="BH166" s="315"/>
      <c r="BI166" s="586" t="n">
        <f aca="false">COUNTIF(G25:G49,"ДЗ")+COUNTIF(G53:G58,"ДЗ")+COUNTIF(G61:G66,"ДЗ")+COUNTIF(G69:G87,"ДЗ")+COUNTIF(G92:G102,"ДЗ")+COUNTIF(G104:G112,"ДЗ")+COUNTIF(G114:G120,"ДЗ")+COUNTIF(G122:G128,"ДЗ")+COUNTIF(G130:G136,"ДЗ")+COUNTIF(G138:G153,"ДЗ")</f>
        <v>0</v>
      </c>
      <c r="BJ166" s="586"/>
      <c r="BK166" s="586"/>
      <c r="BL166" s="586"/>
      <c r="BM166" s="315"/>
      <c r="BN166" s="586" t="n">
        <f aca="false">COUNTIF(H25:H49,"ДЗ")+COUNTIF(H53:H58,"ДЗ")+COUNTIF(H61:H66,"ДЗ")+COUNTIF(H69:H87,"ДЗ")+COUNTIF(H92:H102,"ДЗ")+COUNTIF(H104:H112,"ДЗ")+COUNTIF(H114:H120,"ДЗ")+COUNTIF(H122:H128,"ДЗ")+COUNTIF(H130:H136,"ДЗ")+COUNTIF(H138:H153,"ДЗ")</f>
        <v>0</v>
      </c>
      <c r="BO166" s="586"/>
      <c r="BP166" s="586"/>
      <c r="BQ166" s="586"/>
      <c r="BR166" s="315"/>
      <c r="BS166" s="586" t="n">
        <f aca="false">COUNTIF(Q25:Q49,"ДЗ")+COUNTIF(Q53:Q58,"ДЗ")+COUNTIF(Q61:Q66,"ДЗ")+COUNTIF(Q69:Q87,"ДЗ")+COUNTIF(Q92:Q102,"ДЗ")+COUNTIF(Q104:Q112,"ДЗ")+COUNTIF(Q114:Q120,"ДЗ")+COUNTIF(Q122:Q128,"ДЗ")+COUNTIF(Q130:Q136,"ДЗ")+COUNTIF(Q138:Q153,"ДЗ")</f>
        <v>5</v>
      </c>
      <c r="BT166" s="586"/>
      <c r="BU166" s="586"/>
      <c r="BV166" s="586"/>
      <c r="BW166" s="315"/>
      <c r="BX166" s="586" t="n">
        <f aca="false">COUNTIF(R25:R49,"ДЗ")+COUNTIF(R53:R58,"ДЗ")+COUNTIF(R61:R66,"ДЗ")+COUNTIF(R69:R87,"ДЗ")+COUNTIF(R92:R102,"ДЗ")+COUNTIF(R104:R112,"ДЗ")+COUNTIF(R114:R120,"ДЗ")+COUNTIF(R122:R128,"ДЗ")+COUNTIF(R130:R136,"ДЗ")+COUNTIF(R138:R153,"ДЗ")</f>
        <v>6</v>
      </c>
      <c r="BY166" s="586"/>
      <c r="BZ166" s="586"/>
      <c r="CA166" s="586"/>
      <c r="CB166" s="315"/>
      <c r="CC166" s="586"/>
      <c r="CD166" s="586"/>
      <c r="CE166" s="586"/>
      <c r="CF166" s="586"/>
      <c r="CG166" s="315"/>
      <c r="CH166" s="586"/>
      <c r="CI166" s="315"/>
      <c r="CJ166" s="315"/>
      <c r="CK166" s="315"/>
      <c r="CL166" s="315"/>
      <c r="CM166" s="680" t="n">
        <f aca="false">AE166+AJ166+AO166+AT166+AY166+BD166+BS166+BX166+CC166+CH166</f>
        <v>43</v>
      </c>
      <c r="CN166" s="615"/>
      <c r="CO166" s="615"/>
    </row>
    <row r="167" customFormat="false" ht="12" hidden="false" customHeight="true" outlineLevel="0" collapsed="false">
      <c r="A167" s="682"/>
      <c r="B167" s="63"/>
      <c r="C167" s="63"/>
      <c r="D167" s="63"/>
      <c r="E167" s="63"/>
      <c r="F167" s="63"/>
      <c r="G167" s="63"/>
      <c r="H167" s="63"/>
      <c r="I167" s="63"/>
      <c r="J167" s="63"/>
      <c r="K167" s="683"/>
      <c r="L167" s="683"/>
      <c r="M167" s="683"/>
      <c r="N167" s="683"/>
      <c r="O167" s="683"/>
      <c r="P167" s="683"/>
      <c r="Q167" s="683"/>
      <c r="R167" s="683"/>
      <c r="S167" s="684"/>
      <c r="T167" s="684"/>
      <c r="U167" s="660"/>
      <c r="V167" s="677"/>
      <c r="W167" s="662" t="s">
        <v>314</v>
      </c>
      <c r="X167" s="662"/>
      <c r="Y167" s="662"/>
      <c r="Z167" s="662"/>
      <c r="AA167" s="662"/>
      <c r="AB167" s="662"/>
      <c r="AC167" s="662"/>
      <c r="AD167" s="662"/>
      <c r="AE167" s="315" t="n">
        <f aca="false">COUNTIF(K25:K49,"З")+COUNTIF(K53:K58,"З")+COUNTIF(K61:K66,"З")+COUNTIF(K69:K87,"З")+COUNTIF(K92:K102,"З")+COUNTIF(K104:K112,"З")+COUNTIF(K114:K120,"З")+COUNTIF(K122:K128,"З")+COUNTIF(K130:K136,"З")+COUNTIF(K138:K153,"З")</f>
        <v>1</v>
      </c>
      <c r="AF167" s="186"/>
      <c r="AG167" s="315"/>
      <c r="AH167" s="315"/>
      <c r="AI167" s="315"/>
      <c r="AJ167" s="586" t="n">
        <f aca="false">COUNTIF(L25:L49,"З")+COUNTIF(L53:L58,"З")+COUNTIF(L61:L66,"З")+COUNTIF(L69:L87,"З")+COUNTIF(L92:L102,"З")+COUNTIF(L104:L112,"З")+COUNTIF(L114:L120,"З")+COUNTIF(L122:L128,"З")+COUNTIF(L130:L136,"З")+COUNTIF(L138:L153,"З")</f>
        <v>0</v>
      </c>
      <c r="AK167" s="186"/>
      <c r="AL167" s="315"/>
      <c r="AM167" s="315"/>
      <c r="AN167" s="315"/>
      <c r="AO167" s="586" t="n">
        <f aca="false">COUNTIF(M25:M49,"З")+COUNTIF(M53:M58,"З")+COUNTIF(M61:M66,"З")+COUNTIF(M69:M87,"З")+COUNTIF(M92:M102,"З")+COUNTIF(M104:M112,"З")+COUNTIF(M114:M120,"З")+COUNTIF(M122:M128,"З")+COUNTIF(M130:M136,"З")+COUNTIF(M138:M153,"З")</f>
        <v>1</v>
      </c>
      <c r="AP167" s="186"/>
      <c r="AQ167" s="315"/>
      <c r="AR167" s="315"/>
      <c r="AS167" s="315"/>
      <c r="AT167" s="586" t="n">
        <f aca="false">COUNTIF(N25:N49,"З")+COUNTIF(N53:N58,"З")+COUNTIF(N61:N66,"З")+COUNTIF(N69:N87,"З")+COUNTIF(N92:N102,"З")+COUNTIF(N104:N112,"З")+COUNTIF(N114:N120,"З")+COUNTIF(N122:N128,"З")+COUNTIF(N130:N136,"З")+COUNTIF(N138:N153,"З")</f>
        <v>1</v>
      </c>
      <c r="AU167" s="186"/>
      <c r="AV167" s="315"/>
      <c r="AW167" s="315"/>
      <c r="AX167" s="315"/>
      <c r="AY167" s="586" t="n">
        <f aca="false">COUNTIF(O25:O49,"З")+COUNTIF(O53:O58,"З")+COUNTIF(O61:O66,"З")+COUNTIF(O69:O87,"З")+COUNTIF(O92:O102,"З")+COUNTIF(O104:O112,"З")+COUNTIF(O114:O120,"З")+COUNTIF(O122:O128,"З")+COUNTIF(O130:O136,"З")+COUNTIF(O138:O153,"З")</f>
        <v>1</v>
      </c>
      <c r="AZ167" s="186"/>
      <c r="BA167" s="315"/>
      <c r="BB167" s="315"/>
      <c r="BC167" s="315"/>
      <c r="BD167" s="586" t="n">
        <f aca="false">COUNTIF(P25:P49,"З")+COUNTIF(P53:P58,"З")+COUNTIF(P61:P66,"З")+COUNTIF(P69:P87,"З")+COUNTIF(P92:P102,"З")+COUNTIF(P104:P112,"З")+COUNTIF(P114:P120,"З")+COUNTIF(P122:P128,"З")+COUNTIF(P130:P136,"З")+COUNTIF(P138:P153,"З")</f>
        <v>1</v>
      </c>
      <c r="BE167" s="586"/>
      <c r="BF167" s="586"/>
      <c r="BG167" s="586"/>
      <c r="BH167" s="315"/>
      <c r="BI167" s="586" t="n">
        <f aca="false">COUNTIF(G25:G49,"З")+COUNTIF(G53:G58,"З")+COUNTIF(G61:G66,"З")+COUNTIF(G69:G87,"З")+COUNTIF(G92:G102,"З")+COUNTIF(G104:G112,"З")+COUNTIF(G114:G120,"З")+COUNTIF(G122:G128,"З")+COUNTIF(G130:G136,"З")+COUNTIF(G138:G153,"З")</f>
        <v>0</v>
      </c>
      <c r="BJ167" s="586"/>
      <c r="BK167" s="586"/>
      <c r="BL167" s="586"/>
      <c r="BM167" s="315"/>
      <c r="BN167" s="586" t="n">
        <f aca="false">COUNTIF(H25:H49,"З")+COUNTIF(H53:H58,"З")+COUNTIF(H61:H66,"З")+COUNTIF(H69:H87,"З")+COUNTIF(H92:H102,"З")+COUNTIF(H104:H112,"З")+COUNTIF(H114:H120,"З")+COUNTIF(H122:H128,"З")+COUNTIF(H130:H136,"З")+COUNTIF(H138:H153,"З")</f>
        <v>0</v>
      </c>
      <c r="BO167" s="586"/>
      <c r="BP167" s="586"/>
      <c r="BQ167" s="586"/>
      <c r="BR167" s="315"/>
      <c r="BS167" s="586" t="n">
        <f aca="false">COUNTIF(Q25:Q49,"З")+COUNTIF(Q53:Q58,"З")+COUNTIF(Q61:Q66,"З")+COUNTIF(Q69:Q87,"З")+COUNTIF(Q92:Q102,"З")+COUNTIF(Q104:Q112,"З")+COUNTIF(Q114:Q120,"З")+COUNTIF(Q122:Q128,"З")+COUNTIF(Q130:Q136,"З")+COUNTIF(Q138:Q153,"З")</f>
        <v>1</v>
      </c>
      <c r="BT167" s="586"/>
      <c r="BU167" s="586"/>
      <c r="BV167" s="586"/>
      <c r="BW167" s="315"/>
      <c r="BX167" s="586" t="n">
        <f aca="false">COUNTIF(R25:R49,"З")+COUNTIF(R53:R58,"З")+COUNTIF(R61:R66,"З")+COUNTIF(R69:R87,"З")+COUNTIF(R92:R102,"З")+COUNTIF(R104:R112,"З")+COUNTIF(R114:R120,"З")+COUNTIF(R122:R128,"З")+COUNTIF(R130:R136,"З")+COUNTIF(R138:R153,"З")</f>
        <v>0</v>
      </c>
      <c r="BY167" s="586"/>
      <c r="BZ167" s="586"/>
      <c r="CA167" s="586"/>
      <c r="CB167" s="315"/>
      <c r="CC167" s="586"/>
      <c r="CD167" s="586"/>
      <c r="CE167" s="586"/>
      <c r="CF167" s="586"/>
      <c r="CG167" s="315"/>
      <c r="CH167" s="586"/>
      <c r="CI167" s="315"/>
      <c r="CJ167" s="315"/>
      <c r="CK167" s="315"/>
      <c r="CL167" s="315"/>
      <c r="CM167" s="680" t="n">
        <f aca="false">AE167+AJ167+AO167+AT167+AY167+BD167+BS167+BX167+CC167+CH167</f>
        <v>6</v>
      </c>
      <c r="CN167" s="615"/>
      <c r="CO167" s="615"/>
    </row>
    <row r="168" customFormat="false" ht="12" hidden="false" customHeight="true" outlineLevel="0" collapsed="false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520"/>
      <c r="L168" s="520"/>
      <c r="M168" s="520"/>
      <c r="N168" s="520"/>
      <c r="O168" s="520"/>
      <c r="P168" s="520"/>
      <c r="Q168" s="520"/>
      <c r="R168" s="520"/>
      <c r="S168" s="650"/>
      <c r="T168" s="650"/>
      <c r="U168" s="685"/>
      <c r="V168" s="686"/>
      <c r="W168" s="687" t="s">
        <v>315</v>
      </c>
      <c r="X168" s="687"/>
      <c r="Y168" s="687"/>
      <c r="Z168" s="687"/>
      <c r="AA168" s="687"/>
      <c r="AB168" s="687"/>
      <c r="AC168" s="687"/>
      <c r="AD168" s="688"/>
      <c r="AE168" s="689"/>
      <c r="AF168" s="690"/>
      <c r="AG168" s="689"/>
      <c r="AH168" s="689"/>
      <c r="AI168" s="689"/>
      <c r="AJ168" s="689"/>
      <c r="AK168" s="690"/>
      <c r="AL168" s="689"/>
      <c r="AM168" s="689"/>
      <c r="AN168" s="689"/>
      <c r="AO168" s="691"/>
      <c r="AP168" s="690"/>
      <c r="AQ168" s="689"/>
      <c r="AR168" s="689"/>
      <c r="AS168" s="689"/>
      <c r="AT168" s="520"/>
      <c r="AU168" s="690"/>
      <c r="AV168" s="689"/>
      <c r="AW168" s="689"/>
      <c r="AX168" s="689"/>
      <c r="AY168" s="520"/>
      <c r="AZ168" s="690"/>
      <c r="BA168" s="689"/>
      <c r="BB168" s="689"/>
      <c r="BC168" s="689"/>
      <c r="BD168" s="520"/>
      <c r="BE168" s="690"/>
      <c r="BF168" s="689"/>
      <c r="BG168" s="689"/>
      <c r="BH168" s="689"/>
      <c r="BI168" s="520"/>
      <c r="BJ168" s="690"/>
      <c r="BK168" s="689"/>
      <c r="BL168" s="689"/>
      <c r="BM168" s="689"/>
      <c r="BN168" s="520"/>
      <c r="BO168" s="690"/>
      <c r="BP168" s="689"/>
      <c r="BQ168" s="689"/>
      <c r="BR168" s="689"/>
      <c r="BS168" s="689"/>
      <c r="BT168" s="689"/>
      <c r="BU168" s="689"/>
      <c r="BV168" s="689"/>
      <c r="BW168" s="689"/>
      <c r="BX168" s="689"/>
      <c r="BY168" s="689"/>
      <c r="BZ168" s="689"/>
      <c r="CA168" s="689"/>
      <c r="CB168" s="689"/>
      <c r="CC168" s="689"/>
      <c r="CD168" s="689"/>
      <c r="CE168" s="689"/>
      <c r="CF168" s="689"/>
      <c r="CG168" s="689"/>
      <c r="CH168" s="689"/>
      <c r="CI168" s="689"/>
      <c r="CJ168" s="689"/>
      <c r="CK168" s="689"/>
      <c r="CL168" s="689"/>
      <c r="CM168" s="615"/>
      <c r="CN168" s="615"/>
      <c r="CO168" s="615"/>
    </row>
    <row r="169" customFormat="false" ht="12" hidden="false" customHeight="true" outlineLevel="0" collapsed="false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520"/>
      <c r="L169" s="520"/>
      <c r="M169" s="520"/>
      <c r="N169" s="520"/>
      <c r="O169" s="520"/>
      <c r="P169" s="520"/>
      <c r="Q169" s="520"/>
      <c r="R169" s="520"/>
      <c r="S169" s="650"/>
      <c r="T169" s="650"/>
      <c r="U169" s="685"/>
      <c r="V169" s="686"/>
      <c r="W169" s="520"/>
      <c r="X169" s="520"/>
      <c r="Y169" s="520"/>
      <c r="Z169" s="520"/>
      <c r="AA169" s="520"/>
      <c r="AB169" s="520"/>
      <c r="AC169" s="520"/>
      <c r="AD169" s="651"/>
      <c r="AE169" s="520"/>
      <c r="AF169" s="651"/>
      <c r="AG169" s="520"/>
      <c r="AH169" s="520"/>
      <c r="AI169" s="520"/>
      <c r="AJ169" s="520"/>
      <c r="AK169" s="651"/>
      <c r="AL169" s="520"/>
      <c r="AM169" s="520"/>
      <c r="AN169" s="520"/>
      <c r="AO169" s="692"/>
      <c r="AP169" s="651"/>
      <c r="AQ169" s="520"/>
      <c r="AR169" s="520"/>
      <c r="AS169" s="520"/>
      <c r="AT169" s="520"/>
      <c r="AU169" s="651"/>
      <c r="AV169" s="520"/>
      <c r="AW169" s="520"/>
      <c r="AX169" s="520"/>
      <c r="AY169" s="520"/>
      <c r="AZ169" s="651"/>
      <c r="BA169" s="520"/>
      <c r="BB169" s="520"/>
      <c r="BC169" s="520"/>
      <c r="BD169" s="520"/>
      <c r="BE169" s="651"/>
      <c r="BF169" s="520"/>
      <c r="BG169" s="520"/>
      <c r="BH169" s="520"/>
      <c r="BI169" s="520"/>
      <c r="BJ169" s="651"/>
      <c r="BK169" s="520"/>
      <c r="BL169" s="520"/>
      <c r="BM169" s="520"/>
      <c r="BN169" s="520"/>
      <c r="BO169" s="651"/>
      <c r="BP169" s="520"/>
      <c r="BQ169" s="520"/>
      <c r="BR169" s="520"/>
      <c r="BS169" s="520"/>
      <c r="BT169" s="520"/>
      <c r="BU169" s="520"/>
      <c r="BV169" s="520"/>
      <c r="BW169" s="520"/>
      <c r="BX169" s="520"/>
      <c r="BY169" s="520"/>
      <c r="BZ169" s="520"/>
      <c r="CA169" s="520"/>
      <c r="CB169" s="520"/>
      <c r="CC169" s="520"/>
      <c r="CD169" s="520"/>
      <c r="CE169" s="520"/>
      <c r="CF169" s="520"/>
      <c r="CG169" s="520"/>
      <c r="CH169" s="520"/>
      <c r="CI169" s="520"/>
      <c r="CJ169" s="520"/>
      <c r="CK169" s="520"/>
      <c r="CL169" s="520"/>
      <c r="CM169" s="615"/>
      <c r="CN169" s="615"/>
      <c r="CO169" s="615"/>
    </row>
    <row r="170" customFormat="false" ht="12" hidden="false" customHeight="true" outlineLevel="0" collapsed="false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520"/>
      <c r="L170" s="520"/>
      <c r="M170" s="520"/>
      <c r="N170" s="520"/>
      <c r="O170" s="520"/>
      <c r="P170" s="520"/>
      <c r="Q170" s="520"/>
      <c r="R170" s="520"/>
      <c r="S170" s="650"/>
      <c r="T170" s="650"/>
      <c r="U170" s="685"/>
      <c r="V170" s="686"/>
      <c r="W170" s="520"/>
      <c r="X170" s="520"/>
      <c r="Y170" s="520"/>
      <c r="Z170" s="520"/>
      <c r="AA170" s="520"/>
      <c r="AB170" s="520"/>
      <c r="AC170" s="520"/>
      <c r="AD170" s="651"/>
      <c r="AE170" s="520"/>
      <c r="AF170" s="651"/>
      <c r="AG170" s="520"/>
      <c r="AH170" s="520"/>
      <c r="AI170" s="520"/>
      <c r="AJ170" s="520"/>
      <c r="AK170" s="651"/>
      <c r="AL170" s="520"/>
      <c r="AM170" s="520"/>
      <c r="AN170" s="520"/>
      <c r="AO170" s="692"/>
      <c r="AP170" s="651"/>
      <c r="AQ170" s="520"/>
      <c r="AR170" s="520"/>
      <c r="AS170" s="520"/>
      <c r="AT170" s="520"/>
      <c r="AU170" s="651"/>
      <c r="AV170" s="520"/>
      <c r="AW170" s="520"/>
      <c r="AX170" s="520"/>
      <c r="AY170" s="520"/>
      <c r="AZ170" s="651"/>
      <c r="BA170" s="520"/>
      <c r="BB170" s="520"/>
      <c r="BC170" s="520"/>
      <c r="BD170" s="520"/>
      <c r="BE170" s="651"/>
      <c r="BF170" s="520"/>
      <c r="BG170" s="520"/>
      <c r="BH170" s="520"/>
      <c r="BI170" s="520"/>
      <c r="BJ170" s="651"/>
      <c r="BK170" s="520"/>
      <c r="BL170" s="520"/>
      <c r="BM170" s="520"/>
      <c r="BN170" s="520"/>
      <c r="BO170" s="651"/>
      <c r="BP170" s="520"/>
      <c r="BQ170" s="520"/>
      <c r="BR170" s="520"/>
      <c r="BS170" s="520"/>
      <c r="BT170" s="520"/>
      <c r="BU170" s="520"/>
      <c r="BV170" s="520"/>
      <c r="BW170" s="520"/>
      <c r="BX170" s="520"/>
      <c r="BY170" s="520"/>
      <c r="BZ170" s="520"/>
      <c r="CA170" s="520"/>
      <c r="CB170" s="520"/>
      <c r="CC170" s="520"/>
      <c r="CD170" s="520"/>
      <c r="CE170" s="520"/>
      <c r="CF170" s="520"/>
      <c r="CG170" s="520"/>
      <c r="CH170" s="693"/>
      <c r="CI170" s="520"/>
      <c r="CJ170" s="520"/>
      <c r="CK170" s="520"/>
      <c r="CL170" s="520"/>
      <c r="CM170" s="615"/>
      <c r="CN170" s="615"/>
      <c r="CO170" s="615"/>
    </row>
    <row r="171" customFormat="false" ht="22.5" hidden="true" customHeight="true" outlineLevel="0" collapsed="false">
      <c r="A171" s="694" t="s">
        <v>316</v>
      </c>
      <c r="B171" s="694"/>
      <c r="C171" s="694"/>
      <c r="D171" s="694"/>
      <c r="E171" s="694"/>
      <c r="F171" s="694"/>
      <c r="G171" s="694"/>
      <c r="H171" s="694"/>
      <c r="I171" s="694"/>
      <c r="J171" s="694"/>
      <c r="K171" s="694"/>
      <c r="L171" s="694"/>
      <c r="M171" s="694"/>
      <c r="N171" s="694"/>
      <c r="O171" s="694"/>
      <c r="P171" s="694"/>
      <c r="Q171" s="694"/>
      <c r="R171" s="694"/>
      <c r="S171" s="694"/>
      <c r="T171" s="694"/>
      <c r="U171" s="694"/>
      <c r="V171" s="694"/>
      <c r="W171" s="694"/>
      <c r="X171" s="694"/>
      <c r="Y171" s="694"/>
      <c r="Z171" s="694"/>
      <c r="AA171" s="694"/>
      <c r="AB171" s="694"/>
      <c r="AC171" s="694"/>
      <c r="AD171" s="694"/>
      <c r="AE171" s="694"/>
      <c r="AF171" s="695"/>
      <c r="AG171" s="696"/>
      <c r="AH171" s="696"/>
      <c r="AI171" s="696"/>
      <c r="AJ171" s="697"/>
      <c r="AK171" s="695"/>
      <c r="AL171" s="696"/>
      <c r="AM171" s="696"/>
      <c r="AN171" s="696"/>
      <c r="AO171" s="698"/>
      <c r="AP171" s="695"/>
      <c r="AQ171" s="696"/>
      <c r="AR171" s="696"/>
      <c r="AS171" s="696"/>
      <c r="AT171" s="697"/>
      <c r="AU171" s="695"/>
      <c r="AV171" s="696"/>
      <c r="AW171" s="696"/>
      <c r="AX171" s="696"/>
      <c r="AY171" s="697"/>
      <c r="AZ171" s="695"/>
      <c r="BA171" s="696"/>
      <c r="BB171" s="696"/>
      <c r="BC171" s="696"/>
      <c r="BD171" s="697"/>
      <c r="BE171" s="695"/>
      <c r="BF171" s="696"/>
      <c r="BG171" s="696"/>
      <c r="BH171" s="696"/>
      <c r="BI171" s="697"/>
      <c r="BJ171" s="695"/>
      <c r="BK171" s="696"/>
      <c r="BL171" s="696"/>
      <c r="BM171" s="696"/>
      <c r="BN171" s="697"/>
      <c r="BO171" s="695"/>
      <c r="BP171" s="696"/>
      <c r="BQ171" s="696"/>
      <c r="BR171" s="696"/>
      <c r="BS171" s="696"/>
      <c r="BT171" s="696"/>
      <c r="BU171" s="696"/>
      <c r="BV171" s="696"/>
      <c r="BW171" s="696"/>
      <c r="BX171" s="696"/>
      <c r="BY171" s="696"/>
      <c r="BZ171" s="696"/>
      <c r="CA171" s="696"/>
      <c r="CB171" s="696"/>
      <c r="CC171" s="696"/>
      <c r="CD171" s="696"/>
      <c r="CE171" s="696"/>
      <c r="CF171" s="696"/>
      <c r="CG171" s="696"/>
      <c r="CH171" s="696"/>
      <c r="CI171" s="696"/>
      <c r="CJ171" s="696"/>
      <c r="CK171" s="696"/>
      <c r="CL171" s="696"/>
      <c r="CM171" s="615"/>
      <c r="CN171" s="615"/>
      <c r="CO171" s="615"/>
    </row>
    <row r="172" customFormat="false" ht="12" hidden="true" customHeight="true" outlineLevel="0" collapsed="false">
      <c r="A172" s="699"/>
      <c r="B172" s="700"/>
      <c r="J172" s="701"/>
      <c r="K172" s="697"/>
      <c r="L172" s="697"/>
      <c r="M172" s="697"/>
      <c r="N172" s="697"/>
      <c r="O172" s="697"/>
      <c r="P172" s="697"/>
      <c r="Q172" s="697"/>
      <c r="R172" s="697"/>
      <c r="S172" s="702"/>
      <c r="T172" s="702"/>
      <c r="U172" s="703"/>
      <c r="V172" s="704"/>
      <c r="W172" s="697"/>
      <c r="X172" s="697"/>
      <c r="Y172" s="697"/>
      <c r="Z172" s="697"/>
      <c r="AA172" s="697"/>
      <c r="AB172" s="697"/>
      <c r="AC172" s="697"/>
      <c r="AD172" s="705"/>
      <c r="AE172" s="697"/>
      <c r="AF172" s="705"/>
      <c r="AG172" s="697"/>
      <c r="AH172" s="697"/>
      <c r="AI172" s="697"/>
      <c r="AJ172" s="697"/>
      <c r="AK172" s="705"/>
      <c r="AL172" s="697"/>
      <c r="AM172" s="697"/>
      <c r="AN172" s="697"/>
      <c r="AO172" s="698"/>
      <c r="AP172" s="705"/>
      <c r="AQ172" s="697"/>
      <c r="AR172" s="697"/>
      <c r="AS172" s="697"/>
      <c r="AT172" s="697"/>
      <c r="AU172" s="705"/>
      <c r="AV172" s="697"/>
      <c r="AW172" s="697"/>
      <c r="AX172" s="697"/>
      <c r="AY172" s="697"/>
      <c r="AZ172" s="705"/>
      <c r="BA172" s="697"/>
      <c r="BB172" s="697"/>
      <c r="BC172" s="697"/>
      <c r="BD172" s="697"/>
      <c r="BE172" s="705"/>
      <c r="BF172" s="697"/>
      <c r="BG172" s="697"/>
      <c r="BH172" s="697"/>
      <c r="BI172" s="697"/>
      <c r="BJ172" s="705"/>
      <c r="BK172" s="697"/>
      <c r="BL172" s="697"/>
      <c r="BM172" s="697"/>
      <c r="BN172" s="697"/>
      <c r="BO172" s="705"/>
      <c r="BP172" s="697"/>
      <c r="BQ172" s="697"/>
      <c r="BR172" s="697"/>
      <c r="BS172" s="697"/>
      <c r="BT172" s="697"/>
      <c r="BU172" s="697"/>
      <c r="BV172" s="697"/>
      <c r="BW172" s="697"/>
      <c r="BX172" s="697"/>
      <c r="BY172" s="697"/>
      <c r="BZ172" s="697"/>
      <c r="CA172" s="697"/>
      <c r="CB172" s="697"/>
      <c r="CC172" s="697"/>
      <c r="CD172" s="697"/>
      <c r="CE172" s="697"/>
      <c r="CF172" s="697"/>
      <c r="CG172" s="697"/>
      <c r="CH172" s="697"/>
      <c r="CI172" s="697"/>
      <c r="CJ172" s="697"/>
      <c r="CK172" s="697"/>
      <c r="CL172" s="697"/>
    </row>
    <row r="173" customFormat="false" ht="12" hidden="true" customHeight="true" outlineLevel="0" collapsed="false">
      <c r="A173" s="706" t="s">
        <v>317</v>
      </c>
      <c r="B173" s="707" t="s">
        <v>318</v>
      </c>
      <c r="C173" s="707"/>
      <c r="D173" s="707"/>
      <c r="E173" s="707"/>
      <c r="F173" s="707"/>
      <c r="G173" s="707"/>
      <c r="H173" s="707"/>
      <c r="I173" s="707"/>
      <c r="J173" s="707"/>
      <c r="K173" s="707"/>
      <c r="L173" s="707"/>
      <c r="M173" s="707"/>
      <c r="N173" s="707"/>
      <c r="O173" s="707"/>
      <c r="P173" s="707"/>
      <c r="Q173" s="707"/>
      <c r="R173" s="707"/>
      <c r="S173" s="707"/>
      <c r="T173" s="707"/>
      <c r="U173" s="707"/>
      <c r="V173" s="707"/>
      <c r="W173" s="707"/>
      <c r="X173" s="707"/>
      <c r="Y173" s="707"/>
      <c r="Z173" s="707"/>
      <c r="AA173" s="707"/>
      <c r="AB173" s="707"/>
      <c r="AC173" s="707"/>
      <c r="AD173" s="707"/>
      <c r="AE173" s="707"/>
      <c r="AF173" s="708"/>
      <c r="AG173" s="709"/>
      <c r="AH173" s="709"/>
      <c r="AI173" s="709"/>
      <c r="AJ173" s="697"/>
      <c r="AK173" s="708"/>
      <c r="AL173" s="709"/>
      <c r="AM173" s="709"/>
      <c r="AN173" s="709"/>
      <c r="AO173" s="698"/>
      <c r="AP173" s="708"/>
      <c r="AQ173" s="709"/>
      <c r="AR173" s="709"/>
      <c r="AS173" s="709"/>
      <c r="AT173" s="697"/>
      <c r="AU173" s="708"/>
      <c r="AV173" s="709"/>
      <c r="AW173" s="709"/>
      <c r="AX173" s="709"/>
      <c r="AY173" s="697"/>
      <c r="AZ173" s="708"/>
      <c r="BA173" s="709"/>
      <c r="BB173" s="709"/>
      <c r="BC173" s="709"/>
      <c r="BD173" s="697"/>
      <c r="BE173" s="708"/>
      <c r="BF173" s="709"/>
      <c r="BG173" s="709"/>
      <c r="BH173" s="709"/>
      <c r="BI173" s="697"/>
      <c r="BJ173" s="708"/>
      <c r="BK173" s="709"/>
      <c r="BL173" s="709"/>
      <c r="BM173" s="709"/>
      <c r="BN173" s="697"/>
      <c r="BO173" s="708"/>
      <c r="BP173" s="709"/>
      <c r="BQ173" s="709"/>
      <c r="BR173" s="709"/>
      <c r="BS173" s="709"/>
      <c r="BT173" s="709"/>
      <c r="BU173" s="709"/>
      <c r="BV173" s="709"/>
      <c r="BW173" s="709"/>
      <c r="BX173" s="709"/>
      <c r="BY173" s="709"/>
      <c r="BZ173" s="709"/>
      <c r="CA173" s="709"/>
      <c r="CB173" s="709"/>
      <c r="CC173" s="709"/>
      <c r="CD173" s="709"/>
      <c r="CE173" s="709"/>
      <c r="CF173" s="709"/>
      <c r="CG173" s="709"/>
      <c r="CH173" s="709"/>
      <c r="CI173" s="709"/>
      <c r="CJ173" s="709"/>
      <c r="CK173" s="709"/>
      <c r="CL173" s="709"/>
    </row>
    <row r="174" customFormat="false" ht="12.75" hidden="true" customHeight="true" outlineLevel="0" collapsed="false">
      <c r="A174" s="710"/>
      <c r="B174" s="707" t="s">
        <v>319</v>
      </c>
      <c r="C174" s="707"/>
      <c r="D174" s="707"/>
      <c r="E174" s="707"/>
      <c r="F174" s="707"/>
      <c r="G174" s="707"/>
      <c r="H174" s="707"/>
      <c r="I174" s="707"/>
      <c r="J174" s="707"/>
      <c r="K174" s="707"/>
      <c r="L174" s="707"/>
      <c r="M174" s="707"/>
      <c r="N174" s="707"/>
      <c r="O174" s="707"/>
      <c r="P174" s="707"/>
      <c r="Q174" s="707"/>
      <c r="R174" s="707"/>
      <c r="S174" s="707"/>
      <c r="T174" s="707"/>
      <c r="U174" s="707"/>
      <c r="V174" s="707"/>
      <c r="W174" s="707"/>
      <c r="X174" s="707"/>
      <c r="Y174" s="707"/>
      <c r="Z174" s="707"/>
      <c r="AA174" s="707"/>
      <c r="AB174" s="707"/>
      <c r="AC174" s="707"/>
      <c r="AD174" s="707"/>
      <c r="AE174" s="707"/>
      <c r="AF174" s="708"/>
      <c r="AG174" s="709"/>
      <c r="AH174" s="709"/>
      <c r="AI174" s="709"/>
      <c r="AJ174" s="711"/>
      <c r="AK174" s="708"/>
      <c r="AL174" s="709"/>
      <c r="AM174" s="709"/>
      <c r="AN174" s="709"/>
      <c r="AO174" s="712"/>
      <c r="AP174" s="708"/>
      <c r="AQ174" s="709"/>
      <c r="AR174" s="709"/>
      <c r="AS174" s="709"/>
      <c r="AT174" s="711"/>
      <c r="AU174" s="708"/>
      <c r="AV174" s="709"/>
      <c r="AW174" s="709"/>
      <c r="AX174" s="709"/>
      <c r="AY174" s="711"/>
      <c r="AZ174" s="708"/>
      <c r="BA174" s="709"/>
      <c r="BB174" s="709"/>
      <c r="BC174" s="709"/>
      <c r="BD174" s="711"/>
      <c r="BE174" s="708"/>
      <c r="BF174" s="709"/>
      <c r="BG174" s="709"/>
      <c r="BH174" s="709"/>
      <c r="BI174" s="711"/>
      <c r="BJ174" s="708"/>
      <c r="BK174" s="709"/>
      <c r="BL174" s="709"/>
      <c r="BM174" s="709"/>
      <c r="BN174" s="711"/>
      <c r="BO174" s="708"/>
      <c r="BP174" s="709"/>
      <c r="BQ174" s="709"/>
      <c r="BR174" s="709"/>
      <c r="BS174" s="709"/>
      <c r="BT174" s="709"/>
      <c r="BU174" s="709"/>
      <c r="BV174" s="709"/>
      <c r="BW174" s="709"/>
      <c r="BX174" s="709"/>
      <c r="BY174" s="709"/>
      <c r="BZ174" s="709"/>
      <c r="CA174" s="709"/>
      <c r="CB174" s="709"/>
      <c r="CC174" s="709"/>
      <c r="CD174" s="709"/>
      <c r="CE174" s="709"/>
      <c r="CF174" s="709"/>
      <c r="CG174" s="709"/>
      <c r="CH174" s="709"/>
      <c r="CI174" s="709"/>
      <c r="CJ174" s="709"/>
      <c r="CK174" s="709"/>
      <c r="CL174" s="709"/>
    </row>
    <row r="175" customFormat="false" ht="12.75" hidden="true" customHeight="true" outlineLevel="0" collapsed="false">
      <c r="A175" s="710" t="n">
        <v>1</v>
      </c>
      <c r="B175" s="713" t="s">
        <v>320</v>
      </c>
      <c r="C175" s="713"/>
      <c r="D175" s="713"/>
      <c r="E175" s="713"/>
      <c r="F175" s="713"/>
      <c r="G175" s="713"/>
      <c r="H175" s="713"/>
      <c r="I175" s="713"/>
      <c r="J175" s="713"/>
      <c r="K175" s="713"/>
      <c r="L175" s="713"/>
      <c r="M175" s="713"/>
      <c r="N175" s="713"/>
      <c r="O175" s="713"/>
      <c r="P175" s="713"/>
      <c r="Q175" s="713"/>
      <c r="R175" s="713"/>
      <c r="S175" s="713"/>
      <c r="T175" s="713"/>
      <c r="U175" s="713"/>
      <c r="V175" s="713"/>
      <c r="W175" s="713"/>
      <c r="X175" s="713"/>
      <c r="Y175" s="713"/>
      <c r="Z175" s="713"/>
      <c r="AA175" s="713"/>
      <c r="AB175" s="713"/>
      <c r="AC175" s="713"/>
      <c r="AD175" s="713"/>
      <c r="AE175" s="713"/>
      <c r="AF175" s="714"/>
      <c r="AG175" s="715"/>
      <c r="AH175" s="715"/>
      <c r="AI175" s="715"/>
      <c r="AJ175" s="711"/>
      <c r="AK175" s="714"/>
      <c r="AL175" s="715"/>
      <c r="AM175" s="715"/>
      <c r="AN175" s="715"/>
      <c r="AO175" s="712"/>
      <c r="AP175" s="714"/>
      <c r="AQ175" s="715"/>
      <c r="AR175" s="715"/>
      <c r="AS175" s="715"/>
      <c r="AT175" s="711"/>
      <c r="AU175" s="714"/>
      <c r="AV175" s="715"/>
      <c r="AW175" s="715"/>
      <c r="AX175" s="715"/>
      <c r="AY175" s="711"/>
      <c r="AZ175" s="714"/>
      <c r="BA175" s="715"/>
      <c r="BB175" s="715"/>
      <c r="BC175" s="715"/>
      <c r="BD175" s="711"/>
      <c r="BE175" s="714"/>
      <c r="BF175" s="715"/>
      <c r="BG175" s="715"/>
      <c r="BH175" s="715"/>
      <c r="BI175" s="711"/>
      <c r="BJ175" s="714"/>
      <c r="BK175" s="715"/>
      <c r="BL175" s="715"/>
      <c r="BM175" s="715"/>
      <c r="BN175" s="711"/>
      <c r="BO175" s="714"/>
      <c r="BP175" s="715"/>
      <c r="BQ175" s="715"/>
      <c r="BR175" s="715"/>
      <c r="BS175" s="715"/>
      <c r="BT175" s="715"/>
      <c r="BU175" s="715"/>
      <c r="BV175" s="715"/>
      <c r="BW175" s="715"/>
      <c r="BX175" s="715"/>
      <c r="BY175" s="715"/>
      <c r="BZ175" s="715"/>
      <c r="CA175" s="715"/>
      <c r="CB175" s="715"/>
      <c r="CC175" s="715"/>
      <c r="CD175" s="715"/>
      <c r="CE175" s="715"/>
      <c r="CF175" s="715"/>
      <c r="CG175" s="715"/>
      <c r="CH175" s="715"/>
      <c r="CI175" s="715"/>
      <c r="CJ175" s="715"/>
      <c r="CK175" s="715"/>
      <c r="CL175" s="715"/>
    </row>
    <row r="176" customFormat="false" ht="12.75" hidden="true" customHeight="true" outlineLevel="0" collapsed="false">
      <c r="A176" s="710" t="n">
        <v>2</v>
      </c>
      <c r="B176" s="713" t="s">
        <v>321</v>
      </c>
      <c r="C176" s="713"/>
      <c r="D176" s="713"/>
      <c r="E176" s="713"/>
      <c r="F176" s="713"/>
      <c r="G176" s="713"/>
      <c r="H176" s="713"/>
      <c r="I176" s="713"/>
      <c r="J176" s="713"/>
      <c r="K176" s="713"/>
      <c r="L176" s="713"/>
      <c r="M176" s="713"/>
      <c r="N176" s="713"/>
      <c r="O176" s="713"/>
      <c r="P176" s="713"/>
      <c r="Q176" s="713"/>
      <c r="R176" s="713"/>
      <c r="S176" s="713"/>
      <c r="T176" s="713"/>
      <c r="U176" s="713"/>
      <c r="V176" s="713"/>
      <c r="W176" s="713"/>
      <c r="X176" s="713"/>
      <c r="Y176" s="713"/>
      <c r="Z176" s="713"/>
      <c r="AA176" s="713"/>
      <c r="AB176" s="713"/>
      <c r="AC176" s="713"/>
      <c r="AD176" s="713"/>
      <c r="AE176" s="713"/>
      <c r="AF176" s="714"/>
      <c r="AG176" s="715"/>
      <c r="AH176" s="715"/>
      <c r="AI176" s="715"/>
      <c r="AJ176" s="711"/>
      <c r="AK176" s="714"/>
      <c r="AL176" s="715"/>
      <c r="AM176" s="715"/>
      <c r="AN176" s="715"/>
      <c r="AO176" s="712"/>
      <c r="AP176" s="714"/>
      <c r="AQ176" s="715"/>
      <c r="AR176" s="715"/>
      <c r="AS176" s="715"/>
      <c r="AT176" s="711"/>
      <c r="AU176" s="714"/>
      <c r="AV176" s="715"/>
      <c r="AW176" s="715"/>
      <c r="AX176" s="715"/>
      <c r="AY176" s="711"/>
      <c r="AZ176" s="714"/>
      <c r="BA176" s="715"/>
      <c r="BB176" s="715"/>
      <c r="BC176" s="715"/>
      <c r="BD176" s="711"/>
      <c r="BE176" s="714"/>
      <c r="BF176" s="715"/>
      <c r="BG176" s="715"/>
      <c r="BH176" s="715"/>
      <c r="BI176" s="711"/>
      <c r="BJ176" s="714"/>
      <c r="BK176" s="715"/>
      <c r="BL176" s="715"/>
      <c r="BM176" s="715"/>
      <c r="BN176" s="711"/>
      <c r="BO176" s="714"/>
      <c r="BP176" s="715"/>
      <c r="BQ176" s="715"/>
      <c r="BR176" s="715"/>
      <c r="BS176" s="715"/>
      <c r="BT176" s="715"/>
      <c r="BU176" s="715"/>
      <c r="BV176" s="715"/>
      <c r="BW176" s="715"/>
      <c r="BX176" s="715"/>
      <c r="BY176" s="715"/>
      <c r="BZ176" s="715"/>
      <c r="CA176" s="715"/>
      <c r="CB176" s="715"/>
      <c r="CC176" s="715"/>
      <c r="CD176" s="715"/>
      <c r="CE176" s="715"/>
      <c r="CF176" s="715"/>
      <c r="CG176" s="715"/>
      <c r="CH176" s="715"/>
      <c r="CI176" s="715"/>
      <c r="CJ176" s="715"/>
      <c r="CK176" s="715"/>
      <c r="CL176" s="715"/>
    </row>
    <row r="177" customFormat="false" ht="12.75" hidden="true" customHeight="true" outlineLevel="0" collapsed="false">
      <c r="A177" s="710" t="n">
        <v>3</v>
      </c>
      <c r="B177" s="713" t="s">
        <v>322</v>
      </c>
      <c r="C177" s="713"/>
      <c r="D177" s="713"/>
      <c r="E177" s="713"/>
      <c r="F177" s="713"/>
      <c r="G177" s="713"/>
      <c r="H177" s="713"/>
      <c r="I177" s="713"/>
      <c r="J177" s="713"/>
      <c r="K177" s="713"/>
      <c r="L177" s="713"/>
      <c r="M177" s="713"/>
      <c r="N177" s="713"/>
      <c r="O177" s="713"/>
      <c r="P177" s="713"/>
      <c r="Q177" s="713"/>
      <c r="R177" s="713"/>
      <c r="S177" s="713"/>
      <c r="T177" s="713"/>
      <c r="U177" s="713"/>
      <c r="V177" s="713"/>
      <c r="W177" s="713"/>
      <c r="X177" s="713"/>
      <c r="Y177" s="713"/>
      <c r="Z177" s="713"/>
      <c r="AA177" s="713"/>
      <c r="AB177" s="713"/>
      <c r="AC177" s="713"/>
      <c r="AD177" s="713"/>
      <c r="AE177" s="713"/>
      <c r="AF177" s="714"/>
      <c r="AG177" s="715"/>
      <c r="AH177" s="715"/>
      <c r="AI177" s="715"/>
      <c r="AJ177" s="711"/>
      <c r="AK177" s="714"/>
      <c r="AL177" s="715"/>
      <c r="AM177" s="715"/>
      <c r="AN177" s="715"/>
      <c r="AO177" s="712"/>
      <c r="AP177" s="714"/>
      <c r="AQ177" s="715"/>
      <c r="AR177" s="715"/>
      <c r="AS177" s="715"/>
      <c r="AT177" s="711"/>
      <c r="AU177" s="714"/>
      <c r="AV177" s="715"/>
      <c r="AW177" s="715"/>
      <c r="AX177" s="715"/>
      <c r="AY177" s="711"/>
      <c r="AZ177" s="714"/>
      <c r="BA177" s="715"/>
      <c r="BB177" s="715"/>
      <c r="BC177" s="715"/>
      <c r="BD177" s="711"/>
      <c r="BE177" s="714"/>
      <c r="BF177" s="715"/>
      <c r="BG177" s="715"/>
      <c r="BH177" s="715"/>
      <c r="BI177" s="711"/>
      <c r="BJ177" s="714"/>
      <c r="BK177" s="715"/>
      <c r="BL177" s="715"/>
      <c r="BM177" s="715"/>
      <c r="BN177" s="711"/>
      <c r="BO177" s="714"/>
      <c r="BP177" s="715"/>
      <c r="BQ177" s="715"/>
      <c r="BR177" s="715"/>
      <c r="BS177" s="715"/>
      <c r="BT177" s="715"/>
      <c r="BU177" s="715"/>
      <c r="BV177" s="715"/>
      <c r="BW177" s="715"/>
      <c r="BX177" s="715"/>
      <c r="BY177" s="715"/>
      <c r="BZ177" s="715"/>
      <c r="CA177" s="715"/>
      <c r="CB177" s="715"/>
      <c r="CC177" s="715"/>
      <c r="CD177" s="715"/>
      <c r="CE177" s="715"/>
      <c r="CF177" s="715"/>
      <c r="CG177" s="715"/>
      <c r="CH177" s="715"/>
      <c r="CI177" s="715"/>
      <c r="CJ177" s="715"/>
      <c r="CK177" s="715"/>
      <c r="CL177" s="715"/>
    </row>
    <row r="178" customFormat="false" ht="12.75" hidden="true" customHeight="true" outlineLevel="0" collapsed="false">
      <c r="A178" s="710" t="n">
        <v>4</v>
      </c>
      <c r="B178" s="713" t="s">
        <v>323</v>
      </c>
      <c r="C178" s="713"/>
      <c r="D178" s="713"/>
      <c r="E178" s="713"/>
      <c r="F178" s="713"/>
      <c r="G178" s="713"/>
      <c r="H178" s="713"/>
      <c r="I178" s="713"/>
      <c r="J178" s="713"/>
      <c r="K178" s="713"/>
      <c r="L178" s="713"/>
      <c r="M178" s="713"/>
      <c r="N178" s="713"/>
      <c r="O178" s="713"/>
      <c r="P178" s="713"/>
      <c r="Q178" s="713"/>
      <c r="R178" s="713"/>
      <c r="S178" s="713"/>
      <c r="T178" s="713"/>
      <c r="U178" s="713"/>
      <c r="V178" s="713"/>
      <c r="W178" s="713"/>
      <c r="X178" s="713"/>
      <c r="Y178" s="713"/>
      <c r="Z178" s="713"/>
      <c r="AA178" s="713"/>
      <c r="AB178" s="713"/>
      <c r="AC178" s="713"/>
      <c r="AD178" s="713"/>
      <c r="AE178" s="713"/>
      <c r="AF178" s="714"/>
      <c r="AG178" s="715"/>
      <c r="AH178" s="715"/>
      <c r="AI178" s="715"/>
      <c r="AJ178" s="711"/>
      <c r="AK178" s="714"/>
      <c r="AL178" s="715"/>
      <c r="AM178" s="715"/>
      <c r="AN178" s="715"/>
      <c r="AO178" s="712"/>
      <c r="AP178" s="714"/>
      <c r="AQ178" s="715"/>
      <c r="AR178" s="715"/>
      <c r="AS178" s="715"/>
      <c r="AT178" s="711"/>
      <c r="AU178" s="714"/>
      <c r="AV178" s="715"/>
      <c r="AW178" s="715"/>
      <c r="AX178" s="715"/>
      <c r="AY178" s="711"/>
      <c r="AZ178" s="714"/>
      <c r="BA178" s="715"/>
      <c r="BB178" s="715"/>
      <c r="BC178" s="715"/>
      <c r="BD178" s="711"/>
      <c r="BE178" s="714"/>
      <c r="BF178" s="715"/>
      <c r="BG178" s="715"/>
      <c r="BH178" s="715"/>
      <c r="BI178" s="711"/>
      <c r="BJ178" s="714"/>
      <c r="BK178" s="715"/>
      <c r="BL178" s="715"/>
      <c r="BM178" s="715"/>
      <c r="BN178" s="711"/>
      <c r="BO178" s="714"/>
      <c r="BP178" s="715"/>
      <c r="BQ178" s="715"/>
      <c r="BR178" s="715"/>
      <c r="BS178" s="715"/>
      <c r="BT178" s="715"/>
      <c r="BU178" s="715"/>
      <c r="BV178" s="715"/>
      <c r="BW178" s="715"/>
      <c r="BX178" s="715"/>
      <c r="BY178" s="715"/>
      <c r="BZ178" s="715"/>
      <c r="CA178" s="715"/>
      <c r="CB178" s="715"/>
      <c r="CC178" s="715"/>
      <c r="CD178" s="715"/>
      <c r="CE178" s="715"/>
      <c r="CF178" s="715"/>
      <c r="CG178" s="715"/>
      <c r="CH178" s="715"/>
      <c r="CI178" s="715"/>
      <c r="CJ178" s="715"/>
      <c r="CK178" s="715"/>
      <c r="CL178" s="715"/>
    </row>
    <row r="179" customFormat="false" ht="12.75" hidden="true" customHeight="true" outlineLevel="0" collapsed="false">
      <c r="A179" s="710" t="n">
        <v>5</v>
      </c>
      <c r="B179" s="713" t="s">
        <v>324</v>
      </c>
      <c r="C179" s="713"/>
      <c r="D179" s="713"/>
      <c r="E179" s="713"/>
      <c r="F179" s="713"/>
      <c r="G179" s="713"/>
      <c r="H179" s="713"/>
      <c r="I179" s="713"/>
      <c r="J179" s="713"/>
      <c r="K179" s="713"/>
      <c r="L179" s="713"/>
      <c r="M179" s="713"/>
      <c r="N179" s="713"/>
      <c r="O179" s="713"/>
      <c r="P179" s="713"/>
      <c r="Q179" s="713"/>
      <c r="R179" s="713"/>
      <c r="S179" s="713"/>
      <c r="T179" s="713"/>
      <c r="U179" s="713"/>
      <c r="V179" s="713"/>
      <c r="W179" s="713"/>
      <c r="X179" s="713"/>
      <c r="Y179" s="713"/>
      <c r="Z179" s="713"/>
      <c r="AA179" s="713"/>
      <c r="AB179" s="713"/>
      <c r="AC179" s="713"/>
      <c r="AD179" s="713"/>
      <c r="AE179" s="713"/>
      <c r="AF179" s="714"/>
      <c r="AG179" s="715"/>
      <c r="AH179" s="715"/>
      <c r="AI179" s="715"/>
      <c r="AJ179" s="711"/>
      <c r="AK179" s="714"/>
      <c r="AL179" s="715"/>
      <c r="AM179" s="715"/>
      <c r="AN179" s="715"/>
      <c r="AO179" s="712"/>
      <c r="AP179" s="714"/>
      <c r="AQ179" s="715"/>
      <c r="AR179" s="715"/>
      <c r="AS179" s="715"/>
      <c r="AT179" s="711"/>
      <c r="AU179" s="714"/>
      <c r="AV179" s="715"/>
      <c r="AW179" s="715"/>
      <c r="AX179" s="715"/>
      <c r="AY179" s="711"/>
      <c r="AZ179" s="714"/>
      <c r="BA179" s="715"/>
      <c r="BB179" s="715"/>
      <c r="BC179" s="715"/>
      <c r="BD179" s="711"/>
      <c r="BE179" s="714"/>
      <c r="BF179" s="715"/>
      <c r="BG179" s="715"/>
      <c r="BH179" s="715"/>
      <c r="BI179" s="711"/>
      <c r="BJ179" s="714"/>
      <c r="BK179" s="715"/>
      <c r="BL179" s="715"/>
      <c r="BM179" s="715"/>
      <c r="BN179" s="711"/>
      <c r="BO179" s="714"/>
      <c r="BP179" s="715"/>
      <c r="BQ179" s="715"/>
      <c r="BR179" s="715"/>
      <c r="BS179" s="715"/>
      <c r="BT179" s="715"/>
      <c r="BU179" s="715"/>
      <c r="BV179" s="715"/>
      <c r="BW179" s="715"/>
      <c r="BX179" s="715"/>
      <c r="BY179" s="715"/>
      <c r="BZ179" s="715"/>
      <c r="CA179" s="715"/>
      <c r="CB179" s="715"/>
      <c r="CC179" s="715"/>
      <c r="CD179" s="715"/>
      <c r="CE179" s="715"/>
      <c r="CF179" s="715"/>
      <c r="CG179" s="715"/>
      <c r="CH179" s="715"/>
      <c r="CI179" s="715"/>
      <c r="CJ179" s="715"/>
      <c r="CK179" s="715"/>
      <c r="CL179" s="715"/>
    </row>
    <row r="180" customFormat="false" ht="12.75" hidden="true" customHeight="true" outlineLevel="0" collapsed="false">
      <c r="A180" s="710" t="n">
        <v>6</v>
      </c>
      <c r="B180" s="713" t="s">
        <v>325</v>
      </c>
      <c r="C180" s="713"/>
      <c r="D180" s="713"/>
      <c r="E180" s="713"/>
      <c r="F180" s="713"/>
      <c r="G180" s="713"/>
      <c r="H180" s="713"/>
      <c r="I180" s="713"/>
      <c r="J180" s="713"/>
      <c r="K180" s="713"/>
      <c r="L180" s="713"/>
      <c r="M180" s="713"/>
      <c r="N180" s="713"/>
      <c r="O180" s="713"/>
      <c r="P180" s="713"/>
      <c r="Q180" s="713"/>
      <c r="R180" s="713"/>
      <c r="S180" s="713"/>
      <c r="T180" s="713"/>
      <c r="U180" s="713"/>
      <c r="V180" s="713"/>
      <c r="W180" s="713"/>
      <c r="X180" s="713"/>
      <c r="Y180" s="713"/>
      <c r="Z180" s="713"/>
      <c r="AA180" s="713"/>
      <c r="AB180" s="713"/>
      <c r="AC180" s="713"/>
      <c r="AD180" s="713"/>
      <c r="AE180" s="713"/>
      <c r="AF180" s="714"/>
      <c r="AG180" s="715"/>
      <c r="AH180" s="715"/>
      <c r="AI180" s="715"/>
      <c r="AJ180" s="711"/>
      <c r="AK180" s="714"/>
      <c r="AL180" s="715"/>
      <c r="AM180" s="715"/>
      <c r="AN180" s="715"/>
      <c r="AO180" s="712"/>
      <c r="AP180" s="714"/>
      <c r="AQ180" s="715"/>
      <c r="AR180" s="715"/>
      <c r="AS180" s="715"/>
      <c r="AT180" s="711"/>
      <c r="AU180" s="714"/>
      <c r="AV180" s="715"/>
      <c r="AW180" s="715"/>
      <c r="AX180" s="715"/>
      <c r="AY180" s="711"/>
      <c r="AZ180" s="714"/>
      <c r="BA180" s="715"/>
      <c r="BB180" s="715"/>
      <c r="BC180" s="715"/>
      <c r="BD180" s="711"/>
      <c r="BE180" s="714"/>
      <c r="BF180" s="715"/>
      <c r="BG180" s="715"/>
      <c r="BH180" s="715"/>
      <c r="BI180" s="711"/>
      <c r="BJ180" s="714"/>
      <c r="BK180" s="715"/>
      <c r="BL180" s="715"/>
      <c r="BM180" s="715"/>
      <c r="BN180" s="711"/>
      <c r="BO180" s="714"/>
      <c r="BP180" s="715"/>
      <c r="BQ180" s="715"/>
      <c r="BR180" s="715"/>
      <c r="BS180" s="715"/>
      <c r="BT180" s="715"/>
      <c r="BU180" s="715"/>
      <c r="BV180" s="715"/>
      <c r="BW180" s="715"/>
      <c r="BX180" s="715"/>
      <c r="BY180" s="715"/>
      <c r="BZ180" s="715"/>
      <c r="CA180" s="715"/>
      <c r="CB180" s="715"/>
      <c r="CC180" s="715"/>
      <c r="CD180" s="715"/>
      <c r="CE180" s="715"/>
      <c r="CF180" s="715"/>
      <c r="CG180" s="715"/>
      <c r="CH180" s="715"/>
      <c r="CI180" s="715"/>
      <c r="CJ180" s="715"/>
      <c r="CK180" s="715"/>
      <c r="CL180" s="715"/>
    </row>
    <row r="181" customFormat="false" ht="15" hidden="true" customHeight="false" outlineLevel="0" collapsed="false">
      <c r="A181" s="710" t="n">
        <v>7</v>
      </c>
      <c r="B181" s="716" t="s">
        <v>326</v>
      </c>
      <c r="C181" s="716"/>
      <c r="D181" s="716"/>
      <c r="E181" s="716"/>
      <c r="F181" s="716"/>
      <c r="G181" s="716"/>
      <c r="H181" s="716"/>
      <c r="I181" s="716"/>
      <c r="J181" s="716"/>
      <c r="K181" s="716"/>
      <c r="L181" s="716"/>
      <c r="M181" s="716"/>
      <c r="N181" s="716"/>
      <c r="O181" s="716"/>
      <c r="P181" s="716"/>
      <c r="Q181" s="716"/>
      <c r="R181" s="716"/>
      <c r="S181" s="716"/>
      <c r="T181" s="716"/>
      <c r="U181" s="716"/>
      <c r="V181" s="716"/>
      <c r="W181" s="716"/>
      <c r="X181" s="716"/>
      <c r="Y181" s="716"/>
      <c r="Z181" s="716"/>
      <c r="AA181" s="716"/>
      <c r="AB181" s="716"/>
      <c r="AC181" s="716"/>
      <c r="AD181" s="716"/>
      <c r="AE181" s="716"/>
      <c r="AF181" s="717"/>
      <c r="AG181" s="718"/>
      <c r="AH181" s="718"/>
      <c r="AI181" s="718"/>
      <c r="AJ181" s="711"/>
      <c r="AK181" s="717"/>
      <c r="AL181" s="718"/>
      <c r="AM181" s="718"/>
      <c r="AN181" s="718"/>
      <c r="AO181" s="712"/>
      <c r="AP181" s="717"/>
      <c r="AQ181" s="718"/>
      <c r="AR181" s="718"/>
      <c r="AS181" s="718"/>
      <c r="AT181" s="711"/>
      <c r="AU181" s="717"/>
      <c r="AV181" s="718"/>
      <c r="AW181" s="718"/>
      <c r="AX181" s="718"/>
      <c r="AY181" s="711"/>
      <c r="AZ181" s="717"/>
      <c r="BA181" s="718"/>
      <c r="BB181" s="718"/>
      <c r="BC181" s="718"/>
      <c r="BD181" s="711"/>
      <c r="BE181" s="717"/>
      <c r="BF181" s="718"/>
      <c r="BG181" s="718"/>
      <c r="BH181" s="718"/>
      <c r="BI181" s="711"/>
      <c r="BJ181" s="717"/>
      <c r="BK181" s="718"/>
      <c r="BL181" s="718"/>
      <c r="BM181" s="718"/>
      <c r="BN181" s="711"/>
      <c r="BO181" s="717"/>
      <c r="BP181" s="718"/>
      <c r="BQ181" s="718"/>
      <c r="BR181" s="718"/>
      <c r="BS181" s="718"/>
      <c r="BT181" s="718"/>
      <c r="BU181" s="718"/>
      <c r="BV181" s="718"/>
      <c r="BW181" s="718"/>
      <c r="BX181" s="718"/>
      <c r="BY181" s="718"/>
      <c r="BZ181" s="718"/>
      <c r="CA181" s="718"/>
      <c r="CB181" s="718"/>
      <c r="CC181" s="718"/>
      <c r="CD181" s="718"/>
      <c r="CE181" s="718"/>
      <c r="CF181" s="718"/>
      <c r="CG181" s="718"/>
      <c r="CH181" s="718"/>
      <c r="CI181" s="718"/>
      <c r="CJ181" s="718"/>
      <c r="CK181" s="718"/>
      <c r="CL181" s="718"/>
    </row>
    <row r="182" customFormat="false" ht="12.75" hidden="true" customHeight="true" outlineLevel="0" collapsed="false">
      <c r="A182" s="710" t="n">
        <v>8</v>
      </c>
      <c r="B182" s="713" t="s">
        <v>327</v>
      </c>
      <c r="C182" s="713"/>
      <c r="D182" s="713"/>
      <c r="E182" s="713"/>
      <c r="F182" s="713"/>
      <c r="G182" s="713"/>
      <c r="H182" s="713"/>
      <c r="I182" s="713"/>
      <c r="J182" s="713"/>
      <c r="K182" s="713"/>
      <c r="L182" s="713"/>
      <c r="M182" s="713"/>
      <c r="N182" s="713"/>
      <c r="O182" s="713"/>
      <c r="P182" s="713"/>
      <c r="Q182" s="713"/>
      <c r="R182" s="713"/>
      <c r="S182" s="713"/>
      <c r="T182" s="713"/>
      <c r="U182" s="713"/>
      <c r="V182" s="713"/>
      <c r="W182" s="713"/>
      <c r="X182" s="713"/>
      <c r="Y182" s="713"/>
      <c r="Z182" s="713"/>
      <c r="AA182" s="713"/>
      <c r="AB182" s="713"/>
      <c r="AC182" s="713"/>
      <c r="AD182" s="713"/>
      <c r="AE182" s="713"/>
      <c r="AF182" s="714"/>
      <c r="AG182" s="715"/>
      <c r="AH182" s="715"/>
      <c r="AI182" s="715"/>
      <c r="AJ182" s="711"/>
      <c r="AK182" s="714"/>
      <c r="AL182" s="715"/>
      <c r="AM182" s="715"/>
      <c r="AN182" s="715"/>
      <c r="AO182" s="712"/>
      <c r="AP182" s="714"/>
      <c r="AQ182" s="715"/>
      <c r="AR182" s="715"/>
      <c r="AS182" s="715"/>
      <c r="AT182" s="711"/>
      <c r="AU182" s="714"/>
      <c r="AV182" s="715"/>
      <c r="AW182" s="715"/>
      <c r="AX182" s="715"/>
      <c r="AY182" s="711"/>
      <c r="AZ182" s="714"/>
      <c r="BA182" s="715"/>
      <c r="BB182" s="715"/>
      <c r="BC182" s="715"/>
      <c r="BD182" s="711"/>
      <c r="BE182" s="714"/>
      <c r="BF182" s="715"/>
      <c r="BG182" s="715"/>
      <c r="BH182" s="715"/>
      <c r="BI182" s="711"/>
      <c r="BJ182" s="714"/>
      <c r="BK182" s="715"/>
      <c r="BL182" s="715"/>
      <c r="BM182" s="715"/>
      <c r="BN182" s="711"/>
      <c r="BO182" s="714"/>
      <c r="BP182" s="715"/>
      <c r="BQ182" s="715"/>
      <c r="BR182" s="715"/>
      <c r="BS182" s="715"/>
      <c r="BT182" s="715"/>
      <c r="BU182" s="715"/>
      <c r="BV182" s="715"/>
      <c r="BW182" s="715"/>
      <c r="BX182" s="715"/>
      <c r="BY182" s="715"/>
      <c r="BZ182" s="715"/>
      <c r="CA182" s="715"/>
      <c r="CB182" s="715"/>
      <c r="CC182" s="715"/>
      <c r="CD182" s="715"/>
      <c r="CE182" s="715"/>
      <c r="CF182" s="715"/>
      <c r="CG182" s="715"/>
      <c r="CH182" s="715"/>
      <c r="CI182" s="715"/>
      <c r="CJ182" s="715"/>
      <c r="CK182" s="715"/>
      <c r="CL182" s="715"/>
    </row>
    <row r="183" customFormat="false" ht="12.75" hidden="true" customHeight="true" outlineLevel="0" collapsed="false">
      <c r="A183" s="710" t="n">
        <v>9</v>
      </c>
      <c r="B183" s="719" t="s">
        <v>328</v>
      </c>
      <c r="C183" s="719"/>
      <c r="D183" s="719"/>
      <c r="E183" s="719"/>
      <c r="F183" s="719"/>
      <c r="G183" s="719"/>
      <c r="H183" s="719"/>
      <c r="I183" s="719"/>
      <c r="J183" s="719"/>
      <c r="K183" s="719"/>
      <c r="L183" s="719"/>
      <c r="M183" s="719"/>
      <c r="N183" s="719"/>
      <c r="O183" s="719"/>
      <c r="P183" s="719"/>
      <c r="Q183" s="719"/>
      <c r="R183" s="719"/>
      <c r="S183" s="719"/>
      <c r="T183" s="719"/>
      <c r="U183" s="719"/>
      <c r="V183" s="719"/>
      <c r="W183" s="719"/>
      <c r="X183" s="719"/>
      <c r="Y183" s="719"/>
      <c r="Z183" s="719"/>
      <c r="AA183" s="719"/>
      <c r="AB183" s="719"/>
      <c r="AC183" s="719"/>
      <c r="AD183" s="719"/>
      <c r="AE183" s="719"/>
      <c r="AF183" s="720"/>
      <c r="AG183" s="721"/>
      <c r="AH183" s="721"/>
      <c r="AI183" s="721"/>
      <c r="AJ183" s="711"/>
      <c r="AK183" s="720"/>
      <c r="AL183" s="721"/>
      <c r="AM183" s="721"/>
      <c r="AN183" s="721"/>
      <c r="AO183" s="712"/>
      <c r="AP183" s="720"/>
      <c r="AQ183" s="721"/>
      <c r="AR183" s="721"/>
      <c r="AS183" s="721"/>
      <c r="AT183" s="711"/>
      <c r="AU183" s="720"/>
      <c r="AV183" s="721"/>
      <c r="AW183" s="721"/>
      <c r="AX183" s="721"/>
      <c r="AY183" s="711"/>
      <c r="AZ183" s="720"/>
      <c r="BA183" s="721"/>
      <c r="BB183" s="721"/>
      <c r="BC183" s="721"/>
      <c r="BD183" s="711"/>
      <c r="BE183" s="720"/>
      <c r="BF183" s="721"/>
      <c r="BG183" s="721"/>
      <c r="BH183" s="721"/>
      <c r="BI183" s="711"/>
      <c r="BJ183" s="720"/>
      <c r="BK183" s="721"/>
      <c r="BL183" s="721"/>
      <c r="BM183" s="721"/>
      <c r="BN183" s="711"/>
      <c r="BO183" s="720"/>
      <c r="BP183" s="721"/>
      <c r="BQ183" s="721"/>
      <c r="BR183" s="721"/>
      <c r="BS183" s="721"/>
      <c r="BT183" s="721"/>
      <c r="BU183" s="721"/>
      <c r="BV183" s="721"/>
      <c r="BW183" s="721"/>
      <c r="BX183" s="721"/>
      <c r="BY183" s="721"/>
      <c r="BZ183" s="721"/>
      <c r="CA183" s="721"/>
      <c r="CB183" s="721"/>
      <c r="CC183" s="721"/>
      <c r="CD183" s="721"/>
      <c r="CE183" s="721"/>
      <c r="CF183" s="721"/>
      <c r="CG183" s="721"/>
      <c r="CH183" s="721"/>
      <c r="CI183" s="721"/>
      <c r="CJ183" s="721"/>
      <c r="CK183" s="721"/>
      <c r="CL183" s="721"/>
    </row>
    <row r="184" customFormat="false" ht="12.75" hidden="true" customHeight="true" outlineLevel="0" collapsed="false">
      <c r="A184" s="710" t="n">
        <v>10</v>
      </c>
      <c r="B184" s="713" t="s">
        <v>329</v>
      </c>
      <c r="C184" s="713"/>
      <c r="D184" s="713"/>
      <c r="E184" s="713"/>
      <c r="F184" s="713"/>
      <c r="G184" s="713"/>
      <c r="H184" s="713"/>
      <c r="I184" s="713"/>
      <c r="J184" s="713"/>
      <c r="K184" s="713"/>
      <c r="L184" s="713"/>
      <c r="M184" s="713"/>
      <c r="N184" s="713"/>
      <c r="O184" s="713"/>
      <c r="P184" s="713"/>
      <c r="Q184" s="713"/>
      <c r="R184" s="713"/>
      <c r="S184" s="713"/>
      <c r="T184" s="713"/>
      <c r="U184" s="713"/>
      <c r="V184" s="713"/>
      <c r="W184" s="713"/>
      <c r="X184" s="713"/>
      <c r="Y184" s="713"/>
      <c r="Z184" s="713"/>
      <c r="AA184" s="713"/>
      <c r="AB184" s="713"/>
      <c r="AC184" s="713"/>
      <c r="AD184" s="713"/>
      <c r="AE184" s="713"/>
      <c r="AF184" s="714"/>
      <c r="AG184" s="715"/>
      <c r="AH184" s="715"/>
      <c r="AI184" s="715"/>
      <c r="AJ184" s="711"/>
      <c r="AK184" s="714"/>
      <c r="AL184" s="715"/>
      <c r="AM184" s="715"/>
      <c r="AN184" s="715"/>
      <c r="AO184" s="712"/>
      <c r="AP184" s="714"/>
      <c r="AQ184" s="715"/>
      <c r="AR184" s="715"/>
      <c r="AS184" s="715"/>
      <c r="AT184" s="711"/>
      <c r="AU184" s="714"/>
      <c r="AV184" s="715"/>
      <c r="AW184" s="715"/>
      <c r="AX184" s="715"/>
      <c r="AY184" s="711"/>
      <c r="AZ184" s="714"/>
      <c r="BA184" s="715"/>
      <c r="BB184" s="715"/>
      <c r="BC184" s="715"/>
      <c r="BD184" s="711"/>
      <c r="BE184" s="714"/>
      <c r="BF184" s="715"/>
      <c r="BG184" s="715"/>
      <c r="BH184" s="715"/>
      <c r="BI184" s="711"/>
      <c r="BJ184" s="714"/>
      <c r="BK184" s="715"/>
      <c r="BL184" s="715"/>
      <c r="BM184" s="715"/>
      <c r="BN184" s="711"/>
      <c r="BO184" s="714"/>
      <c r="BP184" s="715"/>
      <c r="BQ184" s="715"/>
      <c r="BR184" s="715"/>
      <c r="BS184" s="715"/>
      <c r="BT184" s="715"/>
      <c r="BU184" s="715"/>
      <c r="BV184" s="715"/>
      <c r="BW184" s="715"/>
      <c r="BX184" s="715"/>
      <c r="BY184" s="715"/>
      <c r="BZ184" s="715"/>
      <c r="CA184" s="715"/>
      <c r="CB184" s="715"/>
      <c r="CC184" s="715"/>
      <c r="CD184" s="715"/>
      <c r="CE184" s="715"/>
      <c r="CF184" s="715"/>
      <c r="CG184" s="715"/>
      <c r="CH184" s="715"/>
      <c r="CI184" s="715"/>
      <c r="CJ184" s="715"/>
      <c r="CK184" s="715"/>
      <c r="CL184" s="715"/>
    </row>
    <row r="185" customFormat="false" ht="12.75" hidden="true" customHeight="true" outlineLevel="0" collapsed="false">
      <c r="A185" s="710" t="n">
        <v>11</v>
      </c>
      <c r="B185" s="713" t="s">
        <v>330</v>
      </c>
      <c r="C185" s="713"/>
      <c r="D185" s="713"/>
      <c r="E185" s="713"/>
      <c r="F185" s="713"/>
      <c r="G185" s="713"/>
      <c r="H185" s="713"/>
      <c r="I185" s="713"/>
      <c r="J185" s="713"/>
      <c r="K185" s="713"/>
      <c r="L185" s="713"/>
      <c r="M185" s="713"/>
      <c r="N185" s="713"/>
      <c r="O185" s="713"/>
      <c r="P185" s="713"/>
      <c r="Q185" s="713"/>
      <c r="R185" s="713"/>
      <c r="S185" s="713"/>
      <c r="T185" s="713"/>
      <c r="U185" s="713"/>
      <c r="V185" s="713"/>
      <c r="W185" s="713"/>
      <c r="X185" s="713"/>
      <c r="Y185" s="713"/>
      <c r="Z185" s="713"/>
      <c r="AA185" s="713"/>
      <c r="AB185" s="713"/>
      <c r="AC185" s="713"/>
      <c r="AD185" s="713"/>
      <c r="AE185" s="713"/>
      <c r="AF185" s="714"/>
      <c r="AG185" s="715"/>
      <c r="AH185" s="715"/>
      <c r="AI185" s="715"/>
      <c r="AJ185" s="711"/>
      <c r="AK185" s="714"/>
      <c r="AL185" s="715"/>
      <c r="AM185" s="715"/>
      <c r="AN185" s="715"/>
      <c r="AO185" s="712"/>
      <c r="AP185" s="714"/>
      <c r="AQ185" s="715"/>
      <c r="AR185" s="715"/>
      <c r="AS185" s="715"/>
      <c r="AT185" s="711"/>
      <c r="AU185" s="714"/>
      <c r="AV185" s="715"/>
      <c r="AW185" s="715"/>
      <c r="AX185" s="715"/>
      <c r="AY185" s="711"/>
      <c r="AZ185" s="714"/>
      <c r="BA185" s="715"/>
      <c r="BB185" s="715"/>
      <c r="BC185" s="715"/>
      <c r="BD185" s="711"/>
      <c r="BE185" s="714"/>
      <c r="BF185" s="715"/>
      <c r="BG185" s="715"/>
      <c r="BH185" s="715"/>
      <c r="BI185" s="711"/>
      <c r="BJ185" s="714"/>
      <c r="BK185" s="715"/>
      <c r="BL185" s="715"/>
      <c r="BM185" s="715"/>
      <c r="BN185" s="711"/>
      <c r="BO185" s="714"/>
      <c r="BP185" s="715"/>
      <c r="BQ185" s="715"/>
      <c r="BR185" s="715"/>
      <c r="BS185" s="715"/>
      <c r="BT185" s="715"/>
      <c r="BU185" s="715"/>
      <c r="BV185" s="715"/>
      <c r="BW185" s="715"/>
      <c r="BX185" s="715"/>
      <c r="BY185" s="715"/>
      <c r="BZ185" s="715"/>
      <c r="CA185" s="715"/>
      <c r="CB185" s="715"/>
      <c r="CC185" s="715"/>
      <c r="CD185" s="715"/>
      <c r="CE185" s="715"/>
      <c r="CF185" s="715"/>
      <c r="CG185" s="715"/>
      <c r="CH185" s="715"/>
      <c r="CI185" s="715"/>
      <c r="CJ185" s="715"/>
      <c r="CK185" s="715"/>
      <c r="CL185" s="715"/>
    </row>
    <row r="186" customFormat="false" ht="12.75" hidden="true" customHeight="true" outlineLevel="0" collapsed="false">
      <c r="A186" s="710" t="n">
        <v>12</v>
      </c>
      <c r="B186" s="713" t="s">
        <v>331</v>
      </c>
      <c r="C186" s="713"/>
      <c r="D186" s="713"/>
      <c r="E186" s="713"/>
      <c r="F186" s="713"/>
      <c r="G186" s="713"/>
      <c r="H186" s="713"/>
      <c r="I186" s="713"/>
      <c r="J186" s="713"/>
      <c r="K186" s="713"/>
      <c r="L186" s="713"/>
      <c r="M186" s="713"/>
      <c r="N186" s="713"/>
      <c r="O186" s="713"/>
      <c r="P186" s="713"/>
      <c r="Q186" s="713"/>
      <c r="R186" s="713"/>
      <c r="S186" s="713"/>
      <c r="T186" s="713"/>
      <c r="U186" s="713"/>
      <c r="V186" s="713"/>
      <c r="W186" s="713"/>
      <c r="X186" s="713"/>
      <c r="Y186" s="713"/>
      <c r="Z186" s="713"/>
      <c r="AA186" s="713"/>
      <c r="AB186" s="713"/>
      <c r="AC186" s="713"/>
      <c r="AD186" s="713"/>
      <c r="AE186" s="713"/>
      <c r="AF186" s="714"/>
      <c r="AG186" s="715"/>
      <c r="AH186" s="715"/>
      <c r="AI186" s="715"/>
      <c r="AJ186" s="711"/>
      <c r="AK186" s="714"/>
      <c r="AL186" s="715"/>
      <c r="AM186" s="715"/>
      <c r="AN186" s="715"/>
      <c r="AO186" s="712"/>
      <c r="AP186" s="714"/>
      <c r="AQ186" s="715"/>
      <c r="AR186" s="715"/>
      <c r="AS186" s="715"/>
      <c r="AT186" s="711"/>
      <c r="AU186" s="714"/>
      <c r="AV186" s="715"/>
      <c r="AW186" s="715"/>
      <c r="AX186" s="715"/>
      <c r="AY186" s="711"/>
      <c r="AZ186" s="714"/>
      <c r="BA186" s="715"/>
      <c r="BB186" s="715"/>
      <c r="BC186" s="715"/>
      <c r="BD186" s="711"/>
      <c r="BE186" s="714"/>
      <c r="BF186" s="715"/>
      <c r="BG186" s="715"/>
      <c r="BH186" s="715"/>
      <c r="BI186" s="711"/>
      <c r="BJ186" s="714"/>
      <c r="BK186" s="715"/>
      <c r="BL186" s="715"/>
      <c r="BM186" s="715"/>
      <c r="BN186" s="711"/>
      <c r="BO186" s="714"/>
      <c r="BP186" s="715"/>
      <c r="BQ186" s="715"/>
      <c r="BR186" s="715"/>
      <c r="BS186" s="715"/>
      <c r="BT186" s="715"/>
      <c r="BU186" s="715"/>
      <c r="BV186" s="715"/>
      <c r="BW186" s="715"/>
      <c r="BX186" s="715"/>
      <c r="BY186" s="715"/>
      <c r="BZ186" s="715"/>
      <c r="CA186" s="715"/>
      <c r="CB186" s="715"/>
      <c r="CC186" s="715"/>
      <c r="CD186" s="715"/>
      <c r="CE186" s="715"/>
      <c r="CF186" s="715"/>
      <c r="CG186" s="715"/>
      <c r="CH186" s="715"/>
      <c r="CI186" s="715"/>
      <c r="CJ186" s="715"/>
      <c r="CK186" s="715"/>
      <c r="CL186" s="715"/>
    </row>
    <row r="187" customFormat="false" ht="12.75" hidden="true" customHeight="true" outlineLevel="0" collapsed="false">
      <c r="A187" s="710" t="n">
        <v>13</v>
      </c>
      <c r="B187" s="719" t="s">
        <v>332</v>
      </c>
      <c r="C187" s="719"/>
      <c r="D187" s="719"/>
      <c r="E187" s="719"/>
      <c r="F187" s="719"/>
      <c r="G187" s="719"/>
      <c r="H187" s="719"/>
      <c r="I187" s="719"/>
      <c r="J187" s="719"/>
      <c r="K187" s="719"/>
      <c r="L187" s="719"/>
      <c r="M187" s="719"/>
      <c r="N187" s="719"/>
      <c r="O187" s="719"/>
      <c r="P187" s="719"/>
      <c r="Q187" s="719"/>
      <c r="R187" s="719"/>
      <c r="S187" s="719"/>
      <c r="T187" s="719"/>
      <c r="U187" s="719"/>
      <c r="V187" s="719"/>
      <c r="W187" s="719"/>
      <c r="X187" s="719"/>
      <c r="Y187" s="719"/>
      <c r="Z187" s="719"/>
      <c r="AA187" s="719"/>
      <c r="AB187" s="719"/>
      <c r="AC187" s="719"/>
      <c r="AD187" s="719"/>
      <c r="AE187" s="719"/>
      <c r="AF187" s="720"/>
      <c r="AG187" s="721"/>
      <c r="AH187" s="721"/>
      <c r="AI187" s="721"/>
      <c r="AJ187" s="711"/>
      <c r="AK187" s="720"/>
      <c r="AL187" s="721"/>
      <c r="AM187" s="721"/>
      <c r="AN187" s="721"/>
      <c r="AO187" s="712"/>
      <c r="AP187" s="720"/>
      <c r="AQ187" s="721"/>
      <c r="AR187" s="721"/>
      <c r="AS187" s="721"/>
      <c r="AT187" s="711"/>
      <c r="AU187" s="720"/>
      <c r="AV187" s="721"/>
      <c r="AW187" s="721"/>
      <c r="AX187" s="721"/>
      <c r="AY187" s="711"/>
      <c r="AZ187" s="720"/>
      <c r="BA187" s="721"/>
      <c r="BB187" s="721"/>
      <c r="BC187" s="721"/>
      <c r="BD187" s="711"/>
      <c r="BE187" s="720"/>
      <c r="BF187" s="721"/>
      <c r="BG187" s="721"/>
      <c r="BH187" s="721"/>
      <c r="BI187" s="711"/>
      <c r="BJ187" s="720"/>
      <c r="BK187" s="721"/>
      <c r="BL187" s="721"/>
      <c r="BM187" s="721"/>
      <c r="BN187" s="711"/>
      <c r="BO187" s="720"/>
      <c r="BP187" s="721"/>
      <c r="BQ187" s="721"/>
      <c r="BR187" s="721"/>
      <c r="BS187" s="721"/>
      <c r="BT187" s="721"/>
      <c r="BU187" s="721"/>
      <c r="BV187" s="721"/>
      <c r="BW187" s="721"/>
      <c r="BX187" s="721"/>
      <c r="BY187" s="721"/>
      <c r="BZ187" s="721"/>
      <c r="CA187" s="721"/>
      <c r="CB187" s="721"/>
      <c r="CC187" s="721"/>
      <c r="CD187" s="721"/>
      <c r="CE187" s="721"/>
      <c r="CF187" s="721"/>
      <c r="CG187" s="721"/>
      <c r="CH187" s="721"/>
      <c r="CI187" s="721"/>
      <c r="CJ187" s="721"/>
      <c r="CK187" s="721"/>
      <c r="CL187" s="721"/>
    </row>
    <row r="188" customFormat="false" ht="12.75" hidden="true" customHeight="true" outlineLevel="0" collapsed="false">
      <c r="A188" s="710"/>
      <c r="B188" s="707" t="s">
        <v>333</v>
      </c>
      <c r="C188" s="707"/>
      <c r="D188" s="707"/>
      <c r="E188" s="707"/>
      <c r="F188" s="707"/>
      <c r="G188" s="707"/>
      <c r="H188" s="707"/>
      <c r="I188" s="707"/>
      <c r="J188" s="707"/>
      <c r="K188" s="707"/>
      <c r="L188" s="707"/>
      <c r="M188" s="707"/>
      <c r="N188" s="707"/>
      <c r="O188" s="707"/>
      <c r="P188" s="707"/>
      <c r="Q188" s="707"/>
      <c r="R188" s="707"/>
      <c r="S188" s="707"/>
      <c r="T188" s="707"/>
      <c r="U188" s="707"/>
      <c r="V188" s="707"/>
      <c r="W188" s="707"/>
      <c r="X188" s="707"/>
      <c r="Y188" s="707"/>
      <c r="Z188" s="707"/>
      <c r="AA188" s="707"/>
      <c r="AB188" s="707"/>
      <c r="AC188" s="707"/>
      <c r="AD188" s="707"/>
      <c r="AE188" s="707"/>
      <c r="AF188" s="708"/>
      <c r="AG188" s="709"/>
      <c r="AH188" s="709"/>
      <c r="AI188" s="709"/>
      <c r="AJ188" s="711"/>
      <c r="AK188" s="708"/>
      <c r="AL188" s="709"/>
      <c r="AM188" s="709"/>
      <c r="AN188" s="709"/>
      <c r="AO188" s="712"/>
      <c r="AP188" s="708"/>
      <c r="AQ188" s="709"/>
      <c r="AR188" s="709"/>
      <c r="AS188" s="709"/>
      <c r="AT188" s="711"/>
      <c r="AU188" s="708"/>
      <c r="AV188" s="709"/>
      <c r="AW188" s="709"/>
      <c r="AX188" s="709"/>
      <c r="AY188" s="711"/>
      <c r="AZ188" s="708"/>
      <c r="BA188" s="709"/>
      <c r="BB188" s="709"/>
      <c r="BC188" s="709"/>
      <c r="BD188" s="711"/>
      <c r="BE188" s="708"/>
      <c r="BF188" s="709"/>
      <c r="BG188" s="709"/>
      <c r="BH188" s="709"/>
      <c r="BI188" s="711"/>
      <c r="BJ188" s="708"/>
      <c r="BK188" s="709"/>
      <c r="BL188" s="709"/>
      <c r="BM188" s="709"/>
      <c r="BN188" s="711"/>
      <c r="BO188" s="708"/>
      <c r="BP188" s="709"/>
      <c r="BQ188" s="709"/>
      <c r="BR188" s="709"/>
      <c r="BS188" s="709"/>
      <c r="BT188" s="709"/>
      <c r="BU188" s="709"/>
      <c r="BV188" s="709"/>
      <c r="BW188" s="709"/>
      <c r="BX188" s="709"/>
      <c r="BY188" s="709"/>
      <c r="BZ188" s="709"/>
      <c r="CA188" s="709"/>
      <c r="CB188" s="709"/>
      <c r="CC188" s="709"/>
      <c r="CD188" s="709"/>
      <c r="CE188" s="709"/>
      <c r="CF188" s="709"/>
      <c r="CG188" s="709"/>
      <c r="CH188" s="709"/>
      <c r="CI188" s="709"/>
      <c r="CJ188" s="709"/>
      <c r="CK188" s="709"/>
      <c r="CL188" s="709"/>
    </row>
    <row r="189" customFormat="false" ht="12.75" hidden="true" customHeight="true" outlineLevel="0" collapsed="false">
      <c r="A189" s="710" t="n">
        <v>1</v>
      </c>
      <c r="B189" s="713" t="s">
        <v>334</v>
      </c>
      <c r="C189" s="713"/>
      <c r="D189" s="713"/>
      <c r="E189" s="713"/>
      <c r="F189" s="713"/>
      <c r="G189" s="713"/>
      <c r="H189" s="713"/>
      <c r="I189" s="713"/>
      <c r="J189" s="713"/>
      <c r="K189" s="713"/>
      <c r="L189" s="713"/>
      <c r="M189" s="713"/>
      <c r="N189" s="713"/>
      <c r="O189" s="713"/>
      <c r="P189" s="713"/>
      <c r="Q189" s="713"/>
      <c r="R189" s="713"/>
      <c r="S189" s="713"/>
      <c r="T189" s="713"/>
      <c r="U189" s="713"/>
      <c r="V189" s="713"/>
      <c r="W189" s="713"/>
      <c r="X189" s="713"/>
      <c r="Y189" s="713"/>
      <c r="Z189" s="713"/>
      <c r="AA189" s="713"/>
      <c r="AB189" s="713"/>
      <c r="AC189" s="713"/>
      <c r="AD189" s="713"/>
      <c r="AE189" s="713"/>
      <c r="AF189" s="714"/>
      <c r="AG189" s="715"/>
      <c r="AH189" s="715"/>
      <c r="AI189" s="715"/>
      <c r="AJ189" s="711"/>
      <c r="AK189" s="714"/>
      <c r="AL189" s="715"/>
      <c r="AM189" s="715"/>
      <c r="AN189" s="715"/>
      <c r="AO189" s="712"/>
      <c r="AP189" s="714"/>
      <c r="AQ189" s="715"/>
      <c r="AR189" s="715"/>
      <c r="AS189" s="715"/>
      <c r="AT189" s="711"/>
      <c r="AU189" s="714"/>
      <c r="AV189" s="715"/>
      <c r="AW189" s="715"/>
      <c r="AX189" s="715"/>
      <c r="AY189" s="711"/>
      <c r="AZ189" s="714"/>
      <c r="BA189" s="715"/>
      <c r="BB189" s="715"/>
      <c r="BC189" s="715"/>
      <c r="BD189" s="711"/>
      <c r="BE189" s="714"/>
      <c r="BF189" s="715"/>
      <c r="BG189" s="715"/>
      <c r="BH189" s="715"/>
      <c r="BI189" s="711"/>
      <c r="BJ189" s="714"/>
      <c r="BK189" s="715"/>
      <c r="BL189" s="715"/>
      <c r="BM189" s="715"/>
      <c r="BN189" s="711"/>
      <c r="BO189" s="714"/>
      <c r="BP189" s="715"/>
      <c r="BQ189" s="715"/>
      <c r="BR189" s="715"/>
      <c r="BS189" s="715"/>
      <c r="BT189" s="715"/>
      <c r="BU189" s="715"/>
      <c r="BV189" s="715"/>
      <c r="BW189" s="715"/>
      <c r="BX189" s="715"/>
      <c r="BY189" s="715"/>
      <c r="BZ189" s="715"/>
      <c r="CA189" s="715"/>
      <c r="CB189" s="715"/>
      <c r="CC189" s="715"/>
      <c r="CD189" s="715"/>
      <c r="CE189" s="715"/>
      <c r="CF189" s="715"/>
      <c r="CG189" s="715"/>
      <c r="CH189" s="715"/>
      <c r="CI189" s="715"/>
      <c r="CJ189" s="715"/>
      <c r="CK189" s="715"/>
      <c r="CL189" s="715"/>
    </row>
    <row r="190" customFormat="false" ht="15" hidden="true" customHeight="false" outlineLevel="0" collapsed="false">
      <c r="A190" s="710" t="n">
        <v>2</v>
      </c>
      <c r="B190" s="716" t="s">
        <v>335</v>
      </c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6"/>
      <c r="P190" s="716"/>
      <c r="Q190" s="716"/>
      <c r="R190" s="716"/>
      <c r="S190" s="716"/>
      <c r="T190" s="716"/>
      <c r="U190" s="716"/>
      <c r="V190" s="716"/>
      <c r="W190" s="716"/>
      <c r="X190" s="716"/>
      <c r="Y190" s="716"/>
      <c r="Z190" s="716"/>
      <c r="AA190" s="716"/>
      <c r="AB190" s="716"/>
      <c r="AC190" s="716"/>
      <c r="AD190" s="716"/>
      <c r="AE190" s="716"/>
      <c r="AF190" s="717"/>
      <c r="AG190" s="718"/>
      <c r="AH190" s="718"/>
      <c r="AI190" s="718"/>
      <c r="AJ190" s="711"/>
      <c r="AK190" s="717"/>
      <c r="AL190" s="718"/>
      <c r="AM190" s="718"/>
      <c r="AN190" s="718"/>
      <c r="AO190" s="712"/>
      <c r="AP190" s="717"/>
      <c r="AQ190" s="718"/>
      <c r="AR190" s="718"/>
      <c r="AS190" s="718"/>
      <c r="AT190" s="711"/>
      <c r="AU190" s="717"/>
      <c r="AV190" s="718"/>
      <c r="AW190" s="718"/>
      <c r="AX190" s="718"/>
      <c r="AY190" s="711"/>
      <c r="AZ190" s="717"/>
      <c r="BA190" s="718"/>
      <c r="BB190" s="718"/>
      <c r="BC190" s="718"/>
      <c r="BD190" s="711"/>
      <c r="BE190" s="717"/>
      <c r="BF190" s="718"/>
      <c r="BG190" s="718"/>
      <c r="BH190" s="718"/>
      <c r="BI190" s="711"/>
      <c r="BJ190" s="717"/>
      <c r="BK190" s="718"/>
      <c r="BL190" s="718"/>
      <c r="BM190" s="718"/>
      <c r="BN190" s="711"/>
      <c r="BO190" s="717"/>
      <c r="BP190" s="718"/>
      <c r="BQ190" s="718"/>
      <c r="BR190" s="718"/>
      <c r="BS190" s="718"/>
      <c r="BT190" s="718"/>
      <c r="BU190" s="718"/>
      <c r="BV190" s="718"/>
      <c r="BW190" s="718"/>
      <c r="BX190" s="718"/>
      <c r="BY190" s="718"/>
      <c r="BZ190" s="718"/>
      <c r="CA190" s="718"/>
      <c r="CB190" s="718"/>
      <c r="CC190" s="718"/>
      <c r="CD190" s="718"/>
      <c r="CE190" s="718"/>
      <c r="CF190" s="718"/>
      <c r="CG190" s="718"/>
      <c r="CH190" s="718"/>
      <c r="CI190" s="718"/>
      <c r="CJ190" s="718"/>
      <c r="CK190" s="718"/>
      <c r="CL190" s="718"/>
    </row>
    <row r="191" customFormat="false" ht="12.75" hidden="true" customHeight="true" outlineLevel="0" collapsed="false">
      <c r="A191" s="710" t="n">
        <v>3</v>
      </c>
      <c r="B191" s="713" t="s">
        <v>336</v>
      </c>
      <c r="C191" s="713"/>
      <c r="D191" s="713"/>
      <c r="E191" s="713"/>
      <c r="F191" s="713"/>
      <c r="G191" s="713"/>
      <c r="H191" s="713"/>
      <c r="I191" s="713"/>
      <c r="J191" s="713"/>
      <c r="K191" s="713"/>
      <c r="L191" s="713"/>
      <c r="M191" s="713"/>
      <c r="N191" s="713"/>
      <c r="O191" s="713"/>
      <c r="P191" s="713"/>
      <c r="Q191" s="713"/>
      <c r="R191" s="713"/>
      <c r="S191" s="713"/>
      <c r="T191" s="713"/>
      <c r="U191" s="713"/>
      <c r="V191" s="713"/>
      <c r="W191" s="713"/>
      <c r="X191" s="713"/>
      <c r="Y191" s="713"/>
      <c r="Z191" s="713"/>
      <c r="AA191" s="713"/>
      <c r="AB191" s="713"/>
      <c r="AC191" s="713"/>
      <c r="AD191" s="713"/>
      <c r="AE191" s="713"/>
      <c r="AF191" s="714"/>
      <c r="AG191" s="715"/>
      <c r="AH191" s="715"/>
      <c r="AI191" s="715"/>
      <c r="AJ191" s="711"/>
      <c r="AK191" s="714"/>
      <c r="AL191" s="715"/>
      <c r="AM191" s="715"/>
      <c r="AN191" s="715"/>
      <c r="AO191" s="712"/>
      <c r="AP191" s="714"/>
      <c r="AQ191" s="715"/>
      <c r="AR191" s="715"/>
      <c r="AS191" s="715"/>
      <c r="AT191" s="711"/>
      <c r="AU191" s="714"/>
      <c r="AV191" s="715"/>
      <c r="AW191" s="715"/>
      <c r="AX191" s="715"/>
      <c r="AY191" s="711"/>
      <c r="AZ191" s="714"/>
      <c r="BA191" s="715"/>
      <c r="BB191" s="715"/>
      <c r="BC191" s="715"/>
      <c r="BD191" s="711"/>
      <c r="BE191" s="714"/>
      <c r="BF191" s="715"/>
      <c r="BG191" s="715"/>
      <c r="BH191" s="715"/>
      <c r="BI191" s="711"/>
      <c r="BJ191" s="714"/>
      <c r="BK191" s="715"/>
      <c r="BL191" s="715"/>
      <c r="BM191" s="715"/>
      <c r="BN191" s="711"/>
      <c r="BO191" s="714"/>
      <c r="BP191" s="715"/>
      <c r="BQ191" s="715"/>
      <c r="BR191" s="715"/>
      <c r="BS191" s="715"/>
      <c r="BT191" s="715"/>
      <c r="BU191" s="715"/>
      <c r="BV191" s="715"/>
      <c r="BW191" s="715"/>
      <c r="BX191" s="715"/>
      <c r="BY191" s="715"/>
      <c r="BZ191" s="715"/>
      <c r="CA191" s="715"/>
      <c r="CB191" s="715"/>
      <c r="CC191" s="715"/>
      <c r="CD191" s="715"/>
      <c r="CE191" s="715"/>
      <c r="CF191" s="715"/>
      <c r="CG191" s="715"/>
      <c r="CH191" s="715"/>
      <c r="CI191" s="715"/>
      <c r="CJ191" s="715"/>
      <c r="CK191" s="715"/>
      <c r="CL191" s="715"/>
    </row>
    <row r="192" customFormat="false" ht="12.75" hidden="true" customHeight="true" outlineLevel="0" collapsed="false">
      <c r="A192" s="710"/>
      <c r="B192" s="707" t="s">
        <v>337</v>
      </c>
      <c r="C192" s="707"/>
      <c r="D192" s="707"/>
      <c r="E192" s="707"/>
      <c r="F192" s="707"/>
      <c r="G192" s="707"/>
      <c r="H192" s="707"/>
      <c r="I192" s="707"/>
      <c r="J192" s="707"/>
      <c r="K192" s="707"/>
      <c r="L192" s="707"/>
      <c r="M192" s="707"/>
      <c r="N192" s="707"/>
      <c r="O192" s="707"/>
      <c r="P192" s="707"/>
      <c r="Q192" s="707"/>
      <c r="R192" s="707"/>
      <c r="S192" s="707"/>
      <c r="T192" s="707"/>
      <c r="U192" s="707"/>
      <c r="V192" s="707"/>
      <c r="W192" s="707"/>
      <c r="X192" s="707"/>
      <c r="Y192" s="707"/>
      <c r="Z192" s="707"/>
      <c r="AA192" s="707"/>
      <c r="AB192" s="707"/>
      <c r="AC192" s="707"/>
      <c r="AD192" s="707"/>
      <c r="AE192" s="707"/>
      <c r="AF192" s="708"/>
      <c r="AG192" s="709"/>
      <c r="AH192" s="709"/>
      <c r="AI192" s="709"/>
      <c r="AJ192" s="711"/>
      <c r="AK192" s="708"/>
      <c r="AL192" s="709"/>
      <c r="AM192" s="709"/>
      <c r="AN192" s="709"/>
      <c r="AO192" s="712"/>
      <c r="AP192" s="708"/>
      <c r="AQ192" s="709"/>
      <c r="AR192" s="709"/>
      <c r="AS192" s="709"/>
      <c r="AT192" s="711"/>
      <c r="AU192" s="708"/>
      <c r="AV192" s="709"/>
      <c r="AW192" s="709"/>
      <c r="AX192" s="709"/>
      <c r="AY192" s="711"/>
      <c r="AZ192" s="708"/>
      <c r="BA192" s="709"/>
      <c r="BB192" s="709"/>
      <c r="BC192" s="709"/>
      <c r="BD192" s="711"/>
      <c r="BE192" s="708"/>
      <c r="BF192" s="709"/>
      <c r="BG192" s="709"/>
      <c r="BH192" s="709"/>
      <c r="BI192" s="711"/>
      <c r="BJ192" s="708"/>
      <c r="BK192" s="709"/>
      <c r="BL192" s="709"/>
      <c r="BM192" s="709"/>
      <c r="BN192" s="711"/>
      <c r="BO192" s="708"/>
      <c r="BP192" s="709"/>
      <c r="BQ192" s="709"/>
      <c r="BR192" s="709"/>
      <c r="BS192" s="709"/>
      <c r="BT192" s="709"/>
      <c r="BU192" s="709"/>
      <c r="BV192" s="709"/>
      <c r="BW192" s="709"/>
      <c r="BX192" s="709"/>
      <c r="BY192" s="709"/>
      <c r="BZ192" s="709"/>
      <c r="CA192" s="709"/>
      <c r="CB192" s="709"/>
      <c r="CC192" s="709"/>
      <c r="CD192" s="709"/>
      <c r="CE192" s="709"/>
      <c r="CF192" s="709"/>
      <c r="CG192" s="709"/>
      <c r="CH192" s="709"/>
      <c r="CI192" s="709"/>
      <c r="CJ192" s="709"/>
      <c r="CK192" s="709"/>
      <c r="CL192" s="709"/>
    </row>
    <row r="193" customFormat="false" ht="12.75" hidden="true" customHeight="true" outlineLevel="0" collapsed="false">
      <c r="A193" s="710" t="n">
        <v>1</v>
      </c>
      <c r="B193" s="713" t="s">
        <v>338</v>
      </c>
      <c r="C193" s="713"/>
      <c r="D193" s="713"/>
      <c r="E193" s="713"/>
      <c r="F193" s="713"/>
      <c r="G193" s="713"/>
      <c r="H193" s="713"/>
      <c r="I193" s="713"/>
      <c r="J193" s="713"/>
      <c r="K193" s="713"/>
      <c r="L193" s="713"/>
      <c r="M193" s="713"/>
      <c r="N193" s="713"/>
      <c r="O193" s="713"/>
      <c r="P193" s="713"/>
      <c r="Q193" s="713"/>
      <c r="R193" s="713"/>
      <c r="S193" s="713"/>
      <c r="T193" s="713"/>
      <c r="U193" s="713"/>
      <c r="V193" s="713"/>
      <c r="W193" s="713"/>
      <c r="X193" s="713"/>
      <c r="Y193" s="713"/>
      <c r="Z193" s="713"/>
      <c r="AA193" s="713"/>
      <c r="AB193" s="713"/>
      <c r="AC193" s="713"/>
      <c r="AD193" s="713"/>
      <c r="AE193" s="713"/>
      <c r="AF193" s="714"/>
      <c r="AG193" s="715"/>
      <c r="AH193" s="715"/>
      <c r="AI193" s="715"/>
      <c r="AJ193" s="711"/>
      <c r="AK193" s="714"/>
      <c r="AL193" s="715"/>
      <c r="AM193" s="715"/>
      <c r="AN193" s="715"/>
      <c r="AO193" s="712"/>
      <c r="AP193" s="714"/>
      <c r="AQ193" s="715"/>
      <c r="AR193" s="715"/>
      <c r="AS193" s="715"/>
      <c r="AT193" s="711"/>
      <c r="AU193" s="714"/>
      <c r="AV193" s="715"/>
      <c r="AW193" s="715"/>
      <c r="AX193" s="715"/>
      <c r="AY193" s="711"/>
      <c r="AZ193" s="714"/>
      <c r="BA193" s="715"/>
      <c r="BB193" s="715"/>
      <c r="BC193" s="715"/>
      <c r="BD193" s="711"/>
      <c r="BE193" s="714"/>
      <c r="BF193" s="715"/>
      <c r="BG193" s="715"/>
      <c r="BH193" s="715"/>
      <c r="BI193" s="711"/>
      <c r="BJ193" s="714"/>
      <c r="BK193" s="715"/>
      <c r="BL193" s="715"/>
      <c r="BM193" s="715"/>
      <c r="BN193" s="711"/>
      <c r="BO193" s="714"/>
      <c r="BP193" s="715"/>
      <c r="BQ193" s="715"/>
      <c r="BR193" s="715"/>
      <c r="BS193" s="715"/>
      <c r="BT193" s="715"/>
      <c r="BU193" s="715"/>
      <c r="BV193" s="715"/>
      <c r="BW193" s="715"/>
      <c r="BX193" s="715"/>
      <c r="BY193" s="715"/>
      <c r="BZ193" s="715"/>
      <c r="CA193" s="715"/>
      <c r="CB193" s="715"/>
      <c r="CC193" s="715"/>
      <c r="CD193" s="715"/>
      <c r="CE193" s="715"/>
      <c r="CF193" s="715"/>
      <c r="CG193" s="715"/>
      <c r="CH193" s="715"/>
      <c r="CI193" s="715"/>
      <c r="CJ193" s="715"/>
      <c r="CK193" s="715"/>
      <c r="CL193" s="715"/>
    </row>
    <row r="194" customFormat="false" ht="12.75" hidden="true" customHeight="true" outlineLevel="0" collapsed="false">
      <c r="A194" s="710" t="n">
        <v>2</v>
      </c>
      <c r="B194" s="713" t="s">
        <v>339</v>
      </c>
      <c r="C194" s="713"/>
      <c r="D194" s="713"/>
      <c r="E194" s="713"/>
      <c r="F194" s="713"/>
      <c r="G194" s="713"/>
      <c r="H194" s="713"/>
      <c r="I194" s="713"/>
      <c r="J194" s="713"/>
      <c r="K194" s="713"/>
      <c r="L194" s="713"/>
      <c r="M194" s="713"/>
      <c r="N194" s="713"/>
      <c r="O194" s="713"/>
      <c r="P194" s="713"/>
      <c r="Q194" s="713"/>
      <c r="R194" s="713"/>
      <c r="S194" s="713"/>
      <c r="T194" s="713"/>
      <c r="U194" s="713"/>
      <c r="V194" s="713"/>
      <c r="W194" s="713"/>
      <c r="X194" s="713"/>
      <c r="Y194" s="713"/>
      <c r="Z194" s="713"/>
      <c r="AA194" s="713"/>
      <c r="AB194" s="713"/>
      <c r="AC194" s="713"/>
      <c r="AD194" s="713"/>
      <c r="AE194" s="713"/>
      <c r="AF194" s="714"/>
      <c r="AG194" s="715"/>
      <c r="AH194" s="715"/>
      <c r="AI194" s="715"/>
      <c r="AJ194" s="711"/>
      <c r="AK194" s="714"/>
      <c r="AL194" s="715"/>
      <c r="AM194" s="715"/>
      <c r="AN194" s="715"/>
      <c r="AO194" s="712"/>
      <c r="AP194" s="714"/>
      <c r="AQ194" s="715"/>
      <c r="AR194" s="715"/>
      <c r="AS194" s="715"/>
      <c r="AT194" s="711"/>
      <c r="AU194" s="714"/>
      <c r="AV194" s="715"/>
      <c r="AW194" s="715"/>
      <c r="AX194" s="715"/>
      <c r="AY194" s="711"/>
      <c r="AZ194" s="714"/>
      <c r="BA194" s="715"/>
      <c r="BB194" s="715"/>
      <c r="BC194" s="715"/>
      <c r="BD194" s="711"/>
      <c r="BE194" s="714"/>
      <c r="BF194" s="715"/>
      <c r="BG194" s="715"/>
      <c r="BH194" s="715"/>
      <c r="BI194" s="711"/>
      <c r="BJ194" s="714"/>
      <c r="BK194" s="715"/>
      <c r="BL194" s="715"/>
      <c r="BM194" s="715"/>
      <c r="BN194" s="711"/>
      <c r="BO194" s="714"/>
      <c r="BP194" s="715"/>
      <c r="BQ194" s="715"/>
      <c r="BR194" s="715"/>
      <c r="BS194" s="715"/>
      <c r="BT194" s="715"/>
      <c r="BU194" s="715"/>
      <c r="BV194" s="715"/>
      <c r="BW194" s="715"/>
      <c r="BX194" s="715"/>
      <c r="BY194" s="715"/>
      <c r="BZ194" s="715"/>
      <c r="CA194" s="715"/>
      <c r="CB194" s="715"/>
      <c r="CC194" s="715"/>
      <c r="CD194" s="715"/>
      <c r="CE194" s="715"/>
      <c r="CF194" s="715"/>
      <c r="CG194" s="715"/>
      <c r="CH194" s="715"/>
      <c r="CI194" s="715"/>
      <c r="CJ194" s="715"/>
      <c r="CK194" s="715"/>
      <c r="CL194" s="715"/>
    </row>
    <row r="195" customFormat="false" ht="12.75" hidden="true" customHeight="true" outlineLevel="0" collapsed="false">
      <c r="A195" s="710" t="n">
        <v>3</v>
      </c>
      <c r="B195" s="713" t="s">
        <v>340</v>
      </c>
      <c r="C195" s="713"/>
      <c r="D195" s="713"/>
      <c r="E195" s="713"/>
      <c r="F195" s="713"/>
      <c r="G195" s="713"/>
      <c r="H195" s="713"/>
      <c r="I195" s="713"/>
      <c r="J195" s="713"/>
      <c r="K195" s="713"/>
      <c r="L195" s="713"/>
      <c r="M195" s="713"/>
      <c r="N195" s="713"/>
      <c r="O195" s="713"/>
      <c r="P195" s="713"/>
      <c r="Q195" s="713"/>
      <c r="R195" s="713"/>
      <c r="S195" s="713"/>
      <c r="T195" s="713"/>
      <c r="U195" s="713"/>
      <c r="V195" s="713"/>
      <c r="W195" s="713"/>
      <c r="X195" s="713"/>
      <c r="Y195" s="713"/>
      <c r="Z195" s="713"/>
      <c r="AA195" s="713"/>
      <c r="AB195" s="713"/>
      <c r="AC195" s="713"/>
      <c r="AD195" s="713"/>
      <c r="AE195" s="713"/>
      <c r="AF195" s="714"/>
      <c r="AG195" s="715"/>
      <c r="AH195" s="715"/>
      <c r="AI195" s="715"/>
      <c r="AJ195" s="711"/>
      <c r="AK195" s="714"/>
      <c r="AL195" s="715"/>
      <c r="AM195" s="715"/>
      <c r="AN195" s="715"/>
      <c r="AO195" s="712"/>
      <c r="AP195" s="714"/>
      <c r="AQ195" s="715"/>
      <c r="AR195" s="715"/>
      <c r="AS195" s="715"/>
      <c r="AT195" s="711"/>
      <c r="AU195" s="714"/>
      <c r="AV195" s="715"/>
      <c r="AW195" s="715"/>
      <c r="AX195" s="715"/>
      <c r="AY195" s="711"/>
      <c r="AZ195" s="714"/>
      <c r="BA195" s="715"/>
      <c r="BB195" s="715"/>
      <c r="BC195" s="715"/>
      <c r="BD195" s="711"/>
      <c r="BE195" s="714"/>
      <c r="BF195" s="715"/>
      <c r="BG195" s="715"/>
      <c r="BH195" s="715"/>
      <c r="BI195" s="711"/>
      <c r="BJ195" s="714"/>
      <c r="BK195" s="715"/>
      <c r="BL195" s="715"/>
      <c r="BM195" s="715"/>
      <c r="BN195" s="711"/>
      <c r="BO195" s="714"/>
      <c r="BP195" s="715"/>
      <c r="BQ195" s="715"/>
      <c r="BR195" s="715"/>
      <c r="BS195" s="715"/>
      <c r="BT195" s="715"/>
      <c r="BU195" s="715"/>
      <c r="BV195" s="715"/>
      <c r="BW195" s="715"/>
      <c r="BX195" s="715"/>
      <c r="BY195" s="715"/>
      <c r="BZ195" s="715"/>
      <c r="CA195" s="715"/>
      <c r="CB195" s="715"/>
      <c r="CC195" s="715"/>
      <c r="CD195" s="715"/>
      <c r="CE195" s="715"/>
      <c r="CF195" s="715"/>
      <c r="CG195" s="715"/>
      <c r="CH195" s="715"/>
      <c r="CI195" s="715"/>
      <c r="CJ195" s="715"/>
      <c r="CK195" s="715"/>
      <c r="CL195" s="715"/>
    </row>
    <row r="196" customFormat="false" ht="12.75" hidden="true" customHeight="true" outlineLevel="0" collapsed="false">
      <c r="A196" s="710"/>
      <c r="B196" s="707" t="s">
        <v>341</v>
      </c>
      <c r="C196" s="707"/>
      <c r="D196" s="707"/>
      <c r="E196" s="707"/>
      <c r="F196" s="707"/>
      <c r="G196" s="707"/>
      <c r="H196" s="707"/>
      <c r="I196" s="707"/>
      <c r="J196" s="707"/>
      <c r="K196" s="707"/>
      <c r="L196" s="707"/>
      <c r="M196" s="707"/>
      <c r="N196" s="707"/>
      <c r="O196" s="707"/>
      <c r="P196" s="707"/>
      <c r="Q196" s="707"/>
      <c r="R196" s="707"/>
      <c r="S196" s="707"/>
      <c r="T196" s="707"/>
      <c r="U196" s="707"/>
      <c r="V196" s="707"/>
      <c r="W196" s="707"/>
      <c r="X196" s="707"/>
      <c r="Y196" s="707"/>
      <c r="Z196" s="707"/>
      <c r="AA196" s="707"/>
      <c r="AB196" s="707"/>
      <c r="AC196" s="707"/>
      <c r="AD196" s="707"/>
      <c r="AE196" s="707"/>
      <c r="AF196" s="708"/>
      <c r="AG196" s="709"/>
      <c r="AH196" s="709"/>
      <c r="AI196" s="709"/>
      <c r="AJ196" s="711"/>
      <c r="AK196" s="708"/>
      <c r="AL196" s="709"/>
      <c r="AM196" s="709"/>
      <c r="AN196" s="709"/>
      <c r="AO196" s="712"/>
      <c r="AP196" s="708"/>
      <c r="AQ196" s="709"/>
      <c r="AR196" s="709"/>
      <c r="AS196" s="709"/>
      <c r="AT196" s="711"/>
      <c r="AU196" s="708"/>
      <c r="AV196" s="709"/>
      <c r="AW196" s="709"/>
      <c r="AX196" s="709"/>
      <c r="AY196" s="711"/>
      <c r="AZ196" s="708"/>
      <c r="BA196" s="709"/>
      <c r="BB196" s="709"/>
      <c r="BC196" s="709"/>
      <c r="BD196" s="711"/>
      <c r="BE196" s="708"/>
      <c r="BF196" s="709"/>
      <c r="BG196" s="709"/>
      <c r="BH196" s="709"/>
      <c r="BI196" s="711"/>
      <c r="BJ196" s="708"/>
      <c r="BK196" s="709"/>
      <c r="BL196" s="709"/>
      <c r="BM196" s="709"/>
      <c r="BN196" s="711"/>
      <c r="BO196" s="708"/>
      <c r="BP196" s="709"/>
      <c r="BQ196" s="709"/>
      <c r="BR196" s="709"/>
      <c r="BS196" s="709"/>
      <c r="BT196" s="709"/>
      <c r="BU196" s="709"/>
      <c r="BV196" s="709"/>
      <c r="BW196" s="709"/>
      <c r="BX196" s="709"/>
      <c r="BY196" s="709"/>
      <c r="BZ196" s="709"/>
      <c r="CA196" s="709"/>
      <c r="CB196" s="709"/>
      <c r="CC196" s="709"/>
      <c r="CD196" s="709"/>
      <c r="CE196" s="709"/>
      <c r="CF196" s="709"/>
      <c r="CG196" s="709"/>
      <c r="CH196" s="709"/>
      <c r="CI196" s="709"/>
      <c r="CJ196" s="709"/>
      <c r="CK196" s="709"/>
      <c r="CL196" s="709"/>
    </row>
    <row r="197" customFormat="false" ht="12.75" hidden="true" customHeight="true" outlineLevel="0" collapsed="false">
      <c r="A197" s="710" t="n">
        <v>1</v>
      </c>
      <c r="B197" s="719" t="s">
        <v>342</v>
      </c>
      <c r="C197" s="719"/>
      <c r="D197" s="719"/>
      <c r="E197" s="719"/>
      <c r="F197" s="719"/>
      <c r="G197" s="719"/>
      <c r="H197" s="719"/>
      <c r="I197" s="719"/>
      <c r="J197" s="719"/>
      <c r="K197" s="719"/>
      <c r="L197" s="719"/>
      <c r="M197" s="719"/>
      <c r="N197" s="719"/>
      <c r="O197" s="719"/>
      <c r="P197" s="719"/>
      <c r="Q197" s="719"/>
      <c r="R197" s="719"/>
      <c r="S197" s="719"/>
      <c r="T197" s="719"/>
      <c r="U197" s="719"/>
      <c r="V197" s="719"/>
      <c r="W197" s="719"/>
      <c r="X197" s="719"/>
      <c r="Y197" s="719"/>
      <c r="Z197" s="719"/>
      <c r="AA197" s="719"/>
      <c r="AB197" s="719"/>
      <c r="AC197" s="719"/>
      <c r="AD197" s="719"/>
      <c r="AE197" s="719"/>
      <c r="AF197" s="720"/>
      <c r="AG197" s="721"/>
      <c r="AH197" s="721"/>
      <c r="AI197" s="721"/>
      <c r="AJ197" s="711"/>
      <c r="AK197" s="720"/>
      <c r="AL197" s="721"/>
      <c r="AM197" s="721"/>
      <c r="AN197" s="721"/>
      <c r="AO197" s="712"/>
      <c r="AP197" s="720"/>
      <c r="AQ197" s="721"/>
      <c r="AR197" s="721"/>
      <c r="AS197" s="721"/>
      <c r="AT197" s="711"/>
      <c r="AU197" s="720"/>
      <c r="AV197" s="721"/>
      <c r="AW197" s="721"/>
      <c r="AX197" s="721"/>
      <c r="AY197" s="711"/>
      <c r="AZ197" s="720"/>
      <c r="BA197" s="721"/>
      <c r="BB197" s="721"/>
      <c r="BC197" s="721"/>
      <c r="BD197" s="711"/>
      <c r="BE197" s="720"/>
      <c r="BF197" s="721"/>
      <c r="BG197" s="721"/>
      <c r="BH197" s="721"/>
      <c r="BI197" s="711"/>
      <c r="BJ197" s="720"/>
      <c r="BK197" s="721"/>
      <c r="BL197" s="721"/>
      <c r="BM197" s="721"/>
      <c r="BN197" s="711"/>
      <c r="BO197" s="720"/>
      <c r="BP197" s="721"/>
      <c r="BQ197" s="721"/>
      <c r="BR197" s="721"/>
      <c r="BS197" s="721"/>
      <c r="BT197" s="721"/>
      <c r="BU197" s="721"/>
      <c r="BV197" s="721"/>
      <c r="BW197" s="721"/>
      <c r="BX197" s="721"/>
      <c r="BY197" s="721"/>
      <c r="BZ197" s="721"/>
      <c r="CA197" s="721"/>
      <c r="CB197" s="721"/>
      <c r="CC197" s="721"/>
      <c r="CD197" s="721"/>
      <c r="CE197" s="721"/>
      <c r="CF197" s="721"/>
      <c r="CG197" s="721"/>
      <c r="CH197" s="721"/>
      <c r="CI197" s="721"/>
      <c r="CJ197" s="721"/>
      <c r="CK197" s="721"/>
      <c r="CL197" s="721"/>
    </row>
    <row r="198" customFormat="false" ht="12.75" hidden="true" customHeight="true" outlineLevel="0" collapsed="false">
      <c r="A198" s="710" t="n">
        <v>2</v>
      </c>
      <c r="B198" s="719" t="s">
        <v>343</v>
      </c>
      <c r="C198" s="719"/>
      <c r="D198" s="719"/>
      <c r="E198" s="719"/>
      <c r="F198" s="719"/>
      <c r="G198" s="719"/>
      <c r="H198" s="719"/>
      <c r="I198" s="719"/>
      <c r="J198" s="719"/>
      <c r="K198" s="719"/>
      <c r="L198" s="719"/>
      <c r="M198" s="719"/>
      <c r="N198" s="719"/>
      <c r="O198" s="719"/>
      <c r="P198" s="719"/>
      <c r="Q198" s="719"/>
      <c r="R198" s="719"/>
      <c r="S198" s="719"/>
      <c r="T198" s="719"/>
      <c r="U198" s="719"/>
      <c r="V198" s="719"/>
      <c r="W198" s="719"/>
      <c r="X198" s="719"/>
      <c r="Y198" s="719"/>
      <c r="Z198" s="719"/>
      <c r="AA198" s="719"/>
      <c r="AB198" s="719"/>
      <c r="AC198" s="719"/>
      <c r="AD198" s="719"/>
      <c r="AE198" s="719"/>
      <c r="AF198" s="720"/>
      <c r="AG198" s="721"/>
      <c r="AH198" s="721"/>
      <c r="AI198" s="721"/>
      <c r="AJ198" s="711"/>
      <c r="AK198" s="720"/>
      <c r="AL198" s="721"/>
      <c r="AM198" s="721"/>
      <c r="AN198" s="721"/>
      <c r="AO198" s="712"/>
      <c r="AP198" s="720"/>
      <c r="AQ198" s="721"/>
      <c r="AR198" s="721"/>
      <c r="AS198" s="721"/>
      <c r="AT198" s="711"/>
      <c r="AU198" s="720"/>
      <c r="AV198" s="721"/>
      <c r="AW198" s="721"/>
      <c r="AX198" s="721"/>
      <c r="AY198" s="711"/>
      <c r="AZ198" s="720"/>
      <c r="BA198" s="721"/>
      <c r="BB198" s="721"/>
      <c r="BC198" s="721"/>
      <c r="BD198" s="711"/>
      <c r="BE198" s="720"/>
      <c r="BF198" s="721"/>
      <c r="BG198" s="721"/>
      <c r="BH198" s="721"/>
      <c r="BI198" s="711"/>
      <c r="BJ198" s="720"/>
      <c r="BK198" s="721"/>
      <c r="BL198" s="721"/>
      <c r="BM198" s="721"/>
      <c r="BN198" s="711"/>
      <c r="BO198" s="720"/>
      <c r="BP198" s="721"/>
      <c r="BQ198" s="721"/>
      <c r="BR198" s="721"/>
      <c r="BS198" s="721"/>
      <c r="BT198" s="721"/>
      <c r="BU198" s="721"/>
      <c r="BV198" s="721"/>
      <c r="BW198" s="721"/>
      <c r="BX198" s="721"/>
      <c r="BY198" s="721"/>
      <c r="BZ198" s="721"/>
      <c r="CA198" s="721"/>
      <c r="CB198" s="721"/>
      <c r="CC198" s="721"/>
      <c r="CD198" s="721"/>
      <c r="CE198" s="721"/>
      <c r="CF198" s="721"/>
      <c r="CG198" s="721"/>
      <c r="CH198" s="721"/>
      <c r="CI198" s="721"/>
      <c r="CJ198" s="721"/>
      <c r="CK198" s="721"/>
      <c r="CL198" s="721"/>
    </row>
    <row r="199" customFormat="false" ht="12.75" hidden="true" customHeight="true" outlineLevel="0" collapsed="false">
      <c r="A199" s="710" t="n">
        <v>3</v>
      </c>
      <c r="B199" s="719" t="s">
        <v>344</v>
      </c>
      <c r="C199" s="719"/>
      <c r="D199" s="719"/>
      <c r="E199" s="719"/>
      <c r="F199" s="719"/>
      <c r="G199" s="719"/>
      <c r="H199" s="719"/>
      <c r="I199" s="719"/>
      <c r="J199" s="719"/>
      <c r="K199" s="719"/>
      <c r="L199" s="719"/>
      <c r="M199" s="719"/>
      <c r="N199" s="719"/>
      <c r="O199" s="719"/>
      <c r="P199" s="719"/>
      <c r="Q199" s="719"/>
      <c r="R199" s="719"/>
      <c r="S199" s="719"/>
      <c r="T199" s="719"/>
      <c r="U199" s="719"/>
      <c r="V199" s="719"/>
      <c r="W199" s="719"/>
      <c r="X199" s="719"/>
      <c r="Y199" s="719"/>
      <c r="Z199" s="719"/>
      <c r="AA199" s="719"/>
      <c r="AB199" s="719"/>
      <c r="AC199" s="719"/>
      <c r="AD199" s="719"/>
      <c r="AE199" s="719"/>
      <c r="AF199" s="720"/>
      <c r="AG199" s="721"/>
      <c r="AH199" s="721"/>
      <c r="AI199" s="721"/>
      <c r="AJ199" s="711"/>
      <c r="AK199" s="720"/>
      <c r="AL199" s="721"/>
      <c r="AM199" s="721"/>
      <c r="AN199" s="721"/>
      <c r="AO199" s="712"/>
      <c r="AP199" s="720"/>
      <c r="AQ199" s="721"/>
      <c r="AR199" s="721"/>
      <c r="AS199" s="721"/>
      <c r="AT199" s="711"/>
      <c r="AU199" s="720"/>
      <c r="AV199" s="721"/>
      <c r="AW199" s="721"/>
      <c r="AX199" s="721"/>
      <c r="AY199" s="711"/>
      <c r="AZ199" s="720"/>
      <c r="BA199" s="721"/>
      <c r="BB199" s="721"/>
      <c r="BC199" s="721"/>
      <c r="BD199" s="711"/>
      <c r="BE199" s="720"/>
      <c r="BF199" s="721"/>
      <c r="BG199" s="721"/>
      <c r="BH199" s="721"/>
      <c r="BI199" s="711"/>
      <c r="BJ199" s="720"/>
      <c r="BK199" s="721"/>
      <c r="BL199" s="721"/>
      <c r="BM199" s="721"/>
      <c r="BN199" s="711"/>
      <c r="BO199" s="720"/>
      <c r="BP199" s="721"/>
      <c r="BQ199" s="721"/>
      <c r="BR199" s="721"/>
      <c r="BS199" s="721"/>
      <c r="BT199" s="721"/>
      <c r="BU199" s="721"/>
      <c r="BV199" s="721"/>
      <c r="BW199" s="721"/>
      <c r="BX199" s="721"/>
      <c r="BY199" s="721"/>
      <c r="BZ199" s="721"/>
      <c r="CA199" s="721"/>
      <c r="CB199" s="721"/>
      <c r="CC199" s="721"/>
      <c r="CD199" s="721"/>
      <c r="CE199" s="721"/>
      <c r="CF199" s="721"/>
      <c r="CG199" s="721"/>
      <c r="CH199" s="721"/>
      <c r="CI199" s="721"/>
      <c r="CJ199" s="721"/>
      <c r="CK199" s="721"/>
      <c r="CL199" s="721"/>
    </row>
    <row r="200" customFormat="false" ht="12.75" hidden="true" customHeight="true" outlineLevel="0" collapsed="false">
      <c r="A200" s="710"/>
      <c r="B200" s="707" t="s">
        <v>345</v>
      </c>
      <c r="C200" s="707"/>
      <c r="D200" s="707"/>
      <c r="E200" s="707"/>
      <c r="F200" s="707"/>
      <c r="G200" s="707"/>
      <c r="H200" s="707"/>
      <c r="I200" s="707"/>
      <c r="J200" s="707"/>
      <c r="K200" s="707"/>
      <c r="L200" s="707"/>
      <c r="M200" s="707"/>
      <c r="N200" s="707"/>
      <c r="O200" s="707"/>
      <c r="P200" s="707"/>
      <c r="Q200" s="707"/>
      <c r="R200" s="707"/>
      <c r="S200" s="707"/>
      <c r="T200" s="707"/>
      <c r="U200" s="707"/>
      <c r="V200" s="707"/>
      <c r="W200" s="707"/>
      <c r="X200" s="707"/>
      <c r="Y200" s="707"/>
      <c r="Z200" s="707"/>
      <c r="AA200" s="707"/>
      <c r="AB200" s="707"/>
      <c r="AC200" s="707"/>
      <c r="AD200" s="707"/>
      <c r="AE200" s="707"/>
      <c r="AF200" s="708"/>
      <c r="AG200" s="709"/>
      <c r="AH200" s="709"/>
      <c r="AI200" s="709"/>
      <c r="AJ200" s="711"/>
      <c r="AK200" s="708"/>
      <c r="AL200" s="709"/>
      <c r="AM200" s="709"/>
      <c r="AN200" s="709"/>
      <c r="AO200" s="712"/>
      <c r="AP200" s="708"/>
      <c r="AQ200" s="709"/>
      <c r="AR200" s="709"/>
      <c r="AS200" s="709"/>
      <c r="AT200" s="711"/>
      <c r="AU200" s="708"/>
      <c r="AV200" s="709"/>
      <c r="AW200" s="709"/>
      <c r="AX200" s="709"/>
      <c r="AY200" s="711"/>
      <c r="AZ200" s="708"/>
      <c r="BA200" s="709"/>
      <c r="BB200" s="709"/>
      <c r="BC200" s="709"/>
      <c r="BD200" s="711"/>
      <c r="BE200" s="708"/>
      <c r="BF200" s="709"/>
      <c r="BG200" s="709"/>
      <c r="BH200" s="709"/>
      <c r="BI200" s="711"/>
      <c r="BJ200" s="708"/>
      <c r="BK200" s="709"/>
      <c r="BL200" s="709"/>
      <c r="BM200" s="709"/>
      <c r="BN200" s="711"/>
      <c r="BO200" s="708"/>
      <c r="BP200" s="709"/>
      <c r="BQ200" s="709"/>
      <c r="BR200" s="709"/>
      <c r="BS200" s="709"/>
      <c r="BT200" s="709"/>
      <c r="BU200" s="709"/>
      <c r="BV200" s="709"/>
      <c r="BW200" s="709"/>
      <c r="BX200" s="709"/>
      <c r="BY200" s="709"/>
      <c r="BZ200" s="709"/>
      <c r="CA200" s="709"/>
      <c r="CB200" s="709"/>
      <c r="CC200" s="709"/>
      <c r="CD200" s="709"/>
      <c r="CE200" s="709"/>
      <c r="CF200" s="709"/>
      <c r="CG200" s="709"/>
      <c r="CH200" s="709"/>
      <c r="CI200" s="709"/>
      <c r="CJ200" s="709"/>
      <c r="CK200" s="709"/>
      <c r="CL200" s="709"/>
    </row>
    <row r="201" customFormat="false" ht="12.75" hidden="true" customHeight="true" outlineLevel="0" collapsed="false">
      <c r="A201" s="710" t="n">
        <v>1</v>
      </c>
      <c r="B201" s="713" t="s">
        <v>346</v>
      </c>
      <c r="C201" s="713"/>
      <c r="D201" s="713"/>
      <c r="E201" s="713"/>
      <c r="F201" s="713"/>
      <c r="G201" s="713"/>
      <c r="H201" s="713"/>
      <c r="I201" s="713"/>
      <c r="J201" s="713"/>
      <c r="K201" s="713"/>
      <c r="L201" s="713"/>
      <c r="M201" s="713"/>
      <c r="N201" s="713"/>
      <c r="O201" s="713"/>
      <c r="P201" s="713"/>
      <c r="Q201" s="713"/>
      <c r="R201" s="713"/>
      <c r="S201" s="713"/>
      <c r="T201" s="713"/>
      <c r="U201" s="713"/>
      <c r="V201" s="713"/>
      <c r="W201" s="713"/>
      <c r="X201" s="713"/>
      <c r="Y201" s="713"/>
      <c r="Z201" s="713"/>
      <c r="AA201" s="713"/>
      <c r="AB201" s="713"/>
      <c r="AC201" s="713"/>
      <c r="AD201" s="713"/>
      <c r="AE201" s="713"/>
      <c r="AF201" s="714"/>
      <c r="AG201" s="715"/>
      <c r="AH201" s="715"/>
      <c r="AI201" s="715"/>
      <c r="AJ201" s="711"/>
      <c r="AK201" s="714"/>
      <c r="AL201" s="715"/>
      <c r="AM201" s="715"/>
      <c r="AN201" s="715"/>
      <c r="AO201" s="712"/>
      <c r="AP201" s="714"/>
      <c r="AQ201" s="715"/>
      <c r="AR201" s="715"/>
      <c r="AS201" s="715"/>
      <c r="AT201" s="711"/>
      <c r="AU201" s="714"/>
      <c r="AV201" s="715"/>
      <c r="AW201" s="715"/>
      <c r="AX201" s="715"/>
      <c r="AY201" s="711"/>
      <c r="AZ201" s="714"/>
      <c r="BA201" s="715"/>
      <c r="BB201" s="715"/>
      <c r="BC201" s="715"/>
      <c r="BD201" s="711"/>
      <c r="BE201" s="714"/>
      <c r="BF201" s="715"/>
      <c r="BG201" s="715"/>
      <c r="BH201" s="715"/>
      <c r="BI201" s="711"/>
      <c r="BJ201" s="714"/>
      <c r="BK201" s="715"/>
      <c r="BL201" s="715"/>
      <c r="BM201" s="715"/>
      <c r="BN201" s="711"/>
      <c r="BO201" s="714"/>
      <c r="BP201" s="715"/>
      <c r="BQ201" s="715"/>
      <c r="BR201" s="715"/>
      <c r="BS201" s="715"/>
      <c r="BT201" s="715"/>
      <c r="BU201" s="715"/>
      <c r="BV201" s="715"/>
      <c r="BW201" s="715"/>
      <c r="BX201" s="715"/>
      <c r="BY201" s="715"/>
      <c r="BZ201" s="715"/>
      <c r="CA201" s="715"/>
      <c r="CB201" s="715"/>
      <c r="CC201" s="715"/>
      <c r="CD201" s="715"/>
      <c r="CE201" s="715"/>
      <c r="CF201" s="715"/>
      <c r="CG201" s="715"/>
      <c r="CH201" s="715"/>
      <c r="CI201" s="715"/>
      <c r="CJ201" s="715"/>
      <c r="CK201" s="715"/>
      <c r="CL201" s="715"/>
    </row>
    <row r="202" customFormat="false" ht="12.75" hidden="true" customHeight="true" outlineLevel="0" collapsed="false">
      <c r="A202" s="710" t="n">
        <v>2</v>
      </c>
      <c r="B202" s="713" t="s">
        <v>347</v>
      </c>
      <c r="C202" s="713"/>
      <c r="D202" s="713"/>
      <c r="E202" s="713"/>
      <c r="F202" s="713"/>
      <c r="G202" s="713"/>
      <c r="H202" s="713"/>
      <c r="I202" s="713"/>
      <c r="J202" s="713"/>
      <c r="K202" s="713"/>
      <c r="L202" s="713"/>
      <c r="M202" s="713"/>
      <c r="N202" s="713"/>
      <c r="O202" s="713"/>
      <c r="P202" s="713"/>
      <c r="Q202" s="713"/>
      <c r="R202" s="713"/>
      <c r="S202" s="713"/>
      <c r="T202" s="713"/>
      <c r="U202" s="713"/>
      <c r="V202" s="713"/>
      <c r="W202" s="713"/>
      <c r="X202" s="713"/>
      <c r="Y202" s="713"/>
      <c r="Z202" s="713"/>
      <c r="AA202" s="713"/>
      <c r="AB202" s="713"/>
      <c r="AC202" s="713"/>
      <c r="AD202" s="713"/>
      <c r="AE202" s="713"/>
      <c r="AF202" s="714"/>
      <c r="AG202" s="715"/>
      <c r="AH202" s="715"/>
      <c r="AI202" s="715"/>
      <c r="AJ202" s="711"/>
      <c r="AK202" s="714"/>
      <c r="AL202" s="715"/>
      <c r="AM202" s="715"/>
      <c r="AN202" s="715"/>
      <c r="AO202" s="712"/>
      <c r="AP202" s="714"/>
      <c r="AQ202" s="715"/>
      <c r="AR202" s="715"/>
      <c r="AS202" s="715"/>
      <c r="AT202" s="711"/>
      <c r="AU202" s="714"/>
      <c r="AV202" s="715"/>
      <c r="AW202" s="715"/>
      <c r="AX202" s="715"/>
      <c r="AY202" s="711"/>
      <c r="AZ202" s="714"/>
      <c r="BA202" s="715"/>
      <c r="BB202" s="715"/>
      <c r="BC202" s="715"/>
      <c r="BD202" s="711"/>
      <c r="BE202" s="714"/>
      <c r="BF202" s="715"/>
      <c r="BG202" s="715"/>
      <c r="BH202" s="715"/>
      <c r="BI202" s="711"/>
      <c r="BJ202" s="714"/>
      <c r="BK202" s="715"/>
      <c r="BL202" s="715"/>
      <c r="BM202" s="715"/>
      <c r="BN202" s="711"/>
      <c r="BO202" s="714"/>
      <c r="BP202" s="715"/>
      <c r="BQ202" s="715"/>
      <c r="BR202" s="715"/>
      <c r="BS202" s="715"/>
      <c r="BT202" s="715"/>
      <c r="BU202" s="715"/>
      <c r="BV202" s="715"/>
      <c r="BW202" s="715"/>
      <c r="BX202" s="715"/>
      <c r="BY202" s="715"/>
      <c r="BZ202" s="715"/>
      <c r="CA202" s="715"/>
      <c r="CB202" s="715"/>
      <c r="CC202" s="715"/>
      <c r="CD202" s="715"/>
      <c r="CE202" s="715"/>
      <c r="CF202" s="715"/>
      <c r="CG202" s="715"/>
      <c r="CH202" s="715"/>
      <c r="CI202" s="715"/>
      <c r="CJ202" s="715"/>
      <c r="CK202" s="715"/>
      <c r="CL202" s="715"/>
    </row>
    <row r="203" customFormat="false" ht="12.75" hidden="true" customHeight="true" outlineLevel="0" collapsed="false">
      <c r="A203" s="710" t="n">
        <v>3</v>
      </c>
      <c r="B203" s="713" t="s">
        <v>348</v>
      </c>
      <c r="C203" s="713"/>
      <c r="D203" s="713"/>
      <c r="E203" s="713"/>
      <c r="F203" s="713"/>
      <c r="G203" s="713"/>
      <c r="H203" s="713"/>
      <c r="I203" s="713"/>
      <c r="J203" s="713"/>
      <c r="K203" s="713"/>
      <c r="L203" s="713"/>
      <c r="M203" s="713"/>
      <c r="N203" s="713"/>
      <c r="O203" s="713"/>
      <c r="P203" s="713"/>
      <c r="Q203" s="713"/>
      <c r="R203" s="713"/>
      <c r="S203" s="713"/>
      <c r="T203" s="713"/>
      <c r="U203" s="713"/>
      <c r="V203" s="713"/>
      <c r="W203" s="713"/>
      <c r="X203" s="713"/>
      <c r="Y203" s="713"/>
      <c r="Z203" s="713"/>
      <c r="AA203" s="713"/>
      <c r="AB203" s="713"/>
      <c r="AC203" s="713"/>
      <c r="AD203" s="713"/>
      <c r="AE203" s="713"/>
      <c r="AF203" s="714"/>
      <c r="AG203" s="715"/>
      <c r="AH203" s="715"/>
      <c r="AI203" s="715"/>
      <c r="AJ203" s="711"/>
      <c r="AK203" s="714"/>
      <c r="AL203" s="715"/>
      <c r="AM203" s="715"/>
      <c r="AN203" s="715"/>
      <c r="AO203" s="712"/>
      <c r="AP203" s="714"/>
      <c r="AQ203" s="715"/>
      <c r="AR203" s="715"/>
      <c r="AS203" s="715"/>
      <c r="AT203" s="711"/>
      <c r="AU203" s="714"/>
      <c r="AV203" s="715"/>
      <c r="AW203" s="715"/>
      <c r="AX203" s="715"/>
      <c r="AY203" s="711"/>
      <c r="AZ203" s="714"/>
      <c r="BA203" s="715"/>
      <c r="BB203" s="715"/>
      <c r="BC203" s="715"/>
      <c r="BD203" s="711"/>
      <c r="BE203" s="714"/>
      <c r="BF203" s="715"/>
      <c r="BG203" s="715"/>
      <c r="BH203" s="715"/>
      <c r="BI203" s="711"/>
      <c r="BJ203" s="714"/>
      <c r="BK203" s="715"/>
      <c r="BL203" s="715"/>
      <c r="BM203" s="715"/>
      <c r="BN203" s="711"/>
      <c r="BO203" s="714"/>
      <c r="BP203" s="715"/>
      <c r="BQ203" s="715"/>
      <c r="BR203" s="715"/>
      <c r="BS203" s="715"/>
      <c r="BT203" s="715"/>
      <c r="BU203" s="715"/>
      <c r="BV203" s="715"/>
      <c r="BW203" s="715"/>
      <c r="BX203" s="715"/>
      <c r="BY203" s="715"/>
      <c r="BZ203" s="715"/>
      <c r="CA203" s="715"/>
      <c r="CB203" s="715"/>
      <c r="CC203" s="715"/>
      <c r="CD203" s="715"/>
      <c r="CE203" s="715"/>
      <c r="CF203" s="715"/>
      <c r="CG203" s="715"/>
      <c r="CH203" s="715"/>
      <c r="CI203" s="715"/>
      <c r="CJ203" s="715"/>
      <c r="CK203" s="715"/>
      <c r="CL203" s="715"/>
    </row>
    <row r="204" customFormat="false" ht="12.75" hidden="true" customHeight="true" outlineLevel="0" collapsed="false">
      <c r="A204" s="710"/>
      <c r="B204" s="707" t="s">
        <v>349</v>
      </c>
      <c r="C204" s="707"/>
      <c r="D204" s="707"/>
      <c r="E204" s="707"/>
      <c r="F204" s="707"/>
      <c r="G204" s="707"/>
      <c r="H204" s="707"/>
      <c r="I204" s="707"/>
      <c r="J204" s="707"/>
      <c r="K204" s="707"/>
      <c r="L204" s="707"/>
      <c r="M204" s="707"/>
      <c r="N204" s="707"/>
      <c r="O204" s="707"/>
      <c r="P204" s="707"/>
      <c r="Q204" s="707"/>
      <c r="R204" s="707"/>
      <c r="S204" s="707"/>
      <c r="T204" s="707"/>
      <c r="U204" s="707"/>
      <c r="V204" s="707"/>
      <c r="W204" s="707"/>
      <c r="X204" s="707"/>
      <c r="Y204" s="707"/>
      <c r="Z204" s="707"/>
      <c r="AA204" s="707"/>
      <c r="AB204" s="707"/>
      <c r="AC204" s="707"/>
      <c r="AD204" s="707"/>
      <c r="AE204" s="707"/>
      <c r="AF204" s="708"/>
      <c r="AG204" s="709"/>
      <c r="AH204" s="709"/>
      <c r="AI204" s="709"/>
      <c r="AJ204" s="711"/>
      <c r="AK204" s="708"/>
      <c r="AL204" s="709"/>
      <c r="AM204" s="709"/>
      <c r="AN204" s="709"/>
      <c r="AO204" s="712"/>
      <c r="AP204" s="708"/>
      <c r="AQ204" s="709"/>
      <c r="AR204" s="709"/>
      <c r="AS204" s="709"/>
      <c r="AT204" s="711"/>
      <c r="AU204" s="708"/>
      <c r="AV204" s="709"/>
      <c r="AW204" s="709"/>
      <c r="AX204" s="709"/>
      <c r="AY204" s="711"/>
      <c r="AZ204" s="708"/>
      <c r="BA204" s="709"/>
      <c r="BB204" s="709"/>
      <c r="BC204" s="709"/>
      <c r="BD204" s="711"/>
      <c r="BE204" s="708"/>
      <c r="BF204" s="709"/>
      <c r="BG204" s="709"/>
      <c r="BH204" s="709"/>
      <c r="BI204" s="711"/>
      <c r="BJ204" s="708"/>
      <c r="BK204" s="709"/>
      <c r="BL204" s="709"/>
      <c r="BM204" s="709"/>
      <c r="BN204" s="711"/>
      <c r="BO204" s="708"/>
      <c r="BP204" s="709"/>
      <c r="BQ204" s="709"/>
      <c r="BR204" s="709"/>
      <c r="BS204" s="709"/>
      <c r="BT204" s="709"/>
      <c r="BU204" s="709"/>
      <c r="BV204" s="709"/>
      <c r="BW204" s="709"/>
      <c r="BX204" s="709"/>
      <c r="BY204" s="709"/>
      <c r="BZ204" s="709"/>
      <c r="CA204" s="709"/>
      <c r="CB204" s="709"/>
      <c r="CC204" s="709"/>
      <c r="CD204" s="709"/>
      <c r="CE204" s="709"/>
      <c r="CF204" s="709"/>
      <c r="CG204" s="709"/>
      <c r="CH204" s="709"/>
      <c r="CI204" s="709"/>
      <c r="CJ204" s="709"/>
      <c r="CK204" s="709"/>
      <c r="CL204" s="709"/>
    </row>
    <row r="205" customFormat="false" ht="12.75" hidden="true" customHeight="true" outlineLevel="0" collapsed="false">
      <c r="A205" s="710" t="n">
        <v>1</v>
      </c>
      <c r="B205" s="713" t="s">
        <v>350</v>
      </c>
      <c r="C205" s="713"/>
      <c r="D205" s="713"/>
      <c r="E205" s="713"/>
      <c r="F205" s="713"/>
      <c r="G205" s="713"/>
      <c r="H205" s="713"/>
      <c r="I205" s="713"/>
      <c r="J205" s="713"/>
      <c r="K205" s="713"/>
      <c r="L205" s="713"/>
      <c r="M205" s="713"/>
      <c r="N205" s="713"/>
      <c r="O205" s="713"/>
      <c r="P205" s="713"/>
      <c r="Q205" s="713"/>
      <c r="R205" s="713"/>
      <c r="S205" s="713"/>
      <c r="T205" s="713"/>
      <c r="U205" s="713"/>
      <c r="V205" s="713"/>
      <c r="W205" s="713"/>
      <c r="X205" s="713"/>
      <c r="Y205" s="713"/>
      <c r="Z205" s="713"/>
      <c r="AA205" s="713"/>
      <c r="AB205" s="713"/>
      <c r="AC205" s="713"/>
      <c r="AD205" s="713"/>
      <c r="AE205" s="713"/>
      <c r="AF205" s="714"/>
      <c r="AG205" s="715"/>
      <c r="AH205" s="715"/>
      <c r="AI205" s="715"/>
      <c r="AJ205" s="711"/>
      <c r="AK205" s="714"/>
      <c r="AL205" s="715"/>
      <c r="AM205" s="715"/>
      <c r="AN205" s="715"/>
      <c r="AO205" s="712"/>
      <c r="AP205" s="714"/>
      <c r="AQ205" s="715"/>
      <c r="AR205" s="715"/>
      <c r="AS205" s="715"/>
      <c r="AT205" s="711"/>
      <c r="AU205" s="714"/>
      <c r="AV205" s="715"/>
      <c r="AW205" s="715"/>
      <c r="AX205" s="715"/>
      <c r="AY205" s="711"/>
      <c r="AZ205" s="714"/>
      <c r="BA205" s="715"/>
      <c r="BB205" s="715"/>
      <c r="BC205" s="715"/>
      <c r="BD205" s="711"/>
      <c r="BE205" s="714"/>
      <c r="BF205" s="715"/>
      <c r="BG205" s="715"/>
      <c r="BH205" s="715"/>
      <c r="BI205" s="711"/>
      <c r="BJ205" s="714"/>
      <c r="BK205" s="715"/>
      <c r="BL205" s="715"/>
      <c r="BM205" s="715"/>
      <c r="BN205" s="711"/>
      <c r="BO205" s="714"/>
      <c r="BP205" s="715"/>
      <c r="BQ205" s="715"/>
      <c r="BR205" s="715"/>
      <c r="BS205" s="715"/>
      <c r="BT205" s="715"/>
      <c r="BU205" s="715"/>
      <c r="BV205" s="715"/>
      <c r="BW205" s="715"/>
      <c r="BX205" s="715"/>
      <c r="BY205" s="715"/>
      <c r="BZ205" s="715"/>
      <c r="CA205" s="715"/>
      <c r="CB205" s="715"/>
      <c r="CC205" s="715"/>
      <c r="CD205" s="715"/>
      <c r="CE205" s="715"/>
      <c r="CF205" s="715"/>
      <c r="CG205" s="715"/>
      <c r="CH205" s="715"/>
      <c r="CI205" s="715"/>
      <c r="CJ205" s="715"/>
      <c r="CK205" s="715"/>
      <c r="CL205" s="715"/>
    </row>
    <row r="206" customFormat="false" ht="12.75" hidden="true" customHeight="true" outlineLevel="0" collapsed="false">
      <c r="A206" s="710" t="n">
        <v>2</v>
      </c>
      <c r="B206" s="713" t="s">
        <v>351</v>
      </c>
      <c r="C206" s="713"/>
      <c r="D206" s="713"/>
      <c r="E206" s="713"/>
      <c r="F206" s="713"/>
      <c r="G206" s="713"/>
      <c r="H206" s="713"/>
      <c r="I206" s="713"/>
      <c r="J206" s="713"/>
      <c r="K206" s="713"/>
      <c r="L206" s="713"/>
      <c r="M206" s="713"/>
      <c r="N206" s="713"/>
      <c r="O206" s="713"/>
      <c r="P206" s="713"/>
      <c r="Q206" s="713"/>
      <c r="R206" s="713"/>
      <c r="S206" s="713"/>
      <c r="T206" s="713"/>
      <c r="U206" s="713"/>
      <c r="V206" s="713"/>
      <c r="W206" s="713"/>
      <c r="X206" s="713"/>
      <c r="Y206" s="713"/>
      <c r="Z206" s="713"/>
      <c r="AA206" s="713"/>
      <c r="AB206" s="713"/>
      <c r="AC206" s="713"/>
      <c r="AD206" s="713"/>
      <c r="AE206" s="713"/>
      <c r="AF206" s="714"/>
      <c r="AG206" s="715"/>
      <c r="AH206" s="715"/>
      <c r="AI206" s="715"/>
      <c r="AJ206" s="711"/>
      <c r="AK206" s="714"/>
      <c r="AL206" s="715"/>
      <c r="AM206" s="715"/>
      <c r="AN206" s="715"/>
      <c r="AO206" s="712"/>
      <c r="AP206" s="714"/>
      <c r="AQ206" s="715"/>
      <c r="AR206" s="715"/>
      <c r="AS206" s="715"/>
      <c r="AT206" s="711"/>
      <c r="AU206" s="714"/>
      <c r="AV206" s="715"/>
      <c r="AW206" s="715"/>
      <c r="AX206" s="715"/>
      <c r="AY206" s="711"/>
      <c r="AZ206" s="714"/>
      <c r="BA206" s="715"/>
      <c r="BB206" s="715"/>
      <c r="BC206" s="715"/>
      <c r="BD206" s="711"/>
      <c r="BE206" s="714"/>
      <c r="BF206" s="715"/>
      <c r="BG206" s="715"/>
      <c r="BH206" s="715"/>
      <c r="BI206" s="711"/>
      <c r="BJ206" s="714"/>
      <c r="BK206" s="715"/>
      <c r="BL206" s="715"/>
      <c r="BM206" s="715"/>
      <c r="BN206" s="711"/>
      <c r="BO206" s="714"/>
      <c r="BP206" s="715"/>
      <c r="BQ206" s="715"/>
      <c r="BR206" s="715"/>
      <c r="BS206" s="715"/>
      <c r="BT206" s="715"/>
      <c r="BU206" s="715"/>
      <c r="BV206" s="715"/>
      <c r="BW206" s="715"/>
      <c r="BX206" s="715"/>
      <c r="BY206" s="715"/>
      <c r="BZ206" s="715"/>
      <c r="CA206" s="715"/>
      <c r="CB206" s="715"/>
      <c r="CC206" s="715"/>
      <c r="CD206" s="715"/>
      <c r="CE206" s="715"/>
      <c r="CF206" s="715"/>
      <c r="CG206" s="715"/>
      <c r="CH206" s="715"/>
      <c r="CI206" s="715"/>
      <c r="CJ206" s="715"/>
      <c r="CK206" s="715"/>
      <c r="CL206" s="715"/>
    </row>
  </sheetData>
  <mergeCells count="666">
    <mergeCell ref="A2:AY2"/>
    <mergeCell ref="A3:A4"/>
    <mergeCell ref="B3:F4"/>
    <mergeCell ref="G3:I4"/>
    <mergeCell ref="J3:N3"/>
    <mergeCell ref="O3:X4"/>
    <mergeCell ref="Y3:AI4"/>
    <mergeCell ref="AJ3:AS4"/>
    <mergeCell ref="AT3:AY4"/>
    <mergeCell ref="J4:K4"/>
    <mergeCell ref="L4:N4"/>
    <mergeCell ref="B5:F5"/>
    <mergeCell ref="G5:I5"/>
    <mergeCell ref="J5:K5"/>
    <mergeCell ref="L5:N5"/>
    <mergeCell ref="O5:X5"/>
    <mergeCell ref="Y5:AI5"/>
    <mergeCell ref="AJ5:AS5"/>
    <mergeCell ref="AT5:AY5"/>
    <mergeCell ref="B6:F6"/>
    <mergeCell ref="J6:K6"/>
    <mergeCell ref="L6:N6"/>
    <mergeCell ref="O6:X6"/>
    <mergeCell ref="Y6:AI6"/>
    <mergeCell ref="AJ6:AS6"/>
    <mergeCell ref="AT6:AY6"/>
    <mergeCell ref="BC6:BN6"/>
    <mergeCell ref="B7:F7"/>
    <mergeCell ref="J7:K7"/>
    <mergeCell ref="L7:N7"/>
    <mergeCell ref="O7:X7"/>
    <mergeCell ref="Y7:AI7"/>
    <mergeCell ref="AJ7:AS7"/>
    <mergeCell ref="AT7:AY7"/>
    <mergeCell ref="B8:F8"/>
    <mergeCell ref="J8:K8"/>
    <mergeCell ref="L8:N8"/>
    <mergeCell ref="O8:X8"/>
    <mergeCell ref="Y8:AI8"/>
    <mergeCell ref="AJ8:AS8"/>
    <mergeCell ref="AT8:AY8"/>
    <mergeCell ref="B9:F9"/>
    <mergeCell ref="J9:K9"/>
    <mergeCell ref="L9:N9"/>
    <mergeCell ref="O9:X9"/>
    <mergeCell ref="Y9:AI9"/>
    <mergeCell ref="AJ9:AS9"/>
    <mergeCell ref="AT9:AY9"/>
    <mergeCell ref="B10:F10"/>
    <mergeCell ref="J10:K10"/>
    <mergeCell ref="L10:N10"/>
    <mergeCell ref="O10:X10"/>
    <mergeCell ref="Y10:AI10"/>
    <mergeCell ref="AJ10:AS10"/>
    <mergeCell ref="AT10:AY10"/>
    <mergeCell ref="BC10:BG10"/>
    <mergeCell ref="B11:E11"/>
    <mergeCell ref="G11:I11"/>
    <mergeCell ref="J11:K11"/>
    <mergeCell ref="L11:N11"/>
    <mergeCell ref="O11:X11"/>
    <mergeCell ref="Y11:AI11"/>
    <mergeCell ref="AJ11:AS11"/>
    <mergeCell ref="AT11:AY11"/>
    <mergeCell ref="A15:A20"/>
    <mergeCell ref="B15:J20"/>
    <mergeCell ref="K15:R19"/>
    <mergeCell ref="S15:S19"/>
    <mergeCell ref="T15:T19"/>
    <mergeCell ref="U15:AD15"/>
    <mergeCell ref="AE15:CL15"/>
    <mergeCell ref="U16:U19"/>
    <mergeCell ref="V16:V19"/>
    <mergeCell ref="W16:W19"/>
    <mergeCell ref="X16:AD16"/>
    <mergeCell ref="AE16:AN16"/>
    <mergeCell ref="AO16:AX16"/>
    <mergeCell ref="AY16:BH16"/>
    <mergeCell ref="BI16:BR16"/>
    <mergeCell ref="BS16:CB16"/>
    <mergeCell ref="CC16:CL16"/>
    <mergeCell ref="X17:AB17"/>
    <mergeCell ref="AC17:AC19"/>
    <mergeCell ref="AD17:AD19"/>
    <mergeCell ref="AE17:AE19"/>
    <mergeCell ref="AF17:AI17"/>
    <mergeCell ref="AJ17:AJ19"/>
    <mergeCell ref="AK17:AN17"/>
    <mergeCell ref="AO17:AO19"/>
    <mergeCell ref="AP17:AS17"/>
    <mergeCell ref="AT17:AT19"/>
    <mergeCell ref="AU17:AX17"/>
    <mergeCell ref="AY17:AY19"/>
    <mergeCell ref="AZ17:BC17"/>
    <mergeCell ref="BD17:BD19"/>
    <mergeCell ref="BE17:BH17"/>
    <mergeCell ref="BI17:BI19"/>
    <mergeCell ref="BJ17:BM17"/>
    <mergeCell ref="BN17:BN19"/>
    <mergeCell ref="BO17:BR17"/>
    <mergeCell ref="BS17:BS19"/>
    <mergeCell ref="BT17:BW17"/>
    <mergeCell ref="BX17:BX19"/>
    <mergeCell ref="BY17:CB17"/>
    <mergeCell ref="CC17:CC19"/>
    <mergeCell ref="CD17:CG17"/>
    <mergeCell ref="CH17:CH19"/>
    <mergeCell ref="CI17:CL17"/>
    <mergeCell ref="X18:X19"/>
    <mergeCell ref="Y18:AB18"/>
    <mergeCell ref="AF18:AF19"/>
    <mergeCell ref="AG18:AG19"/>
    <mergeCell ref="AH18:AH19"/>
    <mergeCell ref="AI18:AI19"/>
    <mergeCell ref="AK18:AK19"/>
    <mergeCell ref="AL18:AL19"/>
    <mergeCell ref="AM18:AM19"/>
    <mergeCell ref="AN18:AN19"/>
    <mergeCell ref="AP18:AP19"/>
    <mergeCell ref="AQ18:AQ19"/>
    <mergeCell ref="AR18:AR19"/>
    <mergeCell ref="AS18:AS19"/>
    <mergeCell ref="AU18:AU19"/>
    <mergeCell ref="AV18:AV19"/>
    <mergeCell ref="AW18:AW19"/>
    <mergeCell ref="AX18:AX19"/>
    <mergeCell ref="AZ18:AZ19"/>
    <mergeCell ref="BA18:BA19"/>
    <mergeCell ref="BB18:BB19"/>
    <mergeCell ref="BC18:BC19"/>
    <mergeCell ref="BE18:BE19"/>
    <mergeCell ref="BF18:BF19"/>
    <mergeCell ref="BG18:BG19"/>
    <mergeCell ref="BH18:BH19"/>
    <mergeCell ref="BJ18:BJ19"/>
    <mergeCell ref="BK18:BK19"/>
    <mergeCell ref="BL18:BL19"/>
    <mergeCell ref="BM18:BM19"/>
    <mergeCell ref="BO18:BO19"/>
    <mergeCell ref="BP18:BP19"/>
    <mergeCell ref="BQ18:BQ19"/>
    <mergeCell ref="BR18:BR19"/>
    <mergeCell ref="BT18:BT19"/>
    <mergeCell ref="BU18:BU19"/>
    <mergeCell ref="BV18:BV19"/>
    <mergeCell ref="BW18:BW19"/>
    <mergeCell ref="BY18:BY19"/>
    <mergeCell ref="BZ18:BZ19"/>
    <mergeCell ref="CA18:CA19"/>
    <mergeCell ref="CB18:CB19"/>
    <mergeCell ref="CD18:CD19"/>
    <mergeCell ref="CE18:CE19"/>
    <mergeCell ref="CF18:CF19"/>
    <mergeCell ref="CG18:CG19"/>
    <mergeCell ref="CI18:CI19"/>
    <mergeCell ref="CJ18:CJ19"/>
    <mergeCell ref="CK18:CK19"/>
    <mergeCell ref="CL18:CL19"/>
    <mergeCell ref="B21:J21"/>
    <mergeCell ref="K21:S21"/>
    <mergeCell ref="B22:J22"/>
    <mergeCell ref="K22:R22"/>
    <mergeCell ref="B23:J23"/>
    <mergeCell ref="B24:J24"/>
    <mergeCell ref="B25:J25"/>
    <mergeCell ref="B26:J26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36:J36"/>
    <mergeCell ref="B37:J37"/>
    <mergeCell ref="B38:J38"/>
    <mergeCell ref="B39:J39"/>
    <mergeCell ref="B40:J40"/>
    <mergeCell ref="B41:J41"/>
    <mergeCell ref="A42:A43"/>
    <mergeCell ref="B42:J43"/>
    <mergeCell ref="K42:K43"/>
    <mergeCell ref="L42:L43"/>
    <mergeCell ref="M42:M43"/>
    <mergeCell ref="N42:N43"/>
    <mergeCell ref="O42:O43"/>
    <mergeCell ref="U42:U43"/>
    <mergeCell ref="V42:V43"/>
    <mergeCell ref="AF42:AF43"/>
    <mergeCell ref="AG42:AG43"/>
    <mergeCell ref="AH42:AH43"/>
    <mergeCell ref="AI42:AI43"/>
    <mergeCell ref="AK42:AK43"/>
    <mergeCell ref="AL42:AL43"/>
    <mergeCell ref="AM42:AM43"/>
    <mergeCell ref="AN42:AN43"/>
    <mergeCell ref="AO42:AO43"/>
    <mergeCell ref="AP42:AP43"/>
    <mergeCell ref="AQ42:AQ43"/>
    <mergeCell ref="AR42:AR43"/>
    <mergeCell ref="AS42:AS43"/>
    <mergeCell ref="AT42:AT43"/>
    <mergeCell ref="AU42:AU43"/>
    <mergeCell ref="AV42:AV43"/>
    <mergeCell ref="AW42:AW43"/>
    <mergeCell ref="AX42:AX43"/>
    <mergeCell ref="AY42:AY43"/>
    <mergeCell ref="AZ42:AZ43"/>
    <mergeCell ref="BA42:BA43"/>
    <mergeCell ref="BB42:BB43"/>
    <mergeCell ref="BC42:BC43"/>
    <mergeCell ref="BD42:BD43"/>
    <mergeCell ref="BE42:BE43"/>
    <mergeCell ref="BF42:BF43"/>
    <mergeCell ref="BG42:BG43"/>
    <mergeCell ref="BH42:BH43"/>
    <mergeCell ref="BI42:BI43"/>
    <mergeCell ref="BJ42:BJ43"/>
    <mergeCell ref="BK42:BK43"/>
    <mergeCell ref="BL42:BL43"/>
    <mergeCell ref="BM42:BM43"/>
    <mergeCell ref="BN42:BN43"/>
    <mergeCell ref="BO42:BO43"/>
    <mergeCell ref="BP42:BP43"/>
    <mergeCell ref="BQ42:BQ43"/>
    <mergeCell ref="BR42:BR43"/>
    <mergeCell ref="BS42:BS43"/>
    <mergeCell ref="BT42:BT43"/>
    <mergeCell ref="BU42:BU43"/>
    <mergeCell ref="BV42:BV43"/>
    <mergeCell ref="BW42:BW43"/>
    <mergeCell ref="BX42:BX43"/>
    <mergeCell ref="BY42:BY43"/>
    <mergeCell ref="BZ42:BZ43"/>
    <mergeCell ref="CA42:CA43"/>
    <mergeCell ref="CB42:CB43"/>
    <mergeCell ref="CC42:CC43"/>
    <mergeCell ref="CD42:CD43"/>
    <mergeCell ref="CE42:CE43"/>
    <mergeCell ref="CF42:CF43"/>
    <mergeCell ref="CG42:CG43"/>
    <mergeCell ref="CH42:CH43"/>
    <mergeCell ref="CJ42:CJ43"/>
    <mergeCell ref="A44:A45"/>
    <mergeCell ref="B44:J44"/>
    <mergeCell ref="K44:K45"/>
    <mergeCell ref="L44:L45"/>
    <mergeCell ref="M44:M45"/>
    <mergeCell ref="N44:N45"/>
    <mergeCell ref="O44:O45"/>
    <mergeCell ref="U44:U45"/>
    <mergeCell ref="V44:V45"/>
    <mergeCell ref="W44:W45"/>
    <mergeCell ref="X44:X45"/>
    <mergeCell ref="Y44:Y45"/>
    <mergeCell ref="Z44:Z45"/>
    <mergeCell ref="AB44:AB45"/>
    <mergeCell ref="AC44:AC45"/>
    <mergeCell ref="AD44:AD45"/>
    <mergeCell ref="AE44:AE45"/>
    <mergeCell ref="AF44:AF45"/>
    <mergeCell ref="AG44:AG45"/>
    <mergeCell ref="AH44:AH45"/>
    <mergeCell ref="AI44:AI45"/>
    <mergeCell ref="AJ44:AJ45"/>
    <mergeCell ref="AK44:AK45"/>
    <mergeCell ref="AL44:AL45"/>
    <mergeCell ref="AM44:AM45"/>
    <mergeCell ref="AN44:AN45"/>
    <mergeCell ref="AO44:AO45"/>
    <mergeCell ref="AP44:AP45"/>
    <mergeCell ref="AQ44:AQ45"/>
    <mergeCell ref="AR44:AR45"/>
    <mergeCell ref="AS44:AS45"/>
    <mergeCell ref="AT44:AT45"/>
    <mergeCell ref="AU44:AU45"/>
    <mergeCell ref="AV44:AV45"/>
    <mergeCell ref="AW44:AW45"/>
    <mergeCell ref="AX44:AX45"/>
    <mergeCell ref="AY44:AY45"/>
    <mergeCell ref="AZ44:AZ45"/>
    <mergeCell ref="BA44:BA45"/>
    <mergeCell ref="BB44:BB45"/>
    <mergeCell ref="BC44:BC45"/>
    <mergeCell ref="BD44:BD45"/>
    <mergeCell ref="BE44:BE45"/>
    <mergeCell ref="BF44:BF45"/>
    <mergeCell ref="BG44:BG45"/>
    <mergeCell ref="BH44:BH45"/>
    <mergeCell ref="BI44:BI45"/>
    <mergeCell ref="BJ44:BJ45"/>
    <mergeCell ref="BK44:BK45"/>
    <mergeCell ref="BL44:BL45"/>
    <mergeCell ref="BM44:BM45"/>
    <mergeCell ref="BN44:BN45"/>
    <mergeCell ref="BO44:BO45"/>
    <mergeCell ref="BP44:BP45"/>
    <mergeCell ref="BQ44:BQ45"/>
    <mergeCell ref="BR44:BR45"/>
    <mergeCell ref="BS44:BS45"/>
    <mergeCell ref="BT44:BT45"/>
    <mergeCell ref="BU44:BU45"/>
    <mergeCell ref="BV44:BV45"/>
    <mergeCell ref="BW44:BW45"/>
    <mergeCell ref="BX44:BX45"/>
    <mergeCell ref="BY44:BY45"/>
    <mergeCell ref="BZ44:BZ45"/>
    <mergeCell ref="CA44:CA45"/>
    <mergeCell ref="CB44:CB45"/>
    <mergeCell ref="CC44:CC45"/>
    <mergeCell ref="CD44:CD45"/>
    <mergeCell ref="CE44:CE45"/>
    <mergeCell ref="CF44:CF45"/>
    <mergeCell ref="CG44:CG45"/>
    <mergeCell ref="CH44:CH45"/>
    <mergeCell ref="CI44:CI45"/>
    <mergeCell ref="CJ44:CJ45"/>
    <mergeCell ref="CK44:CK45"/>
    <mergeCell ref="CL44:CL45"/>
    <mergeCell ref="B45:J45"/>
    <mergeCell ref="A46:A47"/>
    <mergeCell ref="B46:J46"/>
    <mergeCell ref="K46:K47"/>
    <mergeCell ref="L46:L47"/>
    <mergeCell ref="M46:M47"/>
    <mergeCell ref="N46:N47"/>
    <mergeCell ref="O46:O47"/>
    <mergeCell ref="U46:U47"/>
    <mergeCell ref="V46:V47"/>
    <mergeCell ref="W46:W47"/>
    <mergeCell ref="X46:X47"/>
    <mergeCell ref="Y46:Y47"/>
    <mergeCell ref="Z46:Z47"/>
    <mergeCell ref="AB46:AB47"/>
    <mergeCell ref="AC46:AC47"/>
    <mergeCell ref="AD46:AD47"/>
    <mergeCell ref="AE46:AE47"/>
    <mergeCell ref="AF46:AF47"/>
    <mergeCell ref="AG46:AG47"/>
    <mergeCell ref="AH46:AH47"/>
    <mergeCell ref="AI46:AI47"/>
    <mergeCell ref="AJ46:AJ47"/>
    <mergeCell ref="AK46:AK47"/>
    <mergeCell ref="AL46:AL47"/>
    <mergeCell ref="AM46:AM47"/>
    <mergeCell ref="AN46:AN47"/>
    <mergeCell ref="AO46:AO47"/>
    <mergeCell ref="AP46:AP47"/>
    <mergeCell ref="AQ46:AQ47"/>
    <mergeCell ref="AR46:AR47"/>
    <mergeCell ref="AS46:AS47"/>
    <mergeCell ref="AT46:AT47"/>
    <mergeCell ref="AU46:AU47"/>
    <mergeCell ref="AV46:AV47"/>
    <mergeCell ref="AW46:AW47"/>
    <mergeCell ref="AX46:AX47"/>
    <mergeCell ref="AY46:AY47"/>
    <mergeCell ref="AZ46:AZ47"/>
    <mergeCell ref="BA46:BA47"/>
    <mergeCell ref="BB46:BB47"/>
    <mergeCell ref="BC46:BC47"/>
    <mergeCell ref="BD46:BD47"/>
    <mergeCell ref="BE46:BE47"/>
    <mergeCell ref="BF46:BF47"/>
    <mergeCell ref="BG46:BG47"/>
    <mergeCell ref="BH46:BH47"/>
    <mergeCell ref="BI46:BI47"/>
    <mergeCell ref="BJ46:BJ47"/>
    <mergeCell ref="BK46:BK47"/>
    <mergeCell ref="BL46:BL47"/>
    <mergeCell ref="BM46:BM47"/>
    <mergeCell ref="BN46:BN47"/>
    <mergeCell ref="BO46:BO47"/>
    <mergeCell ref="BP46:BP47"/>
    <mergeCell ref="BQ46:BQ47"/>
    <mergeCell ref="BR46:BR47"/>
    <mergeCell ref="BS46:BS47"/>
    <mergeCell ref="BT46:BT47"/>
    <mergeCell ref="BU46:BU47"/>
    <mergeCell ref="BV46:BV47"/>
    <mergeCell ref="BW46:BW47"/>
    <mergeCell ref="BX46:BX47"/>
    <mergeCell ref="BY46:BY47"/>
    <mergeCell ref="BZ46:BZ47"/>
    <mergeCell ref="CA46:CA47"/>
    <mergeCell ref="CB46:CB47"/>
    <mergeCell ref="CC46:CC47"/>
    <mergeCell ref="CD46:CD47"/>
    <mergeCell ref="CE46:CE47"/>
    <mergeCell ref="CF46:CF47"/>
    <mergeCell ref="CG46:CG47"/>
    <mergeCell ref="CH46:CH47"/>
    <mergeCell ref="CI46:CI47"/>
    <mergeCell ref="CJ46:CJ47"/>
    <mergeCell ref="CK46:CK47"/>
    <mergeCell ref="CL46:CL47"/>
    <mergeCell ref="B47:J47"/>
    <mergeCell ref="A48:A49"/>
    <mergeCell ref="B48:J48"/>
    <mergeCell ref="K48:K49"/>
    <mergeCell ref="L48:L49"/>
    <mergeCell ref="M48:M49"/>
    <mergeCell ref="N48:N49"/>
    <mergeCell ref="O48:O49"/>
    <mergeCell ref="U48:U49"/>
    <mergeCell ref="V48:V49"/>
    <mergeCell ref="W48:W49"/>
    <mergeCell ref="X48:X49"/>
    <mergeCell ref="Y48:Y49"/>
    <mergeCell ref="Z48:Z49"/>
    <mergeCell ref="AB48:AB49"/>
    <mergeCell ref="AC48:AC49"/>
    <mergeCell ref="AD48:AD49"/>
    <mergeCell ref="AE48:AE49"/>
    <mergeCell ref="AF48:AF49"/>
    <mergeCell ref="AG48:AG49"/>
    <mergeCell ref="AH48:AH49"/>
    <mergeCell ref="AI48:AI49"/>
    <mergeCell ref="AJ48:AJ49"/>
    <mergeCell ref="AK48:AK49"/>
    <mergeCell ref="AL48:AL49"/>
    <mergeCell ref="AM48:AM49"/>
    <mergeCell ref="AN48:AN49"/>
    <mergeCell ref="AO48:AO49"/>
    <mergeCell ref="AP48:AP49"/>
    <mergeCell ref="AQ48:AQ49"/>
    <mergeCell ref="AR48:AR49"/>
    <mergeCell ref="AS48:AS49"/>
    <mergeCell ref="AT48:AT49"/>
    <mergeCell ref="AU48:AU49"/>
    <mergeCell ref="AV48:AV49"/>
    <mergeCell ref="AW48:AW49"/>
    <mergeCell ref="AX48:AX49"/>
    <mergeCell ref="AY48:AY49"/>
    <mergeCell ref="AZ48:AZ49"/>
    <mergeCell ref="BA48:BA49"/>
    <mergeCell ref="BB48:BB49"/>
    <mergeCell ref="BC48:BC49"/>
    <mergeCell ref="BD48:BD49"/>
    <mergeCell ref="BE48:BE49"/>
    <mergeCell ref="BF48:BF49"/>
    <mergeCell ref="BG48:BG49"/>
    <mergeCell ref="BH48:BH49"/>
    <mergeCell ref="BI48:BI49"/>
    <mergeCell ref="BJ48:BJ49"/>
    <mergeCell ref="BK48:BK49"/>
    <mergeCell ref="BL48:BL49"/>
    <mergeCell ref="BM48:BM49"/>
    <mergeCell ref="BN48:BN49"/>
    <mergeCell ref="BO48:BO49"/>
    <mergeCell ref="BP48:BP49"/>
    <mergeCell ref="BQ48:BQ49"/>
    <mergeCell ref="BR48:BR49"/>
    <mergeCell ref="BS48:BS49"/>
    <mergeCell ref="BT48:BT49"/>
    <mergeCell ref="BU48:BU49"/>
    <mergeCell ref="BV48:BV49"/>
    <mergeCell ref="BW48:BW49"/>
    <mergeCell ref="BX48:BX49"/>
    <mergeCell ref="BY48:BY49"/>
    <mergeCell ref="BZ48:BZ49"/>
    <mergeCell ref="CA48:CA49"/>
    <mergeCell ref="CB48:CB49"/>
    <mergeCell ref="CC48:CC49"/>
    <mergeCell ref="CD48:CD49"/>
    <mergeCell ref="CE48:CE49"/>
    <mergeCell ref="CF48:CF49"/>
    <mergeCell ref="CG48:CG49"/>
    <mergeCell ref="CH48:CH49"/>
    <mergeCell ref="CI48:CI49"/>
    <mergeCell ref="CJ48:CJ49"/>
    <mergeCell ref="CK48:CK49"/>
    <mergeCell ref="CL48:CL49"/>
    <mergeCell ref="B49:J49"/>
    <mergeCell ref="B50:J50"/>
    <mergeCell ref="K50:R50"/>
    <mergeCell ref="B51:J51"/>
    <mergeCell ref="K51:R51"/>
    <mergeCell ref="B52:J52"/>
    <mergeCell ref="B53:J53"/>
    <mergeCell ref="B54:J54"/>
    <mergeCell ref="B55:J55"/>
    <mergeCell ref="B56:J56"/>
    <mergeCell ref="B57:J57"/>
    <mergeCell ref="B58:J58"/>
    <mergeCell ref="B59:J59"/>
    <mergeCell ref="K59:R59"/>
    <mergeCell ref="B60:J60"/>
    <mergeCell ref="BS60:BS61"/>
    <mergeCell ref="BX60:BX61"/>
    <mergeCell ref="CC60:CC61"/>
    <mergeCell ref="CH60:CH61"/>
    <mergeCell ref="B61:J61"/>
    <mergeCell ref="B62:J62"/>
    <mergeCell ref="B63:J63"/>
    <mergeCell ref="B64:J64"/>
    <mergeCell ref="B67:J67"/>
    <mergeCell ref="K67:R67"/>
    <mergeCell ref="B68:J68"/>
    <mergeCell ref="BS68:BS69"/>
    <mergeCell ref="B69:J69"/>
    <mergeCell ref="B70:J70"/>
    <mergeCell ref="B71:J71"/>
    <mergeCell ref="B72:J72"/>
    <mergeCell ref="B73:J73"/>
    <mergeCell ref="B74:J74"/>
    <mergeCell ref="B75:J75"/>
    <mergeCell ref="B76:J76"/>
    <mergeCell ref="B77:J77"/>
    <mergeCell ref="B78:J78"/>
    <mergeCell ref="B79:J79"/>
    <mergeCell ref="B80:J80"/>
    <mergeCell ref="B81:J81"/>
    <mergeCell ref="B82:J82"/>
    <mergeCell ref="B83:J83"/>
    <mergeCell ref="B84:J84"/>
    <mergeCell ref="B85:J85"/>
    <mergeCell ref="B86:J86"/>
    <mergeCell ref="B87:J87"/>
    <mergeCell ref="B88:J88"/>
    <mergeCell ref="K88:R88"/>
    <mergeCell ref="B89:J89"/>
    <mergeCell ref="B90:J90"/>
    <mergeCell ref="K90:R90"/>
    <mergeCell ref="B91:J91"/>
    <mergeCell ref="K91:S91"/>
    <mergeCell ref="B92:J92"/>
    <mergeCell ref="B93:J93"/>
    <mergeCell ref="P93:P94"/>
    <mergeCell ref="B94:J94"/>
    <mergeCell ref="B95:J95"/>
    <mergeCell ref="P95:P96"/>
    <mergeCell ref="B96:J96"/>
    <mergeCell ref="B97:J97"/>
    <mergeCell ref="B98:J98"/>
    <mergeCell ref="B99:J99"/>
    <mergeCell ref="B100:J100"/>
    <mergeCell ref="B101:J101"/>
    <mergeCell ref="B102:J102"/>
    <mergeCell ref="B103:J103"/>
    <mergeCell ref="K103:S103"/>
    <mergeCell ref="B104:J104"/>
    <mergeCell ref="B105:J105"/>
    <mergeCell ref="Q105:Q107"/>
    <mergeCell ref="B106:J106"/>
    <mergeCell ref="B107:J107"/>
    <mergeCell ref="B108:J108"/>
    <mergeCell ref="B109:J109"/>
    <mergeCell ref="B110:J110"/>
    <mergeCell ref="B111:J111"/>
    <mergeCell ref="B112:J112"/>
    <mergeCell ref="CM112:CO112"/>
    <mergeCell ref="B113:J113"/>
    <mergeCell ref="K113:R113"/>
    <mergeCell ref="B114:J114"/>
    <mergeCell ref="B115:J115"/>
    <mergeCell ref="R115:R116"/>
    <mergeCell ref="CM115:CN115"/>
    <mergeCell ref="B116:J116"/>
    <mergeCell ref="CM116:CN116"/>
    <mergeCell ref="B117:J117"/>
    <mergeCell ref="CM117:CN117"/>
    <mergeCell ref="B118:J118"/>
    <mergeCell ref="B119:J119"/>
    <mergeCell ref="B120:J120"/>
    <mergeCell ref="B121:J121"/>
    <mergeCell ref="K121:O121"/>
    <mergeCell ref="B122:J122"/>
    <mergeCell ref="B123:J123"/>
    <mergeCell ref="CM123:CN123"/>
    <mergeCell ref="B124:J124"/>
    <mergeCell ref="CM124:CN124"/>
    <mergeCell ref="B125:J125"/>
    <mergeCell ref="CM125:CN125"/>
    <mergeCell ref="B126:J126"/>
    <mergeCell ref="B127:J127"/>
    <mergeCell ref="B128:J128"/>
    <mergeCell ref="B129:J129"/>
    <mergeCell ref="K129:O129"/>
    <mergeCell ref="B130:J130"/>
    <mergeCell ref="B131:J131"/>
    <mergeCell ref="CM131:CN131"/>
    <mergeCell ref="B132:J132"/>
    <mergeCell ref="CM132:CN132"/>
    <mergeCell ref="B133:J133"/>
    <mergeCell ref="CM133:CN133"/>
    <mergeCell ref="B134:J134"/>
    <mergeCell ref="B135:J135"/>
    <mergeCell ref="B136:J136"/>
    <mergeCell ref="B137:J137"/>
    <mergeCell ref="K137:S137"/>
    <mergeCell ref="B138:J138"/>
    <mergeCell ref="B139:J139"/>
    <mergeCell ref="B140:J140"/>
    <mergeCell ref="B141:J141"/>
    <mergeCell ref="B142:J142"/>
    <mergeCell ref="B143:J143"/>
    <mergeCell ref="K143:R143"/>
    <mergeCell ref="B144:J144"/>
    <mergeCell ref="B145:J145"/>
    <mergeCell ref="B146:J146"/>
    <mergeCell ref="B147:J147"/>
    <mergeCell ref="B148:J148"/>
    <mergeCell ref="K148:R148"/>
    <mergeCell ref="B149:J149"/>
    <mergeCell ref="B150:J150"/>
    <mergeCell ref="B151:J151"/>
    <mergeCell ref="B152:J152"/>
    <mergeCell ref="B153:J153"/>
    <mergeCell ref="B154:J154"/>
    <mergeCell ref="B155:J155"/>
    <mergeCell ref="A156:J156"/>
    <mergeCell ref="K156:O156"/>
    <mergeCell ref="B157:J157"/>
    <mergeCell ref="U159:U167"/>
    <mergeCell ref="V159:V164"/>
    <mergeCell ref="W159:AD159"/>
    <mergeCell ref="A160:O160"/>
    <mergeCell ref="W160:AD160"/>
    <mergeCell ref="W161:AD161"/>
    <mergeCell ref="W162:AC162"/>
    <mergeCell ref="W163:AD163"/>
    <mergeCell ref="W164:AD164"/>
    <mergeCell ref="A165:O165"/>
    <mergeCell ref="V165:V167"/>
    <mergeCell ref="W165:AD165"/>
    <mergeCell ref="A166:O166"/>
    <mergeCell ref="W166:AD166"/>
    <mergeCell ref="W167:AD167"/>
    <mergeCell ref="A171:AE171"/>
    <mergeCell ref="B173:AE173"/>
    <mergeCell ref="B174:AE174"/>
    <mergeCell ref="B175:AE175"/>
    <mergeCell ref="B176:AE176"/>
    <mergeCell ref="B177:AE177"/>
    <mergeCell ref="B178:AE178"/>
    <mergeCell ref="B179:AE179"/>
    <mergeCell ref="B180:AE180"/>
    <mergeCell ref="B181:AE181"/>
    <mergeCell ref="B182:AE182"/>
    <mergeCell ref="B183:AE183"/>
    <mergeCell ref="B184:AE184"/>
    <mergeCell ref="B185:AE185"/>
    <mergeCell ref="B186:AE186"/>
    <mergeCell ref="B187:AE187"/>
    <mergeCell ref="B188:AE188"/>
    <mergeCell ref="B189:AE189"/>
    <mergeCell ref="B190:AE190"/>
    <mergeCell ref="B191:AE191"/>
    <mergeCell ref="B192:AE192"/>
    <mergeCell ref="B193:AE193"/>
    <mergeCell ref="B194:AE194"/>
    <mergeCell ref="B195:AE195"/>
    <mergeCell ref="B196:AE196"/>
    <mergeCell ref="B197:AE197"/>
    <mergeCell ref="B198:AE198"/>
    <mergeCell ref="B199:AE199"/>
    <mergeCell ref="B200:AE200"/>
    <mergeCell ref="B201:AE201"/>
    <mergeCell ref="B202:AE202"/>
    <mergeCell ref="B203:AE203"/>
    <mergeCell ref="B204:AE204"/>
    <mergeCell ref="B205:AE205"/>
    <mergeCell ref="B206:AE206"/>
  </mergeCells>
  <printOptions headings="false" gridLines="false" gridLinesSet="true" horizontalCentered="true" verticalCentered="false"/>
  <pageMargins left="0.0784722222222222" right="0.0784722222222222" top="0.511805555555555" bottom="0.51180555555555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1" activeCellId="0" sqref="A31"/>
    </sheetView>
  </sheetViews>
  <sheetFormatPr defaultColWidth="9.72265625" defaultRowHeight="15" zeroHeight="false" outlineLevelRow="0" outlineLevelCol="0"/>
  <cols>
    <col collapsed="false" customWidth="true" hidden="false" outlineLevel="0" max="1" min="1" style="722" width="10.58"/>
    <col collapsed="false" customWidth="true" hidden="false" outlineLevel="0" max="2" min="2" style="723" width="14.15"/>
    <col collapsed="false" customWidth="true" hidden="false" outlineLevel="0" max="3" min="3" style="723" width="10.99"/>
    <col collapsed="false" customWidth="true" hidden="false" outlineLevel="0" max="4" min="4" style="723" width="11.14"/>
    <col collapsed="false" customWidth="true" hidden="false" outlineLevel="0" max="5" min="5" style="723" width="11.57"/>
    <col collapsed="false" customWidth="true" hidden="false" outlineLevel="0" max="6" min="6" style="723" width="11.99"/>
    <col collapsed="false" customWidth="true" hidden="false" outlineLevel="0" max="7" min="7" style="723" width="11.42"/>
    <col collapsed="false" customWidth="false" hidden="false" outlineLevel="0" max="64" min="8" style="723" width="9.71"/>
  </cols>
  <sheetData>
    <row r="1" customFormat="false" ht="39.75" hidden="false" customHeight="true" outlineLevel="0" collapsed="false">
      <c r="A1" s="5" t="s">
        <v>352</v>
      </c>
      <c r="B1" s="5"/>
      <c r="C1" s="5"/>
      <c r="D1" s="5"/>
      <c r="E1" s="5"/>
      <c r="F1" s="5"/>
      <c r="G1" s="5"/>
      <c r="H1" s="5"/>
      <c r="I1" s="5"/>
    </row>
    <row r="2" customFormat="false" ht="16.5" hidden="false" customHeight="true" outlineLevel="0" collapsed="false">
      <c r="A2" s="724"/>
      <c r="B2" s="725"/>
      <c r="C2" s="726"/>
      <c r="D2" s="726"/>
      <c r="E2" s="726"/>
      <c r="F2" s="726"/>
      <c r="G2" s="726"/>
      <c r="H2" s="726"/>
      <c r="I2" s="726"/>
    </row>
    <row r="3" customFormat="false" ht="16.5" hidden="false" customHeight="true" outlineLevel="0" collapsed="false">
      <c r="A3" s="727" t="s">
        <v>317</v>
      </c>
      <c r="B3" s="728" t="s">
        <v>318</v>
      </c>
      <c r="C3" s="728"/>
      <c r="D3" s="728"/>
      <c r="E3" s="728"/>
      <c r="F3" s="728"/>
      <c r="G3" s="728"/>
      <c r="H3" s="728"/>
      <c r="I3" s="728"/>
    </row>
    <row r="4" customFormat="false" ht="16.5" hidden="false" customHeight="true" outlineLevel="0" collapsed="false">
      <c r="A4" s="729"/>
      <c r="B4" s="728" t="s">
        <v>319</v>
      </c>
      <c r="C4" s="728"/>
      <c r="D4" s="728"/>
      <c r="E4" s="728"/>
      <c r="F4" s="728"/>
      <c r="G4" s="728"/>
      <c r="H4" s="728"/>
      <c r="I4" s="728"/>
    </row>
    <row r="5" customFormat="false" ht="16.5" hidden="false" customHeight="true" outlineLevel="0" collapsed="false">
      <c r="A5" s="729" t="n">
        <v>1</v>
      </c>
      <c r="B5" s="730" t="s">
        <v>353</v>
      </c>
      <c r="C5" s="730"/>
      <c r="D5" s="730"/>
      <c r="E5" s="730"/>
      <c r="F5" s="730"/>
      <c r="G5" s="730"/>
      <c r="H5" s="730"/>
      <c r="I5" s="730"/>
    </row>
    <row r="6" customFormat="false" ht="16.5" hidden="false" customHeight="true" outlineLevel="0" collapsed="false">
      <c r="A6" s="729" t="n">
        <v>2</v>
      </c>
      <c r="B6" s="730" t="s">
        <v>354</v>
      </c>
      <c r="C6" s="730"/>
      <c r="D6" s="730"/>
      <c r="E6" s="730"/>
      <c r="F6" s="730"/>
      <c r="G6" s="730"/>
      <c r="H6" s="730"/>
      <c r="I6" s="730"/>
    </row>
    <row r="7" customFormat="false" ht="16.5" hidden="false" customHeight="true" outlineLevel="0" collapsed="false">
      <c r="A7" s="729" t="n">
        <v>3</v>
      </c>
      <c r="B7" s="730" t="s">
        <v>355</v>
      </c>
      <c r="C7" s="730"/>
      <c r="D7" s="730"/>
      <c r="E7" s="730"/>
      <c r="F7" s="730"/>
      <c r="G7" s="730"/>
      <c r="H7" s="730"/>
      <c r="I7" s="730"/>
    </row>
    <row r="8" customFormat="false" ht="16.5" hidden="false" customHeight="true" outlineLevel="0" collapsed="false">
      <c r="A8" s="729" t="n">
        <v>4</v>
      </c>
      <c r="B8" s="730" t="s">
        <v>356</v>
      </c>
      <c r="C8" s="730"/>
      <c r="D8" s="730"/>
      <c r="E8" s="730"/>
      <c r="F8" s="730"/>
      <c r="G8" s="730"/>
      <c r="H8" s="730"/>
      <c r="I8" s="730"/>
    </row>
    <row r="9" customFormat="false" ht="16.5" hidden="false" customHeight="true" outlineLevel="0" collapsed="false">
      <c r="A9" s="729" t="n">
        <v>5</v>
      </c>
      <c r="B9" s="730" t="s">
        <v>357</v>
      </c>
      <c r="C9" s="730"/>
      <c r="D9" s="730"/>
      <c r="E9" s="730"/>
      <c r="F9" s="730"/>
      <c r="G9" s="730"/>
      <c r="H9" s="730"/>
      <c r="I9" s="730"/>
    </row>
    <row r="10" customFormat="false" ht="16.5" hidden="false" customHeight="true" outlineLevel="0" collapsed="false">
      <c r="A10" s="729" t="n">
        <v>6</v>
      </c>
      <c r="B10" s="730" t="s">
        <v>358</v>
      </c>
      <c r="C10" s="730"/>
      <c r="D10" s="730"/>
      <c r="E10" s="730"/>
      <c r="F10" s="730"/>
      <c r="G10" s="730"/>
      <c r="H10" s="730"/>
      <c r="I10" s="730"/>
    </row>
    <row r="11" customFormat="false" ht="16.5" hidden="false" customHeight="true" outlineLevel="0" collapsed="false">
      <c r="A11" s="729" t="n">
        <v>7</v>
      </c>
      <c r="B11" s="731" t="s">
        <v>359</v>
      </c>
      <c r="C11" s="731"/>
      <c r="D11" s="731"/>
      <c r="E11" s="731"/>
      <c r="F11" s="731"/>
      <c r="G11" s="731"/>
      <c r="H11" s="731"/>
      <c r="I11" s="731"/>
    </row>
    <row r="12" customFormat="false" ht="16.5" hidden="false" customHeight="true" outlineLevel="0" collapsed="false">
      <c r="A12" s="729"/>
      <c r="B12" s="728" t="s">
        <v>333</v>
      </c>
      <c r="C12" s="728"/>
      <c r="D12" s="728"/>
      <c r="E12" s="728"/>
      <c r="F12" s="728"/>
      <c r="G12" s="728"/>
      <c r="H12" s="728"/>
      <c r="I12" s="728"/>
    </row>
    <row r="13" customFormat="false" ht="34.5" hidden="false" customHeight="true" outlineLevel="0" collapsed="false">
      <c r="A13" s="729" t="n">
        <v>1</v>
      </c>
      <c r="B13" s="730" t="s">
        <v>360</v>
      </c>
      <c r="C13" s="730"/>
      <c r="D13" s="730"/>
      <c r="E13" s="730"/>
      <c r="F13" s="730"/>
      <c r="G13" s="730"/>
      <c r="H13" s="730"/>
      <c r="I13" s="730"/>
    </row>
    <row r="14" customFormat="false" ht="16.5" hidden="false" customHeight="true" outlineLevel="0" collapsed="false">
      <c r="A14" s="729" t="n">
        <v>2</v>
      </c>
      <c r="B14" s="730" t="s">
        <v>361</v>
      </c>
      <c r="C14" s="730"/>
      <c r="D14" s="730"/>
      <c r="E14" s="730"/>
      <c r="F14" s="730"/>
      <c r="G14" s="730"/>
      <c r="H14" s="730"/>
      <c r="I14" s="730"/>
    </row>
    <row r="15" customFormat="false" ht="16.5" hidden="false" customHeight="true" outlineLevel="0" collapsed="false">
      <c r="A15" s="729" t="n">
        <v>3</v>
      </c>
      <c r="B15" s="731" t="s">
        <v>362</v>
      </c>
      <c r="C15" s="731"/>
      <c r="D15" s="731"/>
      <c r="E15" s="731"/>
      <c r="F15" s="731"/>
      <c r="G15" s="731"/>
      <c r="H15" s="731"/>
      <c r="I15" s="731"/>
    </row>
    <row r="16" customFormat="false" ht="16.5" hidden="false" customHeight="true" outlineLevel="0" collapsed="false">
      <c r="A16" s="729" t="n">
        <v>4</v>
      </c>
      <c r="B16" s="730" t="s">
        <v>363</v>
      </c>
      <c r="C16" s="730"/>
      <c r="D16" s="730"/>
      <c r="E16" s="730"/>
      <c r="F16" s="730"/>
      <c r="G16" s="730"/>
      <c r="H16" s="730"/>
      <c r="I16" s="730"/>
    </row>
    <row r="17" customFormat="false" ht="16.5" hidden="false" customHeight="true" outlineLevel="0" collapsed="false">
      <c r="A17" s="729" t="n">
        <v>5</v>
      </c>
      <c r="B17" s="730" t="s">
        <v>364</v>
      </c>
      <c r="C17" s="730"/>
      <c r="D17" s="730"/>
      <c r="E17" s="730"/>
      <c r="F17" s="730"/>
      <c r="G17" s="730"/>
      <c r="H17" s="730"/>
      <c r="I17" s="730"/>
    </row>
    <row r="18" customFormat="false" ht="16.5" hidden="false" customHeight="true" outlineLevel="0" collapsed="false">
      <c r="A18" s="729" t="n">
        <v>6</v>
      </c>
      <c r="B18" s="730" t="s">
        <v>365</v>
      </c>
      <c r="C18" s="730"/>
      <c r="D18" s="730"/>
      <c r="E18" s="730"/>
      <c r="F18" s="730"/>
      <c r="G18" s="730"/>
      <c r="H18" s="730"/>
      <c r="I18" s="730"/>
    </row>
    <row r="19" customFormat="false" ht="16.5" hidden="false" customHeight="true" outlineLevel="0" collapsed="false">
      <c r="A19" s="729"/>
      <c r="B19" s="728" t="s">
        <v>366</v>
      </c>
      <c r="C19" s="728"/>
      <c r="D19" s="728"/>
      <c r="E19" s="728"/>
      <c r="F19" s="728"/>
      <c r="G19" s="728"/>
      <c r="H19" s="728"/>
      <c r="I19" s="728"/>
    </row>
    <row r="20" customFormat="false" ht="16.5" hidden="false" customHeight="true" outlineLevel="0" collapsed="false">
      <c r="A20" s="729" t="n">
        <v>1</v>
      </c>
      <c r="B20" s="730" t="s">
        <v>367</v>
      </c>
      <c r="C20" s="730"/>
      <c r="D20" s="730"/>
      <c r="E20" s="730"/>
      <c r="F20" s="730"/>
      <c r="G20" s="730"/>
      <c r="H20" s="730"/>
      <c r="I20" s="730"/>
    </row>
    <row r="21" customFormat="false" ht="16.5" hidden="false" customHeight="true" outlineLevel="0" collapsed="false">
      <c r="A21" s="729" t="n">
        <v>2</v>
      </c>
      <c r="B21" s="730" t="s">
        <v>368</v>
      </c>
      <c r="C21" s="730"/>
      <c r="D21" s="730"/>
      <c r="E21" s="730"/>
      <c r="F21" s="730"/>
      <c r="G21" s="730"/>
      <c r="H21" s="730"/>
      <c r="I21" s="730"/>
    </row>
    <row r="22" customFormat="false" ht="16.5" hidden="false" customHeight="true" outlineLevel="0" collapsed="false">
      <c r="A22" s="729"/>
      <c r="B22" s="50"/>
      <c r="C22" s="50"/>
      <c r="D22" s="50"/>
      <c r="E22" s="50"/>
      <c r="F22" s="50"/>
      <c r="G22" s="50"/>
      <c r="H22" s="50"/>
      <c r="I22" s="50"/>
    </row>
    <row r="23" customFormat="false" ht="16.5" hidden="false" customHeight="true" outlineLevel="0" collapsed="false">
      <c r="A23" s="729"/>
      <c r="B23" s="728" t="s">
        <v>345</v>
      </c>
      <c r="C23" s="728"/>
      <c r="D23" s="728"/>
      <c r="E23" s="728"/>
      <c r="F23" s="728"/>
      <c r="G23" s="728"/>
      <c r="H23" s="728"/>
      <c r="I23" s="728"/>
    </row>
    <row r="24" customFormat="false" ht="16.5" hidden="false" customHeight="true" outlineLevel="0" collapsed="false">
      <c r="A24" s="729" t="n">
        <v>1</v>
      </c>
      <c r="B24" s="730" t="s">
        <v>369</v>
      </c>
      <c r="C24" s="730"/>
      <c r="D24" s="730"/>
      <c r="E24" s="730"/>
      <c r="F24" s="730"/>
      <c r="G24" s="730"/>
      <c r="H24" s="730"/>
      <c r="I24" s="730"/>
    </row>
    <row r="25" customFormat="false" ht="16.5" hidden="false" customHeight="true" outlineLevel="0" collapsed="false">
      <c r="A25" s="729" t="n">
        <v>2</v>
      </c>
      <c r="B25" s="730" t="s">
        <v>370</v>
      </c>
      <c r="C25" s="730"/>
      <c r="D25" s="730"/>
      <c r="E25" s="730"/>
      <c r="F25" s="730"/>
      <c r="G25" s="730"/>
      <c r="H25" s="730"/>
      <c r="I25" s="730"/>
    </row>
    <row r="26" customFormat="false" ht="16.5" hidden="false" customHeight="true" outlineLevel="0" collapsed="false">
      <c r="A26" s="729" t="n">
        <v>3</v>
      </c>
      <c r="B26" s="730" t="s">
        <v>371</v>
      </c>
      <c r="C26" s="730"/>
      <c r="D26" s="730"/>
      <c r="E26" s="730"/>
      <c r="F26" s="730"/>
      <c r="G26" s="730"/>
      <c r="H26" s="730"/>
      <c r="I26" s="730"/>
    </row>
    <row r="27" customFormat="false" ht="16.5" hidden="false" customHeight="true" outlineLevel="0" collapsed="false">
      <c r="A27" s="729"/>
      <c r="B27" s="728" t="s">
        <v>349</v>
      </c>
      <c r="C27" s="728"/>
      <c r="D27" s="728"/>
      <c r="E27" s="728"/>
      <c r="F27" s="728"/>
      <c r="G27" s="728"/>
      <c r="H27" s="728"/>
      <c r="I27" s="728"/>
    </row>
    <row r="28" customFormat="false" ht="16.5" hidden="false" customHeight="true" outlineLevel="0" collapsed="false">
      <c r="A28" s="729" t="n">
        <v>1</v>
      </c>
      <c r="B28" s="730" t="s">
        <v>372</v>
      </c>
      <c r="C28" s="730"/>
      <c r="D28" s="730"/>
      <c r="E28" s="730"/>
      <c r="F28" s="730"/>
      <c r="G28" s="730"/>
      <c r="H28" s="730"/>
      <c r="I28" s="730"/>
    </row>
    <row r="29" customFormat="false" ht="16.5" hidden="false" customHeight="true" outlineLevel="0" collapsed="false">
      <c r="A29" s="729" t="n">
        <v>2</v>
      </c>
      <c r="B29" s="730" t="s">
        <v>373</v>
      </c>
      <c r="C29" s="730"/>
      <c r="D29" s="730"/>
      <c r="E29" s="730"/>
      <c r="F29" s="730"/>
      <c r="G29" s="730"/>
      <c r="H29" s="730"/>
      <c r="I29" s="730"/>
    </row>
    <row r="30" customFormat="false" ht="15.75" hidden="false" customHeight="false" outlineLevel="0" collapsed="false">
      <c r="A30" s="732"/>
      <c r="B30" s="726"/>
      <c r="C30" s="726"/>
      <c r="D30" s="726"/>
      <c r="E30" s="726"/>
      <c r="F30" s="726"/>
      <c r="G30" s="726"/>
      <c r="H30" s="726"/>
      <c r="I30" s="726"/>
    </row>
    <row r="31" customFormat="false" ht="15.75" hidden="false" customHeight="false" outlineLevel="0" collapsed="false">
      <c r="A31" s="732" t="s">
        <v>374</v>
      </c>
      <c r="B31" s="726"/>
      <c r="C31" s="726"/>
      <c r="D31" s="726"/>
      <c r="E31" s="726"/>
      <c r="F31" s="726"/>
      <c r="G31" s="726"/>
      <c r="H31" s="726"/>
      <c r="I31" s="726"/>
    </row>
    <row r="32" customFormat="false" ht="15.75" hidden="false" customHeight="false" outlineLevel="0" collapsed="false">
      <c r="A32" s="732"/>
      <c r="B32" s="726"/>
      <c r="C32" s="726"/>
      <c r="D32" s="726"/>
      <c r="E32" s="726"/>
      <c r="F32" s="726"/>
      <c r="G32" s="726"/>
      <c r="H32" s="726"/>
      <c r="I32" s="726"/>
    </row>
    <row r="33" customFormat="false" ht="15.75" hidden="false" customHeight="false" outlineLevel="0" collapsed="false">
      <c r="A33" s="732"/>
      <c r="B33" s="726"/>
      <c r="C33" s="726"/>
      <c r="D33" s="726"/>
      <c r="E33" s="726"/>
      <c r="F33" s="726"/>
      <c r="G33" s="726"/>
      <c r="H33" s="726"/>
      <c r="I33" s="726"/>
    </row>
    <row r="34" s="733" customFormat="true" ht="15.75" hidden="false" customHeight="false" outlineLevel="0" collapsed="false">
      <c r="A34" s="726" t="s">
        <v>375</v>
      </c>
      <c r="B34" s="726"/>
      <c r="C34" s="726"/>
      <c r="D34" s="726"/>
      <c r="E34" s="726"/>
      <c r="F34" s="726"/>
      <c r="G34" s="726"/>
      <c r="H34" s="726"/>
      <c r="I34" s="726"/>
    </row>
  </sheetData>
  <mergeCells count="28">
    <mergeCell ref="A1:I1"/>
    <mergeCell ref="B3:I3"/>
    <mergeCell ref="B4:I4"/>
    <mergeCell ref="B5:I5"/>
    <mergeCell ref="B6:I6"/>
    <mergeCell ref="B7:I7"/>
    <mergeCell ref="B8:I8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  <mergeCell ref="B18:I18"/>
    <mergeCell ref="B19:I19"/>
    <mergeCell ref="B20:I20"/>
    <mergeCell ref="B21:I21"/>
    <mergeCell ref="B22:I22"/>
    <mergeCell ref="B23:I23"/>
    <mergeCell ref="B24:I24"/>
    <mergeCell ref="B25:I25"/>
    <mergeCell ref="B26:I26"/>
    <mergeCell ref="B27:I27"/>
    <mergeCell ref="B28:I28"/>
    <mergeCell ref="B29:I29"/>
  </mergeCells>
  <printOptions headings="false" gridLines="false" gridLinesSet="true" horizontalCentered="true" verticalCentered="false"/>
  <pageMargins left="0.315277777777778" right="0.315277777777778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14"/>
  </cols>
  <sheetData>
    <row r="2" customFormat="false" ht="15" hidden="false" customHeight="false" outlineLevel="0" collapsed="false">
      <c r="A2" s="0" t="s">
        <v>376</v>
      </c>
    </row>
    <row r="3" customFormat="false" ht="15" hidden="false" customHeight="false" outlineLevel="0" collapsed="false">
      <c r="A3" s="0" t="s">
        <v>377</v>
      </c>
    </row>
    <row r="4" customFormat="false" ht="15" hidden="false" customHeight="false" outlineLevel="0" collapsed="false">
      <c r="A4" s="0" t="s">
        <v>378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</TotalTime>
  <Application>LibreOffice/7.0.6.2$Linux_X86_64 LibreOffice_project/00$Build-2</Application>
  <AppVersion>15.0000</AppVersion>
  <Company>MultiDVD Team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2011-02-15T21:15:57Z</dcterms:created>
  <dc:creator>Анжелика</dc:creator>
  <dc:description/>
  <dc:language>ru-RU</dc:language>
  <cp:lastModifiedBy/>
  <cp:lastPrinted>2021-03-02T09:51:12Z</cp:lastPrinted>
  <dcterms:modified xsi:type="dcterms:W3CDTF">2022-06-15T17:01:14Z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