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192.168.2.19\ai_team\INDIVIDUAL FOLDER\June-San\p2LTG\p2LTG_TransferData\OTHER PROJECT\"/>
    </mc:Choice>
  </mc:AlternateContent>
  <xr:revisionPtr revIDLastSave="0" documentId="13_ncr:1_{BDC026C8-99B2-428E-9F62-7A657E97C2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59" i="1" s="1"/>
  <c r="D33" i="1"/>
  <c r="D34" i="1"/>
  <c r="D35" i="1"/>
  <c r="D36" i="1"/>
  <c r="D67" i="1" s="1"/>
  <c r="D37" i="1"/>
  <c r="D70" i="1"/>
  <c r="D30" i="1"/>
  <c r="D55" i="1" s="1"/>
  <c r="D52" i="1"/>
  <c r="F52" i="1" s="1"/>
  <c r="F70" i="1"/>
  <c r="C126" i="1"/>
  <c r="C125" i="1"/>
  <c r="F37" i="1"/>
  <c r="C124" i="1" s="1"/>
  <c r="F36" i="1"/>
  <c r="C123" i="1" s="1"/>
  <c r="F35" i="1"/>
  <c r="C122" i="1" s="1"/>
  <c r="F34" i="1"/>
  <c r="C121" i="1" s="1"/>
  <c r="F33" i="1"/>
  <c r="C120" i="1" s="1"/>
  <c r="F32" i="1"/>
  <c r="C119" i="1" s="1"/>
  <c r="F31" i="1"/>
  <c r="C118" i="1" s="1"/>
  <c r="F30" i="1"/>
  <c r="C117" i="1" s="1"/>
  <c r="E31" i="1"/>
  <c r="I118" i="1" s="1"/>
  <c r="O115" i="1"/>
  <c r="D115" i="1"/>
  <c r="D114" i="1"/>
  <c r="E37" i="1"/>
  <c r="D113" i="1" s="1"/>
  <c r="E36" i="1"/>
  <c r="D112" i="1" s="1"/>
  <c r="E35" i="1"/>
  <c r="D111" i="1" s="1"/>
  <c r="E34" i="1"/>
  <c r="D110" i="1" s="1"/>
  <c r="E33" i="1"/>
  <c r="D109" i="1" s="1"/>
  <c r="E32" i="1"/>
  <c r="D108" i="1" s="1"/>
  <c r="E30" i="1"/>
  <c r="D106" i="1" s="1"/>
  <c r="G107" i="1"/>
  <c r="G108" i="1" s="1"/>
  <c r="G109" i="1" s="1"/>
  <c r="G110" i="1" s="1"/>
  <c r="G111" i="1" s="1"/>
  <c r="G112" i="1" s="1"/>
  <c r="G113" i="1" s="1"/>
  <c r="G114" i="1" s="1"/>
  <c r="G115" i="1" s="1"/>
  <c r="E107" i="1"/>
  <c r="E108" i="1" s="1"/>
  <c r="E109" i="1" s="1"/>
  <c r="C107" i="1"/>
  <c r="F96" i="1"/>
  <c r="F97" i="1" s="1"/>
  <c r="F98" i="1" s="1"/>
  <c r="F99" i="1" s="1"/>
  <c r="F100" i="1" s="1"/>
  <c r="F101" i="1" s="1"/>
  <c r="F102" i="1" s="1"/>
  <c r="F103" i="1" s="1"/>
  <c r="F104" i="1" s="1"/>
  <c r="D96" i="1"/>
  <c r="D97" i="1" s="1"/>
  <c r="D98" i="1" s="1"/>
  <c r="D99" i="1" s="1"/>
  <c r="G85" i="1"/>
  <c r="G86" i="1" s="1"/>
  <c r="G87" i="1" s="1"/>
  <c r="G88" i="1" s="1"/>
  <c r="G89" i="1" s="1"/>
  <c r="G90" i="1" s="1"/>
  <c r="G91" i="1" s="1"/>
  <c r="G92" i="1" s="1"/>
  <c r="G93" i="1" s="1"/>
  <c r="E85" i="1"/>
  <c r="E86" i="1" s="1"/>
  <c r="E87" i="1" s="1"/>
  <c r="E88" i="1" s="1"/>
  <c r="E89" i="1" s="1"/>
  <c r="E90" i="1" s="1"/>
  <c r="E91" i="1" s="1"/>
  <c r="E92" i="1" s="1"/>
  <c r="E93" i="1" s="1"/>
  <c r="C85" i="1"/>
  <c r="C86" i="1" s="1"/>
  <c r="E96" i="1"/>
  <c r="E97" i="1"/>
  <c r="E98" i="1"/>
  <c r="E99" i="1"/>
  <c r="E100" i="1"/>
  <c r="E101" i="1"/>
  <c r="E102" i="1"/>
  <c r="E103" i="1"/>
  <c r="E104" i="1"/>
  <c r="E95" i="1"/>
  <c r="C96" i="1"/>
  <c r="C97" i="1"/>
  <c r="C98" i="1"/>
  <c r="C99" i="1"/>
  <c r="C100" i="1"/>
  <c r="C101" i="1"/>
  <c r="C102" i="1"/>
  <c r="C103" i="1"/>
  <c r="C104" i="1"/>
  <c r="C95" i="1"/>
  <c r="B95" i="1" s="1"/>
  <c r="F106" i="1" s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84" i="1"/>
  <c r="F84" i="1"/>
  <c r="E74" i="1"/>
  <c r="E75" i="1" s="1"/>
  <c r="E76" i="1" s="1"/>
  <c r="E77" i="1" s="1"/>
  <c r="E78" i="1" s="1"/>
  <c r="E79" i="1" s="1"/>
  <c r="E80" i="1" s="1"/>
  <c r="E81" i="1" s="1"/>
  <c r="E82" i="1" s="1"/>
  <c r="G74" i="1"/>
  <c r="G75" i="1" s="1"/>
  <c r="G76" i="1" s="1"/>
  <c r="G77" i="1" s="1"/>
  <c r="G78" i="1" s="1"/>
  <c r="G79" i="1" s="1"/>
  <c r="G80" i="1" s="1"/>
  <c r="G81" i="1" s="1"/>
  <c r="G82" i="1" s="1"/>
  <c r="G57" i="1"/>
  <c r="G59" i="1" s="1"/>
  <c r="G61" i="1" s="1"/>
  <c r="G63" i="1" s="1"/>
  <c r="G65" i="1" s="1"/>
  <c r="G67" i="1" s="1"/>
  <c r="G69" i="1" s="1"/>
  <c r="G70" i="1" s="1"/>
  <c r="G71" i="1" s="1"/>
  <c r="E57" i="1"/>
  <c r="E59" i="1" s="1"/>
  <c r="E61" i="1" s="1"/>
  <c r="E63" i="1" s="1"/>
  <c r="E65" i="1" s="1"/>
  <c r="E67" i="1" s="1"/>
  <c r="E69" i="1" s="1"/>
  <c r="E70" i="1" s="1"/>
  <c r="E71" i="1" s="1"/>
  <c r="C57" i="1"/>
  <c r="C59" i="1" s="1"/>
  <c r="C61" i="1" s="1"/>
  <c r="C63" i="1" s="1"/>
  <c r="C65" i="1" s="1"/>
  <c r="C67" i="1" s="1"/>
  <c r="C69" i="1" s="1"/>
  <c r="C70" i="1" s="1"/>
  <c r="C71" i="1" s="1"/>
  <c r="C44" i="1"/>
  <c r="C45" i="1" s="1"/>
  <c r="C46" i="1" s="1"/>
  <c r="C47" i="1" s="1"/>
  <c r="C48" i="1" s="1"/>
  <c r="C49" i="1" s="1"/>
  <c r="C50" i="1" s="1"/>
  <c r="C51" i="1" s="1"/>
  <c r="C52" i="1" s="1"/>
  <c r="G44" i="1"/>
  <c r="G45" i="1" s="1"/>
  <c r="G46" i="1" s="1"/>
  <c r="G47" i="1" s="1"/>
  <c r="G48" i="1" s="1"/>
  <c r="G49" i="1" s="1"/>
  <c r="G50" i="1" s="1"/>
  <c r="G51" i="1" s="1"/>
  <c r="G52" i="1" s="1"/>
  <c r="E44" i="1"/>
  <c r="E45" i="1" s="1"/>
  <c r="E46" i="1" s="1"/>
  <c r="E47" i="1" s="1"/>
  <c r="E48" i="1" s="1"/>
  <c r="E49" i="1" s="1"/>
  <c r="E50" i="1" s="1"/>
  <c r="E51" i="1" s="1"/>
  <c r="E52" i="1" s="1"/>
  <c r="D71" i="1"/>
  <c r="F80" i="1"/>
  <c r="D65" i="1"/>
  <c r="D63" i="1"/>
  <c r="D61" i="1"/>
  <c r="D57" i="1"/>
  <c r="F71" i="1"/>
  <c r="D51" i="1"/>
  <c r="F51" i="1" s="1"/>
  <c r="D43" i="1"/>
  <c r="D50" i="1"/>
  <c r="D49" i="1"/>
  <c r="D48" i="1"/>
  <c r="F48" i="1" s="1"/>
  <c r="D47" i="1"/>
  <c r="D46" i="1"/>
  <c r="D45" i="1"/>
  <c r="F45" i="1" s="1"/>
  <c r="D44" i="1"/>
  <c r="G124" i="1" l="1"/>
  <c r="E122" i="1"/>
  <c r="I121" i="1"/>
  <c r="E120" i="1"/>
  <c r="I120" i="1"/>
  <c r="E126" i="1"/>
  <c r="G120" i="1"/>
  <c r="G122" i="1"/>
  <c r="I125" i="1"/>
  <c r="I123" i="1"/>
  <c r="I119" i="1"/>
  <c r="E124" i="1"/>
  <c r="E118" i="1"/>
  <c r="G125" i="1"/>
  <c r="G123" i="1"/>
  <c r="G121" i="1"/>
  <c r="G119" i="1"/>
  <c r="D107" i="1"/>
  <c r="I117" i="1"/>
  <c r="E125" i="1"/>
  <c r="E123" i="1"/>
  <c r="E121" i="1"/>
  <c r="E119" i="1"/>
  <c r="G117" i="1"/>
  <c r="G126" i="1"/>
  <c r="E117" i="1"/>
  <c r="I126" i="1"/>
  <c r="I124" i="1"/>
  <c r="I122" i="1"/>
  <c r="G118" i="1"/>
  <c r="E110" i="1"/>
  <c r="E111" i="1" s="1"/>
  <c r="E112" i="1" s="1"/>
  <c r="E113" i="1" s="1"/>
  <c r="E114" i="1" s="1"/>
  <c r="E115" i="1" s="1"/>
  <c r="B96" i="1"/>
  <c r="F107" i="1" s="1"/>
  <c r="F61" i="1"/>
  <c r="K61" i="1" s="1"/>
  <c r="M61" i="1" s="1"/>
  <c r="B99" i="1"/>
  <c r="F110" i="1" s="1"/>
  <c r="B97" i="1"/>
  <c r="F108" i="1" s="1"/>
  <c r="B98" i="1"/>
  <c r="F109" i="1" s="1"/>
  <c r="D69" i="1"/>
  <c r="F67" i="1"/>
  <c r="K67" i="1" s="1"/>
  <c r="M67" i="1" s="1"/>
  <c r="F81" i="1"/>
  <c r="K81" i="1" s="1"/>
  <c r="M81" i="1" s="1"/>
  <c r="F73" i="1"/>
  <c r="K73" i="1" s="1"/>
  <c r="M73" i="1" s="1"/>
  <c r="F65" i="1"/>
  <c r="K65" i="1" s="1"/>
  <c r="M65" i="1" s="1"/>
  <c r="K95" i="1"/>
  <c r="M95" i="1" s="1"/>
  <c r="F63" i="1"/>
  <c r="K63" i="1" s="1"/>
  <c r="M63" i="1" s="1"/>
  <c r="F76" i="1"/>
  <c r="K76" i="1" s="1"/>
  <c r="M76" i="1" s="1"/>
  <c r="K106" i="1"/>
  <c r="M106" i="1" s="1"/>
  <c r="C108" i="1"/>
  <c r="K99" i="1"/>
  <c r="M99" i="1" s="1"/>
  <c r="D100" i="1"/>
  <c r="D101" i="1" s="1"/>
  <c r="D102" i="1" s="1"/>
  <c r="K97" i="1"/>
  <c r="M97" i="1" s="1"/>
  <c r="K98" i="1"/>
  <c r="M98" i="1" s="1"/>
  <c r="K96" i="1"/>
  <c r="M96" i="1" s="1"/>
  <c r="K86" i="1"/>
  <c r="M86" i="1" s="1"/>
  <c r="C87" i="1"/>
  <c r="C88" i="1" s="1"/>
  <c r="C89" i="1" s="1"/>
  <c r="C90" i="1" s="1"/>
  <c r="F82" i="1"/>
  <c r="K82" i="1" s="1"/>
  <c r="M82" i="1" s="1"/>
  <c r="F74" i="1"/>
  <c r="K80" i="1"/>
  <c r="M80" i="1" s="1"/>
  <c r="F57" i="1"/>
  <c r="K57" i="1" s="1"/>
  <c r="M57" i="1" s="1"/>
  <c r="F79" i="1"/>
  <c r="K79" i="1" s="1"/>
  <c r="M79" i="1" s="1"/>
  <c r="F75" i="1"/>
  <c r="K75" i="1" s="1"/>
  <c r="M75" i="1" s="1"/>
  <c r="F55" i="1"/>
  <c r="K55" i="1" s="1"/>
  <c r="M55" i="1" s="1"/>
  <c r="F59" i="1"/>
  <c r="K59" i="1" s="1"/>
  <c r="M59" i="1" s="1"/>
  <c r="F78" i="1"/>
  <c r="K78" i="1" s="1"/>
  <c r="M78" i="1" s="1"/>
  <c r="K74" i="1"/>
  <c r="M74" i="1" s="1"/>
  <c r="F69" i="1"/>
  <c r="F77" i="1"/>
  <c r="K77" i="1" s="1"/>
  <c r="M77" i="1" s="1"/>
  <c r="K85" i="1"/>
  <c r="M85" i="1" s="1"/>
  <c r="K84" i="1"/>
  <c r="M84" i="1" s="1"/>
  <c r="K45" i="1"/>
  <c r="M45" i="1" s="1"/>
  <c r="K52" i="1"/>
  <c r="M52" i="1" s="1"/>
  <c r="K70" i="1"/>
  <c r="M70" i="1" s="1"/>
  <c r="K71" i="1"/>
  <c r="M71" i="1" s="1"/>
  <c r="F46" i="1"/>
  <c r="K46" i="1" s="1"/>
  <c r="M46" i="1" s="1"/>
  <c r="F47" i="1"/>
  <c r="K47" i="1" s="1"/>
  <c r="M47" i="1" s="1"/>
  <c r="F44" i="1"/>
  <c r="K44" i="1" s="1"/>
  <c r="M44" i="1" s="1"/>
  <c r="F49" i="1"/>
  <c r="K49" i="1" s="1"/>
  <c r="M49" i="1" s="1"/>
  <c r="F50" i="1"/>
  <c r="K50" i="1" s="1"/>
  <c r="M50" i="1" s="1"/>
  <c r="K48" i="1"/>
  <c r="M48" i="1" s="1"/>
  <c r="K51" i="1"/>
  <c r="M51" i="1" s="1"/>
  <c r="F43" i="1"/>
  <c r="K43" i="1" s="1"/>
  <c r="M43" i="1" s="1"/>
  <c r="K119" i="1" l="1"/>
  <c r="M119" i="1" s="1"/>
  <c r="K121" i="1"/>
  <c r="M121" i="1" s="1"/>
  <c r="K126" i="1"/>
  <c r="M126" i="1" s="1"/>
  <c r="K125" i="1"/>
  <c r="M125" i="1" s="1"/>
  <c r="K122" i="1"/>
  <c r="M122" i="1" s="1"/>
  <c r="K120" i="1"/>
  <c r="M120" i="1" s="1"/>
  <c r="K124" i="1"/>
  <c r="M124" i="1" s="1"/>
  <c r="K123" i="1"/>
  <c r="M123" i="1" s="1"/>
  <c r="K118" i="1"/>
  <c r="M118" i="1" s="1"/>
  <c r="K117" i="1"/>
  <c r="M117" i="1" s="1"/>
  <c r="K107" i="1"/>
  <c r="M107" i="1" s="1"/>
  <c r="K69" i="1"/>
  <c r="M69" i="1" s="1"/>
  <c r="B100" i="1"/>
  <c r="F111" i="1" s="1"/>
  <c r="D103" i="1"/>
  <c r="K103" i="1" s="1"/>
  <c r="M103" i="1" s="1"/>
  <c r="B102" i="1"/>
  <c r="F113" i="1" s="1"/>
  <c r="B101" i="1"/>
  <c r="F112" i="1" s="1"/>
  <c r="C109" i="1"/>
  <c r="K108" i="1"/>
  <c r="M108" i="1" s="1"/>
  <c r="K100" i="1"/>
  <c r="M100" i="1" s="1"/>
  <c r="K102" i="1"/>
  <c r="M102" i="1" s="1"/>
  <c r="K101" i="1"/>
  <c r="M101" i="1" s="1"/>
  <c r="K88" i="1"/>
  <c r="M88" i="1" s="1"/>
  <c r="K89" i="1"/>
  <c r="M89" i="1" s="1"/>
  <c r="K90" i="1"/>
  <c r="M90" i="1" s="1"/>
  <c r="C91" i="1"/>
  <c r="K87" i="1"/>
  <c r="M87" i="1" s="1"/>
  <c r="D104" i="1" l="1"/>
  <c r="B103" i="1"/>
  <c r="F114" i="1" s="1"/>
  <c r="K109" i="1"/>
  <c r="M109" i="1" s="1"/>
  <c r="C110" i="1"/>
  <c r="C92" i="1"/>
  <c r="K91" i="1"/>
  <c r="M91" i="1" s="1"/>
  <c r="K104" i="1" l="1"/>
  <c r="M104" i="1" s="1"/>
  <c r="B104" i="1"/>
  <c r="F115" i="1" s="1"/>
  <c r="K110" i="1"/>
  <c r="M110" i="1" s="1"/>
  <c r="C111" i="1"/>
  <c r="C93" i="1"/>
  <c r="K93" i="1" s="1"/>
  <c r="M93" i="1" s="1"/>
  <c r="K92" i="1"/>
  <c r="M92" i="1" s="1"/>
  <c r="K111" i="1" l="1"/>
  <c r="M111" i="1" s="1"/>
  <c r="C112" i="1"/>
  <c r="C113" i="1" l="1"/>
  <c r="K112" i="1"/>
  <c r="M112" i="1" s="1"/>
  <c r="C114" i="1" l="1"/>
  <c r="K113" i="1"/>
  <c r="M113" i="1" s="1"/>
  <c r="C115" i="1" l="1"/>
  <c r="K115" i="1" s="1"/>
  <c r="M115" i="1" s="1"/>
  <c r="K114" i="1"/>
  <c r="M114" i="1" s="1"/>
</calcChain>
</file>

<file path=xl/sharedStrings.xml><?xml version="1.0" encoding="utf-8"?>
<sst xmlns="http://schemas.openxmlformats.org/spreadsheetml/2006/main" count="270" uniqueCount="165">
  <si>
    <t>VOLTAGE MAX (V)</t>
  </si>
  <si>
    <t>V_MAX PASS</t>
  </si>
  <si>
    <t>AVE V_MAX PASS</t>
  </si>
  <si>
    <t>DEV V_MAX PASS</t>
  </si>
  <si>
    <t>WATTAGE MAX (W)</t>
  </si>
  <si>
    <t>WATTAGE MAX PASS</t>
  </si>
  <si>
    <t>AVE WATTAGE MAX (W)</t>
  </si>
  <si>
    <t>DEV WATTAGE MAX (W)</t>
  </si>
  <si>
    <t>CLOSED PRESSURE_MAX (kPa)</t>
  </si>
  <si>
    <t>CLOSED PRESSURE_MAX PASS</t>
  </si>
  <si>
    <t>AVE CLOSED PRESSURE_MAX (kPa)</t>
  </si>
  <si>
    <t>DEV CLOSED PRESSURE_MAX (kPa)</t>
  </si>
  <si>
    <t>VOLTAGE Middle (V)</t>
  </si>
  <si>
    <t>VOLTAGE Middle PASS</t>
  </si>
  <si>
    <t>AVE VOLTAGE Middle (V)</t>
  </si>
  <si>
    <t>DEV VOLTAGE Middle (V)</t>
  </si>
  <si>
    <t>WATTAGE Middle (W)</t>
  </si>
  <si>
    <t>WATTAGE Middle (W) PASS</t>
  </si>
  <si>
    <t>AVE WATTAGE Middle (W)</t>
  </si>
  <si>
    <t>DEV WATTAGE Middle (W)</t>
  </si>
  <si>
    <t>AMPERAGE Middle (A)</t>
  </si>
  <si>
    <t>AMPERAGE Middle (A) PASS</t>
  </si>
  <si>
    <t>AVE AMPERAGE Middle (A)</t>
  </si>
  <si>
    <t>DEV AMPERAGE Middle (A)</t>
  </si>
  <si>
    <t>CLOSED PRESSURE Middle (kPa)</t>
  </si>
  <si>
    <t>CLOSED PRESSURE Middle (kPa) PASS</t>
  </si>
  <si>
    <t>AVE CLOSED PRESSURE Middle (kPa)</t>
  </si>
  <si>
    <t>DEV CLOSED PRESSURE Middle (kPa)</t>
  </si>
  <si>
    <t>VOLTAGE MIN (V)</t>
  </si>
  <si>
    <t>VOLTAGE MIN (V) PASS</t>
  </si>
  <si>
    <t>AVE VOLTAGE MIN (V)</t>
  </si>
  <si>
    <t>DEV VOLTAGE MIN (V)</t>
  </si>
  <si>
    <t>WATTAGE MIN (W)</t>
  </si>
  <si>
    <t>WATTAGE MIN (W) PASS</t>
  </si>
  <si>
    <t>AVE WATTAGE MIN (W)</t>
  </si>
  <si>
    <t>DEV WATTAGE MIN (W)</t>
  </si>
  <si>
    <t>CLOSED PRESSURE MIN (kPa)</t>
  </si>
  <si>
    <t>CLOSED PRESSURE MIN (kPa) PASS</t>
  </si>
  <si>
    <t>AVE CLOSED PRESSURE MIN (kPa)</t>
  </si>
  <si>
    <t>DEV CLOSED PRESSURE MIN (kPa)</t>
  </si>
  <si>
    <t>"].values[0],</t>
  </si>
  <si>
    <t>": tempdf["</t>
  </si>
  <si>
    <t>"</t>
  </si>
  <si>
    <t>"VOLTAGE MAX (V)": tempdf["VOLTAGE MAX (V)"].values[0],</t>
  </si>
  <si>
    <t>"WATTAGE MAX (W)": tempdf["WATTAGE MAX (W)"].values[0],</t>
  </si>
  <si>
    <t>"CLOSED PRESSURE_MAX (kPa)": tempdf["CLOSED PRESSURE_MAX (kPa)"].values[0],</t>
  </si>
  <si>
    <t>"VOLTAGE Middle (V)": tempdf["VOLTAGE Middle (V)"].values[0],</t>
  </si>
  <si>
    <t>"WATTAGE Middle (W)": tempdf["WATTAGE Middle (W)"].values[0],</t>
  </si>
  <si>
    <t>"AMPERAGE Middle (A)": tempdf["AMPERAGE Middle (A)"].values[0],</t>
  </si>
  <si>
    <t>"CLOSED PRESSURE Middle (kPa)": tempdf["CLOSED PRESSURE Middle (kPa)"].values[0],</t>
  </si>
  <si>
    <t>"VOLTAGE MIN (V)": tempdf["VOLTAGE MIN (V)"].values[0],</t>
  </si>
  <si>
    <t>"WATTAGE MIN (W)": tempdf["WATTAGE MIN (W)"].values[0],</t>
  </si>
  <si>
    <t>"CLOSED PRESSURE MIN (kPa)": tempdf["CLOSED PRESSURE MIN (kPa)"].values[0]</t>
  </si>
  <si>
    <t>dataFrame["V_MAX PASS"] = tempdf["VOLTAGE MAX (V)"].values[0]</t>
  </si>
  <si>
    <t>dataFrame["</t>
  </si>
  <si>
    <t>"] = tempdf["</t>
  </si>
  <si>
    <t>"].values[0]</t>
  </si>
  <si>
    <t>INSPECTION DATA</t>
  </si>
  <si>
    <t>OUTPUT</t>
  </si>
  <si>
    <t>PYTHON FILE</t>
  </si>
  <si>
    <t>CHECKER</t>
  </si>
  <si>
    <t>dataFrame["WATTAGE MAX PASS"] = tempdf["WATTAGE MAX (W)"].values[0]</t>
  </si>
  <si>
    <t>dataFrame["CLOSED PRESSURE_MAX PASS"] = tempdf["CLOSED PRESSURE_MAX (kPa)"].values[0]</t>
  </si>
  <si>
    <t>dataFrame["VOLTAGE Middle PASS"] = tempdf["VOLTAGE Middle (V)"].values[0]</t>
  </si>
  <si>
    <t>dataFrame["WATTAGE Middle (W) PASS"] = tempdf["WATTAGE Middle (W)"].values[0]</t>
  </si>
  <si>
    <t>dataFrame["AMPERAGE Middle (A) PASS"] = tempdf["AMPERAGE Middle (A)"].values[0]</t>
  </si>
  <si>
    <t>dataFrame["CLOSED PRESSURE Middle (kPa) PASS"] = tempdf["CLOSED PRESSURE Middle (kPa)"].values[0]</t>
  </si>
  <si>
    <t>dataFrame["VOLTAGE MIN (V) PASS"] = tempdf["VOLTAGE MIN (V)"].values[0]</t>
  </si>
  <si>
    <t>dataFrame["WATTAGE MIN (W) PASS"] = tempdf["WATTAGE MIN (W)"].values[0]</t>
  </si>
  <si>
    <t>dataFrame["CLOSED PRESSURE MIN (kPa) PASS"] = tempdf["CLOSED PRESSURE MIN (kPa)"].values[0]</t>
  </si>
  <si>
    <t>PASS</t>
  </si>
  <si>
    <t>pass_avg = accumulated_rows["V_MAX PASS"].mean()</t>
  </si>
  <si>
    <t>pass</t>
  </si>
  <si>
    <t>_avg = accumulated_rows["</t>
  </si>
  <si>
    <t>"].mean()</t>
  </si>
  <si>
    <t>wattage</t>
  </si>
  <si>
    <t>closedPressure</t>
  </si>
  <si>
    <t>voltageMiddle</t>
  </si>
  <si>
    <t>wattageMiddle</t>
  </si>
  <si>
    <t>amperageMiddle</t>
  </si>
  <si>
    <t>voltageMin</t>
  </si>
  <si>
    <t>wattageMin</t>
  </si>
  <si>
    <t>closePressureMiddle</t>
  </si>
  <si>
    <t>closePressureMin</t>
  </si>
  <si>
    <t>wattage_avg = accumulated_rows["WATTAGE MAX PASS"].mean()</t>
  </si>
  <si>
    <t>closedPressure_avg = accumulated_rows["CLOSED PRESSURE_MAX PASS"].mean()</t>
  </si>
  <si>
    <t>voltageMiddle_avg = accumulated_rows["VOLTAGE Middle PASS"].mean()</t>
  </si>
  <si>
    <t>wattageMiddle_avg = accumulated_rows["WATTAGE Middle (W) PASS"].mean()</t>
  </si>
  <si>
    <t>amperageMiddle_avg = accumulated_rows["AMPERAGE Middle (A) PASS"].mean()</t>
  </si>
  <si>
    <t>closePressureMiddle_avg = accumulated_rows["CLOSED PRESSURE Middle (kPa) PASS"].mean()</t>
  </si>
  <si>
    <t>voltageMin_avg = accumulated_rows["VOLTAGE MIN (V) PASS"].mean()</t>
  </si>
  <si>
    <t>wattageMin_avg = accumulated_rows["WATTAGE MIN (W) PASS"].mean()</t>
  </si>
  <si>
    <t>closePressureMin_avg = accumulated_rows["CLOSED PRESSURE MIN (kPa) PASS"].mean()</t>
  </si>
  <si>
    <t>'V-MAX PASS AVG': pass_avg,</t>
  </si>
  <si>
    <t>'WATTAGE MAX AVG': wattage_avg,</t>
  </si>
  <si>
    <t>'CLOSED PRESSURE_MAX AVG': closedPressure_avg,</t>
  </si>
  <si>
    <t>'VOLTAGE Middle AVG': voltageMiddle_avg,</t>
  </si>
  <si>
    <t>'WATTAGE Middle AVG': wattageMiddle_avg,</t>
  </si>
  <si>
    <t>'AMPERAGE Middle AVG': amperageMiddle_avg,</t>
  </si>
  <si>
    <t>'CLOSED PRESSURE Middle AVG': closePressureMiddle_avg,</t>
  </si>
  <si>
    <t>'VOLTAGE MIN (V) AVG': voltageMin_avg,</t>
  </si>
  <si>
    <t>'WATTAGE MIN AVG': wattageMin_avg,</t>
  </si>
  <si>
    <t>'CLOSED PRESSURE MIN AVG': closePressureMin_avg</t>
  </si>
  <si>
    <t>V-MAX PASS AVG</t>
  </si>
  <si>
    <t>WATTAGE MAX AVG</t>
  </si>
  <si>
    <t>VOLTAGE Middle AVG</t>
  </si>
  <si>
    <t>CLOSED PRESSURE_MAX AVG</t>
  </si>
  <si>
    <t>VOLTAGE MIN (V) AVG</t>
  </si>
  <si>
    <t>WATTAGE Middle AVG</t>
  </si>
  <si>
    <t>AMPERAGE Middle AVG</t>
  </si>
  <si>
    <t>CLOSED PRESSURE Middle AVG</t>
  </si>
  <si>
    <t>_avg,</t>
  </si>
  <si>
    <t>'</t>
  </si>
  <si>
    <t xml:space="preserve">': </t>
  </si>
  <si>
    <t>pass_avg_map = model_summary.set_index("MODEL CODE")["V-MAX PASS AVG"].to_dict()</t>
  </si>
  <si>
    <t>_avg_map = model_summary.set_index("MODEL CODE")["</t>
  </si>
  <si>
    <t>"].to_dict()</t>
  </si>
  <si>
    <t>AVG</t>
  </si>
  <si>
    <t>wattage_avg_map = model_summary.set_index("MODEL CODE")["WATTAGE MAX AVG"].to_dict()</t>
  </si>
  <si>
    <t>voltageMiddle_avg_map = model_summary.set_index("MODEL CODE")["VOLTAGE Middle AVG"].to_dict()</t>
  </si>
  <si>
    <t>closedPressure_avg_map = model_summary.set_index("MODEL CODE")["CLOSED PRESSURE_MAX AVG"].to_dict()</t>
  </si>
  <si>
    <t>compiledFrame["AVE V_MAX PASS"] = compiledFrame["MODEL CODE"].map(pass_avg_map)</t>
  </si>
  <si>
    <t>compiledFrame["</t>
  </si>
  <si>
    <t>"] = compiledFrame["MODEL CODE"].map(</t>
  </si>
  <si>
    <t>)</t>
  </si>
  <si>
    <t>AVE</t>
  </si>
  <si>
    <t>wattageMiddle_avg_map = model_summary.set_index("MODEL CODE")["WATTAGE Middle AVG"].to_dict()</t>
  </si>
  <si>
    <t>amperageMiddle_avg_map = model_summary.set_index("MODEL CODE")["AMPERAGE Middle AVG"].to_dict()</t>
  </si>
  <si>
    <t>closePressureMiddle_avg_map = model_summary.set_index("MODEL CODE")["CLOSED PRESSURE Middle AVG"].to_dict()</t>
  </si>
  <si>
    <t>voltageMin_avg_map = model_summary.set_index("MODEL CODE")["VOLTAGE MIN (V) AVG"].to_dict()</t>
  </si>
  <si>
    <t>wattageMin_avg_map = model_summary.set_index("MODEL CODE")["WATTAGE MIN AVG"].to_dict()</t>
  </si>
  <si>
    <t>closePressureMin_avg_map = model_summary.set_index("MODEL CODE")["CLOSED PRESSURE MIN AVG"].to_dict()</t>
  </si>
  <si>
    <t>compiledFrame["AVE WATTAGE MAX (W)"] = compiledFrame["MODEL CODE"].map(wattage_avg_map)</t>
  </si>
  <si>
    <t>compiledFrame["AVE CLOSED PRESSURE_MAX (kPa)"] = compiledFrame["MODEL CODE"].map(closedPressure_avg_map)</t>
  </si>
  <si>
    <t>compiledFrame["AVE VOLTAGE Middle (V)"] = compiledFrame["MODEL CODE"].map(voltageMiddle_avg_map)</t>
  </si>
  <si>
    <t>compiledFrame["AVE WATTAGE Middle (W)"] = compiledFrame["MODEL CODE"].map(wattageMiddle_avg_map)</t>
  </si>
  <si>
    <t>compiledFrame["AVE AMPERAGE Middle (A)"] = compiledFrame["MODEL CODE"].map(amperageMiddle_avg_map)</t>
  </si>
  <si>
    <t>compiledFrame["AVE CLOSED PRESSURE Middle (kPa)"] = compiledFrame["MODEL CODE"].map(closePressureMiddle_avg_map)</t>
  </si>
  <si>
    <t>compiledFrame["AVE VOLTAGE MIN (V)"] = compiledFrame["MODEL CODE"].map(voltageMin_avg_map)</t>
  </si>
  <si>
    <t>compiledFrame["AVE WATTAGE MIN (W)"] = compiledFrame["MODEL CODE"].map(wattageMin_avg_map)</t>
  </si>
  <si>
    <t>compiledFrame["AVE CLOSED PRESSURE MIN (kPa)"] = compiledFrame["MODEL CODE"].map(closePressureMin_avg_map)</t>
  </si>
  <si>
    <t>"] - compiledFrame["</t>
  </si>
  <si>
    <t>"]) / compiledFrame["</t>
  </si>
  <si>
    <t>"])</t>
  </si>
  <si>
    <t>DEV</t>
  </si>
  <si>
    <t>compiledFrame["DEV V_MAX PASS"] = ((compiledFrame["AVE V_MAX PASS"] - compiledFrame["V_MAX PASS"]) / compiledFrame["AVE V_MAX PASS"])</t>
  </si>
  <si>
    <t>compiledFrame["DEV WATTAGE MAX (W)"] = ((compiledFrame["AVE WATTAGE MAX (W)"] - compiledFrame["WATTAGE MAX PASS"]) / compiledFrame["AVE WATTAGE MAX (W)"])</t>
  </si>
  <si>
    <t>compiledFrame["DEV VOLTAGE Middle (V)"] = ((compiledFrame["AVE VOLTAGE Middle (V)"] - compiledFrame["VOLTAGE Middle PASS"]) / compiledFrame["AVE VOLTAGE Middle (V)"])</t>
  </si>
  <si>
    <t>compiledFrame["DEV WATTAGE Middle (W)"] = ((compiledFrame["AVE WATTAGE Middle (W)"] - compiledFrame["WATTAGE Middle (W) PASS"]) / compiledFrame["AVE WATTAGE Middle (W)"])</t>
  </si>
  <si>
    <t>compiledFrame["DEV AMPERAGE Middle (A)"] = ((compiledFrame["AVE AMPERAGE Middle (A)"] - compiledFrame["AMPERAGE Middle (A) PASS"]) / compiledFrame["AVE AMPERAGE Middle (A)"])</t>
  </si>
  <si>
    <t>compiledFrame["DEV CLOSED PRESSURE Middle (kPa)"] = ((compiledFrame["AVE CLOSED PRESSURE Middle (kPa)"] - compiledFrame["CLOSED PRESSURE Middle (kPa) PASS"]) / compiledFrame["AVE CLOSED PRESSURE Middle (kPa)"])</t>
  </si>
  <si>
    <t>compiledFrame["DEV VOLTAGE MIN (V)"] = ((compiledFrame["AVE VOLTAGE MIN (V)"] - compiledFrame["VOLTAGE MIN (V) PASS"]) / compiledFrame["AVE VOLTAGE MIN (V)"])</t>
  </si>
  <si>
    <t>compiledFrame["DEV WATTAGE MIN (W)"] = ((compiledFrame["AVE WATTAGE MIN (W)"] - compiledFrame["WATTAGE MIN (W) PASS"]) / compiledFrame["AVE WATTAGE MIN (W)"])</t>
  </si>
  <si>
    <t>compiledFrame["DEV CLOSED PRESSURE MIN (kPa)"] = ((compiledFrame["AVE CLOSED PRESSURE MIN (kPa)"] - compiledFrame["CLOSED PRESSURE MIN (kPa) PASS"]) / compiledFrame["AVE CLOSED PRESSURE MIN (kPa)"])</t>
  </si>
  <si>
    <t>"] = ((compiledFrame["</t>
  </si>
  <si>
    <t>compiledFrame["DEV CLOSED PRESSURE_MAX (kPa)"] = ((compiledFrame["AVE CLOSED PRESSURE_MAX (kPa)"] - compiledFrame["CLOSED PRESSURE_MAX PASS"]) / compiledFrame["AVE CLOSED PRESSURE_MAX (kPa)"])</t>
  </si>
  <si>
    <t xml:space="preserve">50Hz WATTAGE </t>
  </si>
  <si>
    <t xml:space="preserve">50Hz AIR VOLUME </t>
  </si>
  <si>
    <t xml:space="preserve">50Hz CLOSED PRESSURE </t>
  </si>
  <si>
    <t>50Hz AMPERAGE</t>
  </si>
  <si>
    <t xml:space="preserve">60Hz WATTAGE </t>
  </si>
  <si>
    <t xml:space="preserve">60Hz AIR VOLUME </t>
  </si>
  <si>
    <t xml:space="preserve">60Hz CLOSED PRESSURE </t>
  </si>
  <si>
    <t>60Hz AMPERAGE</t>
  </si>
  <si>
    <t>if tempdf["PASS/NG"].values[0] ==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</si>
</sst>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quotePrefix="1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Alignment="1">
      <alignment horizontal="right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0" fillId="4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right"/>
    </xf>
    <xf numFmtId="0" fontId="0" fillId="8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zoomScale="145" zoomScaleNormal="14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RowHeight="15" x14ac:dyDescent="0.25"/>
  <cols>
    <col min="1" max="1" width="3" bestFit="1" customWidth="1"/>
    <col min="2" max="2" width="34.28515625" bestFit="1" customWidth="1"/>
    <col min="3" max="3" width="33.28515625" bestFit="1" customWidth="1"/>
    <col min="4" max="4" width="33" customWidth="1"/>
    <col min="5" max="5" width="28.42578125" bestFit="1" customWidth="1"/>
    <col min="6" max="6" width="29.28515625" customWidth="1"/>
    <col min="7" max="7" width="33.28515625" bestFit="1" customWidth="1"/>
    <col min="8" max="8" width="3.140625" bestFit="1" customWidth="1"/>
    <col min="9" max="9" width="18.85546875" bestFit="1" customWidth="1"/>
    <col min="10" max="10" width="4.7109375" customWidth="1"/>
    <col min="11" max="11" width="78" customWidth="1"/>
    <col min="12" max="12" width="25.85546875" customWidth="1"/>
  </cols>
  <sheetData>
    <row r="1" spans="1:2" x14ac:dyDescent="0.25">
      <c r="B1" s="3" t="s">
        <v>57</v>
      </c>
    </row>
    <row r="2" spans="1:2" x14ac:dyDescent="0.25">
      <c r="A2">
        <v>1</v>
      </c>
      <c r="B2" s="15" t="s">
        <v>0</v>
      </c>
    </row>
    <row r="3" spans="1:2" x14ac:dyDescent="0.25">
      <c r="B3" s="15" t="s">
        <v>1</v>
      </c>
    </row>
    <row r="4" spans="1:2" x14ac:dyDescent="0.25">
      <c r="B4" s="15" t="s">
        <v>2</v>
      </c>
    </row>
    <row r="5" spans="1:2" x14ac:dyDescent="0.25">
      <c r="B5" s="15" t="s">
        <v>3</v>
      </c>
    </row>
    <row r="6" spans="1:2" x14ac:dyDescent="0.25">
      <c r="A6">
        <v>2</v>
      </c>
      <c r="B6" s="5" t="s">
        <v>4</v>
      </c>
    </row>
    <row r="7" spans="1:2" x14ac:dyDescent="0.25">
      <c r="B7" s="5" t="s">
        <v>5</v>
      </c>
    </row>
    <row r="8" spans="1:2" x14ac:dyDescent="0.25">
      <c r="B8" s="5" t="s">
        <v>6</v>
      </c>
    </row>
    <row r="9" spans="1:2" x14ac:dyDescent="0.25">
      <c r="B9" s="5" t="s">
        <v>7</v>
      </c>
    </row>
    <row r="10" spans="1:2" x14ac:dyDescent="0.25">
      <c r="A10">
        <v>3</v>
      </c>
      <c r="B10" s="15" t="s">
        <v>8</v>
      </c>
    </row>
    <row r="11" spans="1:2" x14ac:dyDescent="0.25">
      <c r="B11" s="15" t="s">
        <v>9</v>
      </c>
    </row>
    <row r="12" spans="1:2" x14ac:dyDescent="0.25">
      <c r="B12" s="15" t="s">
        <v>10</v>
      </c>
    </row>
    <row r="13" spans="1:2" x14ac:dyDescent="0.25">
      <c r="B13" s="15" t="s">
        <v>11</v>
      </c>
    </row>
    <row r="14" spans="1:2" x14ac:dyDescent="0.25">
      <c r="A14">
        <v>4</v>
      </c>
      <c r="B14" s="5" t="s">
        <v>12</v>
      </c>
    </row>
    <row r="15" spans="1:2" x14ac:dyDescent="0.25">
      <c r="B15" s="5" t="s">
        <v>13</v>
      </c>
    </row>
    <row r="16" spans="1:2" x14ac:dyDescent="0.25">
      <c r="B16" s="5" t="s">
        <v>14</v>
      </c>
    </row>
    <row r="17" spans="1:8" x14ac:dyDescent="0.25">
      <c r="B17" s="5" t="s">
        <v>15</v>
      </c>
    </row>
    <row r="18" spans="1:8" x14ac:dyDescent="0.25">
      <c r="A18">
        <v>5</v>
      </c>
      <c r="B18" s="15" t="s">
        <v>16</v>
      </c>
    </row>
    <row r="19" spans="1:8" x14ac:dyDescent="0.25">
      <c r="B19" s="15" t="s">
        <v>17</v>
      </c>
    </row>
    <row r="20" spans="1:8" x14ac:dyDescent="0.25">
      <c r="B20" s="15" t="s">
        <v>18</v>
      </c>
    </row>
    <row r="21" spans="1:8" x14ac:dyDescent="0.25">
      <c r="B21" s="15" t="s">
        <v>19</v>
      </c>
    </row>
    <row r="22" spans="1:8" x14ac:dyDescent="0.25">
      <c r="A22">
        <v>6</v>
      </c>
      <c r="B22" s="5" t="s">
        <v>20</v>
      </c>
    </row>
    <row r="23" spans="1:8" x14ac:dyDescent="0.25">
      <c r="B23" s="5" t="s">
        <v>21</v>
      </c>
    </row>
    <row r="24" spans="1:8" x14ac:dyDescent="0.25">
      <c r="B24" s="5" t="s">
        <v>22</v>
      </c>
    </row>
    <row r="25" spans="1:8" x14ac:dyDescent="0.25">
      <c r="B25" s="5" t="s">
        <v>23</v>
      </c>
    </row>
    <row r="26" spans="1:8" x14ac:dyDescent="0.25">
      <c r="A26">
        <v>7</v>
      </c>
      <c r="B26" s="15" t="s">
        <v>24</v>
      </c>
    </row>
    <row r="27" spans="1:8" x14ac:dyDescent="0.25">
      <c r="B27" s="15" t="s">
        <v>25</v>
      </c>
    </row>
    <row r="28" spans="1:8" x14ac:dyDescent="0.25">
      <c r="B28" s="15" t="s">
        <v>26</v>
      </c>
    </row>
    <row r="29" spans="1:8" x14ac:dyDescent="0.25">
      <c r="B29" s="15" t="s">
        <v>27</v>
      </c>
      <c r="D29" s="4" t="s">
        <v>70</v>
      </c>
      <c r="E29" s="4" t="s">
        <v>125</v>
      </c>
      <c r="F29" s="4" t="s">
        <v>144</v>
      </c>
      <c r="G29" s="4" t="s">
        <v>117</v>
      </c>
    </row>
    <row r="30" spans="1:8" x14ac:dyDescent="0.25">
      <c r="A30">
        <v>8</v>
      </c>
      <c r="B30" s="5" t="s">
        <v>28</v>
      </c>
      <c r="C30" s="1" t="s">
        <v>156</v>
      </c>
      <c r="D30" s="3" t="str">
        <f>CONCATENATE(C30," ",D$29)</f>
        <v>50Hz WATTAGE  PASS</v>
      </c>
      <c r="E30" s="3" t="str">
        <f>B4</f>
        <v>AVE V_MAX PASS</v>
      </c>
      <c r="F30" s="3" t="str">
        <f>B5</f>
        <v>DEV V_MAX PASS</v>
      </c>
      <c r="G30" s="2" t="s">
        <v>103</v>
      </c>
      <c r="H30">
        <v>1</v>
      </c>
    </row>
    <row r="31" spans="1:8" x14ac:dyDescent="0.25">
      <c r="B31" s="5" t="s">
        <v>29</v>
      </c>
      <c r="C31" s="1" t="s">
        <v>157</v>
      </c>
      <c r="D31" s="3" t="str">
        <f t="shared" ref="D31:D37" si="0">CONCATENATE(C31," ",D$29)</f>
        <v>50Hz AIR VOLUME  PASS</v>
      </c>
      <c r="E31" s="3" t="str">
        <f>B8</f>
        <v>AVE WATTAGE MAX (W)</v>
      </c>
      <c r="F31" s="3" t="str">
        <f>B9</f>
        <v>DEV WATTAGE MAX (W)</v>
      </c>
      <c r="G31" s="2" t="s">
        <v>104</v>
      </c>
      <c r="H31">
        <v>2</v>
      </c>
    </row>
    <row r="32" spans="1:8" x14ac:dyDescent="0.25">
      <c r="B32" s="5" t="s">
        <v>30</v>
      </c>
      <c r="C32" s="1" t="s">
        <v>158</v>
      </c>
      <c r="D32" s="3" t="str">
        <f t="shared" si="0"/>
        <v>50Hz CLOSED PRESSURE  PASS</v>
      </c>
      <c r="E32" s="3" t="str">
        <f>B12</f>
        <v>AVE CLOSED PRESSURE_MAX (kPa)</v>
      </c>
      <c r="F32" s="3" t="str">
        <f>B13</f>
        <v>DEV CLOSED PRESSURE_MAX (kPa)</v>
      </c>
      <c r="G32" s="2" t="s">
        <v>106</v>
      </c>
      <c r="H32">
        <v>3</v>
      </c>
    </row>
    <row r="33" spans="1:13" x14ac:dyDescent="0.25">
      <c r="B33" s="5" t="s">
        <v>31</v>
      </c>
      <c r="C33" s="1" t="s">
        <v>159</v>
      </c>
      <c r="D33" s="3" t="str">
        <f t="shared" si="0"/>
        <v>50Hz AMPERAGE PASS</v>
      </c>
      <c r="E33" s="3" t="str">
        <f>B16</f>
        <v>AVE VOLTAGE Middle (V)</v>
      </c>
      <c r="F33" s="3" t="str">
        <f>B17</f>
        <v>DEV VOLTAGE Middle (V)</v>
      </c>
      <c r="G33" s="2" t="s">
        <v>105</v>
      </c>
      <c r="H33">
        <v>4</v>
      </c>
    </row>
    <row r="34" spans="1:13" x14ac:dyDescent="0.25">
      <c r="A34">
        <v>9</v>
      </c>
      <c r="B34" s="15" t="s">
        <v>32</v>
      </c>
      <c r="C34" s="17" t="s">
        <v>160</v>
      </c>
      <c r="D34" s="3" t="str">
        <f t="shared" si="0"/>
        <v>60Hz WATTAGE  PASS</v>
      </c>
      <c r="E34" s="3" t="str">
        <f>B20</f>
        <v>AVE WATTAGE Middle (W)</v>
      </c>
      <c r="F34" s="3" t="str">
        <f>B21</f>
        <v>DEV WATTAGE Middle (W)</v>
      </c>
      <c r="G34" s="2" t="s">
        <v>108</v>
      </c>
      <c r="H34">
        <v>5</v>
      </c>
    </row>
    <row r="35" spans="1:13" x14ac:dyDescent="0.25">
      <c r="B35" s="15" t="s">
        <v>33</v>
      </c>
      <c r="C35" s="17" t="s">
        <v>161</v>
      </c>
      <c r="D35" s="3" t="str">
        <f t="shared" si="0"/>
        <v>60Hz AIR VOLUME  PASS</v>
      </c>
      <c r="E35" s="3" t="str">
        <f>B24</f>
        <v>AVE AMPERAGE Middle (A)</v>
      </c>
      <c r="F35" s="3" t="str">
        <f>B25</f>
        <v>DEV AMPERAGE Middle (A)</v>
      </c>
      <c r="G35" s="2" t="s">
        <v>109</v>
      </c>
      <c r="H35">
        <v>6</v>
      </c>
    </row>
    <row r="36" spans="1:13" x14ac:dyDescent="0.25">
      <c r="B36" s="15" t="s">
        <v>34</v>
      </c>
      <c r="C36" s="17" t="s">
        <v>162</v>
      </c>
      <c r="D36" s="3" t="str">
        <f t="shared" si="0"/>
        <v>60Hz CLOSED PRESSURE  PASS</v>
      </c>
      <c r="E36" s="3" t="str">
        <f>B28</f>
        <v>AVE CLOSED PRESSURE Middle (kPa)</v>
      </c>
      <c r="F36" s="3" t="str">
        <f>B29</f>
        <v>DEV CLOSED PRESSURE Middle (kPa)</v>
      </c>
      <c r="G36" s="2" t="s">
        <v>110</v>
      </c>
      <c r="H36">
        <v>7</v>
      </c>
    </row>
    <row r="37" spans="1:13" x14ac:dyDescent="0.25">
      <c r="B37" s="15" t="s">
        <v>35</v>
      </c>
      <c r="C37" s="17" t="s">
        <v>163</v>
      </c>
      <c r="D37" s="3" t="str">
        <f t="shared" si="0"/>
        <v>60Hz AMPERAGE PASS</v>
      </c>
      <c r="E37" s="3" t="str">
        <f>B32</f>
        <v>AVE VOLTAGE MIN (V)</v>
      </c>
      <c r="F37" s="3" t="str">
        <f>B33</f>
        <v>DEV VOLTAGE MIN (V)</v>
      </c>
      <c r="G37" s="2" t="s">
        <v>107</v>
      </c>
      <c r="H37">
        <v>8</v>
      </c>
    </row>
    <row r="38" spans="1:13" x14ac:dyDescent="0.25">
      <c r="A38">
        <v>10</v>
      </c>
      <c r="B38" s="5" t="s">
        <v>36</v>
      </c>
      <c r="C38" s="3"/>
      <c r="D38" s="3"/>
      <c r="E38" s="3"/>
      <c r="F38" s="3"/>
      <c r="G38" s="2"/>
      <c r="H38">
        <v>9</v>
      </c>
    </row>
    <row r="39" spans="1:13" x14ac:dyDescent="0.25">
      <c r="B39" s="5" t="s">
        <v>37</v>
      </c>
      <c r="C39" s="3"/>
      <c r="D39" s="3"/>
      <c r="E39" s="3"/>
      <c r="F39" s="3"/>
      <c r="G39" s="2"/>
      <c r="H39">
        <v>10</v>
      </c>
    </row>
    <row r="40" spans="1:13" x14ac:dyDescent="0.25">
      <c r="B40" s="5" t="s">
        <v>38</v>
      </c>
    </row>
    <row r="41" spans="1:13" x14ac:dyDescent="0.25">
      <c r="B41" s="5" t="s">
        <v>39</v>
      </c>
      <c r="L41" s="4" t="s">
        <v>59</v>
      </c>
      <c r="M41" t="s">
        <v>60</v>
      </c>
    </row>
    <row r="42" spans="1:13" x14ac:dyDescent="0.25">
      <c r="K42" s="4" t="s">
        <v>58</v>
      </c>
      <c r="L42" s="4"/>
    </row>
    <row r="43" spans="1:13" x14ac:dyDescent="0.25">
      <c r="C43" s="6" t="s">
        <v>42</v>
      </c>
      <c r="D43" s="3" t="str">
        <f t="shared" ref="D43:D52" si="1">C30</f>
        <v xml:space="preserve">50Hz WATTAGE </v>
      </c>
      <c r="E43" s="2" t="s">
        <v>41</v>
      </c>
      <c r="F43" s="3" t="str">
        <f t="shared" ref="F43:F52" si="2">D43</f>
        <v xml:space="preserve">50Hz WATTAGE </v>
      </c>
      <c r="G43" s="2" t="s">
        <v>40</v>
      </c>
      <c r="K43" s="1" t="str">
        <f t="shared" ref="K43:K52" si="3">CONCATENATE(C43,D43,E43,F43,G43)</f>
        <v>"50Hz WATTAGE ": tempdf["50Hz WATTAGE "].values[0],</v>
      </c>
      <c r="L43" t="s">
        <v>43</v>
      </c>
      <c r="M43" t="b">
        <f>K43=L43</f>
        <v>0</v>
      </c>
    </row>
    <row r="44" spans="1:13" x14ac:dyDescent="0.25">
      <c r="C44" s="7" t="str">
        <f>C43</f>
        <v>"</v>
      </c>
      <c r="D44" s="3" t="str">
        <f t="shared" si="1"/>
        <v xml:space="preserve">50Hz AIR VOLUME </v>
      </c>
      <c r="E44" t="str">
        <f>E43</f>
        <v>": tempdf["</v>
      </c>
      <c r="F44" s="3" t="str">
        <f t="shared" si="2"/>
        <v xml:space="preserve">50Hz AIR VOLUME </v>
      </c>
      <c r="G44" t="str">
        <f>G43</f>
        <v>"].values[0],</v>
      </c>
      <c r="K44" s="1" t="str">
        <f t="shared" si="3"/>
        <v>"50Hz AIR VOLUME ": tempdf["50Hz AIR VOLUME "].values[0],</v>
      </c>
      <c r="L44" t="s">
        <v>44</v>
      </c>
      <c r="M44" t="b">
        <f t="shared" ref="M44:M52" si="4">K44=L44</f>
        <v>0</v>
      </c>
    </row>
    <row r="45" spans="1:13" x14ac:dyDescent="0.25">
      <c r="C45" s="7" t="str">
        <f t="shared" ref="C45:E52" si="5">C44</f>
        <v>"</v>
      </c>
      <c r="D45" s="3" t="str">
        <f t="shared" si="1"/>
        <v xml:space="preserve">50Hz CLOSED PRESSURE </v>
      </c>
      <c r="E45" t="str">
        <f t="shared" si="5"/>
        <v>": tempdf["</v>
      </c>
      <c r="F45" s="3" t="str">
        <f t="shared" si="2"/>
        <v xml:space="preserve">50Hz CLOSED PRESSURE </v>
      </c>
      <c r="G45" t="str">
        <f t="shared" ref="G45:G52" si="6">G44</f>
        <v>"].values[0],</v>
      </c>
      <c r="K45" s="1" t="str">
        <f t="shared" si="3"/>
        <v>"50Hz CLOSED PRESSURE ": tempdf["50Hz CLOSED PRESSURE "].values[0],</v>
      </c>
      <c r="L45" t="s">
        <v>45</v>
      </c>
      <c r="M45" t="b">
        <f t="shared" si="4"/>
        <v>0</v>
      </c>
    </row>
    <row r="46" spans="1:13" x14ac:dyDescent="0.25">
      <c r="C46" s="7" t="str">
        <f t="shared" si="5"/>
        <v>"</v>
      </c>
      <c r="D46" s="3" t="str">
        <f t="shared" si="1"/>
        <v>50Hz AMPERAGE</v>
      </c>
      <c r="E46" t="str">
        <f t="shared" si="5"/>
        <v>": tempdf["</v>
      </c>
      <c r="F46" s="3" t="str">
        <f t="shared" si="2"/>
        <v>50Hz AMPERAGE</v>
      </c>
      <c r="G46" t="str">
        <f t="shared" si="6"/>
        <v>"].values[0],</v>
      </c>
      <c r="K46" s="1" t="str">
        <f t="shared" si="3"/>
        <v>"50Hz AMPERAGE": tempdf["50Hz AMPERAGE"].values[0],</v>
      </c>
      <c r="L46" t="s">
        <v>46</v>
      </c>
      <c r="M46" t="b">
        <f t="shared" si="4"/>
        <v>0</v>
      </c>
    </row>
    <row r="47" spans="1:13" x14ac:dyDescent="0.25">
      <c r="C47" s="7" t="str">
        <f t="shared" si="5"/>
        <v>"</v>
      </c>
      <c r="D47" s="3" t="str">
        <f t="shared" si="1"/>
        <v xml:space="preserve">60Hz WATTAGE </v>
      </c>
      <c r="E47" t="str">
        <f t="shared" si="5"/>
        <v>": tempdf["</v>
      </c>
      <c r="F47" s="3" t="str">
        <f t="shared" si="2"/>
        <v xml:space="preserve">60Hz WATTAGE </v>
      </c>
      <c r="G47" t="str">
        <f t="shared" si="6"/>
        <v>"].values[0],</v>
      </c>
      <c r="K47" s="1" t="str">
        <f t="shared" si="3"/>
        <v>"60Hz WATTAGE ": tempdf["60Hz WATTAGE "].values[0],</v>
      </c>
      <c r="L47" t="s">
        <v>47</v>
      </c>
      <c r="M47" t="b">
        <f t="shared" si="4"/>
        <v>0</v>
      </c>
    </row>
    <row r="48" spans="1:13" x14ac:dyDescent="0.25">
      <c r="C48" s="7" t="str">
        <f t="shared" si="5"/>
        <v>"</v>
      </c>
      <c r="D48" s="3" t="str">
        <f t="shared" si="1"/>
        <v xml:space="preserve">60Hz AIR VOLUME </v>
      </c>
      <c r="E48" t="str">
        <f t="shared" si="5"/>
        <v>": tempdf["</v>
      </c>
      <c r="F48" s="3" t="str">
        <f t="shared" si="2"/>
        <v xml:space="preserve">60Hz AIR VOLUME </v>
      </c>
      <c r="G48" t="str">
        <f t="shared" si="6"/>
        <v>"].values[0],</v>
      </c>
      <c r="K48" s="1" t="str">
        <f t="shared" si="3"/>
        <v>"60Hz AIR VOLUME ": tempdf["60Hz AIR VOLUME "].values[0],</v>
      </c>
      <c r="L48" t="s">
        <v>48</v>
      </c>
      <c r="M48" t="b">
        <f t="shared" si="4"/>
        <v>0</v>
      </c>
    </row>
    <row r="49" spans="3:13" x14ac:dyDescent="0.25">
      <c r="C49" s="7" t="str">
        <f t="shared" si="5"/>
        <v>"</v>
      </c>
      <c r="D49" s="3" t="str">
        <f t="shared" si="1"/>
        <v xml:space="preserve">60Hz CLOSED PRESSURE </v>
      </c>
      <c r="E49" t="str">
        <f t="shared" si="5"/>
        <v>": tempdf["</v>
      </c>
      <c r="F49" s="3" t="str">
        <f t="shared" si="2"/>
        <v xml:space="preserve">60Hz CLOSED PRESSURE </v>
      </c>
      <c r="G49" t="str">
        <f t="shared" si="6"/>
        <v>"].values[0],</v>
      </c>
      <c r="K49" s="1" t="str">
        <f t="shared" si="3"/>
        <v>"60Hz CLOSED PRESSURE ": tempdf["60Hz CLOSED PRESSURE "].values[0],</v>
      </c>
      <c r="L49" t="s">
        <v>49</v>
      </c>
      <c r="M49" t="b">
        <f t="shared" si="4"/>
        <v>0</v>
      </c>
    </row>
    <row r="50" spans="3:13" x14ac:dyDescent="0.25">
      <c r="C50" s="7" t="str">
        <f t="shared" si="5"/>
        <v>"</v>
      </c>
      <c r="D50" s="3" t="str">
        <f t="shared" si="1"/>
        <v>60Hz AMPERAGE</v>
      </c>
      <c r="E50" t="str">
        <f t="shared" si="5"/>
        <v>": tempdf["</v>
      </c>
      <c r="F50" s="3" t="str">
        <f t="shared" si="2"/>
        <v>60Hz AMPERAGE</v>
      </c>
      <c r="G50" t="str">
        <f t="shared" si="6"/>
        <v>"].values[0],</v>
      </c>
      <c r="K50" s="1" t="str">
        <f t="shared" si="3"/>
        <v>"60Hz AMPERAGE": tempdf["60Hz AMPERAGE"].values[0],</v>
      </c>
      <c r="L50" t="s">
        <v>50</v>
      </c>
      <c r="M50" t="b">
        <f t="shared" si="4"/>
        <v>0</v>
      </c>
    </row>
    <row r="51" spans="3:13" x14ac:dyDescent="0.25">
      <c r="C51" s="7" t="str">
        <f t="shared" si="5"/>
        <v>"</v>
      </c>
      <c r="D51" s="3">
        <f t="shared" si="1"/>
        <v>0</v>
      </c>
      <c r="E51" t="str">
        <f t="shared" si="5"/>
        <v>": tempdf["</v>
      </c>
      <c r="F51" s="3">
        <f t="shared" si="2"/>
        <v>0</v>
      </c>
      <c r="G51" t="str">
        <f t="shared" si="6"/>
        <v>"].values[0],</v>
      </c>
      <c r="K51" s="1" t="str">
        <f t="shared" si="3"/>
        <v>"0": tempdf["0"].values[0],</v>
      </c>
      <c r="L51" t="s">
        <v>51</v>
      </c>
      <c r="M51" t="b">
        <f t="shared" si="4"/>
        <v>0</v>
      </c>
    </row>
    <row r="52" spans="3:13" x14ac:dyDescent="0.25">
      <c r="C52" s="7" t="str">
        <f t="shared" si="5"/>
        <v>"</v>
      </c>
      <c r="D52" s="3">
        <f t="shared" si="1"/>
        <v>0</v>
      </c>
      <c r="E52" t="str">
        <f t="shared" si="5"/>
        <v>": tempdf["</v>
      </c>
      <c r="F52" s="3">
        <f t="shared" si="2"/>
        <v>0</v>
      </c>
      <c r="G52" t="str">
        <f t="shared" si="6"/>
        <v>"].values[0],</v>
      </c>
      <c r="K52" s="1" t="str">
        <f t="shared" si="3"/>
        <v>"0": tempdf["0"].values[0],</v>
      </c>
      <c r="L52" t="s">
        <v>52</v>
      </c>
      <c r="M52" t="b">
        <f t="shared" si="4"/>
        <v>0</v>
      </c>
    </row>
    <row r="53" spans="3:13" x14ac:dyDescent="0.25">
      <c r="K53" s="4" t="s">
        <v>58</v>
      </c>
      <c r="L53" s="4" t="s">
        <v>59</v>
      </c>
    </row>
    <row r="54" spans="3:13" x14ac:dyDescent="0.25">
      <c r="K54" s="18" t="s">
        <v>164</v>
      </c>
      <c r="L54" s="4"/>
    </row>
    <row r="55" spans="3:13" x14ac:dyDescent="0.25">
      <c r="C55" s="2" t="s">
        <v>54</v>
      </c>
      <c r="D55" s="3" t="str">
        <f t="shared" ref="D55" si="7">D30</f>
        <v>50Hz WATTAGE  PASS</v>
      </c>
      <c r="E55" s="2" t="s">
        <v>55</v>
      </c>
      <c r="F55" s="3" t="str">
        <f t="shared" ref="F55" si="8">C30</f>
        <v xml:space="preserve">50Hz WATTAGE </v>
      </c>
      <c r="G55" s="2" t="s">
        <v>56</v>
      </c>
      <c r="K55" s="1" t="str">
        <f>CONCATENATE(C55,D55,E55,F55,G55)</f>
        <v>dataFrame["50Hz WATTAGE  PASS"] = tempdf["50Hz WATTAGE "].values[0]</v>
      </c>
      <c r="L55" t="s">
        <v>53</v>
      </c>
      <c r="M55" t="b">
        <f>K55=L55</f>
        <v>0</v>
      </c>
    </row>
    <row r="56" spans="3:13" x14ac:dyDescent="0.25">
      <c r="K56" s="18" t="s">
        <v>164</v>
      </c>
      <c r="L56" s="4"/>
    </row>
    <row r="57" spans="3:13" x14ac:dyDescent="0.25">
      <c r="C57" t="str">
        <f>C55</f>
        <v>dataFrame["</v>
      </c>
      <c r="D57" s="3" t="str">
        <f>D31</f>
        <v>50Hz AIR VOLUME  PASS</v>
      </c>
      <c r="E57" t="str">
        <f>E55</f>
        <v>"] = tempdf["</v>
      </c>
      <c r="F57" s="3" t="str">
        <f>C31</f>
        <v xml:space="preserve">50Hz AIR VOLUME </v>
      </c>
      <c r="G57" t="str">
        <f>G55</f>
        <v>"].values[0]</v>
      </c>
      <c r="K57" s="1" t="str">
        <f t="shared" ref="K57:K71" si="9">CONCATENATE(C57,D57,E57,F57,G57)</f>
        <v>dataFrame["50Hz AIR VOLUME  PASS"] = tempdf["50Hz AIR VOLUME "].values[0]</v>
      </c>
      <c r="L57" t="s">
        <v>61</v>
      </c>
      <c r="M57" t="b">
        <f t="shared" ref="M57:M71" si="10">K57=L57</f>
        <v>0</v>
      </c>
    </row>
    <row r="58" spans="3:13" x14ac:dyDescent="0.25">
      <c r="K58" s="18" t="s">
        <v>164</v>
      </c>
      <c r="L58" s="4"/>
    </row>
    <row r="59" spans="3:13" x14ac:dyDescent="0.25">
      <c r="C59" t="str">
        <f>C57</f>
        <v>dataFrame["</v>
      </c>
      <c r="D59" s="3" t="str">
        <f>D32</f>
        <v>50Hz CLOSED PRESSURE  PASS</v>
      </c>
      <c r="E59" t="str">
        <f>E57</f>
        <v>"] = tempdf["</v>
      </c>
      <c r="F59" s="3" t="str">
        <f>C32</f>
        <v xml:space="preserve">50Hz CLOSED PRESSURE </v>
      </c>
      <c r="G59" t="str">
        <f>G57</f>
        <v>"].values[0]</v>
      </c>
      <c r="K59" s="1" t="str">
        <f t="shared" si="9"/>
        <v>dataFrame["50Hz CLOSED PRESSURE  PASS"] = tempdf["50Hz CLOSED PRESSURE "].values[0]</v>
      </c>
      <c r="L59" t="s">
        <v>62</v>
      </c>
      <c r="M59" t="b">
        <f t="shared" si="10"/>
        <v>0</v>
      </c>
    </row>
    <row r="60" spans="3:13" x14ac:dyDescent="0.25">
      <c r="K60" s="18" t="s">
        <v>164</v>
      </c>
      <c r="L60" s="4"/>
    </row>
    <row r="61" spans="3:13" x14ac:dyDescent="0.25">
      <c r="C61" t="str">
        <f>C59</f>
        <v>dataFrame["</v>
      </c>
      <c r="D61" s="3" t="str">
        <f>D33</f>
        <v>50Hz AMPERAGE PASS</v>
      </c>
      <c r="E61" t="str">
        <f>E59</f>
        <v>"] = tempdf["</v>
      </c>
      <c r="F61" s="3" t="str">
        <f>C33</f>
        <v>50Hz AMPERAGE</v>
      </c>
      <c r="G61" t="str">
        <f>G59</f>
        <v>"].values[0]</v>
      </c>
      <c r="K61" s="1" t="str">
        <f t="shared" si="9"/>
        <v>dataFrame["50Hz AMPERAGE PASS"] = tempdf["50Hz AMPERAGE"].values[0]</v>
      </c>
      <c r="L61" t="s">
        <v>63</v>
      </c>
      <c r="M61" t="b">
        <f t="shared" si="10"/>
        <v>0</v>
      </c>
    </row>
    <row r="62" spans="3:13" x14ac:dyDescent="0.25">
      <c r="K62" s="18" t="s">
        <v>164</v>
      </c>
      <c r="L62" s="4"/>
    </row>
    <row r="63" spans="3:13" x14ac:dyDescent="0.25">
      <c r="C63" t="str">
        <f>C61</f>
        <v>dataFrame["</v>
      </c>
      <c r="D63" s="3" t="str">
        <f>D34</f>
        <v>60Hz WATTAGE  PASS</v>
      </c>
      <c r="E63" t="str">
        <f>E61</f>
        <v>"] = tempdf["</v>
      </c>
      <c r="F63" s="3" t="str">
        <f>C34</f>
        <v xml:space="preserve">60Hz WATTAGE </v>
      </c>
      <c r="G63" t="str">
        <f>G61</f>
        <v>"].values[0]</v>
      </c>
      <c r="K63" s="1" t="str">
        <f t="shared" si="9"/>
        <v>dataFrame["60Hz WATTAGE  PASS"] = tempdf["60Hz WATTAGE "].values[0]</v>
      </c>
      <c r="L63" t="s">
        <v>64</v>
      </c>
      <c r="M63" t="b">
        <f t="shared" si="10"/>
        <v>0</v>
      </c>
    </row>
    <row r="64" spans="3:13" x14ac:dyDescent="0.25">
      <c r="K64" s="18" t="s">
        <v>164</v>
      </c>
      <c r="L64" s="4"/>
    </row>
    <row r="65" spans="3:13" x14ac:dyDescent="0.25">
      <c r="C65" t="str">
        <f>C63</f>
        <v>dataFrame["</v>
      </c>
      <c r="D65" s="3" t="str">
        <f>D35</f>
        <v>60Hz AIR VOLUME  PASS</v>
      </c>
      <c r="E65" t="str">
        <f>E63</f>
        <v>"] = tempdf["</v>
      </c>
      <c r="F65" s="3" t="str">
        <f>C35</f>
        <v xml:space="preserve">60Hz AIR VOLUME </v>
      </c>
      <c r="G65" t="str">
        <f>G63</f>
        <v>"].values[0]</v>
      </c>
      <c r="K65" s="1" t="str">
        <f t="shared" si="9"/>
        <v>dataFrame["60Hz AIR VOLUME  PASS"] = tempdf["60Hz AIR VOLUME "].values[0]</v>
      </c>
      <c r="L65" t="s">
        <v>65</v>
      </c>
      <c r="M65" t="b">
        <f t="shared" si="10"/>
        <v>0</v>
      </c>
    </row>
    <row r="66" spans="3:13" x14ac:dyDescent="0.25">
      <c r="K66" s="18" t="s">
        <v>164</v>
      </c>
      <c r="L66" s="4"/>
    </row>
    <row r="67" spans="3:13" x14ac:dyDescent="0.25">
      <c r="C67" t="str">
        <f>C65</f>
        <v>dataFrame["</v>
      </c>
      <c r="D67" s="3" t="str">
        <f>D36</f>
        <v>60Hz CLOSED PRESSURE  PASS</v>
      </c>
      <c r="E67" t="str">
        <f>E65</f>
        <v>"] = tempdf["</v>
      </c>
      <c r="F67" s="3" t="str">
        <f>C36</f>
        <v xml:space="preserve">60Hz CLOSED PRESSURE </v>
      </c>
      <c r="G67" t="str">
        <f>G65</f>
        <v>"].values[0]</v>
      </c>
      <c r="K67" s="1" t="str">
        <f t="shared" si="9"/>
        <v>dataFrame["60Hz CLOSED PRESSURE  PASS"] = tempdf["60Hz CLOSED PRESSURE "].values[0]</v>
      </c>
      <c r="L67" t="s">
        <v>66</v>
      </c>
      <c r="M67" t="b">
        <f t="shared" si="10"/>
        <v>0</v>
      </c>
    </row>
    <row r="68" spans="3:13" x14ac:dyDescent="0.25">
      <c r="K68" s="18" t="s">
        <v>164</v>
      </c>
      <c r="L68" s="4"/>
    </row>
    <row r="69" spans="3:13" x14ac:dyDescent="0.25">
      <c r="C69" t="str">
        <f>C67</f>
        <v>dataFrame["</v>
      </c>
      <c r="D69" s="3" t="str">
        <f>D37</f>
        <v>60Hz AMPERAGE PASS</v>
      </c>
      <c r="E69" t="str">
        <f>E67</f>
        <v>"] = tempdf["</v>
      </c>
      <c r="F69" s="3" t="str">
        <f>C37</f>
        <v>60Hz AMPERAGE</v>
      </c>
      <c r="G69" t="str">
        <f>G67</f>
        <v>"].values[0]</v>
      </c>
      <c r="K69" s="1" t="str">
        <f t="shared" si="9"/>
        <v>dataFrame["60Hz AMPERAGE PASS"] = tempdf["60Hz AMPERAGE"].values[0]</v>
      </c>
      <c r="L69" t="s">
        <v>67</v>
      </c>
      <c r="M69" t="b">
        <f t="shared" si="10"/>
        <v>0</v>
      </c>
    </row>
    <row r="70" spans="3:13" x14ac:dyDescent="0.25">
      <c r="C70" t="str">
        <f t="shared" ref="C70:C71" si="11">C69</f>
        <v>dataFrame["</v>
      </c>
      <c r="D70" s="3">
        <f>D38</f>
        <v>0</v>
      </c>
      <c r="E70" t="str">
        <f t="shared" ref="E70:E71" si="12">E69</f>
        <v>"] = tempdf["</v>
      </c>
      <c r="F70" s="3">
        <f>C38</f>
        <v>0</v>
      </c>
      <c r="G70" t="str">
        <f t="shared" ref="G70:G71" si="13">G69</f>
        <v>"].values[0]</v>
      </c>
      <c r="K70" s="1" t="str">
        <f t="shared" si="9"/>
        <v>dataFrame["0"] = tempdf["0"].values[0]</v>
      </c>
      <c r="L70" t="s">
        <v>68</v>
      </c>
      <c r="M70" t="b">
        <f t="shared" si="10"/>
        <v>0</v>
      </c>
    </row>
    <row r="71" spans="3:13" x14ac:dyDescent="0.25">
      <c r="C71" t="str">
        <f t="shared" si="11"/>
        <v>dataFrame["</v>
      </c>
      <c r="D71" s="3">
        <f>D39</f>
        <v>0</v>
      </c>
      <c r="E71" t="str">
        <f t="shared" si="12"/>
        <v>"] = tempdf["</v>
      </c>
      <c r="F71" s="3">
        <f>C39</f>
        <v>0</v>
      </c>
      <c r="G71" t="str">
        <f t="shared" si="13"/>
        <v>"].values[0]</v>
      </c>
      <c r="K71" s="1" t="str">
        <f t="shared" si="9"/>
        <v>dataFrame["0"] = tempdf["0"].values[0]</v>
      </c>
      <c r="L71" t="s">
        <v>69</v>
      </c>
      <c r="M71" t="b">
        <f t="shared" si="10"/>
        <v>0</v>
      </c>
    </row>
    <row r="72" spans="3:13" x14ac:dyDescent="0.25">
      <c r="K72" s="4" t="s">
        <v>58</v>
      </c>
      <c r="L72" s="4" t="s">
        <v>59</v>
      </c>
    </row>
    <row r="73" spans="3:13" x14ac:dyDescent="0.25">
      <c r="D73" s="2" t="s">
        <v>72</v>
      </c>
      <c r="E73" t="s">
        <v>73</v>
      </c>
      <c r="F73" s="3" t="str">
        <f t="shared" ref="F73:F82" si="14">D30</f>
        <v>50Hz WATTAGE  PASS</v>
      </c>
      <c r="G73" t="s">
        <v>74</v>
      </c>
      <c r="K73" s="1" t="str">
        <f>CONCATENATE(C73,D73,E73,F73,G73)</f>
        <v>pass_avg = accumulated_rows["50Hz WATTAGE  PASS"].mean()</v>
      </c>
      <c r="L73" t="s">
        <v>71</v>
      </c>
      <c r="M73" t="b">
        <f>K73=L73</f>
        <v>0</v>
      </c>
    </row>
    <row r="74" spans="3:13" x14ac:dyDescent="0.25">
      <c r="D74" s="2" t="s">
        <v>75</v>
      </c>
      <c r="E74" t="str">
        <f>E73</f>
        <v>_avg = accumulated_rows["</v>
      </c>
      <c r="F74" s="3" t="str">
        <f t="shared" si="14"/>
        <v>50Hz AIR VOLUME  PASS</v>
      </c>
      <c r="G74" t="str">
        <f>G73</f>
        <v>"].mean()</v>
      </c>
      <c r="K74" s="1" t="str">
        <f t="shared" ref="K74:K82" si="15">CONCATENATE(C74,D74,E74,F74,G74)</f>
        <v>wattage_avg = accumulated_rows["50Hz AIR VOLUME  PASS"].mean()</v>
      </c>
      <c r="L74" t="s">
        <v>84</v>
      </c>
      <c r="M74" t="b">
        <f t="shared" ref="M74:M82" si="16">K74=L74</f>
        <v>0</v>
      </c>
    </row>
    <row r="75" spans="3:13" x14ac:dyDescent="0.25">
      <c r="D75" s="2" t="s">
        <v>76</v>
      </c>
      <c r="E75" t="str">
        <f t="shared" ref="E75:E82" si="17">E74</f>
        <v>_avg = accumulated_rows["</v>
      </c>
      <c r="F75" s="3" t="str">
        <f t="shared" si="14"/>
        <v>50Hz CLOSED PRESSURE  PASS</v>
      </c>
      <c r="G75" t="str">
        <f t="shared" ref="G75:G82" si="18">G74</f>
        <v>"].mean()</v>
      </c>
      <c r="K75" s="1" t="str">
        <f t="shared" si="15"/>
        <v>closedPressure_avg = accumulated_rows["50Hz CLOSED PRESSURE  PASS"].mean()</v>
      </c>
      <c r="L75" t="s">
        <v>85</v>
      </c>
      <c r="M75" t="b">
        <f t="shared" si="16"/>
        <v>0</v>
      </c>
    </row>
    <row r="76" spans="3:13" x14ac:dyDescent="0.25">
      <c r="D76" s="2" t="s">
        <v>77</v>
      </c>
      <c r="E76" t="str">
        <f t="shared" si="17"/>
        <v>_avg = accumulated_rows["</v>
      </c>
      <c r="F76" s="3" t="str">
        <f t="shared" si="14"/>
        <v>50Hz AMPERAGE PASS</v>
      </c>
      <c r="G76" t="str">
        <f t="shared" si="18"/>
        <v>"].mean()</v>
      </c>
      <c r="K76" s="1" t="str">
        <f t="shared" si="15"/>
        <v>voltageMiddle_avg = accumulated_rows["50Hz AMPERAGE PASS"].mean()</v>
      </c>
      <c r="L76" t="s">
        <v>86</v>
      </c>
      <c r="M76" t="b">
        <f t="shared" si="16"/>
        <v>0</v>
      </c>
    </row>
    <row r="77" spans="3:13" x14ac:dyDescent="0.25">
      <c r="D77" s="2" t="s">
        <v>78</v>
      </c>
      <c r="E77" t="str">
        <f t="shared" si="17"/>
        <v>_avg = accumulated_rows["</v>
      </c>
      <c r="F77" s="3" t="str">
        <f t="shared" si="14"/>
        <v>60Hz WATTAGE  PASS</v>
      </c>
      <c r="G77" t="str">
        <f t="shared" si="18"/>
        <v>"].mean()</v>
      </c>
      <c r="K77" s="1" t="str">
        <f t="shared" si="15"/>
        <v>wattageMiddle_avg = accumulated_rows["60Hz WATTAGE  PASS"].mean()</v>
      </c>
      <c r="L77" t="s">
        <v>87</v>
      </c>
      <c r="M77" t="b">
        <f t="shared" si="16"/>
        <v>0</v>
      </c>
    </row>
    <row r="78" spans="3:13" x14ac:dyDescent="0.25">
      <c r="D78" s="2" t="s">
        <v>79</v>
      </c>
      <c r="E78" t="str">
        <f t="shared" si="17"/>
        <v>_avg = accumulated_rows["</v>
      </c>
      <c r="F78" s="3" t="str">
        <f t="shared" si="14"/>
        <v>60Hz AIR VOLUME  PASS</v>
      </c>
      <c r="G78" t="str">
        <f t="shared" si="18"/>
        <v>"].mean()</v>
      </c>
      <c r="K78" s="1" t="str">
        <f t="shared" si="15"/>
        <v>amperageMiddle_avg = accumulated_rows["60Hz AIR VOLUME  PASS"].mean()</v>
      </c>
      <c r="L78" t="s">
        <v>88</v>
      </c>
      <c r="M78" t="b">
        <f t="shared" si="16"/>
        <v>0</v>
      </c>
    </row>
    <row r="79" spans="3:13" x14ac:dyDescent="0.25">
      <c r="D79" s="2" t="s">
        <v>82</v>
      </c>
      <c r="E79" t="str">
        <f t="shared" si="17"/>
        <v>_avg = accumulated_rows["</v>
      </c>
      <c r="F79" s="3" t="str">
        <f t="shared" si="14"/>
        <v>60Hz CLOSED PRESSURE  PASS</v>
      </c>
      <c r="G79" t="str">
        <f t="shared" si="18"/>
        <v>"].mean()</v>
      </c>
      <c r="K79" s="1" t="str">
        <f t="shared" si="15"/>
        <v>closePressureMiddle_avg = accumulated_rows["60Hz CLOSED PRESSURE  PASS"].mean()</v>
      </c>
      <c r="L79" t="s">
        <v>89</v>
      </c>
      <c r="M79" t="b">
        <f t="shared" si="16"/>
        <v>0</v>
      </c>
    </row>
    <row r="80" spans="3:13" x14ac:dyDescent="0.25">
      <c r="D80" s="2" t="s">
        <v>80</v>
      </c>
      <c r="E80" t="str">
        <f t="shared" si="17"/>
        <v>_avg = accumulated_rows["</v>
      </c>
      <c r="F80" s="3" t="str">
        <f t="shared" si="14"/>
        <v>60Hz AMPERAGE PASS</v>
      </c>
      <c r="G80" t="str">
        <f t="shared" si="18"/>
        <v>"].mean()</v>
      </c>
      <c r="K80" s="1" t="str">
        <f t="shared" si="15"/>
        <v>voltageMin_avg = accumulated_rows["60Hz AMPERAGE PASS"].mean()</v>
      </c>
      <c r="L80" t="s">
        <v>90</v>
      </c>
      <c r="M80" t="b">
        <f t="shared" si="16"/>
        <v>0</v>
      </c>
    </row>
    <row r="81" spans="2:13" x14ac:dyDescent="0.25">
      <c r="D81" s="2" t="s">
        <v>81</v>
      </c>
      <c r="E81" t="str">
        <f t="shared" si="17"/>
        <v>_avg = accumulated_rows["</v>
      </c>
      <c r="F81" s="3">
        <f t="shared" si="14"/>
        <v>0</v>
      </c>
      <c r="G81" t="str">
        <f t="shared" si="18"/>
        <v>"].mean()</v>
      </c>
      <c r="K81" s="1" t="str">
        <f t="shared" si="15"/>
        <v>wattageMin_avg = accumulated_rows["0"].mean()</v>
      </c>
      <c r="L81" t="s">
        <v>91</v>
      </c>
      <c r="M81" t="b">
        <f t="shared" si="16"/>
        <v>0</v>
      </c>
    </row>
    <row r="82" spans="2:13" x14ac:dyDescent="0.25">
      <c r="D82" s="2" t="s">
        <v>83</v>
      </c>
      <c r="E82" t="str">
        <f t="shared" si="17"/>
        <v>_avg = accumulated_rows["</v>
      </c>
      <c r="F82" s="3">
        <f t="shared" si="14"/>
        <v>0</v>
      </c>
      <c r="G82" t="str">
        <f t="shared" si="18"/>
        <v>"].mean()</v>
      </c>
      <c r="K82" s="1" t="str">
        <f t="shared" si="15"/>
        <v>closePressureMin_avg = accumulated_rows["0"].mean()</v>
      </c>
      <c r="L82" t="s">
        <v>92</v>
      </c>
      <c r="M82" t="b">
        <f t="shared" si="16"/>
        <v>0</v>
      </c>
    </row>
    <row r="83" spans="2:13" x14ac:dyDescent="0.25">
      <c r="K83" s="4" t="s">
        <v>58</v>
      </c>
      <c r="L83" s="4" t="s">
        <v>59</v>
      </c>
    </row>
    <row r="84" spans="2:13" x14ac:dyDescent="0.25">
      <c r="C84" s="8" t="s">
        <v>112</v>
      </c>
      <c r="D84" s="3" t="str">
        <f t="shared" ref="D84:D93" si="19">G30</f>
        <v>V-MAX PASS AVG</v>
      </c>
      <c r="E84" s="11" t="s">
        <v>113</v>
      </c>
      <c r="F84" s="3" t="str">
        <f>D73</f>
        <v>pass</v>
      </c>
      <c r="G84" s="9" t="s">
        <v>111</v>
      </c>
      <c r="K84" s="1" t="str">
        <f>CONCATENATE(C84,D84,E84,F84,G84)</f>
        <v>'V-MAX PASS AVG': pass_avg,</v>
      </c>
      <c r="L84" t="s">
        <v>93</v>
      </c>
      <c r="M84" t="b">
        <f>K84=L84</f>
        <v>1</v>
      </c>
    </row>
    <row r="85" spans="2:13" x14ac:dyDescent="0.25">
      <c r="C85" s="10" t="str">
        <f>C84</f>
        <v>'</v>
      </c>
      <c r="D85" s="3" t="str">
        <f t="shared" si="19"/>
        <v>WATTAGE MAX AVG</v>
      </c>
      <c r="E85" s="12" t="str">
        <f>E84</f>
        <v xml:space="preserve">': </v>
      </c>
      <c r="F85" s="3" t="str">
        <f t="shared" ref="F85:F93" si="20">D74</f>
        <v>wattage</v>
      </c>
      <c r="G85" s="12" t="str">
        <f>G84</f>
        <v>_avg,</v>
      </c>
      <c r="K85" s="1" t="str">
        <f t="shared" ref="K85:K93" si="21">CONCATENATE(C85,D85,E85,F85,G85)</f>
        <v>'WATTAGE MAX AVG': wattage_avg,</v>
      </c>
      <c r="L85" t="s">
        <v>94</v>
      </c>
      <c r="M85" t="b">
        <f t="shared" ref="M85:M93" si="22">K85=L85</f>
        <v>1</v>
      </c>
    </row>
    <row r="86" spans="2:13" x14ac:dyDescent="0.25">
      <c r="C86" s="10" t="str">
        <f t="shared" ref="C86:G93" si="23">C85</f>
        <v>'</v>
      </c>
      <c r="D86" s="3" t="str">
        <f t="shared" si="19"/>
        <v>CLOSED PRESSURE_MAX AVG</v>
      </c>
      <c r="E86" s="12" t="str">
        <f t="shared" si="23"/>
        <v xml:space="preserve">': </v>
      </c>
      <c r="F86" s="3" t="str">
        <f t="shared" si="20"/>
        <v>closedPressure</v>
      </c>
      <c r="G86" s="12" t="str">
        <f t="shared" si="23"/>
        <v>_avg,</v>
      </c>
      <c r="K86" s="1" t="str">
        <f t="shared" si="21"/>
        <v>'CLOSED PRESSURE_MAX AVG': closedPressure_avg,</v>
      </c>
      <c r="L86" t="s">
        <v>95</v>
      </c>
      <c r="M86" t="b">
        <f t="shared" si="22"/>
        <v>1</v>
      </c>
    </row>
    <row r="87" spans="2:13" x14ac:dyDescent="0.25">
      <c r="C87" s="10" t="str">
        <f t="shared" si="23"/>
        <v>'</v>
      </c>
      <c r="D87" s="3" t="str">
        <f t="shared" si="19"/>
        <v>VOLTAGE Middle AVG</v>
      </c>
      <c r="E87" s="12" t="str">
        <f t="shared" si="23"/>
        <v xml:space="preserve">': </v>
      </c>
      <c r="F87" s="3" t="str">
        <f t="shared" si="20"/>
        <v>voltageMiddle</v>
      </c>
      <c r="G87" s="12" t="str">
        <f t="shared" si="23"/>
        <v>_avg,</v>
      </c>
      <c r="K87" s="1" t="str">
        <f t="shared" si="21"/>
        <v>'VOLTAGE Middle AVG': voltageMiddle_avg,</v>
      </c>
      <c r="L87" t="s">
        <v>96</v>
      </c>
      <c r="M87" t="b">
        <f t="shared" si="22"/>
        <v>1</v>
      </c>
    </row>
    <row r="88" spans="2:13" x14ac:dyDescent="0.25">
      <c r="C88" s="10" t="str">
        <f t="shared" si="23"/>
        <v>'</v>
      </c>
      <c r="D88" s="3" t="str">
        <f t="shared" si="19"/>
        <v>WATTAGE Middle AVG</v>
      </c>
      <c r="E88" s="12" t="str">
        <f t="shared" si="23"/>
        <v xml:space="preserve">': </v>
      </c>
      <c r="F88" s="3" t="str">
        <f t="shared" si="20"/>
        <v>wattageMiddle</v>
      </c>
      <c r="G88" s="12" t="str">
        <f t="shared" si="23"/>
        <v>_avg,</v>
      </c>
      <c r="K88" s="1" t="str">
        <f t="shared" si="21"/>
        <v>'WATTAGE Middle AVG': wattageMiddle_avg,</v>
      </c>
      <c r="L88" t="s">
        <v>97</v>
      </c>
      <c r="M88" t="b">
        <f t="shared" si="22"/>
        <v>1</v>
      </c>
    </row>
    <row r="89" spans="2:13" x14ac:dyDescent="0.25">
      <c r="C89" s="10" t="str">
        <f t="shared" si="23"/>
        <v>'</v>
      </c>
      <c r="D89" s="3" t="str">
        <f t="shared" si="19"/>
        <v>AMPERAGE Middle AVG</v>
      </c>
      <c r="E89" s="12" t="str">
        <f t="shared" si="23"/>
        <v xml:space="preserve">': </v>
      </c>
      <c r="F89" s="3" t="str">
        <f t="shared" si="20"/>
        <v>amperageMiddle</v>
      </c>
      <c r="G89" s="12" t="str">
        <f t="shared" si="23"/>
        <v>_avg,</v>
      </c>
      <c r="K89" s="1" t="str">
        <f t="shared" si="21"/>
        <v>'AMPERAGE Middle AVG': amperageMiddle_avg,</v>
      </c>
      <c r="L89" t="s">
        <v>98</v>
      </c>
      <c r="M89" t="b">
        <f t="shared" si="22"/>
        <v>1</v>
      </c>
    </row>
    <row r="90" spans="2:13" x14ac:dyDescent="0.25">
      <c r="C90" s="10" t="str">
        <f t="shared" si="23"/>
        <v>'</v>
      </c>
      <c r="D90" s="3" t="str">
        <f t="shared" si="19"/>
        <v>CLOSED PRESSURE Middle AVG</v>
      </c>
      <c r="E90" s="12" t="str">
        <f t="shared" si="23"/>
        <v xml:space="preserve">': </v>
      </c>
      <c r="F90" s="3" t="str">
        <f t="shared" si="20"/>
        <v>closePressureMiddle</v>
      </c>
      <c r="G90" s="12" t="str">
        <f t="shared" si="23"/>
        <v>_avg,</v>
      </c>
      <c r="K90" s="1" t="str">
        <f t="shared" si="21"/>
        <v>'CLOSED PRESSURE Middle AVG': closePressureMiddle_avg,</v>
      </c>
      <c r="L90" t="s">
        <v>99</v>
      </c>
      <c r="M90" t="b">
        <f t="shared" si="22"/>
        <v>1</v>
      </c>
    </row>
    <row r="91" spans="2:13" x14ac:dyDescent="0.25">
      <c r="C91" s="10" t="str">
        <f t="shared" si="23"/>
        <v>'</v>
      </c>
      <c r="D91" s="3" t="str">
        <f t="shared" si="19"/>
        <v>VOLTAGE MIN (V) AVG</v>
      </c>
      <c r="E91" s="12" t="str">
        <f t="shared" si="23"/>
        <v xml:space="preserve">': </v>
      </c>
      <c r="F91" s="3" t="str">
        <f t="shared" si="20"/>
        <v>voltageMin</v>
      </c>
      <c r="G91" s="12" t="str">
        <f t="shared" si="23"/>
        <v>_avg,</v>
      </c>
      <c r="K91" s="1" t="str">
        <f t="shared" si="21"/>
        <v>'VOLTAGE MIN (V) AVG': voltageMin_avg,</v>
      </c>
      <c r="L91" t="s">
        <v>100</v>
      </c>
      <c r="M91" t="b">
        <f t="shared" si="22"/>
        <v>1</v>
      </c>
    </row>
    <row r="92" spans="2:13" x14ac:dyDescent="0.25">
      <c r="C92" s="10" t="str">
        <f t="shared" si="23"/>
        <v>'</v>
      </c>
      <c r="D92" s="3">
        <f t="shared" si="19"/>
        <v>0</v>
      </c>
      <c r="E92" s="12" t="str">
        <f t="shared" si="23"/>
        <v xml:space="preserve">': </v>
      </c>
      <c r="F92" s="3" t="str">
        <f t="shared" si="20"/>
        <v>wattageMin</v>
      </c>
      <c r="G92" s="12" t="str">
        <f t="shared" si="23"/>
        <v>_avg,</v>
      </c>
      <c r="K92" s="1" t="str">
        <f t="shared" si="21"/>
        <v>'0': wattageMin_avg,</v>
      </c>
      <c r="L92" t="s">
        <v>101</v>
      </c>
      <c r="M92" t="b">
        <f t="shared" si="22"/>
        <v>0</v>
      </c>
    </row>
    <row r="93" spans="2:13" x14ac:dyDescent="0.25">
      <c r="C93" s="10" t="str">
        <f t="shared" si="23"/>
        <v>'</v>
      </c>
      <c r="D93" s="3">
        <f t="shared" si="19"/>
        <v>0</v>
      </c>
      <c r="E93" s="12" t="str">
        <f t="shared" si="23"/>
        <v xml:space="preserve">': </v>
      </c>
      <c r="F93" s="3" t="str">
        <f t="shared" si="20"/>
        <v>closePressureMin</v>
      </c>
      <c r="G93" s="12" t="str">
        <f t="shared" si="23"/>
        <v>_avg,</v>
      </c>
      <c r="K93" s="1" t="str">
        <f t="shared" si="21"/>
        <v>'0': closePressureMin_avg,</v>
      </c>
      <c r="L93" t="s">
        <v>102</v>
      </c>
      <c r="M93" t="b">
        <f t="shared" si="22"/>
        <v>0</v>
      </c>
    </row>
    <row r="94" spans="2:13" x14ac:dyDescent="0.25">
      <c r="K94" s="4" t="s">
        <v>58</v>
      </c>
      <c r="L94" s="4" t="s">
        <v>59</v>
      </c>
    </row>
    <row r="95" spans="2:13" x14ac:dyDescent="0.25">
      <c r="B95" s="14" t="str">
        <f>CONCATENATE(C95,LEFT(D95,8))</f>
        <v>pass_avg_map</v>
      </c>
      <c r="C95" s="13" t="str">
        <f>D73</f>
        <v>pass</v>
      </c>
      <c r="D95" s="2" t="s">
        <v>115</v>
      </c>
      <c r="E95" s="3" t="str">
        <f t="shared" ref="E95:E104" si="24">G30</f>
        <v>V-MAX PASS AVG</v>
      </c>
      <c r="F95" s="2" t="s">
        <v>116</v>
      </c>
      <c r="K95" s="1" t="str">
        <f>CONCATENATE(C95,D95,E95,F95,G95)</f>
        <v>pass_avg_map = model_summary.set_index("MODEL CODE")["V-MAX PASS AVG"].to_dict()</v>
      </c>
      <c r="L95" t="s">
        <v>114</v>
      </c>
      <c r="M95" t="b">
        <f>K95=L95</f>
        <v>1</v>
      </c>
    </row>
    <row r="96" spans="2:13" x14ac:dyDescent="0.25">
      <c r="B96" s="14" t="str">
        <f t="shared" ref="B96:B104" si="25">CONCATENATE(C96,LEFT(D96,8))</f>
        <v>wattage_avg_map</v>
      </c>
      <c r="C96" s="13" t="str">
        <f t="shared" ref="C96:C104" si="26">D74</f>
        <v>wattage</v>
      </c>
      <c r="D96" s="12" t="str">
        <f t="shared" ref="D96:D104" si="27">D95</f>
        <v>_avg_map = model_summary.set_index("MODEL CODE")["</v>
      </c>
      <c r="E96" s="3" t="str">
        <f t="shared" si="24"/>
        <v>WATTAGE MAX AVG</v>
      </c>
      <c r="F96" s="12" t="str">
        <f>F95</f>
        <v>"].to_dict()</v>
      </c>
      <c r="K96" s="1" t="str">
        <f t="shared" ref="K96:K104" si="28">CONCATENATE(C96,D96,E96,F96,G96)</f>
        <v>wattage_avg_map = model_summary.set_index("MODEL CODE")["WATTAGE MAX AVG"].to_dict()</v>
      </c>
      <c r="L96" t="s">
        <v>118</v>
      </c>
      <c r="M96" t="b">
        <f t="shared" ref="M96:M104" si="29">K96=L96</f>
        <v>1</v>
      </c>
    </row>
    <row r="97" spans="2:13" x14ac:dyDescent="0.25">
      <c r="B97" s="14" t="str">
        <f t="shared" si="25"/>
        <v>closedPressure_avg_map</v>
      </c>
      <c r="C97" s="13" t="str">
        <f t="shared" si="26"/>
        <v>closedPressure</v>
      </c>
      <c r="D97" s="12" t="str">
        <f t="shared" si="27"/>
        <v>_avg_map = model_summary.set_index("MODEL CODE")["</v>
      </c>
      <c r="E97" s="3" t="str">
        <f t="shared" si="24"/>
        <v>CLOSED PRESSURE_MAX AVG</v>
      </c>
      <c r="F97" s="12" t="str">
        <f t="shared" ref="F97:F104" si="30">F96</f>
        <v>"].to_dict()</v>
      </c>
      <c r="K97" s="1" t="str">
        <f t="shared" si="28"/>
        <v>closedPressure_avg_map = model_summary.set_index("MODEL CODE")["CLOSED PRESSURE_MAX AVG"].to_dict()</v>
      </c>
      <c r="L97" t="s">
        <v>120</v>
      </c>
      <c r="M97" t="b">
        <f t="shared" si="29"/>
        <v>1</v>
      </c>
    </row>
    <row r="98" spans="2:13" x14ac:dyDescent="0.25">
      <c r="B98" s="14" t="str">
        <f t="shared" si="25"/>
        <v>voltageMiddle_avg_map</v>
      </c>
      <c r="C98" s="13" t="str">
        <f t="shared" si="26"/>
        <v>voltageMiddle</v>
      </c>
      <c r="D98" s="12" t="str">
        <f t="shared" si="27"/>
        <v>_avg_map = model_summary.set_index("MODEL CODE")["</v>
      </c>
      <c r="E98" s="3" t="str">
        <f t="shared" si="24"/>
        <v>VOLTAGE Middle AVG</v>
      </c>
      <c r="F98" s="12" t="str">
        <f t="shared" si="30"/>
        <v>"].to_dict()</v>
      </c>
      <c r="K98" s="1" t="str">
        <f t="shared" si="28"/>
        <v>voltageMiddle_avg_map = model_summary.set_index("MODEL CODE")["VOLTAGE Middle AVG"].to_dict()</v>
      </c>
      <c r="L98" t="s">
        <v>119</v>
      </c>
      <c r="M98" t="b">
        <f t="shared" si="29"/>
        <v>1</v>
      </c>
    </row>
    <row r="99" spans="2:13" x14ac:dyDescent="0.25">
      <c r="B99" s="14" t="str">
        <f t="shared" si="25"/>
        <v>wattageMiddle_avg_map</v>
      </c>
      <c r="C99" s="13" t="str">
        <f t="shared" si="26"/>
        <v>wattageMiddle</v>
      </c>
      <c r="D99" s="12" t="str">
        <f t="shared" si="27"/>
        <v>_avg_map = model_summary.set_index("MODEL CODE")["</v>
      </c>
      <c r="E99" s="3" t="str">
        <f t="shared" si="24"/>
        <v>WATTAGE Middle AVG</v>
      </c>
      <c r="F99" s="12" t="str">
        <f t="shared" si="30"/>
        <v>"].to_dict()</v>
      </c>
      <c r="K99" s="1" t="str">
        <f t="shared" si="28"/>
        <v>wattageMiddle_avg_map = model_summary.set_index("MODEL CODE")["WATTAGE Middle AVG"].to_dict()</v>
      </c>
      <c r="L99" t="s">
        <v>126</v>
      </c>
      <c r="M99" t="b">
        <f t="shared" si="29"/>
        <v>1</v>
      </c>
    </row>
    <row r="100" spans="2:13" x14ac:dyDescent="0.25">
      <c r="B100" s="14" t="str">
        <f t="shared" si="25"/>
        <v>amperageMiddle_avg_map</v>
      </c>
      <c r="C100" s="13" t="str">
        <f t="shared" si="26"/>
        <v>amperageMiddle</v>
      </c>
      <c r="D100" s="12" t="str">
        <f t="shared" si="27"/>
        <v>_avg_map = model_summary.set_index("MODEL CODE")["</v>
      </c>
      <c r="E100" s="3" t="str">
        <f t="shared" si="24"/>
        <v>AMPERAGE Middle AVG</v>
      </c>
      <c r="F100" s="12" t="str">
        <f t="shared" si="30"/>
        <v>"].to_dict()</v>
      </c>
      <c r="K100" s="1" t="str">
        <f t="shared" si="28"/>
        <v>amperageMiddle_avg_map = model_summary.set_index("MODEL CODE")["AMPERAGE Middle AVG"].to_dict()</v>
      </c>
      <c r="L100" t="s">
        <v>127</v>
      </c>
      <c r="M100" t="b">
        <f t="shared" si="29"/>
        <v>1</v>
      </c>
    </row>
    <row r="101" spans="2:13" x14ac:dyDescent="0.25">
      <c r="B101" s="14" t="str">
        <f t="shared" si="25"/>
        <v>closePressureMiddle_avg_map</v>
      </c>
      <c r="C101" s="13" t="str">
        <f t="shared" si="26"/>
        <v>closePressureMiddle</v>
      </c>
      <c r="D101" s="12" t="str">
        <f t="shared" si="27"/>
        <v>_avg_map = model_summary.set_index("MODEL CODE")["</v>
      </c>
      <c r="E101" s="3" t="str">
        <f t="shared" si="24"/>
        <v>CLOSED PRESSURE Middle AVG</v>
      </c>
      <c r="F101" s="12" t="str">
        <f t="shared" si="30"/>
        <v>"].to_dict()</v>
      </c>
      <c r="K101" s="1" t="str">
        <f t="shared" si="28"/>
        <v>closePressureMiddle_avg_map = model_summary.set_index("MODEL CODE")["CLOSED PRESSURE Middle AVG"].to_dict()</v>
      </c>
      <c r="L101" t="s">
        <v>128</v>
      </c>
      <c r="M101" t="b">
        <f t="shared" si="29"/>
        <v>1</v>
      </c>
    </row>
    <row r="102" spans="2:13" x14ac:dyDescent="0.25">
      <c r="B102" s="14" t="str">
        <f t="shared" si="25"/>
        <v>voltageMin_avg_map</v>
      </c>
      <c r="C102" s="13" t="str">
        <f t="shared" si="26"/>
        <v>voltageMin</v>
      </c>
      <c r="D102" s="12" t="str">
        <f t="shared" si="27"/>
        <v>_avg_map = model_summary.set_index("MODEL CODE")["</v>
      </c>
      <c r="E102" s="3" t="str">
        <f t="shared" si="24"/>
        <v>VOLTAGE MIN (V) AVG</v>
      </c>
      <c r="F102" s="12" t="str">
        <f t="shared" si="30"/>
        <v>"].to_dict()</v>
      </c>
      <c r="K102" s="1" t="str">
        <f t="shared" si="28"/>
        <v>voltageMin_avg_map = model_summary.set_index("MODEL CODE")["VOLTAGE MIN (V) AVG"].to_dict()</v>
      </c>
      <c r="L102" t="s">
        <v>129</v>
      </c>
      <c r="M102" t="b">
        <f t="shared" si="29"/>
        <v>1</v>
      </c>
    </row>
    <row r="103" spans="2:13" x14ac:dyDescent="0.25">
      <c r="B103" s="14" t="str">
        <f t="shared" si="25"/>
        <v>wattageMin_avg_map</v>
      </c>
      <c r="C103" s="13" t="str">
        <f t="shared" si="26"/>
        <v>wattageMin</v>
      </c>
      <c r="D103" s="12" t="str">
        <f t="shared" si="27"/>
        <v>_avg_map = model_summary.set_index("MODEL CODE")["</v>
      </c>
      <c r="E103" s="3">
        <f t="shared" si="24"/>
        <v>0</v>
      </c>
      <c r="F103" s="12" t="str">
        <f t="shared" si="30"/>
        <v>"].to_dict()</v>
      </c>
      <c r="K103" s="1" t="str">
        <f t="shared" si="28"/>
        <v>wattageMin_avg_map = model_summary.set_index("MODEL CODE")["0"].to_dict()</v>
      </c>
      <c r="L103" t="s">
        <v>130</v>
      </c>
      <c r="M103" t="b">
        <f t="shared" si="29"/>
        <v>0</v>
      </c>
    </row>
    <row r="104" spans="2:13" x14ac:dyDescent="0.25">
      <c r="B104" s="14" t="str">
        <f t="shared" si="25"/>
        <v>closePressureMin_avg_map</v>
      </c>
      <c r="C104" s="13" t="str">
        <f t="shared" si="26"/>
        <v>closePressureMin</v>
      </c>
      <c r="D104" s="12" t="str">
        <f t="shared" si="27"/>
        <v>_avg_map = model_summary.set_index("MODEL CODE")["</v>
      </c>
      <c r="E104" s="3">
        <f t="shared" si="24"/>
        <v>0</v>
      </c>
      <c r="F104" s="12" t="str">
        <f t="shared" si="30"/>
        <v>"].to_dict()</v>
      </c>
      <c r="K104" s="1" t="str">
        <f t="shared" si="28"/>
        <v>closePressureMin_avg_map = model_summary.set_index("MODEL CODE")["0"].to_dict()</v>
      </c>
      <c r="L104" t="s">
        <v>131</v>
      </c>
      <c r="M104" t="b">
        <f t="shared" si="29"/>
        <v>0</v>
      </c>
    </row>
    <row r="105" spans="2:13" x14ac:dyDescent="0.25">
      <c r="K105" s="4" t="s">
        <v>58</v>
      </c>
      <c r="L105" s="4" t="s">
        <v>59</v>
      </c>
    </row>
    <row r="106" spans="2:13" x14ac:dyDescent="0.25">
      <c r="C106" s="6" t="s">
        <v>122</v>
      </c>
      <c r="D106" s="3" t="str">
        <f t="shared" ref="D106:D115" si="31">E30</f>
        <v>AVE V_MAX PASS</v>
      </c>
      <c r="E106" s="2" t="s">
        <v>123</v>
      </c>
      <c r="F106" s="3" t="str">
        <f>B95</f>
        <v>pass_avg_map</v>
      </c>
      <c r="G106" s="2" t="s">
        <v>124</v>
      </c>
      <c r="K106" s="1" t="str">
        <f>CONCATENATE(C106,D106,E106,F106,G106)</f>
        <v>compiledFrame["AVE V_MAX PASS"] = compiledFrame["MODEL CODE"].map(pass_avg_map)</v>
      </c>
      <c r="L106" t="s">
        <v>121</v>
      </c>
      <c r="M106" t="b">
        <f>K106=L106</f>
        <v>1</v>
      </c>
    </row>
    <row r="107" spans="2:13" x14ac:dyDescent="0.25">
      <c r="C107" s="10" t="str">
        <f t="shared" ref="C107:C115" si="32">C106</f>
        <v>compiledFrame["</v>
      </c>
      <c r="D107" s="3" t="str">
        <f t="shared" si="31"/>
        <v>AVE WATTAGE MAX (W)</v>
      </c>
      <c r="E107" s="12" t="str">
        <f t="shared" ref="E107:E115" si="33">E106</f>
        <v>"] = compiledFrame["MODEL CODE"].map(</v>
      </c>
      <c r="F107" s="3" t="str">
        <f t="shared" ref="F107:F115" si="34">B96</f>
        <v>wattage_avg_map</v>
      </c>
      <c r="G107" s="12" t="str">
        <f t="shared" ref="G107:G115" si="35">G106</f>
        <v>)</v>
      </c>
      <c r="K107" s="1" t="str">
        <f t="shared" ref="K107:K115" si="36">CONCATENATE(C107,D107,E107,F107,G107)</f>
        <v>compiledFrame["AVE WATTAGE MAX (W)"] = compiledFrame["MODEL CODE"].map(wattage_avg_map)</v>
      </c>
      <c r="L107" t="s">
        <v>132</v>
      </c>
      <c r="M107" t="b">
        <f t="shared" ref="M107:M115" si="37">K107=L107</f>
        <v>1</v>
      </c>
    </row>
    <row r="108" spans="2:13" x14ac:dyDescent="0.25">
      <c r="C108" s="10" t="str">
        <f t="shared" si="32"/>
        <v>compiledFrame["</v>
      </c>
      <c r="D108" s="3" t="str">
        <f t="shared" si="31"/>
        <v>AVE CLOSED PRESSURE_MAX (kPa)</v>
      </c>
      <c r="E108" s="12" t="str">
        <f t="shared" si="33"/>
        <v>"] = compiledFrame["MODEL CODE"].map(</v>
      </c>
      <c r="F108" s="3" t="str">
        <f t="shared" si="34"/>
        <v>closedPressure_avg_map</v>
      </c>
      <c r="G108" s="12" t="str">
        <f t="shared" si="35"/>
        <v>)</v>
      </c>
      <c r="K108" s="1" t="str">
        <f t="shared" si="36"/>
        <v>compiledFrame["AVE CLOSED PRESSURE_MAX (kPa)"] = compiledFrame["MODEL CODE"].map(closedPressure_avg_map)</v>
      </c>
      <c r="L108" t="s">
        <v>133</v>
      </c>
      <c r="M108" t="b">
        <f t="shared" si="37"/>
        <v>1</v>
      </c>
    </row>
    <row r="109" spans="2:13" x14ac:dyDescent="0.25">
      <c r="C109" s="10" t="str">
        <f t="shared" si="32"/>
        <v>compiledFrame["</v>
      </c>
      <c r="D109" s="3" t="str">
        <f t="shared" si="31"/>
        <v>AVE VOLTAGE Middle (V)</v>
      </c>
      <c r="E109" s="12" t="str">
        <f>E108</f>
        <v>"] = compiledFrame["MODEL CODE"].map(</v>
      </c>
      <c r="F109" s="3" t="str">
        <f t="shared" si="34"/>
        <v>voltageMiddle_avg_map</v>
      </c>
      <c r="G109" s="12" t="str">
        <f t="shared" si="35"/>
        <v>)</v>
      </c>
      <c r="K109" s="1" t="str">
        <f t="shared" si="36"/>
        <v>compiledFrame["AVE VOLTAGE Middle (V)"] = compiledFrame["MODEL CODE"].map(voltageMiddle_avg_map)</v>
      </c>
      <c r="L109" t="s">
        <v>134</v>
      </c>
      <c r="M109" t="b">
        <f t="shared" si="37"/>
        <v>1</v>
      </c>
    </row>
    <row r="110" spans="2:13" x14ac:dyDescent="0.25">
      <c r="C110" s="10" t="str">
        <f t="shared" si="32"/>
        <v>compiledFrame["</v>
      </c>
      <c r="D110" s="3" t="str">
        <f t="shared" si="31"/>
        <v>AVE WATTAGE Middle (W)</v>
      </c>
      <c r="E110" s="12" t="str">
        <f t="shared" si="33"/>
        <v>"] = compiledFrame["MODEL CODE"].map(</v>
      </c>
      <c r="F110" s="3" t="str">
        <f t="shared" si="34"/>
        <v>wattageMiddle_avg_map</v>
      </c>
      <c r="G110" s="12" t="str">
        <f t="shared" si="35"/>
        <v>)</v>
      </c>
      <c r="K110" s="1" t="str">
        <f t="shared" si="36"/>
        <v>compiledFrame["AVE WATTAGE Middle (W)"] = compiledFrame["MODEL CODE"].map(wattageMiddle_avg_map)</v>
      </c>
      <c r="L110" t="s">
        <v>135</v>
      </c>
      <c r="M110" t="b">
        <f t="shared" si="37"/>
        <v>1</v>
      </c>
    </row>
    <row r="111" spans="2:13" x14ac:dyDescent="0.25">
      <c r="C111" s="10" t="str">
        <f t="shared" si="32"/>
        <v>compiledFrame["</v>
      </c>
      <c r="D111" s="3" t="str">
        <f t="shared" si="31"/>
        <v>AVE AMPERAGE Middle (A)</v>
      </c>
      <c r="E111" s="12" t="str">
        <f t="shared" si="33"/>
        <v>"] = compiledFrame["MODEL CODE"].map(</v>
      </c>
      <c r="F111" s="3" t="str">
        <f t="shared" si="34"/>
        <v>amperageMiddle_avg_map</v>
      </c>
      <c r="G111" s="12" t="str">
        <f t="shared" si="35"/>
        <v>)</v>
      </c>
      <c r="K111" s="1" t="str">
        <f t="shared" si="36"/>
        <v>compiledFrame["AVE AMPERAGE Middle (A)"] = compiledFrame["MODEL CODE"].map(amperageMiddle_avg_map)</v>
      </c>
      <c r="L111" t="s">
        <v>136</v>
      </c>
      <c r="M111" t="b">
        <f t="shared" si="37"/>
        <v>1</v>
      </c>
    </row>
    <row r="112" spans="2:13" x14ac:dyDescent="0.25">
      <c r="C112" s="10" t="str">
        <f t="shared" si="32"/>
        <v>compiledFrame["</v>
      </c>
      <c r="D112" s="3" t="str">
        <f t="shared" si="31"/>
        <v>AVE CLOSED PRESSURE Middle (kPa)</v>
      </c>
      <c r="E112" s="12" t="str">
        <f t="shared" si="33"/>
        <v>"] = compiledFrame["MODEL CODE"].map(</v>
      </c>
      <c r="F112" s="3" t="str">
        <f t="shared" si="34"/>
        <v>closePressureMiddle_avg_map</v>
      </c>
      <c r="G112" s="12" t="str">
        <f t="shared" si="35"/>
        <v>)</v>
      </c>
      <c r="K112" s="1" t="str">
        <f t="shared" si="36"/>
        <v>compiledFrame["AVE CLOSED PRESSURE Middle (kPa)"] = compiledFrame["MODEL CODE"].map(closePressureMiddle_avg_map)</v>
      </c>
      <c r="L112" t="s">
        <v>137</v>
      </c>
      <c r="M112" t="b">
        <f t="shared" si="37"/>
        <v>1</v>
      </c>
    </row>
    <row r="113" spans="2:15" x14ac:dyDescent="0.25">
      <c r="C113" s="10" t="str">
        <f t="shared" si="32"/>
        <v>compiledFrame["</v>
      </c>
      <c r="D113" s="3" t="str">
        <f t="shared" si="31"/>
        <v>AVE VOLTAGE MIN (V)</v>
      </c>
      <c r="E113" s="12" t="str">
        <f t="shared" si="33"/>
        <v>"] = compiledFrame["MODEL CODE"].map(</v>
      </c>
      <c r="F113" s="3" t="str">
        <f t="shared" si="34"/>
        <v>voltageMin_avg_map</v>
      </c>
      <c r="G113" s="12" t="str">
        <f t="shared" si="35"/>
        <v>)</v>
      </c>
      <c r="K113" s="1" t="str">
        <f t="shared" si="36"/>
        <v>compiledFrame["AVE VOLTAGE MIN (V)"] = compiledFrame["MODEL CODE"].map(voltageMin_avg_map)</v>
      </c>
      <c r="L113" t="s">
        <v>138</v>
      </c>
      <c r="M113" t="b">
        <f t="shared" si="37"/>
        <v>1</v>
      </c>
    </row>
    <row r="114" spans="2:15" x14ac:dyDescent="0.25">
      <c r="C114" s="10" t="str">
        <f t="shared" si="32"/>
        <v>compiledFrame["</v>
      </c>
      <c r="D114" s="3">
        <f t="shared" si="31"/>
        <v>0</v>
      </c>
      <c r="E114" s="12" t="str">
        <f t="shared" si="33"/>
        <v>"] = compiledFrame["MODEL CODE"].map(</v>
      </c>
      <c r="F114" s="3" t="str">
        <f t="shared" si="34"/>
        <v>wattageMin_avg_map</v>
      </c>
      <c r="G114" s="12" t="str">
        <f t="shared" si="35"/>
        <v>)</v>
      </c>
      <c r="K114" s="1" t="str">
        <f t="shared" si="36"/>
        <v>compiledFrame["0"] = compiledFrame["MODEL CODE"].map(wattageMin_avg_map)</v>
      </c>
      <c r="L114" t="s">
        <v>139</v>
      </c>
      <c r="M114" t="b">
        <f t="shared" si="37"/>
        <v>0</v>
      </c>
    </row>
    <row r="115" spans="2:15" x14ac:dyDescent="0.25">
      <c r="C115" s="10" t="str">
        <f t="shared" si="32"/>
        <v>compiledFrame["</v>
      </c>
      <c r="D115" s="3">
        <f t="shared" si="31"/>
        <v>0</v>
      </c>
      <c r="E115" s="12" t="str">
        <f t="shared" si="33"/>
        <v>"] = compiledFrame["MODEL CODE"].map(</v>
      </c>
      <c r="F115" s="3" t="str">
        <f t="shared" si="34"/>
        <v>closePressureMin_avg_map</v>
      </c>
      <c r="G115" s="12" t="str">
        <f t="shared" si="35"/>
        <v>)</v>
      </c>
      <c r="K115" s="1" t="str">
        <f t="shared" si="36"/>
        <v>compiledFrame["0"] = compiledFrame["MODEL CODE"].map(closePressureMin_avg_map)</v>
      </c>
      <c r="L115" t="s">
        <v>140</v>
      </c>
      <c r="M115" t="b">
        <f t="shared" si="37"/>
        <v>0</v>
      </c>
      <c r="O115" t="str">
        <f t="shared" ref="O115" si="38">TRIM(N115)</f>
        <v/>
      </c>
    </row>
    <row r="116" spans="2:15" x14ac:dyDescent="0.25">
      <c r="K116" s="4" t="s">
        <v>58</v>
      </c>
      <c r="L116" s="4" t="s">
        <v>59</v>
      </c>
    </row>
    <row r="117" spans="2:15" x14ac:dyDescent="0.25">
      <c r="B117" s="2" t="s">
        <v>122</v>
      </c>
      <c r="C117" s="3" t="str">
        <f t="shared" ref="C117:C126" si="39">F30</f>
        <v>DEV V_MAX PASS</v>
      </c>
      <c r="D117" s="2" t="s">
        <v>154</v>
      </c>
      <c r="E117" s="3" t="str">
        <f t="shared" ref="E117:E126" si="40">E30</f>
        <v>AVE V_MAX PASS</v>
      </c>
      <c r="F117" s="2" t="s">
        <v>141</v>
      </c>
      <c r="G117" s="3" t="str">
        <f t="shared" ref="G117:G126" si="41">D30</f>
        <v>50Hz WATTAGE  PASS</v>
      </c>
      <c r="H117" s="2" t="s">
        <v>142</v>
      </c>
      <c r="I117" s="3" t="str">
        <f t="shared" ref="I117:I126" si="42">E30</f>
        <v>AVE V_MAX PASS</v>
      </c>
      <c r="J117" s="2" t="s">
        <v>143</v>
      </c>
      <c r="K117" s="1" t="str">
        <f>CONCATENATE(B117,C117,D117,E117,F117,G117,H117,I117,J117)</f>
        <v>compiledFrame["DEV V_MAX PASS"] = ((compiledFrame["AVE V_MAX PASS"] - compiledFrame["50Hz WATTAGE  PASS"]) / compiledFrame["AVE V_MAX PASS"])</v>
      </c>
      <c r="L117" t="s">
        <v>145</v>
      </c>
      <c r="M117" t="b">
        <f>K117=L117</f>
        <v>0</v>
      </c>
    </row>
    <row r="118" spans="2:15" x14ac:dyDescent="0.25">
      <c r="B118" t="s">
        <v>122</v>
      </c>
      <c r="C118" s="3" t="str">
        <f t="shared" si="39"/>
        <v>DEV WATTAGE MAX (W)</v>
      </c>
      <c r="D118" t="s">
        <v>154</v>
      </c>
      <c r="E118" s="3" t="str">
        <f t="shared" si="40"/>
        <v>AVE WATTAGE MAX (W)</v>
      </c>
      <c r="F118" t="s">
        <v>141</v>
      </c>
      <c r="G118" s="3" t="str">
        <f t="shared" si="41"/>
        <v>50Hz AIR VOLUME  PASS</v>
      </c>
      <c r="H118" t="s">
        <v>142</v>
      </c>
      <c r="I118" s="3" t="str">
        <f t="shared" si="42"/>
        <v>AVE WATTAGE MAX (W)</v>
      </c>
      <c r="J118" t="s">
        <v>143</v>
      </c>
      <c r="K118" s="1" t="str">
        <f>CONCATENATE(B118,C118,D118,E118,F118,G118,H118,I118,J118)</f>
        <v>compiledFrame["DEV WATTAGE MAX (W)"] = ((compiledFrame["AVE WATTAGE MAX (W)"] - compiledFrame["50Hz AIR VOLUME  PASS"]) / compiledFrame["AVE WATTAGE MAX (W)"])</v>
      </c>
      <c r="L118" t="s">
        <v>146</v>
      </c>
      <c r="M118" t="b">
        <f t="shared" ref="M118:M126" si="43">K118=L118</f>
        <v>0</v>
      </c>
    </row>
    <row r="119" spans="2:15" x14ac:dyDescent="0.25">
      <c r="B119" t="s">
        <v>122</v>
      </c>
      <c r="C119" s="3" t="str">
        <f t="shared" si="39"/>
        <v>DEV CLOSED PRESSURE_MAX (kPa)</v>
      </c>
      <c r="D119" t="s">
        <v>154</v>
      </c>
      <c r="E119" s="3" t="str">
        <f t="shared" si="40"/>
        <v>AVE CLOSED PRESSURE_MAX (kPa)</v>
      </c>
      <c r="F119" t="s">
        <v>141</v>
      </c>
      <c r="G119" s="3" t="str">
        <f t="shared" si="41"/>
        <v>50Hz CLOSED PRESSURE  PASS</v>
      </c>
      <c r="H119" t="s">
        <v>142</v>
      </c>
      <c r="I119" s="3" t="str">
        <f t="shared" si="42"/>
        <v>AVE CLOSED PRESSURE_MAX (kPa)</v>
      </c>
      <c r="J119" t="s">
        <v>143</v>
      </c>
      <c r="K119" s="16" t="str">
        <f t="shared" ref="K119:K126" si="44">CONCATENATE(B119,C119,D119,E119,F119,G119,H119,I119,J119)</f>
        <v>compiledFrame["DEV CLOSED PRESSURE_MAX (kPa)"] = ((compiledFrame["AVE CLOSED PRESSURE_MAX (kPa)"] - compiledFrame["50Hz CLOSED PRESSURE  PASS"]) / compiledFrame["AVE CLOSED PRESSURE_MAX (kPa)"])</v>
      </c>
      <c r="L119" t="s">
        <v>155</v>
      </c>
      <c r="M119" t="b">
        <f t="shared" si="43"/>
        <v>0</v>
      </c>
    </row>
    <row r="120" spans="2:15" x14ac:dyDescent="0.25">
      <c r="B120" t="s">
        <v>122</v>
      </c>
      <c r="C120" s="3" t="str">
        <f t="shared" si="39"/>
        <v>DEV VOLTAGE Middle (V)</v>
      </c>
      <c r="D120" t="s">
        <v>154</v>
      </c>
      <c r="E120" s="3" t="str">
        <f t="shared" si="40"/>
        <v>AVE VOLTAGE Middle (V)</v>
      </c>
      <c r="F120" t="s">
        <v>141</v>
      </c>
      <c r="G120" s="3" t="str">
        <f t="shared" si="41"/>
        <v>50Hz AMPERAGE PASS</v>
      </c>
      <c r="H120" t="s">
        <v>142</v>
      </c>
      <c r="I120" s="3" t="str">
        <f t="shared" si="42"/>
        <v>AVE VOLTAGE Middle (V)</v>
      </c>
      <c r="J120" t="s">
        <v>143</v>
      </c>
      <c r="K120" s="1" t="str">
        <f t="shared" si="44"/>
        <v>compiledFrame["DEV VOLTAGE Middle (V)"] = ((compiledFrame["AVE VOLTAGE Middle (V)"] - compiledFrame["50Hz AMPERAGE PASS"]) / compiledFrame["AVE VOLTAGE Middle (V)"])</v>
      </c>
      <c r="L120" t="s">
        <v>147</v>
      </c>
      <c r="M120" t="b">
        <f t="shared" si="43"/>
        <v>0</v>
      </c>
    </row>
    <row r="121" spans="2:15" x14ac:dyDescent="0.25">
      <c r="B121" t="s">
        <v>122</v>
      </c>
      <c r="C121" s="3" t="str">
        <f t="shared" si="39"/>
        <v>DEV WATTAGE Middle (W)</v>
      </c>
      <c r="D121" t="s">
        <v>154</v>
      </c>
      <c r="E121" s="3" t="str">
        <f t="shared" si="40"/>
        <v>AVE WATTAGE Middle (W)</v>
      </c>
      <c r="F121" t="s">
        <v>141</v>
      </c>
      <c r="G121" s="3" t="str">
        <f t="shared" si="41"/>
        <v>60Hz WATTAGE  PASS</v>
      </c>
      <c r="H121" t="s">
        <v>142</v>
      </c>
      <c r="I121" s="3" t="str">
        <f t="shared" si="42"/>
        <v>AVE WATTAGE Middle (W)</v>
      </c>
      <c r="J121" t="s">
        <v>143</v>
      </c>
      <c r="K121" s="1" t="str">
        <f t="shared" si="44"/>
        <v>compiledFrame["DEV WATTAGE Middle (W)"] = ((compiledFrame["AVE WATTAGE Middle (W)"] - compiledFrame["60Hz WATTAGE  PASS"]) / compiledFrame["AVE WATTAGE Middle (W)"])</v>
      </c>
      <c r="L121" t="s">
        <v>148</v>
      </c>
      <c r="M121" t="b">
        <f t="shared" si="43"/>
        <v>0</v>
      </c>
    </row>
    <row r="122" spans="2:15" x14ac:dyDescent="0.25">
      <c r="B122" t="s">
        <v>122</v>
      </c>
      <c r="C122" s="3" t="str">
        <f t="shared" si="39"/>
        <v>DEV AMPERAGE Middle (A)</v>
      </c>
      <c r="D122" t="s">
        <v>154</v>
      </c>
      <c r="E122" s="3" t="str">
        <f t="shared" si="40"/>
        <v>AVE AMPERAGE Middle (A)</v>
      </c>
      <c r="F122" t="s">
        <v>141</v>
      </c>
      <c r="G122" s="3" t="str">
        <f t="shared" si="41"/>
        <v>60Hz AIR VOLUME  PASS</v>
      </c>
      <c r="H122" t="s">
        <v>142</v>
      </c>
      <c r="I122" s="3" t="str">
        <f t="shared" si="42"/>
        <v>AVE AMPERAGE Middle (A)</v>
      </c>
      <c r="J122" t="s">
        <v>143</v>
      </c>
      <c r="K122" s="1" t="str">
        <f t="shared" si="44"/>
        <v>compiledFrame["DEV AMPERAGE Middle (A)"] = ((compiledFrame["AVE AMPERAGE Middle (A)"] - compiledFrame["60Hz AIR VOLUME  PASS"]) / compiledFrame["AVE AMPERAGE Middle (A)"])</v>
      </c>
      <c r="L122" t="s">
        <v>149</v>
      </c>
      <c r="M122" t="b">
        <f t="shared" si="43"/>
        <v>0</v>
      </c>
    </row>
    <row r="123" spans="2:15" x14ac:dyDescent="0.25">
      <c r="B123" t="s">
        <v>122</v>
      </c>
      <c r="C123" s="3" t="str">
        <f t="shared" si="39"/>
        <v>DEV CLOSED PRESSURE Middle (kPa)</v>
      </c>
      <c r="D123" t="s">
        <v>154</v>
      </c>
      <c r="E123" s="3" t="str">
        <f t="shared" si="40"/>
        <v>AVE CLOSED PRESSURE Middle (kPa)</v>
      </c>
      <c r="F123" t="s">
        <v>141</v>
      </c>
      <c r="G123" s="3" t="str">
        <f t="shared" si="41"/>
        <v>60Hz CLOSED PRESSURE  PASS</v>
      </c>
      <c r="H123" t="s">
        <v>142</v>
      </c>
      <c r="I123" s="3" t="str">
        <f t="shared" si="42"/>
        <v>AVE CLOSED PRESSURE Middle (kPa)</v>
      </c>
      <c r="J123" t="s">
        <v>143</v>
      </c>
      <c r="K123" s="1" t="str">
        <f t="shared" si="44"/>
        <v>compiledFrame["DEV CLOSED PRESSURE Middle (kPa)"] = ((compiledFrame["AVE CLOSED PRESSURE Middle (kPa)"] - compiledFrame["60Hz CLOSED PRESSURE  PASS"]) / compiledFrame["AVE CLOSED PRESSURE Middle (kPa)"])</v>
      </c>
      <c r="L123" t="s">
        <v>150</v>
      </c>
      <c r="M123" t="b">
        <f t="shared" si="43"/>
        <v>0</v>
      </c>
    </row>
    <row r="124" spans="2:15" x14ac:dyDescent="0.25">
      <c r="B124" t="s">
        <v>122</v>
      </c>
      <c r="C124" s="3" t="str">
        <f t="shared" si="39"/>
        <v>DEV VOLTAGE MIN (V)</v>
      </c>
      <c r="D124" t="s">
        <v>154</v>
      </c>
      <c r="E124" s="3" t="str">
        <f t="shared" si="40"/>
        <v>AVE VOLTAGE MIN (V)</v>
      </c>
      <c r="F124" t="s">
        <v>141</v>
      </c>
      <c r="G124" s="3" t="str">
        <f t="shared" si="41"/>
        <v>60Hz AMPERAGE PASS</v>
      </c>
      <c r="H124" t="s">
        <v>142</v>
      </c>
      <c r="I124" s="3" t="str">
        <f t="shared" si="42"/>
        <v>AVE VOLTAGE MIN (V)</v>
      </c>
      <c r="J124" t="s">
        <v>143</v>
      </c>
      <c r="K124" s="1" t="str">
        <f t="shared" si="44"/>
        <v>compiledFrame["DEV VOLTAGE MIN (V)"] = ((compiledFrame["AVE VOLTAGE MIN (V)"] - compiledFrame["60Hz AMPERAGE PASS"]) / compiledFrame["AVE VOLTAGE MIN (V)"])</v>
      </c>
      <c r="L124" t="s">
        <v>151</v>
      </c>
      <c r="M124" t="b">
        <f t="shared" si="43"/>
        <v>0</v>
      </c>
    </row>
    <row r="125" spans="2:15" x14ac:dyDescent="0.25">
      <c r="B125" t="s">
        <v>122</v>
      </c>
      <c r="C125" s="3">
        <f t="shared" si="39"/>
        <v>0</v>
      </c>
      <c r="D125" t="s">
        <v>154</v>
      </c>
      <c r="E125" s="3">
        <f t="shared" si="40"/>
        <v>0</v>
      </c>
      <c r="F125" t="s">
        <v>141</v>
      </c>
      <c r="G125" s="3">
        <f t="shared" si="41"/>
        <v>0</v>
      </c>
      <c r="H125" t="s">
        <v>142</v>
      </c>
      <c r="I125" s="3">
        <f t="shared" si="42"/>
        <v>0</v>
      </c>
      <c r="J125" t="s">
        <v>143</v>
      </c>
      <c r="K125" s="1" t="str">
        <f t="shared" si="44"/>
        <v>compiledFrame["0"] = ((compiledFrame["0"] - compiledFrame["0"]) / compiledFrame["0"])</v>
      </c>
      <c r="L125" t="s">
        <v>152</v>
      </c>
      <c r="M125" t="b">
        <f t="shared" si="43"/>
        <v>0</v>
      </c>
    </row>
    <row r="126" spans="2:15" x14ac:dyDescent="0.25">
      <c r="B126" t="s">
        <v>122</v>
      </c>
      <c r="C126" s="3">
        <f t="shared" si="39"/>
        <v>0</v>
      </c>
      <c r="D126" t="s">
        <v>154</v>
      </c>
      <c r="E126" s="3">
        <f t="shared" si="40"/>
        <v>0</v>
      </c>
      <c r="F126" t="s">
        <v>141</v>
      </c>
      <c r="G126" s="3">
        <f t="shared" si="41"/>
        <v>0</v>
      </c>
      <c r="H126" t="s">
        <v>142</v>
      </c>
      <c r="I126" s="3">
        <f t="shared" si="42"/>
        <v>0</v>
      </c>
      <c r="J126" t="s">
        <v>143</v>
      </c>
      <c r="K126" s="1" t="str">
        <f t="shared" si="44"/>
        <v>compiledFrame["0"] = ((compiledFrame["0"] - compiledFrame["0"]) / compiledFrame["0"])</v>
      </c>
      <c r="L126" t="s">
        <v>153</v>
      </c>
      <c r="M126" t="b">
        <f t="shared" si="43"/>
        <v>0</v>
      </c>
    </row>
    <row r="127" spans="2:15" x14ac:dyDescent="0.25">
      <c r="K127" s="7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99D6-D9C2-464C-8C4D-47782EE3DEAC}">
  <dimension ref="A1:AN1"/>
  <sheetViews>
    <sheetView workbookViewId="0">
      <selection activeCell="D12" sqref="D12"/>
    </sheetView>
  </sheetViews>
  <sheetFormatPr defaultRowHeight="15" x14ac:dyDescent="0.25"/>
  <cols>
    <col min="1" max="1" width="17" bestFit="1" customWidth="1"/>
    <col min="2" max="2" width="12.28515625" bestFit="1" customWidth="1"/>
    <col min="3" max="4" width="16.42578125" bestFit="1" customWidth="1"/>
    <col min="5" max="5" width="18.28515625" bestFit="1" customWidth="1"/>
    <col min="6" max="6" width="19.42578125" bestFit="1" customWidth="1"/>
    <col min="7" max="8" width="22.42578125" bestFit="1" customWidth="1"/>
    <col min="9" max="9" width="27.5703125" bestFit="1" customWidth="1"/>
    <col min="10" max="10" width="27.42578125" bestFit="1" customWidth="1"/>
    <col min="11" max="12" width="31.7109375" bestFit="1" customWidth="1"/>
    <col min="13" max="13" width="19.28515625" bestFit="1" customWidth="1"/>
    <col min="14" max="14" width="21" bestFit="1" customWidth="1"/>
    <col min="15" max="16" width="23.42578125" bestFit="1" customWidth="1"/>
    <col min="17" max="17" width="20.42578125" bestFit="1" customWidth="1"/>
    <col min="18" max="18" width="25.5703125" bestFit="1" customWidth="1"/>
    <col min="19" max="20" width="24.5703125" bestFit="1" customWidth="1"/>
    <col min="21" max="21" width="21" bestFit="1" customWidth="1"/>
    <col min="22" max="22" width="26.140625" bestFit="1" customWidth="1"/>
    <col min="23" max="24" width="25.140625" bestFit="1" customWidth="1"/>
    <col min="25" max="25" width="29.140625" bestFit="1" customWidth="1"/>
    <col min="26" max="26" width="34.28515625" bestFit="1" customWidth="1"/>
    <col min="27" max="28" width="33.28515625" bestFit="1" customWidth="1"/>
    <col min="29" max="29" width="16.5703125" bestFit="1" customWidth="1"/>
    <col min="30" max="30" width="21.7109375" bestFit="1" customWidth="1"/>
    <col min="31" max="32" width="20.7109375" bestFit="1" customWidth="1"/>
    <col min="33" max="33" width="17.85546875" bestFit="1" customWidth="1"/>
    <col min="34" max="34" width="22.85546875" bestFit="1" customWidth="1"/>
    <col min="35" max="36" width="22" bestFit="1" customWidth="1"/>
    <col min="37" max="37" width="26.5703125" bestFit="1" customWidth="1"/>
    <col min="38" max="38" width="31.5703125" bestFit="1" customWidth="1"/>
    <col min="39" max="40" width="3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ai.pc</dc:creator>
  <cp:lastModifiedBy>ai.pc</cp:lastModifiedBy>
  <dcterms:created xsi:type="dcterms:W3CDTF">2015-06-05T18:17:20Z</dcterms:created>
  <dcterms:modified xsi:type="dcterms:W3CDTF">2025-08-07T09:32:03Z</dcterms:modified>
</cp:coreProperties>
</file>