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Project-1\"/>
    </mc:Choice>
  </mc:AlternateContent>
  <xr:revisionPtr revIDLastSave="0" documentId="13_ncr:1_{98FEFB4E-9DC2-48FB-A650-14DA9736A951}" xr6:coauthVersionLast="45" xr6:coauthVersionMax="45" xr10:uidLastSave="{00000000-0000-0000-0000-000000000000}"/>
  <bookViews>
    <workbookView xWindow="-120" yWindow="-120" windowWidth="20730" windowHeight="11160" firstSheet="11" activeTab="18" xr2:uid="{00000000-000D-0000-FFFF-FFFF00000000}"/>
  </bookViews>
  <sheets>
    <sheet name="Зонтик" sheetId="1" r:id="rId1"/>
    <sheet name="Кошка" sheetId="2" r:id="rId2"/>
    <sheet name="Парабола" sheetId="3" r:id="rId3"/>
    <sheet name="Тангенс" sheetId="4" r:id="rId4"/>
    <sheet name="январь" sheetId="6" r:id="rId5"/>
    <sheet name="февраль" sheetId="7" r:id="rId6"/>
    <sheet name="март" sheetId="8" r:id="rId7"/>
    <sheet name="апрель" sheetId="9" r:id="rId8"/>
    <sheet name="май" sheetId="10" r:id="rId9"/>
    <sheet name="июнь" sheetId="11" r:id="rId10"/>
    <sheet name="июль" sheetId="12" r:id="rId11"/>
    <sheet name="август" sheetId="13" r:id="rId12"/>
    <sheet name="сентябрь" sheetId="14" r:id="rId13"/>
    <sheet name="октябрь" sheetId="15" r:id="rId14"/>
    <sheet name="ноябрь" sheetId="16" r:id="rId15"/>
    <sheet name="декабрь" sheetId="17" r:id="rId16"/>
    <sheet name="К.п.2" sheetId="18" r:id="rId17"/>
    <sheet name="К.п.2(1)" sheetId="19" r:id="rId18"/>
    <sheet name="К.п.2(2)" sheetId="20" r:id="rId19"/>
    <sheet name="Лист1" sheetId="5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20" l="1"/>
  <c r="J3" i="20"/>
  <c r="J4" i="20"/>
  <c r="J5" i="20"/>
  <c r="J6" i="20"/>
  <c r="C7" i="20"/>
  <c r="D7" i="20"/>
  <c r="J7" i="20" s="1"/>
  <c r="E7" i="20"/>
  <c r="F7" i="20"/>
  <c r="G7" i="20"/>
  <c r="H7" i="20"/>
  <c r="I7" i="20"/>
  <c r="E8" i="19"/>
  <c r="E9" i="19"/>
  <c r="E10" i="19"/>
  <c r="E3" i="18"/>
  <c r="F3" i="18"/>
  <c r="E4" i="18"/>
  <c r="F4" i="18"/>
  <c r="E5" i="18"/>
  <c r="F5" i="18"/>
  <c r="E6" i="18"/>
  <c r="F6" i="18"/>
  <c r="E7" i="18"/>
  <c r="F7" i="18"/>
  <c r="E8" i="18"/>
  <c r="F8" i="18"/>
  <c r="E9" i="18"/>
  <c r="F9" i="18"/>
  <c r="E10" i="18"/>
  <c r="F10" i="18"/>
  <c r="E11" i="18"/>
  <c r="F11" i="18"/>
  <c r="E12" i="18"/>
  <c r="F12" i="18"/>
  <c r="E3" i="14" l="1"/>
  <c r="E4" i="14"/>
  <c r="E5" i="14"/>
  <c r="E6" i="14"/>
  <c r="E7" i="14"/>
  <c r="E8" i="14"/>
  <c r="E9" i="14"/>
  <c r="E10" i="14"/>
  <c r="E11" i="14"/>
  <c r="E12" i="14"/>
  <c r="E13" i="14"/>
  <c r="E14" i="14"/>
  <c r="C2" i="13"/>
  <c r="C3" i="13"/>
  <c r="C4" i="13"/>
  <c r="C5" i="13"/>
  <c r="B4" i="4" l="1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3" i="4"/>
  <c r="A19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4" i="4"/>
  <c r="B4" i="3"/>
  <c r="B5" i="3"/>
  <c r="B6" i="3"/>
  <c r="B7" i="3"/>
  <c r="B8" i="3"/>
  <c r="B9" i="3"/>
  <c r="B10" i="3"/>
  <c r="B11" i="3"/>
  <c r="B12" i="3"/>
  <c r="B13" i="3"/>
  <c r="B3" i="3"/>
  <c r="A5" i="3"/>
  <c r="A6" i="3" s="1"/>
  <c r="A7" i="3" s="1"/>
  <c r="A8" i="3" s="1"/>
  <c r="A9" i="3" s="1"/>
  <c r="A10" i="3" s="1"/>
  <c r="A11" i="3" s="1"/>
  <c r="A12" i="3" s="1"/>
  <c r="A13" i="3" s="1"/>
  <c r="A4" i="3"/>
  <c r="I25" i="2" l="1"/>
  <c r="I26" i="2"/>
  <c r="I27" i="2"/>
  <c r="I28" i="2"/>
  <c r="I29" i="2"/>
  <c r="I30" i="2"/>
  <c r="I31" i="2"/>
  <c r="I32" i="2"/>
  <c r="I33" i="2"/>
  <c r="I34" i="2"/>
  <c r="I24" i="2"/>
  <c r="H5" i="2"/>
  <c r="H6" i="2"/>
  <c r="H7" i="2"/>
  <c r="H8" i="2"/>
  <c r="H9" i="2"/>
  <c r="H10" i="2"/>
  <c r="H11" i="2"/>
  <c r="H12" i="2"/>
  <c r="H13" i="2"/>
  <c r="H14" i="2"/>
  <c r="H4" i="2"/>
  <c r="G125" i="2"/>
  <c r="G126" i="2"/>
  <c r="G127" i="2"/>
  <c r="G128" i="2"/>
  <c r="G129" i="2"/>
  <c r="G130" i="2"/>
  <c r="G131" i="2"/>
  <c r="G132" i="2"/>
  <c r="G133" i="2"/>
  <c r="G134" i="2"/>
  <c r="G124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2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09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28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49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33" i="2"/>
  <c r="G11" i="1"/>
  <c r="G12" i="1"/>
  <c r="G13" i="1"/>
  <c r="G14" i="1"/>
  <c r="G10" i="1"/>
  <c r="F11" i="1"/>
  <c r="F12" i="1"/>
  <c r="F13" i="1"/>
  <c r="F14" i="1"/>
  <c r="F10" i="1"/>
  <c r="E19" i="1"/>
  <c r="E20" i="1"/>
  <c r="E21" i="1"/>
  <c r="E22" i="1"/>
  <c r="E23" i="1"/>
  <c r="E24" i="1"/>
  <c r="E25" i="1"/>
  <c r="E26" i="1"/>
  <c r="E18" i="1"/>
  <c r="D3" i="1" l="1"/>
  <c r="D4" i="1"/>
  <c r="D5" i="1"/>
  <c r="D6" i="1"/>
  <c r="D7" i="1"/>
  <c r="D8" i="1"/>
  <c r="D9" i="1"/>
  <c r="D10" i="1"/>
  <c r="D2" i="1"/>
  <c r="C11" i="1"/>
  <c r="C12" i="1"/>
  <c r="C13" i="1"/>
  <c r="C14" i="1"/>
  <c r="C15" i="1"/>
  <c r="C16" i="1"/>
  <c r="C17" i="1"/>
  <c r="C18" i="1"/>
  <c r="C1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<sst xmlns="http://schemas.openxmlformats.org/spreadsheetml/2006/main" count="161" uniqueCount="116">
  <si>
    <t>x</t>
  </si>
  <si>
    <t>y1</t>
  </si>
  <si>
    <t>y2</t>
  </si>
  <si>
    <t>y3</t>
  </si>
  <si>
    <t>y4</t>
  </si>
  <si>
    <t>y5</t>
  </si>
  <si>
    <t>y6</t>
  </si>
  <si>
    <t>y7</t>
  </si>
  <si>
    <t>y8</t>
  </si>
  <si>
    <t>h</t>
  </si>
  <si>
    <t>f(x)</t>
  </si>
  <si>
    <t>Это первая строка Это вторая строка</t>
  </si>
  <si>
    <t>1 байт = 8 бит                            1 килобайт = 1024 байт        1 километр = 1000 м</t>
  </si>
  <si>
    <t>март</t>
  </si>
  <si>
    <t>февраль</t>
  </si>
  <si>
    <t>январь</t>
  </si>
  <si>
    <t>Месяц</t>
  </si>
  <si>
    <t>Химия</t>
  </si>
  <si>
    <t>ОИВТ</t>
  </si>
  <si>
    <t>Ин. яз.</t>
  </si>
  <si>
    <t>Физика</t>
  </si>
  <si>
    <t>История</t>
  </si>
  <si>
    <t>Алгебра</t>
  </si>
  <si>
    <t>Среда</t>
  </si>
  <si>
    <t>9В</t>
  </si>
  <si>
    <t>9Б</t>
  </si>
  <si>
    <t>9А</t>
  </si>
  <si>
    <t>Класс</t>
  </si>
  <si>
    <t>Понедельник</t>
  </si>
  <si>
    <t>Flash-память</t>
  </si>
  <si>
    <t>DVD-диск</t>
  </si>
  <si>
    <t>CD-диск</t>
  </si>
  <si>
    <t>Жесткий магнитный диск</t>
  </si>
  <si>
    <t>Информационная емкость в Мб</t>
  </si>
  <si>
    <t>Наименование усторйства</t>
  </si>
  <si>
    <t>СУММА</t>
  </si>
  <si>
    <t>Доценко А.Н.</t>
  </si>
  <si>
    <t>Тимофеев Т.Н.</t>
  </si>
  <si>
    <t>Григорьев Р.О.</t>
  </si>
  <si>
    <t>Синицын М.Н.</t>
  </si>
  <si>
    <t>Попов Р.Г.</t>
  </si>
  <si>
    <t>Юрьевич Н.Л.</t>
  </si>
  <si>
    <t>Васечкин Д.Т.</t>
  </si>
  <si>
    <t>Николаев С.Ю.</t>
  </si>
  <si>
    <t>Иванов К.Т.</t>
  </si>
  <si>
    <t>Сидоров В.И.</t>
  </si>
  <si>
    <t>Петров А.Д.</t>
  </si>
  <si>
    <t>Зарплата</t>
  </si>
  <si>
    <t>Дней</t>
  </si>
  <si>
    <t>Часов в день</t>
  </si>
  <si>
    <t>Оплата за час</t>
  </si>
  <si>
    <t>Фамилия</t>
  </si>
  <si>
    <t>ЗАРПЛАТА</t>
  </si>
  <si>
    <t>Сев. Ледовитый</t>
  </si>
  <si>
    <t>Индийский</t>
  </si>
  <si>
    <t>Атлантический</t>
  </si>
  <si>
    <t>Тихий</t>
  </si>
  <si>
    <t>Наибольшая глубина, м</t>
  </si>
  <si>
    <t>Площадь, тыс. кв. м</t>
  </si>
  <si>
    <t>Название</t>
  </si>
  <si>
    <t>СВЕДЕНИЕ ОБ ОКЕАНАХ НА ЗЕМНОМ ШАРЕ</t>
  </si>
  <si>
    <t>Объем вознаграждения</t>
  </si>
  <si>
    <t>5.5%</t>
  </si>
  <si>
    <t>Размер вознаграждения</t>
  </si>
  <si>
    <t>Объем сделки</t>
  </si>
  <si>
    <t>Расчет вознаграждения</t>
  </si>
  <si>
    <t>Беляев</t>
  </si>
  <si>
    <t>Сидоров</t>
  </si>
  <si>
    <t>Краснов</t>
  </si>
  <si>
    <t>Галкин</t>
  </si>
  <si>
    <t>Петров</t>
  </si>
  <si>
    <t>Иванов</t>
  </si>
  <si>
    <t>Изо</t>
  </si>
  <si>
    <t>Рус. язык</t>
  </si>
  <si>
    <t>№          п/п</t>
  </si>
  <si>
    <t>Суслов Иван</t>
  </si>
  <si>
    <t>Сомов Виктор</t>
  </si>
  <si>
    <t>Симонова Елена</t>
  </si>
  <si>
    <t>Семенова Ирина</t>
  </si>
  <si>
    <t>Петров Олег</t>
  </si>
  <si>
    <t>Орлова Анна</t>
  </si>
  <si>
    <t>Орехова Татьяна</t>
  </si>
  <si>
    <t>Лосева Ольга</t>
  </si>
  <si>
    <t>Городилов Андрей</t>
  </si>
  <si>
    <t>Бобров Игорь</t>
  </si>
  <si>
    <t>Средний балл</t>
  </si>
  <si>
    <t>Сумма баллов</t>
  </si>
  <si>
    <t>Сочинение</t>
  </si>
  <si>
    <t>Математика</t>
  </si>
  <si>
    <t>Фамилия    Имя</t>
  </si>
  <si>
    <t>Абитуриенты</t>
  </si>
  <si>
    <t>Ср. высота</t>
  </si>
  <si>
    <t>Макс. Площадь</t>
  </si>
  <si>
    <t>Мин. глубина</t>
  </si>
  <si>
    <t>Мичиган</t>
  </si>
  <si>
    <t>Аральское море</t>
  </si>
  <si>
    <t>Гурон</t>
  </si>
  <si>
    <t>Виктория</t>
  </si>
  <si>
    <t>Таньганьика</t>
  </si>
  <si>
    <t>Байкал</t>
  </si>
  <si>
    <t>Высота над уровнем моря</t>
  </si>
  <si>
    <t>Глубина (м)</t>
  </si>
  <si>
    <t>Площадь (тыс.кв.м)</t>
  </si>
  <si>
    <t>Название озер</t>
  </si>
  <si>
    <t>Средний балл по группе</t>
  </si>
  <si>
    <t>Сидорова Таня</t>
  </si>
  <si>
    <t>Ян Миша</t>
  </si>
  <si>
    <t>Ли Коля</t>
  </si>
  <si>
    <t>Васильев Вася</t>
  </si>
  <si>
    <t>Иванов Петя</t>
  </si>
  <si>
    <t>География</t>
  </si>
  <si>
    <t>Геометрия</t>
  </si>
  <si>
    <t>Литература</t>
  </si>
  <si>
    <t>Русский язык</t>
  </si>
  <si>
    <t>Предмет      Фамилии</t>
  </si>
  <si>
    <t>№№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</si>
</sst>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&quot;р.&quot;_-;\-* #,##0&quot;р.&quot;_-;_-* &quot;-&quot;&quot;р.&quot;_-;_-@_-"/>
    <numFmt numFmtId="165" formatCode="0.0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5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1"/>
      <color rgb="FF0070C0"/>
      <name val="Times New Roman"/>
      <family val="1"/>
      <charset val="204"/>
    </font>
    <font>
      <sz val="11"/>
      <color rgb="FF00B050"/>
      <name val="Times New Roman"/>
      <family val="1"/>
      <charset val="204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FF66"/>
        <bgColor indexed="64"/>
      </patternFill>
    </fill>
    <fill>
      <patternFill patternType="gray0625"/>
    </fill>
    <fill>
      <patternFill patternType="gray0625">
        <bgColor theme="6" tint="0.39997558519241921"/>
      </patternFill>
    </fill>
    <fill>
      <patternFill patternType="darkUp"/>
    </fill>
    <fill>
      <patternFill patternType="solid">
        <fgColor theme="6" tint="0.39997558519241921"/>
        <bgColor indexed="64"/>
      </patternFill>
    </fill>
    <fill>
      <patternFill patternType="solid">
        <fgColor rgb="FFB8E3EA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3" borderId="1" xfId="0" applyFill="1" applyBorder="1" applyAlignment="1">
      <alignment horizontal="right"/>
    </xf>
    <xf numFmtId="0" fontId="0" fillId="2" borderId="1" xfId="0" applyFill="1" applyBorder="1" applyAlignment="1">
      <alignment horizontal="right" vertical="center"/>
    </xf>
    <xf numFmtId="0" fontId="0" fillId="4" borderId="1" xfId="0" applyFill="1" applyBorder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Alignment="1">
      <alignment textRotation="255"/>
    </xf>
    <xf numFmtId="0" fontId="2" fillId="0" borderId="0" xfId="0" applyFont="1"/>
    <xf numFmtId="0" fontId="0" fillId="5" borderId="1" xfId="0" applyFill="1" applyBorder="1"/>
    <xf numFmtId="0" fontId="0" fillId="6" borderId="1" xfId="0" applyFill="1" applyBorder="1"/>
    <xf numFmtId="0" fontId="0" fillId="0" borderId="2" xfId="0" applyBorder="1"/>
    <xf numFmtId="0" fontId="0" fillId="7" borderId="1" xfId="0" applyFill="1" applyBorder="1"/>
    <xf numFmtId="0" fontId="0" fillId="8" borderId="1" xfId="0" applyFill="1" applyBorder="1" applyAlignment="1">
      <alignment horizontal="center" vertical="center"/>
    </xf>
    <xf numFmtId="0" fontId="1" fillId="8" borderId="1" xfId="0" applyFont="1" applyFill="1" applyBorder="1" applyAlignment="1">
      <alignment horizontal="right"/>
    </xf>
    <xf numFmtId="0" fontId="0" fillId="8" borderId="1" xfId="0" applyFill="1" applyBorder="1"/>
    <xf numFmtId="0" fontId="0" fillId="3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3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 applyAlignment="1">
      <alignment horizontal="right"/>
    </xf>
    <xf numFmtId="0" fontId="4" fillId="11" borderId="1" xfId="0" applyFont="1" applyFill="1" applyBorder="1" applyAlignment="1">
      <alignment horizontal="center" vertical="top" wrapText="1"/>
    </xf>
    <xf numFmtId="0" fontId="4" fillId="11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5" fillId="11" borderId="1" xfId="0" applyFont="1" applyFill="1" applyBorder="1"/>
    <xf numFmtId="0" fontId="6" fillId="11" borderId="1" xfId="0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 textRotation="255"/>
    </xf>
    <xf numFmtId="0" fontId="0" fillId="0" borderId="0" xfId="0" applyAlignment="1">
      <alignment horizontal="center" vertical="center" textRotation="90"/>
    </xf>
    <xf numFmtId="0" fontId="3" fillId="10" borderId="1" xfId="0" applyFont="1" applyFill="1" applyBorder="1" applyAlignment="1">
      <alignment horizontal="center" vertical="center"/>
    </xf>
    <xf numFmtId="165" fontId="0" fillId="0" borderId="1" xfId="0" applyNumberFormat="1" applyBorder="1"/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distributed" wrapText="1"/>
    </xf>
    <xf numFmtId="0" fontId="0" fillId="0" borderId="3" xfId="0" applyBorder="1"/>
    <xf numFmtId="0" fontId="0" fillId="0" borderId="1" xfId="0" applyBorder="1" applyAlignment="1">
      <alignment horizontal="center" vertical="distributed"/>
    </xf>
    <xf numFmtId="2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/>
    <xf numFmtId="0" fontId="0" fillId="13" borderId="1" xfId="0" applyFill="1" applyBorder="1"/>
    <xf numFmtId="0" fontId="0" fillId="5" borderId="1" xfId="0" applyFill="1" applyBorder="1" applyAlignment="1">
      <alignment horizontal="center" vertical="center"/>
    </xf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6" borderId="1" xfId="0" applyFill="1" applyBorder="1" applyAlignment="1">
      <alignment horizontal="center" vertical="center"/>
    </xf>
    <xf numFmtId="2" fontId="0" fillId="13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16" borderId="1" xfId="0" applyFill="1" applyBorder="1" applyAlignment="1">
      <alignment horizontal="center" vertical="center" textRotation="90" wrapText="1"/>
    </xf>
    <xf numFmtId="0" fontId="0" fillId="0" borderId="4" xfId="0" applyBorder="1" applyAlignment="1">
      <alignment horizontal="center" vertical="distributed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98622047244093"/>
          <c:y val="6.9919072615923006E-2"/>
          <c:w val="0.74937489063867013"/>
          <c:h val="0.8971988918051909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Зонтик!$A$2:$A$26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Зонтик!$B$2:$B$26</c:f>
              <c:numCache>
                <c:formatCode>General</c:formatCode>
                <c:ptCount val="25"/>
                <c:pt idx="0">
                  <c:v>4</c:v>
                </c:pt>
                <c:pt idx="1">
                  <c:v>5.2777777777777786</c:v>
                </c:pt>
                <c:pt idx="2">
                  <c:v>6.4444444444444446</c:v>
                </c:pt>
                <c:pt idx="3">
                  <c:v>7.5</c:v>
                </c:pt>
                <c:pt idx="4">
                  <c:v>8.4444444444444446</c:v>
                </c:pt>
                <c:pt idx="5">
                  <c:v>9.2777777777777786</c:v>
                </c:pt>
                <c:pt idx="6">
                  <c:v>10</c:v>
                </c:pt>
                <c:pt idx="7">
                  <c:v>10.611111111111111</c:v>
                </c:pt>
                <c:pt idx="8">
                  <c:v>11.111111111111111</c:v>
                </c:pt>
                <c:pt idx="9">
                  <c:v>11.5</c:v>
                </c:pt>
                <c:pt idx="10">
                  <c:v>11.777777777777779</c:v>
                </c:pt>
                <c:pt idx="11">
                  <c:v>11.944444444444445</c:v>
                </c:pt>
                <c:pt idx="12">
                  <c:v>12</c:v>
                </c:pt>
                <c:pt idx="13">
                  <c:v>11.944444444444445</c:v>
                </c:pt>
                <c:pt idx="14">
                  <c:v>11.777777777777779</c:v>
                </c:pt>
                <c:pt idx="15">
                  <c:v>11.5</c:v>
                </c:pt>
                <c:pt idx="16">
                  <c:v>11.111111111111111</c:v>
                </c:pt>
                <c:pt idx="17">
                  <c:v>10.611111111111111</c:v>
                </c:pt>
                <c:pt idx="18">
                  <c:v>10</c:v>
                </c:pt>
                <c:pt idx="19">
                  <c:v>9.2777777777777786</c:v>
                </c:pt>
                <c:pt idx="20">
                  <c:v>8.4444444444444446</c:v>
                </c:pt>
                <c:pt idx="21">
                  <c:v>7.5</c:v>
                </c:pt>
                <c:pt idx="22">
                  <c:v>6.4444444444444446</c:v>
                </c:pt>
                <c:pt idx="23">
                  <c:v>5.2777777777777786</c:v>
                </c:pt>
                <c:pt idx="2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2B-4015-B973-E1DCDFEB2DC0}"/>
            </c:ext>
          </c:extLst>
        </c:ser>
        <c:ser>
          <c:idx val="1"/>
          <c:order val="1"/>
          <c:xVal>
            <c:numRef>
              <c:f>Зонтик!$A$2:$A$26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Зонтик!$C$2:$C$26</c:f>
              <c:numCache>
                <c:formatCode>General</c:formatCode>
                <c:ptCount val="25"/>
                <c:pt idx="8">
                  <c:v>4</c:v>
                </c:pt>
                <c:pt idx="9">
                  <c:v>4.875</c:v>
                </c:pt>
                <c:pt idx="10">
                  <c:v>5.5</c:v>
                </c:pt>
                <c:pt idx="11">
                  <c:v>5.875</c:v>
                </c:pt>
                <c:pt idx="12">
                  <c:v>6</c:v>
                </c:pt>
                <c:pt idx="13">
                  <c:v>5.875</c:v>
                </c:pt>
                <c:pt idx="14">
                  <c:v>5.5</c:v>
                </c:pt>
                <c:pt idx="15">
                  <c:v>4.875</c:v>
                </c:pt>
                <c:pt idx="16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2B-4015-B973-E1DCDFEB2DC0}"/>
            </c:ext>
          </c:extLst>
        </c:ser>
        <c:ser>
          <c:idx val="2"/>
          <c:order val="2"/>
          <c:xVal>
            <c:numRef>
              <c:f>Зонтик!$A$2:$A$26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Зонтик!$D$2:$D$26</c:f>
              <c:numCache>
                <c:formatCode>General</c:formatCode>
                <c:ptCount val="25"/>
                <c:pt idx="0">
                  <c:v>4</c:v>
                </c:pt>
                <c:pt idx="1">
                  <c:v>4.875</c:v>
                </c:pt>
                <c:pt idx="2">
                  <c:v>5.5</c:v>
                </c:pt>
                <c:pt idx="3">
                  <c:v>5.875</c:v>
                </c:pt>
                <c:pt idx="4">
                  <c:v>6</c:v>
                </c:pt>
                <c:pt idx="5">
                  <c:v>5.875</c:v>
                </c:pt>
                <c:pt idx="6">
                  <c:v>5.5</c:v>
                </c:pt>
                <c:pt idx="7">
                  <c:v>4.875</c:v>
                </c:pt>
                <c:pt idx="8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2B-4015-B973-E1DCDFEB2DC0}"/>
            </c:ext>
          </c:extLst>
        </c:ser>
        <c:ser>
          <c:idx val="3"/>
          <c:order val="3"/>
          <c:xVal>
            <c:numRef>
              <c:f>Зонтик!$A$2:$A$26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Зонтик!$E$2:$E$26</c:f>
              <c:numCache>
                <c:formatCode>General</c:formatCode>
                <c:ptCount val="25"/>
                <c:pt idx="16">
                  <c:v>4</c:v>
                </c:pt>
                <c:pt idx="17">
                  <c:v>4.875</c:v>
                </c:pt>
                <c:pt idx="18">
                  <c:v>5.5</c:v>
                </c:pt>
                <c:pt idx="19">
                  <c:v>5.875</c:v>
                </c:pt>
                <c:pt idx="20">
                  <c:v>6</c:v>
                </c:pt>
                <c:pt idx="21">
                  <c:v>5.875</c:v>
                </c:pt>
                <c:pt idx="22">
                  <c:v>5.5</c:v>
                </c:pt>
                <c:pt idx="23">
                  <c:v>4.875</c:v>
                </c:pt>
                <c:pt idx="2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2B-4015-B973-E1DCDFEB2DC0}"/>
            </c:ext>
          </c:extLst>
        </c:ser>
        <c:ser>
          <c:idx val="4"/>
          <c:order val="4"/>
          <c:xVal>
            <c:numRef>
              <c:f>Зонтик!$A$2:$A$26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Зонтик!$F$2:$F$26</c:f>
              <c:numCache>
                <c:formatCode>General</c:formatCode>
                <c:ptCount val="25"/>
                <c:pt idx="8">
                  <c:v>-7</c:v>
                </c:pt>
                <c:pt idx="9">
                  <c:v>-9</c:v>
                </c:pt>
                <c:pt idx="10">
                  <c:v>-7</c:v>
                </c:pt>
                <c:pt idx="11">
                  <c:v>-1</c:v>
                </c:pt>
                <c:pt idx="12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2B-4015-B973-E1DCDFEB2DC0}"/>
            </c:ext>
          </c:extLst>
        </c:ser>
        <c:ser>
          <c:idx val="5"/>
          <c:order val="5"/>
          <c:xVal>
            <c:numRef>
              <c:f>Зонтик!$A$2:$A$26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Зонтик!$G$2:$G$26</c:f>
              <c:numCache>
                <c:formatCode>General</c:formatCode>
                <c:ptCount val="25"/>
                <c:pt idx="8">
                  <c:v>-7.5</c:v>
                </c:pt>
                <c:pt idx="9">
                  <c:v>-8.5</c:v>
                </c:pt>
                <c:pt idx="10">
                  <c:v>-7.5</c:v>
                </c:pt>
                <c:pt idx="11">
                  <c:v>-4.5</c:v>
                </c:pt>
                <c:pt idx="12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B2B-4015-B973-E1DCDFEB2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43424"/>
        <c:axId val="29541888"/>
      </c:scatterChart>
      <c:valAx>
        <c:axId val="2954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541888"/>
        <c:crosses val="autoZero"/>
        <c:crossBetween val="midCat"/>
      </c:valAx>
      <c:valAx>
        <c:axId val="29541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5434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Кошка!$A$2:$A$134</c:f>
              <c:numCache>
                <c:formatCode>General</c:formatCode>
                <c:ptCount val="133"/>
                <c:pt idx="0">
                  <c:v>-7.7</c:v>
                </c:pt>
                <c:pt idx="1">
                  <c:v>-7.6000000000000005</c:v>
                </c:pt>
                <c:pt idx="2">
                  <c:v>-7.5</c:v>
                </c:pt>
                <c:pt idx="3">
                  <c:v>-7.4</c:v>
                </c:pt>
                <c:pt idx="4">
                  <c:v>-7.3</c:v>
                </c:pt>
                <c:pt idx="5">
                  <c:v>-7.2</c:v>
                </c:pt>
                <c:pt idx="6">
                  <c:v>-7.1</c:v>
                </c:pt>
                <c:pt idx="7">
                  <c:v>-7</c:v>
                </c:pt>
                <c:pt idx="8">
                  <c:v>-6.9</c:v>
                </c:pt>
                <c:pt idx="9">
                  <c:v>-6.8</c:v>
                </c:pt>
                <c:pt idx="10">
                  <c:v>-6.7</c:v>
                </c:pt>
                <c:pt idx="11">
                  <c:v>-6.6</c:v>
                </c:pt>
                <c:pt idx="12">
                  <c:v>-6.5</c:v>
                </c:pt>
                <c:pt idx="13">
                  <c:v>-6.4</c:v>
                </c:pt>
                <c:pt idx="14">
                  <c:v>-6.3</c:v>
                </c:pt>
                <c:pt idx="15">
                  <c:v>-6.2</c:v>
                </c:pt>
                <c:pt idx="16">
                  <c:v>-6.1</c:v>
                </c:pt>
                <c:pt idx="17">
                  <c:v>-6</c:v>
                </c:pt>
                <c:pt idx="18">
                  <c:v>-5.9</c:v>
                </c:pt>
                <c:pt idx="19">
                  <c:v>-5.8</c:v>
                </c:pt>
                <c:pt idx="20">
                  <c:v>-5.7</c:v>
                </c:pt>
                <c:pt idx="21">
                  <c:v>-5.6</c:v>
                </c:pt>
                <c:pt idx="22">
                  <c:v>-5.5</c:v>
                </c:pt>
                <c:pt idx="23">
                  <c:v>-5.4</c:v>
                </c:pt>
                <c:pt idx="24">
                  <c:v>-5.3</c:v>
                </c:pt>
                <c:pt idx="25">
                  <c:v>-5.2</c:v>
                </c:pt>
                <c:pt idx="26">
                  <c:v>-5.0999999999999996</c:v>
                </c:pt>
                <c:pt idx="27">
                  <c:v>-5</c:v>
                </c:pt>
                <c:pt idx="28">
                  <c:v>-4.9000000000000004</c:v>
                </c:pt>
                <c:pt idx="29">
                  <c:v>-4.8</c:v>
                </c:pt>
                <c:pt idx="30">
                  <c:v>-4.7</c:v>
                </c:pt>
                <c:pt idx="31">
                  <c:v>-4.5999999999999996</c:v>
                </c:pt>
                <c:pt idx="32">
                  <c:v>-4.5</c:v>
                </c:pt>
                <c:pt idx="33">
                  <c:v>-4.4000000000000004</c:v>
                </c:pt>
                <c:pt idx="34">
                  <c:v>-4.3</c:v>
                </c:pt>
                <c:pt idx="35">
                  <c:v>-4.2</c:v>
                </c:pt>
                <c:pt idx="36">
                  <c:v>-4.0999999999999996</c:v>
                </c:pt>
                <c:pt idx="37">
                  <c:v>-4</c:v>
                </c:pt>
                <c:pt idx="38">
                  <c:v>-3.9</c:v>
                </c:pt>
                <c:pt idx="39">
                  <c:v>-3.8</c:v>
                </c:pt>
                <c:pt idx="40">
                  <c:v>-3.7</c:v>
                </c:pt>
                <c:pt idx="41">
                  <c:v>-3.5999999999999996</c:v>
                </c:pt>
                <c:pt idx="42">
                  <c:v>-3.5</c:v>
                </c:pt>
                <c:pt idx="43">
                  <c:v>-3.4000000000000004</c:v>
                </c:pt>
                <c:pt idx="44">
                  <c:v>-3.3</c:v>
                </c:pt>
                <c:pt idx="45">
                  <c:v>-3.2</c:v>
                </c:pt>
                <c:pt idx="46">
                  <c:v>-3.0999999999999996</c:v>
                </c:pt>
                <c:pt idx="47">
                  <c:v>-3</c:v>
                </c:pt>
                <c:pt idx="48">
                  <c:v>-2.8999999999999995</c:v>
                </c:pt>
                <c:pt idx="49">
                  <c:v>-2.8</c:v>
                </c:pt>
                <c:pt idx="50">
                  <c:v>-2.7</c:v>
                </c:pt>
                <c:pt idx="51">
                  <c:v>-2.5999999999999996</c:v>
                </c:pt>
                <c:pt idx="52">
                  <c:v>-2.5</c:v>
                </c:pt>
                <c:pt idx="53">
                  <c:v>-2.3999999999999995</c:v>
                </c:pt>
                <c:pt idx="54">
                  <c:v>-2.2999999999999998</c:v>
                </c:pt>
                <c:pt idx="55">
                  <c:v>-2.2000000000000002</c:v>
                </c:pt>
                <c:pt idx="56">
                  <c:v>-2.0999999999999996</c:v>
                </c:pt>
                <c:pt idx="57">
                  <c:v>-2</c:v>
                </c:pt>
                <c:pt idx="58">
                  <c:v>-1.8999999999999995</c:v>
                </c:pt>
                <c:pt idx="59">
                  <c:v>-1.7999999999999998</c:v>
                </c:pt>
                <c:pt idx="60">
                  <c:v>-1.7000000000000002</c:v>
                </c:pt>
                <c:pt idx="61">
                  <c:v>-1.5999999999999996</c:v>
                </c:pt>
                <c:pt idx="62">
                  <c:v>-1.5</c:v>
                </c:pt>
                <c:pt idx="63">
                  <c:v>-1.3999999999999995</c:v>
                </c:pt>
                <c:pt idx="64">
                  <c:v>-1.2999999999999998</c:v>
                </c:pt>
                <c:pt idx="65">
                  <c:v>-1.2000000000000002</c:v>
                </c:pt>
                <c:pt idx="66">
                  <c:v>-1.0999999999999996</c:v>
                </c:pt>
                <c:pt idx="67">
                  <c:v>-1</c:v>
                </c:pt>
                <c:pt idx="68">
                  <c:v>-0.89999999999999947</c:v>
                </c:pt>
                <c:pt idx="69">
                  <c:v>-0.79999999999999982</c:v>
                </c:pt>
                <c:pt idx="70">
                  <c:v>-0.70000000000000018</c:v>
                </c:pt>
                <c:pt idx="71">
                  <c:v>-0.59999999999999964</c:v>
                </c:pt>
                <c:pt idx="72">
                  <c:v>-0.5</c:v>
                </c:pt>
                <c:pt idx="73">
                  <c:v>-0.39999999999999947</c:v>
                </c:pt>
                <c:pt idx="74">
                  <c:v>-0.29999999999999982</c:v>
                </c:pt>
                <c:pt idx="75">
                  <c:v>-0.20000000000000018</c:v>
                </c:pt>
                <c:pt idx="76">
                  <c:v>-9.9999999999999645E-2</c:v>
                </c:pt>
                <c:pt idx="77">
                  <c:v>0</c:v>
                </c:pt>
                <c:pt idx="78">
                  <c:v>0.10000000000000053</c:v>
                </c:pt>
                <c:pt idx="79">
                  <c:v>0.20000000000000018</c:v>
                </c:pt>
                <c:pt idx="80">
                  <c:v>0.29999999999999982</c:v>
                </c:pt>
                <c:pt idx="81">
                  <c:v>0.39999999999999947</c:v>
                </c:pt>
                <c:pt idx="82">
                  <c:v>0.50000000000000089</c:v>
                </c:pt>
                <c:pt idx="83">
                  <c:v>0.60000000000000053</c:v>
                </c:pt>
                <c:pt idx="84">
                  <c:v>0.70000000000000018</c:v>
                </c:pt>
                <c:pt idx="85">
                  <c:v>0.79999999999999982</c:v>
                </c:pt>
                <c:pt idx="86">
                  <c:v>0.89999999999999947</c:v>
                </c:pt>
                <c:pt idx="87">
                  <c:v>1.0000000000000009</c:v>
                </c:pt>
                <c:pt idx="88">
                  <c:v>1.1000000000000005</c:v>
                </c:pt>
                <c:pt idx="89">
                  <c:v>1.2000000000000002</c:v>
                </c:pt>
                <c:pt idx="90">
                  <c:v>1.2999999999999998</c:v>
                </c:pt>
                <c:pt idx="91">
                  <c:v>1.3999999999999995</c:v>
                </c:pt>
                <c:pt idx="92">
                  <c:v>1.5000000000000009</c:v>
                </c:pt>
                <c:pt idx="93">
                  <c:v>1.6000000000000005</c:v>
                </c:pt>
                <c:pt idx="94">
                  <c:v>1.7000000000000002</c:v>
                </c:pt>
                <c:pt idx="95">
                  <c:v>1.7999999999999998</c:v>
                </c:pt>
                <c:pt idx="96">
                  <c:v>1.9000000000000012</c:v>
                </c:pt>
                <c:pt idx="97">
                  <c:v>2.0000000000000009</c:v>
                </c:pt>
                <c:pt idx="98">
                  <c:v>2.1000000000000005</c:v>
                </c:pt>
                <c:pt idx="99">
                  <c:v>2.2000000000000002</c:v>
                </c:pt>
                <c:pt idx="100">
                  <c:v>2.2999999999999998</c:v>
                </c:pt>
                <c:pt idx="101">
                  <c:v>2.4000000000000012</c:v>
                </c:pt>
                <c:pt idx="102">
                  <c:v>2.5000000000000009</c:v>
                </c:pt>
                <c:pt idx="103">
                  <c:v>2.6000000000000005</c:v>
                </c:pt>
                <c:pt idx="104">
                  <c:v>2.7</c:v>
                </c:pt>
                <c:pt idx="105">
                  <c:v>2.8</c:v>
                </c:pt>
                <c:pt idx="106">
                  <c:v>2.9000000000000012</c:v>
                </c:pt>
                <c:pt idx="107">
                  <c:v>3.0000000000000009</c:v>
                </c:pt>
                <c:pt idx="108">
                  <c:v>3.1000000000000005</c:v>
                </c:pt>
                <c:pt idx="109">
                  <c:v>3.2</c:v>
                </c:pt>
                <c:pt idx="110">
                  <c:v>3.3</c:v>
                </c:pt>
                <c:pt idx="111">
                  <c:v>3.4000000000000012</c:v>
                </c:pt>
                <c:pt idx="112">
                  <c:v>3.5000000000000009</c:v>
                </c:pt>
                <c:pt idx="113">
                  <c:v>3.6000000000000005</c:v>
                </c:pt>
                <c:pt idx="114">
                  <c:v>3.7</c:v>
                </c:pt>
                <c:pt idx="115">
                  <c:v>3.8</c:v>
                </c:pt>
                <c:pt idx="116">
                  <c:v>3.9000000000000012</c:v>
                </c:pt>
                <c:pt idx="117">
                  <c:v>4.0000000000000009</c:v>
                </c:pt>
                <c:pt idx="118">
                  <c:v>4.1000000000000005</c:v>
                </c:pt>
                <c:pt idx="119">
                  <c:v>4.2</c:v>
                </c:pt>
                <c:pt idx="120">
                  <c:v>4.3</c:v>
                </c:pt>
                <c:pt idx="121">
                  <c:v>4.4000000000000012</c:v>
                </c:pt>
                <c:pt idx="122">
                  <c:v>4.5000000000000009</c:v>
                </c:pt>
                <c:pt idx="123">
                  <c:v>4.6000000000000005</c:v>
                </c:pt>
                <c:pt idx="124">
                  <c:v>4.7</c:v>
                </c:pt>
                <c:pt idx="125">
                  <c:v>4.8</c:v>
                </c:pt>
                <c:pt idx="126">
                  <c:v>4.9000000000000012</c:v>
                </c:pt>
                <c:pt idx="127">
                  <c:v>5.0000000000000009</c:v>
                </c:pt>
                <c:pt idx="128">
                  <c:v>5.1000000000000005</c:v>
                </c:pt>
                <c:pt idx="129">
                  <c:v>5.2</c:v>
                </c:pt>
                <c:pt idx="130">
                  <c:v>5.3</c:v>
                </c:pt>
                <c:pt idx="131">
                  <c:v>5.4000000000000012</c:v>
                </c:pt>
                <c:pt idx="132">
                  <c:v>5.5000000000000009</c:v>
                </c:pt>
              </c:numCache>
            </c:numRef>
          </c:xVal>
          <c:yVal>
            <c:numRef>
              <c:f>Кошка!$B$2:$B$134</c:f>
              <c:numCache>
                <c:formatCode>General</c:formatCode>
                <c:ptCount val="133"/>
                <c:pt idx="31">
                  <c:v>3.4608000000000003</c:v>
                </c:pt>
                <c:pt idx="32">
                  <c:v>3.5700000000000003</c:v>
                </c:pt>
                <c:pt idx="33">
                  <c:v>3.6767999999999996</c:v>
                </c:pt>
                <c:pt idx="34">
                  <c:v>3.7812000000000001</c:v>
                </c:pt>
                <c:pt idx="35">
                  <c:v>3.8832</c:v>
                </c:pt>
                <c:pt idx="36">
                  <c:v>3.9828000000000001</c:v>
                </c:pt>
                <c:pt idx="37">
                  <c:v>4.08</c:v>
                </c:pt>
                <c:pt idx="38">
                  <c:v>4.1748000000000003</c:v>
                </c:pt>
                <c:pt idx="39">
                  <c:v>4.2671999999999999</c:v>
                </c:pt>
                <c:pt idx="40">
                  <c:v>4.3571999999999997</c:v>
                </c:pt>
                <c:pt idx="41">
                  <c:v>4.4448000000000008</c:v>
                </c:pt>
                <c:pt idx="42">
                  <c:v>4.53</c:v>
                </c:pt>
                <c:pt idx="43">
                  <c:v>4.6128</c:v>
                </c:pt>
                <c:pt idx="44">
                  <c:v>4.6932</c:v>
                </c:pt>
                <c:pt idx="45">
                  <c:v>4.7712000000000003</c:v>
                </c:pt>
                <c:pt idx="46">
                  <c:v>4.8468</c:v>
                </c:pt>
                <c:pt idx="47">
                  <c:v>4.92</c:v>
                </c:pt>
                <c:pt idx="48">
                  <c:v>4.9908000000000001</c:v>
                </c:pt>
                <c:pt idx="49">
                  <c:v>5.0592000000000006</c:v>
                </c:pt>
                <c:pt idx="50">
                  <c:v>5.1251999999999995</c:v>
                </c:pt>
                <c:pt idx="51">
                  <c:v>5.1888000000000005</c:v>
                </c:pt>
                <c:pt idx="52">
                  <c:v>5.25</c:v>
                </c:pt>
                <c:pt idx="53">
                  <c:v>5.3088000000000006</c:v>
                </c:pt>
                <c:pt idx="54">
                  <c:v>5.3651999999999997</c:v>
                </c:pt>
                <c:pt idx="55">
                  <c:v>5.4192</c:v>
                </c:pt>
                <c:pt idx="56">
                  <c:v>5.4708000000000006</c:v>
                </c:pt>
                <c:pt idx="57">
                  <c:v>5.52</c:v>
                </c:pt>
                <c:pt idx="58">
                  <c:v>5.5668000000000006</c:v>
                </c:pt>
                <c:pt idx="59">
                  <c:v>5.6112000000000002</c:v>
                </c:pt>
                <c:pt idx="60">
                  <c:v>5.6532</c:v>
                </c:pt>
                <c:pt idx="61">
                  <c:v>5.6928000000000001</c:v>
                </c:pt>
                <c:pt idx="62">
                  <c:v>5.73</c:v>
                </c:pt>
                <c:pt idx="63">
                  <c:v>5.7648000000000001</c:v>
                </c:pt>
                <c:pt idx="64">
                  <c:v>5.7972000000000001</c:v>
                </c:pt>
                <c:pt idx="65">
                  <c:v>5.8272000000000004</c:v>
                </c:pt>
                <c:pt idx="66">
                  <c:v>5.8548</c:v>
                </c:pt>
                <c:pt idx="67">
                  <c:v>5.88</c:v>
                </c:pt>
                <c:pt idx="68">
                  <c:v>5.9028</c:v>
                </c:pt>
                <c:pt idx="69">
                  <c:v>5.9232000000000005</c:v>
                </c:pt>
                <c:pt idx="70">
                  <c:v>5.9412000000000003</c:v>
                </c:pt>
                <c:pt idx="71">
                  <c:v>5.9568000000000003</c:v>
                </c:pt>
                <c:pt idx="72">
                  <c:v>5.97</c:v>
                </c:pt>
                <c:pt idx="73">
                  <c:v>5.9808000000000003</c:v>
                </c:pt>
                <c:pt idx="74">
                  <c:v>5.9892000000000003</c:v>
                </c:pt>
                <c:pt idx="75">
                  <c:v>5.9951999999999996</c:v>
                </c:pt>
                <c:pt idx="76">
                  <c:v>5.9988000000000001</c:v>
                </c:pt>
                <c:pt idx="77">
                  <c:v>6</c:v>
                </c:pt>
                <c:pt idx="78">
                  <c:v>5.9988000000000001</c:v>
                </c:pt>
                <c:pt idx="79">
                  <c:v>5.9951999999999996</c:v>
                </c:pt>
                <c:pt idx="80">
                  <c:v>5.9892000000000003</c:v>
                </c:pt>
                <c:pt idx="81">
                  <c:v>5.9808000000000003</c:v>
                </c:pt>
                <c:pt idx="82">
                  <c:v>5.97</c:v>
                </c:pt>
                <c:pt idx="83">
                  <c:v>5.9568000000000003</c:v>
                </c:pt>
                <c:pt idx="84">
                  <c:v>5.9412000000000003</c:v>
                </c:pt>
                <c:pt idx="85">
                  <c:v>5.9232000000000005</c:v>
                </c:pt>
                <c:pt idx="86">
                  <c:v>5.9028</c:v>
                </c:pt>
                <c:pt idx="87">
                  <c:v>5.88</c:v>
                </c:pt>
                <c:pt idx="88">
                  <c:v>5.8548</c:v>
                </c:pt>
                <c:pt idx="89">
                  <c:v>5.8272000000000004</c:v>
                </c:pt>
                <c:pt idx="90">
                  <c:v>5.7972000000000001</c:v>
                </c:pt>
                <c:pt idx="91">
                  <c:v>5.7648000000000001</c:v>
                </c:pt>
                <c:pt idx="92">
                  <c:v>5.7299999999999995</c:v>
                </c:pt>
                <c:pt idx="93">
                  <c:v>5.6928000000000001</c:v>
                </c:pt>
                <c:pt idx="94">
                  <c:v>5.6532</c:v>
                </c:pt>
                <c:pt idx="95">
                  <c:v>5.6112000000000002</c:v>
                </c:pt>
                <c:pt idx="96">
                  <c:v>5.5667999999999997</c:v>
                </c:pt>
                <c:pt idx="97">
                  <c:v>5.52</c:v>
                </c:pt>
                <c:pt idx="98">
                  <c:v>5.4707999999999997</c:v>
                </c:pt>
                <c:pt idx="99">
                  <c:v>5.4192</c:v>
                </c:pt>
                <c:pt idx="100">
                  <c:v>5.3651999999999997</c:v>
                </c:pt>
                <c:pt idx="101">
                  <c:v>5.3087999999999997</c:v>
                </c:pt>
                <c:pt idx="102">
                  <c:v>5.2499999999999991</c:v>
                </c:pt>
                <c:pt idx="103">
                  <c:v>5.1887999999999996</c:v>
                </c:pt>
                <c:pt idx="104">
                  <c:v>5.1251999999999995</c:v>
                </c:pt>
                <c:pt idx="105">
                  <c:v>5.0592000000000006</c:v>
                </c:pt>
                <c:pt idx="106">
                  <c:v>4.9907999999999992</c:v>
                </c:pt>
                <c:pt idx="107">
                  <c:v>4.92</c:v>
                </c:pt>
                <c:pt idx="108">
                  <c:v>4.8468</c:v>
                </c:pt>
                <c:pt idx="109">
                  <c:v>4.7712000000000003</c:v>
                </c:pt>
                <c:pt idx="110">
                  <c:v>4.6932</c:v>
                </c:pt>
                <c:pt idx="111">
                  <c:v>4.6127999999999991</c:v>
                </c:pt>
                <c:pt idx="112">
                  <c:v>4.5299999999999994</c:v>
                </c:pt>
                <c:pt idx="113">
                  <c:v>4.444799999999999</c:v>
                </c:pt>
                <c:pt idx="114">
                  <c:v>4.3571999999999997</c:v>
                </c:pt>
                <c:pt idx="115">
                  <c:v>4.2671999999999999</c:v>
                </c:pt>
                <c:pt idx="116">
                  <c:v>4.1747999999999994</c:v>
                </c:pt>
                <c:pt idx="117">
                  <c:v>4.0799999999999992</c:v>
                </c:pt>
                <c:pt idx="118">
                  <c:v>3.9827999999999992</c:v>
                </c:pt>
                <c:pt idx="119">
                  <c:v>3.8832</c:v>
                </c:pt>
                <c:pt idx="120">
                  <c:v>3.7812000000000001</c:v>
                </c:pt>
                <c:pt idx="121">
                  <c:v>3.6767999999999987</c:v>
                </c:pt>
                <c:pt idx="122">
                  <c:v>3.5699999999999994</c:v>
                </c:pt>
                <c:pt idx="123">
                  <c:v>3.4607999999999994</c:v>
                </c:pt>
                <c:pt idx="124">
                  <c:v>3.3491999999999997</c:v>
                </c:pt>
                <c:pt idx="125">
                  <c:v>3.2352000000000003</c:v>
                </c:pt>
                <c:pt idx="126">
                  <c:v>3.1187999999999985</c:v>
                </c:pt>
                <c:pt idx="127">
                  <c:v>2.9999999999999991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BA-4E0B-BE1F-92B44A72025F}"/>
            </c:ext>
          </c:extLst>
        </c:ser>
        <c:ser>
          <c:idx val="1"/>
          <c:order val="1"/>
          <c:xVal>
            <c:numRef>
              <c:f>Кошка!$A$2:$A$134</c:f>
              <c:numCache>
                <c:formatCode>General</c:formatCode>
                <c:ptCount val="133"/>
                <c:pt idx="0">
                  <c:v>-7.7</c:v>
                </c:pt>
                <c:pt idx="1">
                  <c:v>-7.6000000000000005</c:v>
                </c:pt>
                <c:pt idx="2">
                  <c:v>-7.5</c:v>
                </c:pt>
                <c:pt idx="3">
                  <c:v>-7.4</c:v>
                </c:pt>
                <c:pt idx="4">
                  <c:v>-7.3</c:v>
                </c:pt>
                <c:pt idx="5">
                  <c:v>-7.2</c:v>
                </c:pt>
                <c:pt idx="6">
                  <c:v>-7.1</c:v>
                </c:pt>
                <c:pt idx="7">
                  <c:v>-7</c:v>
                </c:pt>
                <c:pt idx="8">
                  <c:v>-6.9</c:v>
                </c:pt>
                <c:pt idx="9">
                  <c:v>-6.8</c:v>
                </c:pt>
                <c:pt idx="10">
                  <c:v>-6.7</c:v>
                </c:pt>
                <c:pt idx="11">
                  <c:v>-6.6</c:v>
                </c:pt>
                <c:pt idx="12">
                  <c:v>-6.5</c:v>
                </c:pt>
                <c:pt idx="13">
                  <c:v>-6.4</c:v>
                </c:pt>
                <c:pt idx="14">
                  <c:v>-6.3</c:v>
                </c:pt>
                <c:pt idx="15">
                  <c:v>-6.2</c:v>
                </c:pt>
                <c:pt idx="16">
                  <c:v>-6.1</c:v>
                </c:pt>
                <c:pt idx="17">
                  <c:v>-6</c:v>
                </c:pt>
                <c:pt idx="18">
                  <c:v>-5.9</c:v>
                </c:pt>
                <c:pt idx="19">
                  <c:v>-5.8</c:v>
                </c:pt>
                <c:pt idx="20">
                  <c:v>-5.7</c:v>
                </c:pt>
                <c:pt idx="21">
                  <c:v>-5.6</c:v>
                </c:pt>
                <c:pt idx="22">
                  <c:v>-5.5</c:v>
                </c:pt>
                <c:pt idx="23">
                  <c:v>-5.4</c:v>
                </c:pt>
                <c:pt idx="24">
                  <c:v>-5.3</c:v>
                </c:pt>
                <c:pt idx="25">
                  <c:v>-5.2</c:v>
                </c:pt>
                <c:pt idx="26">
                  <c:v>-5.0999999999999996</c:v>
                </c:pt>
                <c:pt idx="27">
                  <c:v>-5</c:v>
                </c:pt>
                <c:pt idx="28">
                  <c:v>-4.9000000000000004</c:v>
                </c:pt>
                <c:pt idx="29">
                  <c:v>-4.8</c:v>
                </c:pt>
                <c:pt idx="30">
                  <c:v>-4.7</c:v>
                </c:pt>
                <c:pt idx="31">
                  <c:v>-4.5999999999999996</c:v>
                </c:pt>
                <c:pt idx="32">
                  <c:v>-4.5</c:v>
                </c:pt>
                <c:pt idx="33">
                  <c:v>-4.4000000000000004</c:v>
                </c:pt>
                <c:pt idx="34">
                  <c:v>-4.3</c:v>
                </c:pt>
                <c:pt idx="35">
                  <c:v>-4.2</c:v>
                </c:pt>
                <c:pt idx="36">
                  <c:v>-4.0999999999999996</c:v>
                </c:pt>
                <c:pt idx="37">
                  <c:v>-4</c:v>
                </c:pt>
                <c:pt idx="38">
                  <c:v>-3.9</c:v>
                </c:pt>
                <c:pt idx="39">
                  <c:v>-3.8</c:v>
                </c:pt>
                <c:pt idx="40">
                  <c:v>-3.7</c:v>
                </c:pt>
                <c:pt idx="41">
                  <c:v>-3.5999999999999996</c:v>
                </c:pt>
                <c:pt idx="42">
                  <c:v>-3.5</c:v>
                </c:pt>
                <c:pt idx="43">
                  <c:v>-3.4000000000000004</c:v>
                </c:pt>
                <c:pt idx="44">
                  <c:v>-3.3</c:v>
                </c:pt>
                <c:pt idx="45">
                  <c:v>-3.2</c:v>
                </c:pt>
                <c:pt idx="46">
                  <c:v>-3.0999999999999996</c:v>
                </c:pt>
                <c:pt idx="47">
                  <c:v>-3</c:v>
                </c:pt>
                <c:pt idx="48">
                  <c:v>-2.8999999999999995</c:v>
                </c:pt>
                <c:pt idx="49">
                  <c:v>-2.8</c:v>
                </c:pt>
                <c:pt idx="50">
                  <c:v>-2.7</c:v>
                </c:pt>
                <c:pt idx="51">
                  <c:v>-2.5999999999999996</c:v>
                </c:pt>
                <c:pt idx="52">
                  <c:v>-2.5</c:v>
                </c:pt>
                <c:pt idx="53">
                  <c:v>-2.3999999999999995</c:v>
                </c:pt>
                <c:pt idx="54">
                  <c:v>-2.2999999999999998</c:v>
                </c:pt>
                <c:pt idx="55">
                  <c:v>-2.2000000000000002</c:v>
                </c:pt>
                <c:pt idx="56">
                  <c:v>-2.0999999999999996</c:v>
                </c:pt>
                <c:pt idx="57">
                  <c:v>-2</c:v>
                </c:pt>
                <c:pt idx="58">
                  <c:v>-1.8999999999999995</c:v>
                </c:pt>
                <c:pt idx="59">
                  <c:v>-1.7999999999999998</c:v>
                </c:pt>
                <c:pt idx="60">
                  <c:v>-1.7000000000000002</c:v>
                </c:pt>
                <c:pt idx="61">
                  <c:v>-1.5999999999999996</c:v>
                </c:pt>
                <c:pt idx="62">
                  <c:v>-1.5</c:v>
                </c:pt>
                <c:pt idx="63">
                  <c:v>-1.3999999999999995</c:v>
                </c:pt>
                <c:pt idx="64">
                  <c:v>-1.2999999999999998</c:v>
                </c:pt>
                <c:pt idx="65">
                  <c:v>-1.2000000000000002</c:v>
                </c:pt>
                <c:pt idx="66">
                  <c:v>-1.0999999999999996</c:v>
                </c:pt>
                <c:pt idx="67">
                  <c:v>-1</c:v>
                </c:pt>
                <c:pt idx="68">
                  <c:v>-0.89999999999999947</c:v>
                </c:pt>
                <c:pt idx="69">
                  <c:v>-0.79999999999999982</c:v>
                </c:pt>
                <c:pt idx="70">
                  <c:v>-0.70000000000000018</c:v>
                </c:pt>
                <c:pt idx="71">
                  <c:v>-0.59999999999999964</c:v>
                </c:pt>
                <c:pt idx="72">
                  <c:v>-0.5</c:v>
                </c:pt>
                <c:pt idx="73">
                  <c:v>-0.39999999999999947</c:v>
                </c:pt>
                <c:pt idx="74">
                  <c:v>-0.29999999999999982</c:v>
                </c:pt>
                <c:pt idx="75">
                  <c:v>-0.20000000000000018</c:v>
                </c:pt>
                <c:pt idx="76">
                  <c:v>-9.9999999999999645E-2</c:v>
                </c:pt>
                <c:pt idx="77">
                  <c:v>0</c:v>
                </c:pt>
                <c:pt idx="78">
                  <c:v>0.10000000000000053</c:v>
                </c:pt>
                <c:pt idx="79">
                  <c:v>0.20000000000000018</c:v>
                </c:pt>
                <c:pt idx="80">
                  <c:v>0.29999999999999982</c:v>
                </c:pt>
                <c:pt idx="81">
                  <c:v>0.39999999999999947</c:v>
                </c:pt>
                <c:pt idx="82">
                  <c:v>0.50000000000000089</c:v>
                </c:pt>
                <c:pt idx="83">
                  <c:v>0.60000000000000053</c:v>
                </c:pt>
                <c:pt idx="84">
                  <c:v>0.70000000000000018</c:v>
                </c:pt>
                <c:pt idx="85">
                  <c:v>0.79999999999999982</c:v>
                </c:pt>
                <c:pt idx="86">
                  <c:v>0.89999999999999947</c:v>
                </c:pt>
                <c:pt idx="87">
                  <c:v>1.0000000000000009</c:v>
                </c:pt>
                <c:pt idx="88">
                  <c:v>1.1000000000000005</c:v>
                </c:pt>
                <c:pt idx="89">
                  <c:v>1.2000000000000002</c:v>
                </c:pt>
                <c:pt idx="90">
                  <c:v>1.2999999999999998</c:v>
                </c:pt>
                <c:pt idx="91">
                  <c:v>1.3999999999999995</c:v>
                </c:pt>
                <c:pt idx="92">
                  <c:v>1.5000000000000009</c:v>
                </c:pt>
                <c:pt idx="93">
                  <c:v>1.6000000000000005</c:v>
                </c:pt>
                <c:pt idx="94">
                  <c:v>1.7000000000000002</c:v>
                </c:pt>
                <c:pt idx="95">
                  <c:v>1.7999999999999998</c:v>
                </c:pt>
                <c:pt idx="96">
                  <c:v>1.9000000000000012</c:v>
                </c:pt>
                <c:pt idx="97">
                  <c:v>2.0000000000000009</c:v>
                </c:pt>
                <c:pt idx="98">
                  <c:v>2.1000000000000005</c:v>
                </c:pt>
                <c:pt idx="99">
                  <c:v>2.2000000000000002</c:v>
                </c:pt>
                <c:pt idx="100">
                  <c:v>2.2999999999999998</c:v>
                </c:pt>
                <c:pt idx="101">
                  <c:v>2.4000000000000012</c:v>
                </c:pt>
                <c:pt idx="102">
                  <c:v>2.5000000000000009</c:v>
                </c:pt>
                <c:pt idx="103">
                  <c:v>2.6000000000000005</c:v>
                </c:pt>
                <c:pt idx="104">
                  <c:v>2.7</c:v>
                </c:pt>
                <c:pt idx="105">
                  <c:v>2.8</c:v>
                </c:pt>
                <c:pt idx="106">
                  <c:v>2.9000000000000012</c:v>
                </c:pt>
                <c:pt idx="107">
                  <c:v>3.0000000000000009</c:v>
                </c:pt>
                <c:pt idx="108">
                  <c:v>3.1000000000000005</c:v>
                </c:pt>
                <c:pt idx="109">
                  <c:v>3.2</c:v>
                </c:pt>
                <c:pt idx="110">
                  <c:v>3.3</c:v>
                </c:pt>
                <c:pt idx="111">
                  <c:v>3.4000000000000012</c:v>
                </c:pt>
                <c:pt idx="112">
                  <c:v>3.5000000000000009</c:v>
                </c:pt>
                <c:pt idx="113">
                  <c:v>3.6000000000000005</c:v>
                </c:pt>
                <c:pt idx="114">
                  <c:v>3.7</c:v>
                </c:pt>
                <c:pt idx="115">
                  <c:v>3.8</c:v>
                </c:pt>
                <c:pt idx="116">
                  <c:v>3.9000000000000012</c:v>
                </c:pt>
                <c:pt idx="117">
                  <c:v>4.0000000000000009</c:v>
                </c:pt>
                <c:pt idx="118">
                  <c:v>4.1000000000000005</c:v>
                </c:pt>
                <c:pt idx="119">
                  <c:v>4.2</c:v>
                </c:pt>
                <c:pt idx="120">
                  <c:v>4.3</c:v>
                </c:pt>
                <c:pt idx="121">
                  <c:v>4.4000000000000012</c:v>
                </c:pt>
                <c:pt idx="122">
                  <c:v>4.5000000000000009</c:v>
                </c:pt>
                <c:pt idx="123">
                  <c:v>4.6000000000000005</c:v>
                </c:pt>
                <c:pt idx="124">
                  <c:v>4.7</c:v>
                </c:pt>
                <c:pt idx="125">
                  <c:v>4.8</c:v>
                </c:pt>
                <c:pt idx="126">
                  <c:v>4.9000000000000012</c:v>
                </c:pt>
                <c:pt idx="127">
                  <c:v>5.0000000000000009</c:v>
                </c:pt>
                <c:pt idx="128">
                  <c:v>5.1000000000000005</c:v>
                </c:pt>
                <c:pt idx="129">
                  <c:v>5.2</c:v>
                </c:pt>
                <c:pt idx="130">
                  <c:v>5.3</c:v>
                </c:pt>
                <c:pt idx="131">
                  <c:v>5.4000000000000012</c:v>
                </c:pt>
                <c:pt idx="132">
                  <c:v>5.5000000000000009</c:v>
                </c:pt>
              </c:numCache>
            </c:numRef>
          </c:xVal>
          <c:yVal>
            <c:numRef>
              <c:f>Кошка!$C$2:$C$134</c:f>
              <c:numCache>
                <c:formatCode>General</c:formatCode>
                <c:ptCount val="133"/>
                <c:pt idx="47">
                  <c:v>-1</c:v>
                </c:pt>
                <c:pt idx="48">
                  <c:v>-0.8033333333333319</c:v>
                </c:pt>
                <c:pt idx="49">
                  <c:v>-0.61333333333333284</c:v>
                </c:pt>
                <c:pt idx="50">
                  <c:v>-0.43000000000000016</c:v>
                </c:pt>
                <c:pt idx="51">
                  <c:v>-0.25333333333333252</c:v>
                </c:pt>
                <c:pt idx="52">
                  <c:v>-8.3333333333333037E-2</c:v>
                </c:pt>
                <c:pt idx="53">
                  <c:v>8.0000000000000959E-2</c:v>
                </c:pt>
                <c:pt idx="54">
                  <c:v>0.23666666666666702</c:v>
                </c:pt>
                <c:pt idx="55">
                  <c:v>0.38666666666666649</c:v>
                </c:pt>
                <c:pt idx="56">
                  <c:v>0.53000000000000069</c:v>
                </c:pt>
                <c:pt idx="57">
                  <c:v>0.66666666666666674</c:v>
                </c:pt>
                <c:pt idx="58">
                  <c:v>0.7966666666666673</c:v>
                </c:pt>
                <c:pt idx="59">
                  <c:v>0.92000000000000037</c:v>
                </c:pt>
                <c:pt idx="60">
                  <c:v>1.0366666666666666</c:v>
                </c:pt>
                <c:pt idx="61">
                  <c:v>1.1466666666666672</c:v>
                </c:pt>
                <c:pt idx="62">
                  <c:v>1.25</c:v>
                </c:pt>
                <c:pt idx="63">
                  <c:v>1.3466666666666671</c:v>
                </c:pt>
                <c:pt idx="64">
                  <c:v>1.436666666666667</c:v>
                </c:pt>
                <c:pt idx="65">
                  <c:v>1.52</c:v>
                </c:pt>
                <c:pt idx="66">
                  <c:v>1.5966666666666669</c:v>
                </c:pt>
                <c:pt idx="67">
                  <c:v>1.6666666666666667</c:v>
                </c:pt>
                <c:pt idx="68">
                  <c:v>1.7300000000000004</c:v>
                </c:pt>
                <c:pt idx="69">
                  <c:v>1.7866666666666668</c:v>
                </c:pt>
                <c:pt idx="70">
                  <c:v>1.8366666666666667</c:v>
                </c:pt>
                <c:pt idx="71">
                  <c:v>1.8800000000000001</c:v>
                </c:pt>
                <c:pt idx="72">
                  <c:v>1.9166666666666667</c:v>
                </c:pt>
                <c:pt idx="73">
                  <c:v>1.9466666666666668</c:v>
                </c:pt>
                <c:pt idx="74">
                  <c:v>1.97</c:v>
                </c:pt>
                <c:pt idx="75">
                  <c:v>1.9866666666666666</c:v>
                </c:pt>
                <c:pt idx="76">
                  <c:v>1.9966666666666666</c:v>
                </c:pt>
                <c:pt idx="77">
                  <c:v>2</c:v>
                </c:pt>
                <c:pt idx="78">
                  <c:v>1.9966666666666666</c:v>
                </c:pt>
                <c:pt idx="79">
                  <c:v>1.9866666666666666</c:v>
                </c:pt>
                <c:pt idx="80">
                  <c:v>1.97</c:v>
                </c:pt>
                <c:pt idx="81">
                  <c:v>1.9466666666666668</c:v>
                </c:pt>
                <c:pt idx="82">
                  <c:v>1.9166666666666663</c:v>
                </c:pt>
                <c:pt idx="83">
                  <c:v>1.88</c:v>
                </c:pt>
                <c:pt idx="84">
                  <c:v>1.8366666666666667</c:v>
                </c:pt>
                <c:pt idx="85">
                  <c:v>1.7866666666666668</c:v>
                </c:pt>
                <c:pt idx="86">
                  <c:v>1.7300000000000004</c:v>
                </c:pt>
                <c:pt idx="87">
                  <c:v>1.6666666666666661</c:v>
                </c:pt>
                <c:pt idx="88">
                  <c:v>1.5966666666666662</c:v>
                </c:pt>
                <c:pt idx="89">
                  <c:v>1.52</c:v>
                </c:pt>
                <c:pt idx="90">
                  <c:v>1.436666666666667</c:v>
                </c:pt>
                <c:pt idx="91">
                  <c:v>1.3466666666666671</c:v>
                </c:pt>
                <c:pt idx="92">
                  <c:v>1.2499999999999991</c:v>
                </c:pt>
                <c:pt idx="93">
                  <c:v>1.1466666666666661</c:v>
                </c:pt>
                <c:pt idx="94">
                  <c:v>1.0366666666666666</c:v>
                </c:pt>
                <c:pt idx="95">
                  <c:v>0.92000000000000037</c:v>
                </c:pt>
                <c:pt idx="96">
                  <c:v>0.79666666666666508</c:v>
                </c:pt>
                <c:pt idx="97">
                  <c:v>0.66666666666666563</c:v>
                </c:pt>
                <c:pt idx="98">
                  <c:v>0.52999999999999936</c:v>
                </c:pt>
                <c:pt idx="99">
                  <c:v>0.38666666666666649</c:v>
                </c:pt>
                <c:pt idx="100">
                  <c:v>0.23666666666666702</c:v>
                </c:pt>
                <c:pt idx="101">
                  <c:v>7.9999999999998073E-2</c:v>
                </c:pt>
                <c:pt idx="102">
                  <c:v>-8.3333333333334814E-2</c:v>
                </c:pt>
                <c:pt idx="103">
                  <c:v>-0.25333333333333385</c:v>
                </c:pt>
                <c:pt idx="104">
                  <c:v>-0.43000000000000016</c:v>
                </c:pt>
                <c:pt idx="105">
                  <c:v>-0.61333333333333284</c:v>
                </c:pt>
                <c:pt idx="106">
                  <c:v>-0.80333333333333545</c:v>
                </c:pt>
                <c:pt idx="107">
                  <c:v>-1.0000000000000018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BA-4E0B-BE1F-92B44A72025F}"/>
            </c:ext>
          </c:extLst>
        </c:ser>
        <c:ser>
          <c:idx val="2"/>
          <c:order val="2"/>
          <c:xVal>
            <c:numRef>
              <c:f>Кошка!$A$2:$A$134</c:f>
              <c:numCache>
                <c:formatCode>General</c:formatCode>
                <c:ptCount val="133"/>
                <c:pt idx="0">
                  <c:v>-7.7</c:v>
                </c:pt>
                <c:pt idx="1">
                  <c:v>-7.6000000000000005</c:v>
                </c:pt>
                <c:pt idx="2">
                  <c:v>-7.5</c:v>
                </c:pt>
                <c:pt idx="3">
                  <c:v>-7.4</c:v>
                </c:pt>
                <c:pt idx="4">
                  <c:v>-7.3</c:v>
                </c:pt>
                <c:pt idx="5">
                  <c:v>-7.2</c:v>
                </c:pt>
                <c:pt idx="6">
                  <c:v>-7.1</c:v>
                </c:pt>
                <c:pt idx="7">
                  <c:v>-7</c:v>
                </c:pt>
                <c:pt idx="8">
                  <c:v>-6.9</c:v>
                </c:pt>
                <c:pt idx="9">
                  <c:v>-6.8</c:v>
                </c:pt>
                <c:pt idx="10">
                  <c:v>-6.7</c:v>
                </c:pt>
                <c:pt idx="11">
                  <c:v>-6.6</c:v>
                </c:pt>
                <c:pt idx="12">
                  <c:v>-6.5</c:v>
                </c:pt>
                <c:pt idx="13">
                  <c:v>-6.4</c:v>
                </c:pt>
                <c:pt idx="14">
                  <c:v>-6.3</c:v>
                </c:pt>
                <c:pt idx="15">
                  <c:v>-6.2</c:v>
                </c:pt>
                <c:pt idx="16">
                  <c:v>-6.1</c:v>
                </c:pt>
                <c:pt idx="17">
                  <c:v>-6</c:v>
                </c:pt>
                <c:pt idx="18">
                  <c:v>-5.9</c:v>
                </c:pt>
                <c:pt idx="19">
                  <c:v>-5.8</c:v>
                </c:pt>
                <c:pt idx="20">
                  <c:v>-5.7</c:v>
                </c:pt>
                <c:pt idx="21">
                  <c:v>-5.6</c:v>
                </c:pt>
                <c:pt idx="22">
                  <c:v>-5.5</c:v>
                </c:pt>
                <c:pt idx="23">
                  <c:v>-5.4</c:v>
                </c:pt>
                <c:pt idx="24">
                  <c:v>-5.3</c:v>
                </c:pt>
                <c:pt idx="25">
                  <c:v>-5.2</c:v>
                </c:pt>
                <c:pt idx="26">
                  <c:v>-5.0999999999999996</c:v>
                </c:pt>
                <c:pt idx="27">
                  <c:v>-5</c:v>
                </c:pt>
                <c:pt idx="28">
                  <c:v>-4.9000000000000004</c:v>
                </c:pt>
                <c:pt idx="29">
                  <c:v>-4.8</c:v>
                </c:pt>
                <c:pt idx="30">
                  <c:v>-4.7</c:v>
                </c:pt>
                <c:pt idx="31">
                  <c:v>-4.5999999999999996</c:v>
                </c:pt>
                <c:pt idx="32">
                  <c:v>-4.5</c:v>
                </c:pt>
                <c:pt idx="33">
                  <c:v>-4.4000000000000004</c:v>
                </c:pt>
                <c:pt idx="34">
                  <c:v>-4.3</c:v>
                </c:pt>
                <c:pt idx="35">
                  <c:v>-4.2</c:v>
                </c:pt>
                <c:pt idx="36">
                  <c:v>-4.0999999999999996</c:v>
                </c:pt>
                <c:pt idx="37">
                  <c:v>-4</c:v>
                </c:pt>
                <c:pt idx="38">
                  <c:v>-3.9</c:v>
                </c:pt>
                <c:pt idx="39">
                  <c:v>-3.8</c:v>
                </c:pt>
                <c:pt idx="40">
                  <c:v>-3.7</c:v>
                </c:pt>
                <c:pt idx="41">
                  <c:v>-3.5999999999999996</c:v>
                </c:pt>
                <c:pt idx="42">
                  <c:v>-3.5</c:v>
                </c:pt>
                <c:pt idx="43">
                  <c:v>-3.4000000000000004</c:v>
                </c:pt>
                <c:pt idx="44">
                  <c:v>-3.3</c:v>
                </c:pt>
                <c:pt idx="45">
                  <c:v>-3.2</c:v>
                </c:pt>
                <c:pt idx="46">
                  <c:v>-3.0999999999999996</c:v>
                </c:pt>
                <c:pt idx="47">
                  <c:v>-3</c:v>
                </c:pt>
                <c:pt idx="48">
                  <c:v>-2.8999999999999995</c:v>
                </c:pt>
                <c:pt idx="49">
                  <c:v>-2.8</c:v>
                </c:pt>
                <c:pt idx="50">
                  <c:v>-2.7</c:v>
                </c:pt>
                <c:pt idx="51">
                  <c:v>-2.5999999999999996</c:v>
                </c:pt>
                <c:pt idx="52">
                  <c:v>-2.5</c:v>
                </c:pt>
                <c:pt idx="53">
                  <c:v>-2.3999999999999995</c:v>
                </c:pt>
                <c:pt idx="54">
                  <c:v>-2.2999999999999998</c:v>
                </c:pt>
                <c:pt idx="55">
                  <c:v>-2.2000000000000002</c:v>
                </c:pt>
                <c:pt idx="56">
                  <c:v>-2.0999999999999996</c:v>
                </c:pt>
                <c:pt idx="57">
                  <c:v>-2</c:v>
                </c:pt>
                <c:pt idx="58">
                  <c:v>-1.8999999999999995</c:v>
                </c:pt>
                <c:pt idx="59">
                  <c:v>-1.7999999999999998</c:v>
                </c:pt>
                <c:pt idx="60">
                  <c:v>-1.7000000000000002</c:v>
                </c:pt>
                <c:pt idx="61">
                  <c:v>-1.5999999999999996</c:v>
                </c:pt>
                <c:pt idx="62">
                  <c:v>-1.5</c:v>
                </c:pt>
                <c:pt idx="63">
                  <c:v>-1.3999999999999995</c:v>
                </c:pt>
                <c:pt idx="64">
                  <c:v>-1.2999999999999998</c:v>
                </c:pt>
                <c:pt idx="65">
                  <c:v>-1.2000000000000002</c:v>
                </c:pt>
                <c:pt idx="66">
                  <c:v>-1.0999999999999996</c:v>
                </c:pt>
                <c:pt idx="67">
                  <c:v>-1</c:v>
                </c:pt>
                <c:pt idx="68">
                  <c:v>-0.89999999999999947</c:v>
                </c:pt>
                <c:pt idx="69">
                  <c:v>-0.79999999999999982</c:v>
                </c:pt>
                <c:pt idx="70">
                  <c:v>-0.70000000000000018</c:v>
                </c:pt>
                <c:pt idx="71">
                  <c:v>-0.59999999999999964</c:v>
                </c:pt>
                <c:pt idx="72">
                  <c:v>-0.5</c:v>
                </c:pt>
                <c:pt idx="73">
                  <c:v>-0.39999999999999947</c:v>
                </c:pt>
                <c:pt idx="74">
                  <c:v>-0.29999999999999982</c:v>
                </c:pt>
                <c:pt idx="75">
                  <c:v>-0.20000000000000018</c:v>
                </c:pt>
                <c:pt idx="76">
                  <c:v>-9.9999999999999645E-2</c:v>
                </c:pt>
                <c:pt idx="77">
                  <c:v>0</c:v>
                </c:pt>
                <c:pt idx="78">
                  <c:v>0.10000000000000053</c:v>
                </c:pt>
                <c:pt idx="79">
                  <c:v>0.20000000000000018</c:v>
                </c:pt>
                <c:pt idx="80">
                  <c:v>0.29999999999999982</c:v>
                </c:pt>
                <c:pt idx="81">
                  <c:v>0.39999999999999947</c:v>
                </c:pt>
                <c:pt idx="82">
                  <c:v>0.50000000000000089</c:v>
                </c:pt>
                <c:pt idx="83">
                  <c:v>0.60000000000000053</c:v>
                </c:pt>
                <c:pt idx="84">
                  <c:v>0.70000000000000018</c:v>
                </c:pt>
                <c:pt idx="85">
                  <c:v>0.79999999999999982</c:v>
                </c:pt>
                <c:pt idx="86">
                  <c:v>0.89999999999999947</c:v>
                </c:pt>
                <c:pt idx="87">
                  <c:v>1.0000000000000009</c:v>
                </c:pt>
                <c:pt idx="88">
                  <c:v>1.1000000000000005</c:v>
                </c:pt>
                <c:pt idx="89">
                  <c:v>1.2000000000000002</c:v>
                </c:pt>
                <c:pt idx="90">
                  <c:v>1.2999999999999998</c:v>
                </c:pt>
                <c:pt idx="91">
                  <c:v>1.3999999999999995</c:v>
                </c:pt>
                <c:pt idx="92">
                  <c:v>1.5000000000000009</c:v>
                </c:pt>
                <c:pt idx="93">
                  <c:v>1.6000000000000005</c:v>
                </c:pt>
                <c:pt idx="94">
                  <c:v>1.7000000000000002</c:v>
                </c:pt>
                <c:pt idx="95">
                  <c:v>1.7999999999999998</c:v>
                </c:pt>
                <c:pt idx="96">
                  <c:v>1.9000000000000012</c:v>
                </c:pt>
                <c:pt idx="97">
                  <c:v>2.0000000000000009</c:v>
                </c:pt>
                <c:pt idx="98">
                  <c:v>2.1000000000000005</c:v>
                </c:pt>
                <c:pt idx="99">
                  <c:v>2.2000000000000002</c:v>
                </c:pt>
                <c:pt idx="100">
                  <c:v>2.2999999999999998</c:v>
                </c:pt>
                <c:pt idx="101">
                  <c:v>2.4000000000000012</c:v>
                </c:pt>
                <c:pt idx="102">
                  <c:v>2.5000000000000009</c:v>
                </c:pt>
                <c:pt idx="103">
                  <c:v>2.6000000000000005</c:v>
                </c:pt>
                <c:pt idx="104">
                  <c:v>2.7</c:v>
                </c:pt>
                <c:pt idx="105">
                  <c:v>2.8</c:v>
                </c:pt>
                <c:pt idx="106">
                  <c:v>2.9000000000000012</c:v>
                </c:pt>
                <c:pt idx="107">
                  <c:v>3.0000000000000009</c:v>
                </c:pt>
                <c:pt idx="108">
                  <c:v>3.1000000000000005</c:v>
                </c:pt>
                <c:pt idx="109">
                  <c:v>3.2</c:v>
                </c:pt>
                <c:pt idx="110">
                  <c:v>3.3</c:v>
                </c:pt>
                <c:pt idx="111">
                  <c:v>3.4000000000000012</c:v>
                </c:pt>
                <c:pt idx="112">
                  <c:v>3.5000000000000009</c:v>
                </c:pt>
                <c:pt idx="113">
                  <c:v>3.6000000000000005</c:v>
                </c:pt>
                <c:pt idx="114">
                  <c:v>3.7</c:v>
                </c:pt>
                <c:pt idx="115">
                  <c:v>3.8</c:v>
                </c:pt>
                <c:pt idx="116">
                  <c:v>3.9000000000000012</c:v>
                </c:pt>
                <c:pt idx="117">
                  <c:v>4.0000000000000009</c:v>
                </c:pt>
                <c:pt idx="118">
                  <c:v>4.1000000000000005</c:v>
                </c:pt>
                <c:pt idx="119">
                  <c:v>4.2</c:v>
                </c:pt>
                <c:pt idx="120">
                  <c:v>4.3</c:v>
                </c:pt>
                <c:pt idx="121">
                  <c:v>4.4000000000000012</c:v>
                </c:pt>
                <c:pt idx="122">
                  <c:v>4.5000000000000009</c:v>
                </c:pt>
                <c:pt idx="123">
                  <c:v>4.6000000000000005</c:v>
                </c:pt>
                <c:pt idx="124">
                  <c:v>4.7</c:v>
                </c:pt>
                <c:pt idx="125">
                  <c:v>4.8</c:v>
                </c:pt>
                <c:pt idx="126">
                  <c:v>4.9000000000000012</c:v>
                </c:pt>
                <c:pt idx="127">
                  <c:v>5.0000000000000009</c:v>
                </c:pt>
                <c:pt idx="128">
                  <c:v>5.1000000000000005</c:v>
                </c:pt>
                <c:pt idx="129">
                  <c:v>5.2</c:v>
                </c:pt>
                <c:pt idx="130">
                  <c:v>5.3</c:v>
                </c:pt>
                <c:pt idx="131">
                  <c:v>5.4000000000000012</c:v>
                </c:pt>
                <c:pt idx="132">
                  <c:v>5.5000000000000009</c:v>
                </c:pt>
              </c:numCache>
            </c:numRef>
          </c:xVal>
          <c:yVal>
            <c:numRef>
              <c:f>Кошка!$D$2:$D$134</c:f>
              <c:numCache>
                <c:formatCode>General</c:formatCode>
                <c:ptCount val="133"/>
                <c:pt idx="26">
                  <c:v>0.25999999999999623</c:v>
                </c:pt>
                <c:pt idx="27">
                  <c:v>-1</c:v>
                </c:pt>
                <c:pt idx="28">
                  <c:v>-2.1399999999999961</c:v>
                </c:pt>
                <c:pt idx="29">
                  <c:v>-3.1600000000000019</c:v>
                </c:pt>
                <c:pt idx="30">
                  <c:v>-4.0599999999999987</c:v>
                </c:pt>
                <c:pt idx="31">
                  <c:v>-4.8400000000000025</c:v>
                </c:pt>
                <c:pt idx="32">
                  <c:v>-5.5</c:v>
                </c:pt>
                <c:pt idx="33">
                  <c:v>-6.0399999999999983</c:v>
                </c:pt>
                <c:pt idx="34">
                  <c:v>-6.4600000000000009</c:v>
                </c:pt>
                <c:pt idx="35">
                  <c:v>-6.76</c:v>
                </c:pt>
                <c:pt idx="36">
                  <c:v>-6.94</c:v>
                </c:pt>
                <c:pt idx="37">
                  <c:v>-7</c:v>
                </c:pt>
                <c:pt idx="38">
                  <c:v>-6.9399999999999995</c:v>
                </c:pt>
                <c:pt idx="39">
                  <c:v>-6.76</c:v>
                </c:pt>
                <c:pt idx="40">
                  <c:v>-6.4600000000000009</c:v>
                </c:pt>
                <c:pt idx="41">
                  <c:v>-6.0399999999999983</c:v>
                </c:pt>
                <c:pt idx="42">
                  <c:v>-5.5</c:v>
                </c:pt>
                <c:pt idx="43">
                  <c:v>-4.8400000000000025</c:v>
                </c:pt>
                <c:pt idx="44">
                  <c:v>-4.0599999999999987</c:v>
                </c:pt>
                <c:pt idx="45">
                  <c:v>-3.1600000000000019</c:v>
                </c:pt>
                <c:pt idx="46">
                  <c:v>-2.1399999999999961</c:v>
                </c:pt>
                <c:pt idx="47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9BA-4E0B-BE1F-92B44A72025F}"/>
            </c:ext>
          </c:extLst>
        </c:ser>
        <c:ser>
          <c:idx val="3"/>
          <c:order val="3"/>
          <c:xVal>
            <c:numRef>
              <c:f>Кошка!$A$2:$A$134</c:f>
              <c:numCache>
                <c:formatCode>General</c:formatCode>
                <c:ptCount val="133"/>
                <c:pt idx="0">
                  <c:v>-7.7</c:v>
                </c:pt>
                <c:pt idx="1">
                  <c:v>-7.6000000000000005</c:v>
                </c:pt>
                <c:pt idx="2">
                  <c:v>-7.5</c:v>
                </c:pt>
                <c:pt idx="3">
                  <c:v>-7.4</c:v>
                </c:pt>
                <c:pt idx="4">
                  <c:v>-7.3</c:v>
                </c:pt>
                <c:pt idx="5">
                  <c:v>-7.2</c:v>
                </c:pt>
                <c:pt idx="6">
                  <c:v>-7.1</c:v>
                </c:pt>
                <c:pt idx="7">
                  <c:v>-7</c:v>
                </c:pt>
                <c:pt idx="8">
                  <c:v>-6.9</c:v>
                </c:pt>
                <c:pt idx="9">
                  <c:v>-6.8</c:v>
                </c:pt>
                <c:pt idx="10">
                  <c:v>-6.7</c:v>
                </c:pt>
                <c:pt idx="11">
                  <c:v>-6.6</c:v>
                </c:pt>
                <c:pt idx="12">
                  <c:v>-6.5</c:v>
                </c:pt>
                <c:pt idx="13">
                  <c:v>-6.4</c:v>
                </c:pt>
                <c:pt idx="14">
                  <c:v>-6.3</c:v>
                </c:pt>
                <c:pt idx="15">
                  <c:v>-6.2</c:v>
                </c:pt>
                <c:pt idx="16">
                  <c:v>-6.1</c:v>
                </c:pt>
                <c:pt idx="17">
                  <c:v>-6</c:v>
                </c:pt>
                <c:pt idx="18">
                  <c:v>-5.9</c:v>
                </c:pt>
                <c:pt idx="19">
                  <c:v>-5.8</c:v>
                </c:pt>
                <c:pt idx="20">
                  <c:v>-5.7</c:v>
                </c:pt>
                <c:pt idx="21">
                  <c:v>-5.6</c:v>
                </c:pt>
                <c:pt idx="22">
                  <c:v>-5.5</c:v>
                </c:pt>
                <c:pt idx="23">
                  <c:v>-5.4</c:v>
                </c:pt>
                <c:pt idx="24">
                  <c:v>-5.3</c:v>
                </c:pt>
                <c:pt idx="25">
                  <c:v>-5.2</c:v>
                </c:pt>
                <c:pt idx="26">
                  <c:v>-5.0999999999999996</c:v>
                </c:pt>
                <c:pt idx="27">
                  <c:v>-5</c:v>
                </c:pt>
                <c:pt idx="28">
                  <c:v>-4.9000000000000004</c:v>
                </c:pt>
                <c:pt idx="29">
                  <c:v>-4.8</c:v>
                </c:pt>
                <c:pt idx="30">
                  <c:v>-4.7</c:v>
                </c:pt>
                <c:pt idx="31">
                  <c:v>-4.5999999999999996</c:v>
                </c:pt>
                <c:pt idx="32">
                  <c:v>-4.5</c:v>
                </c:pt>
                <c:pt idx="33">
                  <c:v>-4.4000000000000004</c:v>
                </c:pt>
                <c:pt idx="34">
                  <c:v>-4.3</c:v>
                </c:pt>
                <c:pt idx="35">
                  <c:v>-4.2</c:v>
                </c:pt>
                <c:pt idx="36">
                  <c:v>-4.0999999999999996</c:v>
                </c:pt>
                <c:pt idx="37">
                  <c:v>-4</c:v>
                </c:pt>
                <c:pt idx="38">
                  <c:v>-3.9</c:v>
                </c:pt>
                <c:pt idx="39">
                  <c:v>-3.8</c:v>
                </c:pt>
                <c:pt idx="40">
                  <c:v>-3.7</c:v>
                </c:pt>
                <c:pt idx="41">
                  <c:v>-3.5999999999999996</c:v>
                </c:pt>
                <c:pt idx="42">
                  <c:v>-3.5</c:v>
                </c:pt>
                <c:pt idx="43">
                  <c:v>-3.4000000000000004</c:v>
                </c:pt>
                <c:pt idx="44">
                  <c:v>-3.3</c:v>
                </c:pt>
                <c:pt idx="45">
                  <c:v>-3.2</c:v>
                </c:pt>
                <c:pt idx="46">
                  <c:v>-3.0999999999999996</c:v>
                </c:pt>
                <c:pt idx="47">
                  <c:v>-3</c:v>
                </c:pt>
                <c:pt idx="48">
                  <c:v>-2.8999999999999995</c:v>
                </c:pt>
                <c:pt idx="49">
                  <c:v>-2.8</c:v>
                </c:pt>
                <c:pt idx="50">
                  <c:v>-2.7</c:v>
                </c:pt>
                <c:pt idx="51">
                  <c:v>-2.5999999999999996</c:v>
                </c:pt>
                <c:pt idx="52">
                  <c:v>-2.5</c:v>
                </c:pt>
                <c:pt idx="53">
                  <c:v>-2.3999999999999995</c:v>
                </c:pt>
                <c:pt idx="54">
                  <c:v>-2.2999999999999998</c:v>
                </c:pt>
                <c:pt idx="55">
                  <c:v>-2.2000000000000002</c:v>
                </c:pt>
                <c:pt idx="56">
                  <c:v>-2.0999999999999996</c:v>
                </c:pt>
                <c:pt idx="57">
                  <c:v>-2</c:v>
                </c:pt>
                <c:pt idx="58">
                  <c:v>-1.8999999999999995</c:v>
                </c:pt>
                <c:pt idx="59">
                  <c:v>-1.7999999999999998</c:v>
                </c:pt>
                <c:pt idx="60">
                  <c:v>-1.7000000000000002</c:v>
                </c:pt>
                <c:pt idx="61">
                  <c:v>-1.5999999999999996</c:v>
                </c:pt>
                <c:pt idx="62">
                  <c:v>-1.5</c:v>
                </c:pt>
                <c:pt idx="63">
                  <c:v>-1.3999999999999995</c:v>
                </c:pt>
                <c:pt idx="64">
                  <c:v>-1.2999999999999998</c:v>
                </c:pt>
                <c:pt idx="65">
                  <c:v>-1.2000000000000002</c:v>
                </c:pt>
                <c:pt idx="66">
                  <c:v>-1.0999999999999996</c:v>
                </c:pt>
                <c:pt idx="67">
                  <c:v>-1</c:v>
                </c:pt>
                <c:pt idx="68">
                  <c:v>-0.89999999999999947</c:v>
                </c:pt>
                <c:pt idx="69">
                  <c:v>-0.79999999999999982</c:v>
                </c:pt>
                <c:pt idx="70">
                  <c:v>-0.70000000000000018</c:v>
                </c:pt>
                <c:pt idx="71">
                  <c:v>-0.59999999999999964</c:v>
                </c:pt>
                <c:pt idx="72">
                  <c:v>-0.5</c:v>
                </c:pt>
                <c:pt idx="73">
                  <c:v>-0.39999999999999947</c:v>
                </c:pt>
                <c:pt idx="74">
                  <c:v>-0.29999999999999982</c:v>
                </c:pt>
                <c:pt idx="75">
                  <c:v>-0.20000000000000018</c:v>
                </c:pt>
                <c:pt idx="76">
                  <c:v>-9.9999999999999645E-2</c:v>
                </c:pt>
                <c:pt idx="77">
                  <c:v>0</c:v>
                </c:pt>
                <c:pt idx="78">
                  <c:v>0.10000000000000053</c:v>
                </c:pt>
                <c:pt idx="79">
                  <c:v>0.20000000000000018</c:v>
                </c:pt>
                <c:pt idx="80">
                  <c:v>0.29999999999999982</c:v>
                </c:pt>
                <c:pt idx="81">
                  <c:v>0.39999999999999947</c:v>
                </c:pt>
                <c:pt idx="82">
                  <c:v>0.50000000000000089</c:v>
                </c:pt>
                <c:pt idx="83">
                  <c:v>0.60000000000000053</c:v>
                </c:pt>
                <c:pt idx="84">
                  <c:v>0.70000000000000018</c:v>
                </c:pt>
                <c:pt idx="85">
                  <c:v>0.79999999999999982</c:v>
                </c:pt>
                <c:pt idx="86">
                  <c:v>0.89999999999999947</c:v>
                </c:pt>
                <c:pt idx="87">
                  <c:v>1.0000000000000009</c:v>
                </c:pt>
                <c:pt idx="88">
                  <c:v>1.1000000000000005</c:v>
                </c:pt>
                <c:pt idx="89">
                  <c:v>1.2000000000000002</c:v>
                </c:pt>
                <c:pt idx="90">
                  <c:v>1.2999999999999998</c:v>
                </c:pt>
                <c:pt idx="91">
                  <c:v>1.3999999999999995</c:v>
                </c:pt>
                <c:pt idx="92">
                  <c:v>1.5000000000000009</c:v>
                </c:pt>
                <c:pt idx="93">
                  <c:v>1.6000000000000005</c:v>
                </c:pt>
                <c:pt idx="94">
                  <c:v>1.7000000000000002</c:v>
                </c:pt>
                <c:pt idx="95">
                  <c:v>1.7999999999999998</c:v>
                </c:pt>
                <c:pt idx="96">
                  <c:v>1.9000000000000012</c:v>
                </c:pt>
                <c:pt idx="97">
                  <c:v>2.0000000000000009</c:v>
                </c:pt>
                <c:pt idx="98">
                  <c:v>2.1000000000000005</c:v>
                </c:pt>
                <c:pt idx="99">
                  <c:v>2.2000000000000002</c:v>
                </c:pt>
                <c:pt idx="100">
                  <c:v>2.2999999999999998</c:v>
                </c:pt>
                <c:pt idx="101">
                  <c:v>2.4000000000000012</c:v>
                </c:pt>
                <c:pt idx="102">
                  <c:v>2.5000000000000009</c:v>
                </c:pt>
                <c:pt idx="103">
                  <c:v>2.6000000000000005</c:v>
                </c:pt>
                <c:pt idx="104">
                  <c:v>2.7</c:v>
                </c:pt>
                <c:pt idx="105">
                  <c:v>2.8</c:v>
                </c:pt>
                <c:pt idx="106">
                  <c:v>2.9000000000000012</c:v>
                </c:pt>
                <c:pt idx="107">
                  <c:v>3.0000000000000009</c:v>
                </c:pt>
                <c:pt idx="108">
                  <c:v>3.1000000000000005</c:v>
                </c:pt>
                <c:pt idx="109">
                  <c:v>3.2</c:v>
                </c:pt>
                <c:pt idx="110">
                  <c:v>3.3</c:v>
                </c:pt>
                <c:pt idx="111">
                  <c:v>3.4000000000000012</c:v>
                </c:pt>
                <c:pt idx="112">
                  <c:v>3.5000000000000009</c:v>
                </c:pt>
                <c:pt idx="113">
                  <c:v>3.6000000000000005</c:v>
                </c:pt>
                <c:pt idx="114">
                  <c:v>3.7</c:v>
                </c:pt>
                <c:pt idx="115">
                  <c:v>3.8</c:v>
                </c:pt>
                <c:pt idx="116">
                  <c:v>3.9000000000000012</c:v>
                </c:pt>
                <c:pt idx="117">
                  <c:v>4.0000000000000009</c:v>
                </c:pt>
                <c:pt idx="118">
                  <c:v>4.1000000000000005</c:v>
                </c:pt>
                <c:pt idx="119">
                  <c:v>4.2</c:v>
                </c:pt>
                <c:pt idx="120">
                  <c:v>4.3</c:v>
                </c:pt>
                <c:pt idx="121">
                  <c:v>4.4000000000000012</c:v>
                </c:pt>
                <c:pt idx="122">
                  <c:v>4.5000000000000009</c:v>
                </c:pt>
                <c:pt idx="123">
                  <c:v>4.6000000000000005</c:v>
                </c:pt>
                <c:pt idx="124">
                  <c:v>4.7</c:v>
                </c:pt>
                <c:pt idx="125">
                  <c:v>4.8</c:v>
                </c:pt>
                <c:pt idx="126">
                  <c:v>4.9000000000000012</c:v>
                </c:pt>
                <c:pt idx="127">
                  <c:v>5.0000000000000009</c:v>
                </c:pt>
                <c:pt idx="128">
                  <c:v>5.1000000000000005</c:v>
                </c:pt>
                <c:pt idx="129">
                  <c:v>5.2</c:v>
                </c:pt>
                <c:pt idx="130">
                  <c:v>5.3</c:v>
                </c:pt>
                <c:pt idx="131">
                  <c:v>5.4000000000000012</c:v>
                </c:pt>
                <c:pt idx="132">
                  <c:v>5.5000000000000009</c:v>
                </c:pt>
              </c:numCache>
            </c:numRef>
          </c:xVal>
          <c:yVal>
            <c:numRef>
              <c:f>Кошка!$E$2:$E$134</c:f>
              <c:numCache>
                <c:formatCode>General</c:formatCode>
                <c:ptCount val="133"/>
                <c:pt idx="107">
                  <c:v>-1.0000000000000107</c:v>
                </c:pt>
                <c:pt idx="108">
                  <c:v>-2.1400000000000059</c:v>
                </c:pt>
                <c:pt idx="109">
                  <c:v>-3.1600000000000019</c:v>
                </c:pt>
                <c:pt idx="110">
                  <c:v>-4.0599999999999987</c:v>
                </c:pt>
                <c:pt idx="111">
                  <c:v>-4.8400000000000087</c:v>
                </c:pt>
                <c:pt idx="112">
                  <c:v>-5.5000000000000053</c:v>
                </c:pt>
                <c:pt idx="113">
                  <c:v>-6.0400000000000027</c:v>
                </c:pt>
                <c:pt idx="114">
                  <c:v>-6.4600000000000009</c:v>
                </c:pt>
                <c:pt idx="115">
                  <c:v>-6.76</c:v>
                </c:pt>
                <c:pt idx="116">
                  <c:v>-6.9400000000000013</c:v>
                </c:pt>
                <c:pt idx="117">
                  <c:v>-7</c:v>
                </c:pt>
                <c:pt idx="118">
                  <c:v>-6.9399999999999995</c:v>
                </c:pt>
                <c:pt idx="119">
                  <c:v>-6.76</c:v>
                </c:pt>
                <c:pt idx="120">
                  <c:v>-6.4600000000000009</c:v>
                </c:pt>
                <c:pt idx="121">
                  <c:v>-6.0399999999999938</c:v>
                </c:pt>
                <c:pt idx="122">
                  <c:v>-5.4999999999999947</c:v>
                </c:pt>
                <c:pt idx="123">
                  <c:v>-4.8399999999999963</c:v>
                </c:pt>
                <c:pt idx="124">
                  <c:v>-4.0599999999999987</c:v>
                </c:pt>
                <c:pt idx="125">
                  <c:v>-3.1600000000000019</c:v>
                </c:pt>
                <c:pt idx="126">
                  <c:v>-2.1399999999999864</c:v>
                </c:pt>
                <c:pt idx="127">
                  <c:v>-0.99999999999998934</c:v>
                </c:pt>
                <c:pt idx="128">
                  <c:v>0.26000000000000689</c:v>
                </c:pt>
                <c:pt idx="129">
                  <c:v>1.6400000000000023</c:v>
                </c:pt>
                <c:pt idx="130">
                  <c:v>3.139999999999997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9BA-4E0B-BE1F-92B44A72025F}"/>
            </c:ext>
          </c:extLst>
        </c:ser>
        <c:ser>
          <c:idx val="4"/>
          <c:order val="4"/>
          <c:xVal>
            <c:numRef>
              <c:f>Кошка!$A$2:$A$134</c:f>
              <c:numCache>
                <c:formatCode>General</c:formatCode>
                <c:ptCount val="133"/>
                <c:pt idx="0">
                  <c:v>-7.7</c:v>
                </c:pt>
                <c:pt idx="1">
                  <c:v>-7.6000000000000005</c:v>
                </c:pt>
                <c:pt idx="2">
                  <c:v>-7.5</c:v>
                </c:pt>
                <c:pt idx="3">
                  <c:v>-7.4</c:v>
                </c:pt>
                <c:pt idx="4">
                  <c:v>-7.3</c:v>
                </c:pt>
                <c:pt idx="5">
                  <c:v>-7.2</c:v>
                </c:pt>
                <c:pt idx="6">
                  <c:v>-7.1</c:v>
                </c:pt>
                <c:pt idx="7">
                  <c:v>-7</c:v>
                </c:pt>
                <c:pt idx="8">
                  <c:v>-6.9</c:v>
                </c:pt>
                <c:pt idx="9">
                  <c:v>-6.8</c:v>
                </c:pt>
                <c:pt idx="10">
                  <c:v>-6.7</c:v>
                </c:pt>
                <c:pt idx="11">
                  <c:v>-6.6</c:v>
                </c:pt>
                <c:pt idx="12">
                  <c:v>-6.5</c:v>
                </c:pt>
                <c:pt idx="13">
                  <c:v>-6.4</c:v>
                </c:pt>
                <c:pt idx="14">
                  <c:v>-6.3</c:v>
                </c:pt>
                <c:pt idx="15">
                  <c:v>-6.2</c:v>
                </c:pt>
                <c:pt idx="16">
                  <c:v>-6.1</c:v>
                </c:pt>
                <c:pt idx="17">
                  <c:v>-6</c:v>
                </c:pt>
                <c:pt idx="18">
                  <c:v>-5.9</c:v>
                </c:pt>
                <c:pt idx="19">
                  <c:v>-5.8</c:v>
                </c:pt>
                <c:pt idx="20">
                  <c:v>-5.7</c:v>
                </c:pt>
                <c:pt idx="21">
                  <c:v>-5.6</c:v>
                </c:pt>
                <c:pt idx="22">
                  <c:v>-5.5</c:v>
                </c:pt>
                <c:pt idx="23">
                  <c:v>-5.4</c:v>
                </c:pt>
                <c:pt idx="24">
                  <c:v>-5.3</c:v>
                </c:pt>
                <c:pt idx="25">
                  <c:v>-5.2</c:v>
                </c:pt>
                <c:pt idx="26">
                  <c:v>-5.0999999999999996</c:v>
                </c:pt>
                <c:pt idx="27">
                  <c:v>-5</c:v>
                </c:pt>
                <c:pt idx="28">
                  <c:v>-4.9000000000000004</c:v>
                </c:pt>
                <c:pt idx="29">
                  <c:v>-4.8</c:v>
                </c:pt>
                <c:pt idx="30">
                  <c:v>-4.7</c:v>
                </c:pt>
                <c:pt idx="31">
                  <c:v>-4.5999999999999996</c:v>
                </c:pt>
                <c:pt idx="32">
                  <c:v>-4.5</c:v>
                </c:pt>
                <c:pt idx="33">
                  <c:v>-4.4000000000000004</c:v>
                </c:pt>
                <c:pt idx="34">
                  <c:v>-4.3</c:v>
                </c:pt>
                <c:pt idx="35">
                  <c:v>-4.2</c:v>
                </c:pt>
                <c:pt idx="36">
                  <c:v>-4.0999999999999996</c:v>
                </c:pt>
                <c:pt idx="37">
                  <c:v>-4</c:v>
                </c:pt>
                <c:pt idx="38">
                  <c:v>-3.9</c:v>
                </c:pt>
                <c:pt idx="39">
                  <c:v>-3.8</c:v>
                </c:pt>
                <c:pt idx="40">
                  <c:v>-3.7</c:v>
                </c:pt>
                <c:pt idx="41">
                  <c:v>-3.5999999999999996</c:v>
                </c:pt>
                <c:pt idx="42">
                  <c:v>-3.5</c:v>
                </c:pt>
                <c:pt idx="43">
                  <c:v>-3.4000000000000004</c:v>
                </c:pt>
                <c:pt idx="44">
                  <c:v>-3.3</c:v>
                </c:pt>
                <c:pt idx="45">
                  <c:v>-3.2</c:v>
                </c:pt>
                <c:pt idx="46">
                  <c:v>-3.0999999999999996</c:v>
                </c:pt>
                <c:pt idx="47">
                  <c:v>-3</c:v>
                </c:pt>
                <c:pt idx="48">
                  <c:v>-2.8999999999999995</c:v>
                </c:pt>
                <c:pt idx="49">
                  <c:v>-2.8</c:v>
                </c:pt>
                <c:pt idx="50">
                  <c:v>-2.7</c:v>
                </c:pt>
                <c:pt idx="51">
                  <c:v>-2.5999999999999996</c:v>
                </c:pt>
                <c:pt idx="52">
                  <c:v>-2.5</c:v>
                </c:pt>
                <c:pt idx="53">
                  <c:v>-2.3999999999999995</c:v>
                </c:pt>
                <c:pt idx="54">
                  <c:v>-2.2999999999999998</c:v>
                </c:pt>
                <c:pt idx="55">
                  <c:v>-2.2000000000000002</c:v>
                </c:pt>
                <c:pt idx="56">
                  <c:v>-2.0999999999999996</c:v>
                </c:pt>
                <c:pt idx="57">
                  <c:v>-2</c:v>
                </c:pt>
                <c:pt idx="58">
                  <c:v>-1.8999999999999995</c:v>
                </c:pt>
                <c:pt idx="59">
                  <c:v>-1.7999999999999998</c:v>
                </c:pt>
                <c:pt idx="60">
                  <c:v>-1.7000000000000002</c:v>
                </c:pt>
                <c:pt idx="61">
                  <c:v>-1.5999999999999996</c:v>
                </c:pt>
                <c:pt idx="62">
                  <c:v>-1.5</c:v>
                </c:pt>
                <c:pt idx="63">
                  <c:v>-1.3999999999999995</c:v>
                </c:pt>
                <c:pt idx="64">
                  <c:v>-1.2999999999999998</c:v>
                </c:pt>
                <c:pt idx="65">
                  <c:v>-1.2000000000000002</c:v>
                </c:pt>
                <c:pt idx="66">
                  <c:v>-1.0999999999999996</c:v>
                </c:pt>
                <c:pt idx="67">
                  <c:v>-1</c:v>
                </c:pt>
                <c:pt idx="68">
                  <c:v>-0.89999999999999947</c:v>
                </c:pt>
                <c:pt idx="69">
                  <c:v>-0.79999999999999982</c:v>
                </c:pt>
                <c:pt idx="70">
                  <c:v>-0.70000000000000018</c:v>
                </c:pt>
                <c:pt idx="71">
                  <c:v>-0.59999999999999964</c:v>
                </c:pt>
                <c:pt idx="72">
                  <c:v>-0.5</c:v>
                </c:pt>
                <c:pt idx="73">
                  <c:v>-0.39999999999999947</c:v>
                </c:pt>
                <c:pt idx="74">
                  <c:v>-0.29999999999999982</c:v>
                </c:pt>
                <c:pt idx="75">
                  <c:v>-0.20000000000000018</c:v>
                </c:pt>
                <c:pt idx="76">
                  <c:v>-9.9999999999999645E-2</c:v>
                </c:pt>
                <c:pt idx="77">
                  <c:v>0</c:v>
                </c:pt>
                <c:pt idx="78">
                  <c:v>0.10000000000000053</c:v>
                </c:pt>
                <c:pt idx="79">
                  <c:v>0.20000000000000018</c:v>
                </c:pt>
                <c:pt idx="80">
                  <c:v>0.29999999999999982</c:v>
                </c:pt>
                <c:pt idx="81">
                  <c:v>0.39999999999999947</c:v>
                </c:pt>
                <c:pt idx="82">
                  <c:v>0.50000000000000089</c:v>
                </c:pt>
                <c:pt idx="83">
                  <c:v>0.60000000000000053</c:v>
                </c:pt>
                <c:pt idx="84">
                  <c:v>0.70000000000000018</c:v>
                </c:pt>
                <c:pt idx="85">
                  <c:v>0.79999999999999982</c:v>
                </c:pt>
                <c:pt idx="86">
                  <c:v>0.89999999999999947</c:v>
                </c:pt>
                <c:pt idx="87">
                  <c:v>1.0000000000000009</c:v>
                </c:pt>
                <c:pt idx="88">
                  <c:v>1.1000000000000005</c:v>
                </c:pt>
                <c:pt idx="89">
                  <c:v>1.2000000000000002</c:v>
                </c:pt>
                <c:pt idx="90">
                  <c:v>1.2999999999999998</c:v>
                </c:pt>
                <c:pt idx="91">
                  <c:v>1.3999999999999995</c:v>
                </c:pt>
                <c:pt idx="92">
                  <c:v>1.5000000000000009</c:v>
                </c:pt>
                <c:pt idx="93">
                  <c:v>1.6000000000000005</c:v>
                </c:pt>
                <c:pt idx="94">
                  <c:v>1.7000000000000002</c:v>
                </c:pt>
                <c:pt idx="95">
                  <c:v>1.7999999999999998</c:v>
                </c:pt>
                <c:pt idx="96">
                  <c:v>1.9000000000000012</c:v>
                </c:pt>
                <c:pt idx="97">
                  <c:v>2.0000000000000009</c:v>
                </c:pt>
                <c:pt idx="98">
                  <c:v>2.1000000000000005</c:v>
                </c:pt>
                <c:pt idx="99">
                  <c:v>2.2000000000000002</c:v>
                </c:pt>
                <c:pt idx="100">
                  <c:v>2.2999999999999998</c:v>
                </c:pt>
                <c:pt idx="101">
                  <c:v>2.4000000000000012</c:v>
                </c:pt>
                <c:pt idx="102">
                  <c:v>2.5000000000000009</c:v>
                </c:pt>
                <c:pt idx="103">
                  <c:v>2.6000000000000005</c:v>
                </c:pt>
                <c:pt idx="104">
                  <c:v>2.7</c:v>
                </c:pt>
                <c:pt idx="105">
                  <c:v>2.8</c:v>
                </c:pt>
                <c:pt idx="106">
                  <c:v>2.9000000000000012</c:v>
                </c:pt>
                <c:pt idx="107">
                  <c:v>3.0000000000000009</c:v>
                </c:pt>
                <c:pt idx="108">
                  <c:v>3.1000000000000005</c:v>
                </c:pt>
                <c:pt idx="109">
                  <c:v>3.2</c:v>
                </c:pt>
                <c:pt idx="110">
                  <c:v>3.3</c:v>
                </c:pt>
                <c:pt idx="111">
                  <c:v>3.4000000000000012</c:v>
                </c:pt>
                <c:pt idx="112">
                  <c:v>3.5000000000000009</c:v>
                </c:pt>
                <c:pt idx="113">
                  <c:v>3.6000000000000005</c:v>
                </c:pt>
                <c:pt idx="114">
                  <c:v>3.7</c:v>
                </c:pt>
                <c:pt idx="115">
                  <c:v>3.8</c:v>
                </c:pt>
                <c:pt idx="116">
                  <c:v>3.9000000000000012</c:v>
                </c:pt>
                <c:pt idx="117">
                  <c:v>4.0000000000000009</c:v>
                </c:pt>
                <c:pt idx="118">
                  <c:v>4.1000000000000005</c:v>
                </c:pt>
                <c:pt idx="119">
                  <c:v>4.2</c:v>
                </c:pt>
                <c:pt idx="120">
                  <c:v>4.3</c:v>
                </c:pt>
                <c:pt idx="121">
                  <c:v>4.4000000000000012</c:v>
                </c:pt>
                <c:pt idx="122">
                  <c:v>4.5000000000000009</c:v>
                </c:pt>
                <c:pt idx="123">
                  <c:v>4.6000000000000005</c:v>
                </c:pt>
                <c:pt idx="124">
                  <c:v>4.7</c:v>
                </c:pt>
                <c:pt idx="125">
                  <c:v>4.8</c:v>
                </c:pt>
                <c:pt idx="126">
                  <c:v>4.9000000000000012</c:v>
                </c:pt>
                <c:pt idx="127">
                  <c:v>5.0000000000000009</c:v>
                </c:pt>
                <c:pt idx="128">
                  <c:v>5.1000000000000005</c:v>
                </c:pt>
                <c:pt idx="129">
                  <c:v>5.2</c:v>
                </c:pt>
                <c:pt idx="130">
                  <c:v>5.3</c:v>
                </c:pt>
                <c:pt idx="131">
                  <c:v>5.4000000000000012</c:v>
                </c:pt>
                <c:pt idx="132">
                  <c:v>5.5000000000000009</c:v>
                </c:pt>
              </c:numCache>
            </c:numRef>
          </c:xVal>
          <c:yVal>
            <c:numRef>
              <c:f>Кошка!$F$2:$F$134</c:f>
              <c:numCache>
                <c:formatCode>General</c:formatCode>
                <c:ptCount val="133"/>
                <c:pt idx="0">
                  <c:v>2.8900000000000006</c:v>
                </c:pt>
                <c:pt idx="1">
                  <c:v>2.5600000000000018</c:v>
                </c:pt>
                <c:pt idx="2">
                  <c:v>2.25</c:v>
                </c:pt>
                <c:pt idx="3">
                  <c:v>1.9600000000000011</c:v>
                </c:pt>
                <c:pt idx="4">
                  <c:v>1.6899999999999995</c:v>
                </c:pt>
                <c:pt idx="5">
                  <c:v>1.4400000000000004</c:v>
                </c:pt>
                <c:pt idx="6">
                  <c:v>1.2099999999999993</c:v>
                </c:pt>
                <c:pt idx="7">
                  <c:v>1</c:v>
                </c:pt>
                <c:pt idx="8">
                  <c:v>0.81000000000000061</c:v>
                </c:pt>
                <c:pt idx="9">
                  <c:v>0.63999999999999968</c:v>
                </c:pt>
                <c:pt idx="10">
                  <c:v>0.49000000000000027</c:v>
                </c:pt>
                <c:pt idx="11">
                  <c:v>0.3599999999999996</c:v>
                </c:pt>
                <c:pt idx="12">
                  <c:v>0.25</c:v>
                </c:pt>
                <c:pt idx="13">
                  <c:v>0.16000000000000028</c:v>
                </c:pt>
                <c:pt idx="14">
                  <c:v>8.99999999999999E-2</c:v>
                </c:pt>
                <c:pt idx="15">
                  <c:v>4.000000000000007E-2</c:v>
                </c:pt>
                <c:pt idx="16">
                  <c:v>9.9999999999999291E-3</c:v>
                </c:pt>
                <c:pt idx="17">
                  <c:v>0</c:v>
                </c:pt>
                <c:pt idx="18">
                  <c:v>9.9999999999999291E-3</c:v>
                </c:pt>
                <c:pt idx="19">
                  <c:v>4.000000000000007E-2</c:v>
                </c:pt>
                <c:pt idx="20">
                  <c:v>8.99999999999999E-2</c:v>
                </c:pt>
                <c:pt idx="21">
                  <c:v>0.16000000000000028</c:v>
                </c:pt>
                <c:pt idx="22">
                  <c:v>0.25</c:v>
                </c:pt>
                <c:pt idx="23">
                  <c:v>0.3599999999999996</c:v>
                </c:pt>
                <c:pt idx="24">
                  <c:v>0.49000000000000027</c:v>
                </c:pt>
                <c:pt idx="25">
                  <c:v>0.63999999999999968</c:v>
                </c:pt>
                <c:pt idx="26">
                  <c:v>0.81000000000000061</c:v>
                </c:pt>
                <c:pt idx="27">
                  <c:v>1</c:v>
                </c:pt>
                <c:pt idx="28">
                  <c:v>1.2099999999999993</c:v>
                </c:pt>
                <c:pt idx="29">
                  <c:v>1.4400000000000004</c:v>
                </c:pt>
                <c:pt idx="30">
                  <c:v>1.6899999999999995</c:v>
                </c:pt>
                <c:pt idx="31">
                  <c:v>1.9600000000000011</c:v>
                </c:pt>
                <c:pt idx="32">
                  <c:v>2.25</c:v>
                </c:pt>
                <c:pt idx="33">
                  <c:v>2.5599999999999987</c:v>
                </c:pt>
                <c:pt idx="34">
                  <c:v>2.8900000000000006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9BA-4E0B-BE1F-92B44A72025F}"/>
            </c:ext>
          </c:extLst>
        </c:ser>
        <c:ser>
          <c:idx val="5"/>
          <c:order val="5"/>
          <c:xVal>
            <c:numRef>
              <c:f>Кошка!$A$2:$A$134</c:f>
              <c:numCache>
                <c:formatCode>General</c:formatCode>
                <c:ptCount val="133"/>
                <c:pt idx="0">
                  <c:v>-7.7</c:v>
                </c:pt>
                <c:pt idx="1">
                  <c:v>-7.6000000000000005</c:v>
                </c:pt>
                <c:pt idx="2">
                  <c:v>-7.5</c:v>
                </c:pt>
                <c:pt idx="3">
                  <c:v>-7.4</c:v>
                </c:pt>
                <c:pt idx="4">
                  <c:v>-7.3</c:v>
                </c:pt>
                <c:pt idx="5">
                  <c:v>-7.2</c:v>
                </c:pt>
                <c:pt idx="6">
                  <c:v>-7.1</c:v>
                </c:pt>
                <c:pt idx="7">
                  <c:v>-7</c:v>
                </c:pt>
                <c:pt idx="8">
                  <c:v>-6.9</c:v>
                </c:pt>
                <c:pt idx="9">
                  <c:v>-6.8</c:v>
                </c:pt>
                <c:pt idx="10">
                  <c:v>-6.7</c:v>
                </c:pt>
                <c:pt idx="11">
                  <c:v>-6.6</c:v>
                </c:pt>
                <c:pt idx="12">
                  <c:v>-6.5</c:v>
                </c:pt>
                <c:pt idx="13">
                  <c:v>-6.4</c:v>
                </c:pt>
                <c:pt idx="14">
                  <c:v>-6.3</c:v>
                </c:pt>
                <c:pt idx="15">
                  <c:v>-6.2</c:v>
                </c:pt>
                <c:pt idx="16">
                  <c:v>-6.1</c:v>
                </c:pt>
                <c:pt idx="17">
                  <c:v>-6</c:v>
                </c:pt>
                <c:pt idx="18">
                  <c:v>-5.9</c:v>
                </c:pt>
                <c:pt idx="19">
                  <c:v>-5.8</c:v>
                </c:pt>
                <c:pt idx="20">
                  <c:v>-5.7</c:v>
                </c:pt>
                <c:pt idx="21">
                  <c:v>-5.6</c:v>
                </c:pt>
                <c:pt idx="22">
                  <c:v>-5.5</c:v>
                </c:pt>
                <c:pt idx="23">
                  <c:v>-5.4</c:v>
                </c:pt>
                <c:pt idx="24">
                  <c:v>-5.3</c:v>
                </c:pt>
                <c:pt idx="25">
                  <c:v>-5.2</c:v>
                </c:pt>
                <c:pt idx="26">
                  <c:v>-5.0999999999999996</c:v>
                </c:pt>
                <c:pt idx="27">
                  <c:v>-5</c:v>
                </c:pt>
                <c:pt idx="28">
                  <c:v>-4.9000000000000004</c:v>
                </c:pt>
                <c:pt idx="29">
                  <c:v>-4.8</c:v>
                </c:pt>
                <c:pt idx="30">
                  <c:v>-4.7</c:v>
                </c:pt>
                <c:pt idx="31">
                  <c:v>-4.5999999999999996</c:v>
                </c:pt>
                <c:pt idx="32">
                  <c:v>-4.5</c:v>
                </c:pt>
                <c:pt idx="33">
                  <c:v>-4.4000000000000004</c:v>
                </c:pt>
                <c:pt idx="34">
                  <c:v>-4.3</c:v>
                </c:pt>
                <c:pt idx="35">
                  <c:v>-4.2</c:v>
                </c:pt>
                <c:pt idx="36">
                  <c:v>-4.0999999999999996</c:v>
                </c:pt>
                <c:pt idx="37">
                  <c:v>-4</c:v>
                </c:pt>
                <c:pt idx="38">
                  <c:v>-3.9</c:v>
                </c:pt>
                <c:pt idx="39">
                  <c:v>-3.8</c:v>
                </c:pt>
                <c:pt idx="40">
                  <c:v>-3.7</c:v>
                </c:pt>
                <c:pt idx="41">
                  <c:v>-3.5999999999999996</c:v>
                </c:pt>
                <c:pt idx="42">
                  <c:v>-3.5</c:v>
                </c:pt>
                <c:pt idx="43">
                  <c:v>-3.4000000000000004</c:v>
                </c:pt>
                <c:pt idx="44">
                  <c:v>-3.3</c:v>
                </c:pt>
                <c:pt idx="45">
                  <c:v>-3.2</c:v>
                </c:pt>
                <c:pt idx="46">
                  <c:v>-3.0999999999999996</c:v>
                </c:pt>
                <c:pt idx="47">
                  <c:v>-3</c:v>
                </c:pt>
                <c:pt idx="48">
                  <c:v>-2.8999999999999995</c:v>
                </c:pt>
                <c:pt idx="49">
                  <c:v>-2.8</c:v>
                </c:pt>
                <c:pt idx="50">
                  <c:v>-2.7</c:v>
                </c:pt>
                <c:pt idx="51">
                  <c:v>-2.5999999999999996</c:v>
                </c:pt>
                <c:pt idx="52">
                  <c:v>-2.5</c:v>
                </c:pt>
                <c:pt idx="53">
                  <c:v>-2.3999999999999995</c:v>
                </c:pt>
                <c:pt idx="54">
                  <c:v>-2.2999999999999998</c:v>
                </c:pt>
                <c:pt idx="55">
                  <c:v>-2.2000000000000002</c:v>
                </c:pt>
                <c:pt idx="56">
                  <c:v>-2.0999999999999996</c:v>
                </c:pt>
                <c:pt idx="57">
                  <c:v>-2</c:v>
                </c:pt>
                <c:pt idx="58">
                  <c:v>-1.8999999999999995</c:v>
                </c:pt>
                <c:pt idx="59">
                  <c:v>-1.7999999999999998</c:v>
                </c:pt>
                <c:pt idx="60">
                  <c:v>-1.7000000000000002</c:v>
                </c:pt>
                <c:pt idx="61">
                  <c:v>-1.5999999999999996</c:v>
                </c:pt>
                <c:pt idx="62">
                  <c:v>-1.5</c:v>
                </c:pt>
                <c:pt idx="63">
                  <c:v>-1.3999999999999995</c:v>
                </c:pt>
                <c:pt idx="64">
                  <c:v>-1.2999999999999998</c:v>
                </c:pt>
                <c:pt idx="65">
                  <c:v>-1.2000000000000002</c:v>
                </c:pt>
                <c:pt idx="66">
                  <c:v>-1.0999999999999996</c:v>
                </c:pt>
                <c:pt idx="67">
                  <c:v>-1</c:v>
                </c:pt>
                <c:pt idx="68">
                  <c:v>-0.89999999999999947</c:v>
                </c:pt>
                <c:pt idx="69">
                  <c:v>-0.79999999999999982</c:v>
                </c:pt>
                <c:pt idx="70">
                  <c:v>-0.70000000000000018</c:v>
                </c:pt>
                <c:pt idx="71">
                  <c:v>-0.59999999999999964</c:v>
                </c:pt>
                <c:pt idx="72">
                  <c:v>-0.5</c:v>
                </c:pt>
                <c:pt idx="73">
                  <c:v>-0.39999999999999947</c:v>
                </c:pt>
                <c:pt idx="74">
                  <c:v>-0.29999999999999982</c:v>
                </c:pt>
                <c:pt idx="75">
                  <c:v>-0.20000000000000018</c:v>
                </c:pt>
                <c:pt idx="76">
                  <c:v>-9.9999999999999645E-2</c:v>
                </c:pt>
                <c:pt idx="77">
                  <c:v>0</c:v>
                </c:pt>
                <c:pt idx="78">
                  <c:v>0.10000000000000053</c:v>
                </c:pt>
                <c:pt idx="79">
                  <c:v>0.20000000000000018</c:v>
                </c:pt>
                <c:pt idx="80">
                  <c:v>0.29999999999999982</c:v>
                </c:pt>
                <c:pt idx="81">
                  <c:v>0.39999999999999947</c:v>
                </c:pt>
                <c:pt idx="82">
                  <c:v>0.50000000000000089</c:v>
                </c:pt>
                <c:pt idx="83">
                  <c:v>0.60000000000000053</c:v>
                </c:pt>
                <c:pt idx="84">
                  <c:v>0.70000000000000018</c:v>
                </c:pt>
                <c:pt idx="85">
                  <c:v>0.79999999999999982</c:v>
                </c:pt>
                <c:pt idx="86">
                  <c:v>0.89999999999999947</c:v>
                </c:pt>
                <c:pt idx="87">
                  <c:v>1.0000000000000009</c:v>
                </c:pt>
                <c:pt idx="88">
                  <c:v>1.1000000000000005</c:v>
                </c:pt>
                <c:pt idx="89">
                  <c:v>1.2000000000000002</c:v>
                </c:pt>
                <c:pt idx="90">
                  <c:v>1.2999999999999998</c:v>
                </c:pt>
                <c:pt idx="91">
                  <c:v>1.3999999999999995</c:v>
                </c:pt>
                <c:pt idx="92">
                  <c:v>1.5000000000000009</c:v>
                </c:pt>
                <c:pt idx="93">
                  <c:v>1.6000000000000005</c:v>
                </c:pt>
                <c:pt idx="94">
                  <c:v>1.7000000000000002</c:v>
                </c:pt>
                <c:pt idx="95">
                  <c:v>1.7999999999999998</c:v>
                </c:pt>
                <c:pt idx="96">
                  <c:v>1.9000000000000012</c:v>
                </c:pt>
                <c:pt idx="97">
                  <c:v>2.0000000000000009</c:v>
                </c:pt>
                <c:pt idx="98">
                  <c:v>2.1000000000000005</c:v>
                </c:pt>
                <c:pt idx="99">
                  <c:v>2.2000000000000002</c:v>
                </c:pt>
                <c:pt idx="100">
                  <c:v>2.2999999999999998</c:v>
                </c:pt>
                <c:pt idx="101">
                  <c:v>2.4000000000000012</c:v>
                </c:pt>
                <c:pt idx="102">
                  <c:v>2.5000000000000009</c:v>
                </c:pt>
                <c:pt idx="103">
                  <c:v>2.6000000000000005</c:v>
                </c:pt>
                <c:pt idx="104">
                  <c:v>2.7</c:v>
                </c:pt>
                <c:pt idx="105">
                  <c:v>2.8</c:v>
                </c:pt>
                <c:pt idx="106">
                  <c:v>2.9000000000000012</c:v>
                </c:pt>
                <c:pt idx="107">
                  <c:v>3.0000000000000009</c:v>
                </c:pt>
                <c:pt idx="108">
                  <c:v>3.1000000000000005</c:v>
                </c:pt>
                <c:pt idx="109">
                  <c:v>3.2</c:v>
                </c:pt>
                <c:pt idx="110">
                  <c:v>3.3</c:v>
                </c:pt>
                <c:pt idx="111">
                  <c:v>3.4000000000000012</c:v>
                </c:pt>
                <c:pt idx="112">
                  <c:v>3.5000000000000009</c:v>
                </c:pt>
                <c:pt idx="113">
                  <c:v>3.6000000000000005</c:v>
                </c:pt>
                <c:pt idx="114">
                  <c:v>3.7</c:v>
                </c:pt>
                <c:pt idx="115">
                  <c:v>3.8</c:v>
                </c:pt>
                <c:pt idx="116">
                  <c:v>3.9000000000000012</c:v>
                </c:pt>
                <c:pt idx="117">
                  <c:v>4.0000000000000009</c:v>
                </c:pt>
                <c:pt idx="118">
                  <c:v>4.1000000000000005</c:v>
                </c:pt>
                <c:pt idx="119">
                  <c:v>4.2</c:v>
                </c:pt>
                <c:pt idx="120">
                  <c:v>4.3</c:v>
                </c:pt>
                <c:pt idx="121">
                  <c:v>4.4000000000000012</c:v>
                </c:pt>
                <c:pt idx="122">
                  <c:v>4.5000000000000009</c:v>
                </c:pt>
                <c:pt idx="123">
                  <c:v>4.6000000000000005</c:v>
                </c:pt>
                <c:pt idx="124">
                  <c:v>4.7</c:v>
                </c:pt>
                <c:pt idx="125">
                  <c:v>4.8</c:v>
                </c:pt>
                <c:pt idx="126">
                  <c:v>4.9000000000000012</c:v>
                </c:pt>
                <c:pt idx="127">
                  <c:v>5.0000000000000009</c:v>
                </c:pt>
                <c:pt idx="128">
                  <c:v>5.1000000000000005</c:v>
                </c:pt>
                <c:pt idx="129">
                  <c:v>5.2</c:v>
                </c:pt>
                <c:pt idx="130">
                  <c:v>5.3</c:v>
                </c:pt>
                <c:pt idx="131">
                  <c:v>5.4000000000000012</c:v>
                </c:pt>
                <c:pt idx="132">
                  <c:v>5.5000000000000009</c:v>
                </c:pt>
              </c:numCache>
            </c:numRef>
          </c:xVal>
          <c:yVal>
            <c:numRef>
              <c:f>Кошка!$G$2:$G$134</c:f>
              <c:numCache>
                <c:formatCode>General</c:formatCode>
                <c:ptCount val="133"/>
                <c:pt idx="122">
                  <c:v>3.0000000000000213</c:v>
                </c:pt>
                <c:pt idx="123">
                  <c:v>5.1600000000000099</c:v>
                </c:pt>
                <c:pt idx="124">
                  <c:v>6.8400000000000025</c:v>
                </c:pt>
                <c:pt idx="125">
                  <c:v>8.0399999999999991</c:v>
                </c:pt>
                <c:pt idx="126">
                  <c:v>8.7600000000000051</c:v>
                </c:pt>
                <c:pt idx="127">
                  <c:v>9</c:v>
                </c:pt>
                <c:pt idx="128">
                  <c:v>8.759999999999998</c:v>
                </c:pt>
                <c:pt idx="129">
                  <c:v>8.0399999999999991</c:v>
                </c:pt>
                <c:pt idx="130">
                  <c:v>6.8400000000000025</c:v>
                </c:pt>
                <c:pt idx="131">
                  <c:v>5.1599999999999762</c:v>
                </c:pt>
                <c:pt idx="132">
                  <c:v>2.9999999999999787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9BA-4E0B-BE1F-92B44A72025F}"/>
            </c:ext>
          </c:extLst>
        </c:ser>
        <c:ser>
          <c:idx val="6"/>
          <c:order val="6"/>
          <c:xVal>
            <c:numRef>
              <c:f>Кошка!$A$2:$A$134</c:f>
              <c:numCache>
                <c:formatCode>General</c:formatCode>
                <c:ptCount val="133"/>
                <c:pt idx="0">
                  <c:v>-7.7</c:v>
                </c:pt>
                <c:pt idx="1">
                  <c:v>-7.6000000000000005</c:v>
                </c:pt>
                <c:pt idx="2">
                  <c:v>-7.5</c:v>
                </c:pt>
                <c:pt idx="3">
                  <c:v>-7.4</c:v>
                </c:pt>
                <c:pt idx="4">
                  <c:v>-7.3</c:v>
                </c:pt>
                <c:pt idx="5">
                  <c:v>-7.2</c:v>
                </c:pt>
                <c:pt idx="6">
                  <c:v>-7.1</c:v>
                </c:pt>
                <c:pt idx="7">
                  <c:v>-7</c:v>
                </c:pt>
                <c:pt idx="8">
                  <c:v>-6.9</c:v>
                </c:pt>
                <c:pt idx="9">
                  <c:v>-6.8</c:v>
                </c:pt>
                <c:pt idx="10">
                  <c:v>-6.7</c:v>
                </c:pt>
                <c:pt idx="11">
                  <c:v>-6.6</c:v>
                </c:pt>
                <c:pt idx="12">
                  <c:v>-6.5</c:v>
                </c:pt>
                <c:pt idx="13">
                  <c:v>-6.4</c:v>
                </c:pt>
                <c:pt idx="14">
                  <c:v>-6.3</c:v>
                </c:pt>
                <c:pt idx="15">
                  <c:v>-6.2</c:v>
                </c:pt>
                <c:pt idx="16">
                  <c:v>-6.1</c:v>
                </c:pt>
                <c:pt idx="17">
                  <c:v>-6</c:v>
                </c:pt>
                <c:pt idx="18">
                  <c:v>-5.9</c:v>
                </c:pt>
                <c:pt idx="19">
                  <c:v>-5.8</c:v>
                </c:pt>
                <c:pt idx="20">
                  <c:v>-5.7</c:v>
                </c:pt>
                <c:pt idx="21">
                  <c:v>-5.6</c:v>
                </c:pt>
                <c:pt idx="22">
                  <c:v>-5.5</c:v>
                </c:pt>
                <c:pt idx="23">
                  <c:v>-5.4</c:v>
                </c:pt>
                <c:pt idx="24">
                  <c:v>-5.3</c:v>
                </c:pt>
                <c:pt idx="25">
                  <c:v>-5.2</c:v>
                </c:pt>
                <c:pt idx="26">
                  <c:v>-5.0999999999999996</c:v>
                </c:pt>
                <c:pt idx="27">
                  <c:v>-5</c:v>
                </c:pt>
                <c:pt idx="28">
                  <c:v>-4.9000000000000004</c:v>
                </c:pt>
                <c:pt idx="29">
                  <c:v>-4.8</c:v>
                </c:pt>
                <c:pt idx="30">
                  <c:v>-4.7</c:v>
                </c:pt>
                <c:pt idx="31">
                  <c:v>-4.5999999999999996</c:v>
                </c:pt>
                <c:pt idx="32">
                  <c:v>-4.5</c:v>
                </c:pt>
                <c:pt idx="33">
                  <c:v>-4.4000000000000004</c:v>
                </c:pt>
                <c:pt idx="34">
                  <c:v>-4.3</c:v>
                </c:pt>
                <c:pt idx="35">
                  <c:v>-4.2</c:v>
                </c:pt>
                <c:pt idx="36">
                  <c:v>-4.0999999999999996</c:v>
                </c:pt>
                <c:pt idx="37">
                  <c:v>-4</c:v>
                </c:pt>
                <c:pt idx="38">
                  <c:v>-3.9</c:v>
                </c:pt>
                <c:pt idx="39">
                  <c:v>-3.8</c:v>
                </c:pt>
                <c:pt idx="40">
                  <c:v>-3.7</c:v>
                </c:pt>
                <c:pt idx="41">
                  <c:v>-3.5999999999999996</c:v>
                </c:pt>
                <c:pt idx="42">
                  <c:v>-3.5</c:v>
                </c:pt>
                <c:pt idx="43">
                  <c:v>-3.4000000000000004</c:v>
                </c:pt>
                <c:pt idx="44">
                  <c:v>-3.3</c:v>
                </c:pt>
                <c:pt idx="45">
                  <c:v>-3.2</c:v>
                </c:pt>
                <c:pt idx="46">
                  <c:v>-3.0999999999999996</c:v>
                </c:pt>
                <c:pt idx="47">
                  <c:v>-3</c:v>
                </c:pt>
                <c:pt idx="48">
                  <c:v>-2.8999999999999995</c:v>
                </c:pt>
                <c:pt idx="49">
                  <c:v>-2.8</c:v>
                </c:pt>
                <c:pt idx="50">
                  <c:v>-2.7</c:v>
                </c:pt>
                <c:pt idx="51">
                  <c:v>-2.5999999999999996</c:v>
                </c:pt>
                <c:pt idx="52">
                  <c:v>-2.5</c:v>
                </c:pt>
                <c:pt idx="53">
                  <c:v>-2.3999999999999995</c:v>
                </c:pt>
                <c:pt idx="54">
                  <c:v>-2.2999999999999998</c:v>
                </c:pt>
                <c:pt idx="55">
                  <c:v>-2.2000000000000002</c:v>
                </c:pt>
                <c:pt idx="56">
                  <c:v>-2.0999999999999996</c:v>
                </c:pt>
                <c:pt idx="57">
                  <c:v>-2</c:v>
                </c:pt>
                <c:pt idx="58">
                  <c:v>-1.8999999999999995</c:v>
                </c:pt>
                <c:pt idx="59">
                  <c:v>-1.7999999999999998</c:v>
                </c:pt>
                <c:pt idx="60">
                  <c:v>-1.7000000000000002</c:v>
                </c:pt>
                <c:pt idx="61">
                  <c:v>-1.5999999999999996</c:v>
                </c:pt>
                <c:pt idx="62">
                  <c:v>-1.5</c:v>
                </c:pt>
                <c:pt idx="63">
                  <c:v>-1.3999999999999995</c:v>
                </c:pt>
                <c:pt idx="64">
                  <c:v>-1.2999999999999998</c:v>
                </c:pt>
                <c:pt idx="65">
                  <c:v>-1.2000000000000002</c:v>
                </c:pt>
                <c:pt idx="66">
                  <c:v>-1.0999999999999996</c:v>
                </c:pt>
                <c:pt idx="67">
                  <c:v>-1</c:v>
                </c:pt>
                <c:pt idx="68">
                  <c:v>-0.89999999999999947</c:v>
                </c:pt>
                <c:pt idx="69">
                  <c:v>-0.79999999999999982</c:v>
                </c:pt>
                <c:pt idx="70">
                  <c:v>-0.70000000000000018</c:v>
                </c:pt>
                <c:pt idx="71">
                  <c:v>-0.59999999999999964</c:v>
                </c:pt>
                <c:pt idx="72">
                  <c:v>-0.5</c:v>
                </c:pt>
                <c:pt idx="73">
                  <c:v>-0.39999999999999947</c:v>
                </c:pt>
                <c:pt idx="74">
                  <c:v>-0.29999999999999982</c:v>
                </c:pt>
                <c:pt idx="75">
                  <c:v>-0.20000000000000018</c:v>
                </c:pt>
                <c:pt idx="76">
                  <c:v>-9.9999999999999645E-2</c:v>
                </c:pt>
                <c:pt idx="77">
                  <c:v>0</c:v>
                </c:pt>
                <c:pt idx="78">
                  <c:v>0.10000000000000053</c:v>
                </c:pt>
                <c:pt idx="79">
                  <c:v>0.20000000000000018</c:v>
                </c:pt>
                <c:pt idx="80">
                  <c:v>0.29999999999999982</c:v>
                </c:pt>
                <c:pt idx="81">
                  <c:v>0.39999999999999947</c:v>
                </c:pt>
                <c:pt idx="82">
                  <c:v>0.50000000000000089</c:v>
                </c:pt>
                <c:pt idx="83">
                  <c:v>0.60000000000000053</c:v>
                </c:pt>
                <c:pt idx="84">
                  <c:v>0.70000000000000018</c:v>
                </c:pt>
                <c:pt idx="85">
                  <c:v>0.79999999999999982</c:v>
                </c:pt>
                <c:pt idx="86">
                  <c:v>0.89999999999999947</c:v>
                </c:pt>
                <c:pt idx="87">
                  <c:v>1.0000000000000009</c:v>
                </c:pt>
                <c:pt idx="88">
                  <c:v>1.1000000000000005</c:v>
                </c:pt>
                <c:pt idx="89">
                  <c:v>1.2000000000000002</c:v>
                </c:pt>
                <c:pt idx="90">
                  <c:v>1.2999999999999998</c:v>
                </c:pt>
                <c:pt idx="91">
                  <c:v>1.3999999999999995</c:v>
                </c:pt>
                <c:pt idx="92">
                  <c:v>1.5000000000000009</c:v>
                </c:pt>
                <c:pt idx="93">
                  <c:v>1.6000000000000005</c:v>
                </c:pt>
                <c:pt idx="94">
                  <c:v>1.7000000000000002</c:v>
                </c:pt>
                <c:pt idx="95">
                  <c:v>1.7999999999999998</c:v>
                </c:pt>
                <c:pt idx="96">
                  <c:v>1.9000000000000012</c:v>
                </c:pt>
                <c:pt idx="97">
                  <c:v>2.0000000000000009</c:v>
                </c:pt>
                <c:pt idx="98">
                  <c:v>2.1000000000000005</c:v>
                </c:pt>
                <c:pt idx="99">
                  <c:v>2.2000000000000002</c:v>
                </c:pt>
                <c:pt idx="100">
                  <c:v>2.2999999999999998</c:v>
                </c:pt>
                <c:pt idx="101">
                  <c:v>2.4000000000000012</c:v>
                </c:pt>
                <c:pt idx="102">
                  <c:v>2.5000000000000009</c:v>
                </c:pt>
                <c:pt idx="103">
                  <c:v>2.6000000000000005</c:v>
                </c:pt>
                <c:pt idx="104">
                  <c:v>2.7</c:v>
                </c:pt>
                <c:pt idx="105">
                  <c:v>2.8</c:v>
                </c:pt>
                <c:pt idx="106">
                  <c:v>2.9000000000000012</c:v>
                </c:pt>
                <c:pt idx="107">
                  <c:v>3.0000000000000009</c:v>
                </c:pt>
                <c:pt idx="108">
                  <c:v>3.1000000000000005</c:v>
                </c:pt>
                <c:pt idx="109">
                  <c:v>3.2</c:v>
                </c:pt>
                <c:pt idx="110">
                  <c:v>3.3</c:v>
                </c:pt>
                <c:pt idx="111">
                  <c:v>3.4000000000000012</c:v>
                </c:pt>
                <c:pt idx="112">
                  <c:v>3.5000000000000009</c:v>
                </c:pt>
                <c:pt idx="113">
                  <c:v>3.6000000000000005</c:v>
                </c:pt>
                <c:pt idx="114">
                  <c:v>3.7</c:v>
                </c:pt>
                <c:pt idx="115">
                  <c:v>3.8</c:v>
                </c:pt>
                <c:pt idx="116">
                  <c:v>3.9000000000000012</c:v>
                </c:pt>
                <c:pt idx="117">
                  <c:v>4.0000000000000009</c:v>
                </c:pt>
                <c:pt idx="118">
                  <c:v>4.1000000000000005</c:v>
                </c:pt>
                <c:pt idx="119">
                  <c:v>4.2</c:v>
                </c:pt>
                <c:pt idx="120">
                  <c:v>4.3</c:v>
                </c:pt>
                <c:pt idx="121">
                  <c:v>4.4000000000000012</c:v>
                </c:pt>
                <c:pt idx="122">
                  <c:v>4.5000000000000009</c:v>
                </c:pt>
                <c:pt idx="123">
                  <c:v>4.6000000000000005</c:v>
                </c:pt>
                <c:pt idx="124">
                  <c:v>4.7</c:v>
                </c:pt>
                <c:pt idx="125">
                  <c:v>4.8</c:v>
                </c:pt>
                <c:pt idx="126">
                  <c:v>4.9000000000000012</c:v>
                </c:pt>
                <c:pt idx="127">
                  <c:v>5.0000000000000009</c:v>
                </c:pt>
                <c:pt idx="128">
                  <c:v>5.1000000000000005</c:v>
                </c:pt>
                <c:pt idx="129">
                  <c:v>5.2</c:v>
                </c:pt>
                <c:pt idx="130">
                  <c:v>5.3</c:v>
                </c:pt>
                <c:pt idx="131">
                  <c:v>5.4000000000000012</c:v>
                </c:pt>
                <c:pt idx="132">
                  <c:v>5.5000000000000009</c:v>
                </c:pt>
              </c:numCache>
            </c:numRef>
          </c:xVal>
          <c:yVal>
            <c:numRef>
              <c:f>Кошка!$H$2:$H$134</c:f>
              <c:numCache>
                <c:formatCode>General</c:formatCode>
                <c:ptCount val="133"/>
                <c:pt idx="2">
                  <c:v>3</c:v>
                </c:pt>
                <c:pt idx="3">
                  <c:v>3.359999999999999</c:v>
                </c:pt>
                <c:pt idx="4">
                  <c:v>3.6400000000000006</c:v>
                </c:pt>
                <c:pt idx="5">
                  <c:v>3.84</c:v>
                </c:pt>
                <c:pt idx="6">
                  <c:v>3.9600000000000004</c:v>
                </c:pt>
                <c:pt idx="7">
                  <c:v>4</c:v>
                </c:pt>
                <c:pt idx="8">
                  <c:v>3.9600000000000004</c:v>
                </c:pt>
                <c:pt idx="9">
                  <c:v>3.84</c:v>
                </c:pt>
                <c:pt idx="10">
                  <c:v>3.6400000000000006</c:v>
                </c:pt>
                <c:pt idx="11">
                  <c:v>3.359999999999999</c:v>
                </c:pt>
                <c:pt idx="12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9BA-4E0B-BE1F-92B44A72025F}"/>
            </c:ext>
          </c:extLst>
        </c:ser>
        <c:ser>
          <c:idx val="7"/>
          <c:order val="7"/>
          <c:xVal>
            <c:numRef>
              <c:f>Кошка!$A$2:$A$134</c:f>
              <c:numCache>
                <c:formatCode>General</c:formatCode>
                <c:ptCount val="133"/>
                <c:pt idx="0">
                  <c:v>-7.7</c:v>
                </c:pt>
                <c:pt idx="1">
                  <c:v>-7.6000000000000005</c:v>
                </c:pt>
                <c:pt idx="2">
                  <c:v>-7.5</c:v>
                </c:pt>
                <c:pt idx="3">
                  <c:v>-7.4</c:v>
                </c:pt>
                <c:pt idx="4">
                  <c:v>-7.3</c:v>
                </c:pt>
                <c:pt idx="5">
                  <c:v>-7.2</c:v>
                </c:pt>
                <c:pt idx="6">
                  <c:v>-7.1</c:v>
                </c:pt>
                <c:pt idx="7">
                  <c:v>-7</c:v>
                </c:pt>
                <c:pt idx="8">
                  <c:v>-6.9</c:v>
                </c:pt>
                <c:pt idx="9">
                  <c:v>-6.8</c:v>
                </c:pt>
                <c:pt idx="10">
                  <c:v>-6.7</c:v>
                </c:pt>
                <c:pt idx="11">
                  <c:v>-6.6</c:v>
                </c:pt>
                <c:pt idx="12">
                  <c:v>-6.5</c:v>
                </c:pt>
                <c:pt idx="13">
                  <c:v>-6.4</c:v>
                </c:pt>
                <c:pt idx="14">
                  <c:v>-6.3</c:v>
                </c:pt>
                <c:pt idx="15">
                  <c:v>-6.2</c:v>
                </c:pt>
                <c:pt idx="16">
                  <c:v>-6.1</c:v>
                </c:pt>
                <c:pt idx="17">
                  <c:v>-6</c:v>
                </c:pt>
                <c:pt idx="18">
                  <c:v>-5.9</c:v>
                </c:pt>
                <c:pt idx="19">
                  <c:v>-5.8</c:v>
                </c:pt>
                <c:pt idx="20">
                  <c:v>-5.7</c:v>
                </c:pt>
                <c:pt idx="21">
                  <c:v>-5.6</c:v>
                </c:pt>
                <c:pt idx="22">
                  <c:v>-5.5</c:v>
                </c:pt>
                <c:pt idx="23">
                  <c:v>-5.4</c:v>
                </c:pt>
                <c:pt idx="24">
                  <c:v>-5.3</c:v>
                </c:pt>
                <c:pt idx="25">
                  <c:v>-5.2</c:v>
                </c:pt>
                <c:pt idx="26">
                  <c:v>-5.0999999999999996</c:v>
                </c:pt>
                <c:pt idx="27">
                  <c:v>-5</c:v>
                </c:pt>
                <c:pt idx="28">
                  <c:v>-4.9000000000000004</c:v>
                </c:pt>
                <c:pt idx="29">
                  <c:v>-4.8</c:v>
                </c:pt>
                <c:pt idx="30">
                  <c:v>-4.7</c:v>
                </c:pt>
                <c:pt idx="31">
                  <c:v>-4.5999999999999996</c:v>
                </c:pt>
                <c:pt idx="32">
                  <c:v>-4.5</c:v>
                </c:pt>
                <c:pt idx="33">
                  <c:v>-4.4000000000000004</c:v>
                </c:pt>
                <c:pt idx="34">
                  <c:v>-4.3</c:v>
                </c:pt>
                <c:pt idx="35">
                  <c:v>-4.2</c:v>
                </c:pt>
                <c:pt idx="36">
                  <c:v>-4.0999999999999996</c:v>
                </c:pt>
                <c:pt idx="37">
                  <c:v>-4</c:v>
                </c:pt>
                <c:pt idx="38">
                  <c:v>-3.9</c:v>
                </c:pt>
                <c:pt idx="39">
                  <c:v>-3.8</c:v>
                </c:pt>
                <c:pt idx="40">
                  <c:v>-3.7</c:v>
                </c:pt>
                <c:pt idx="41">
                  <c:v>-3.5999999999999996</c:v>
                </c:pt>
                <c:pt idx="42">
                  <c:v>-3.5</c:v>
                </c:pt>
                <c:pt idx="43">
                  <c:v>-3.4000000000000004</c:v>
                </c:pt>
                <c:pt idx="44">
                  <c:v>-3.3</c:v>
                </c:pt>
                <c:pt idx="45">
                  <c:v>-3.2</c:v>
                </c:pt>
                <c:pt idx="46">
                  <c:v>-3.0999999999999996</c:v>
                </c:pt>
                <c:pt idx="47">
                  <c:v>-3</c:v>
                </c:pt>
                <c:pt idx="48">
                  <c:v>-2.8999999999999995</c:v>
                </c:pt>
                <c:pt idx="49">
                  <c:v>-2.8</c:v>
                </c:pt>
                <c:pt idx="50">
                  <c:v>-2.7</c:v>
                </c:pt>
                <c:pt idx="51">
                  <c:v>-2.5999999999999996</c:v>
                </c:pt>
                <c:pt idx="52">
                  <c:v>-2.5</c:v>
                </c:pt>
                <c:pt idx="53">
                  <c:v>-2.3999999999999995</c:v>
                </c:pt>
                <c:pt idx="54">
                  <c:v>-2.2999999999999998</c:v>
                </c:pt>
                <c:pt idx="55">
                  <c:v>-2.2000000000000002</c:v>
                </c:pt>
                <c:pt idx="56">
                  <c:v>-2.0999999999999996</c:v>
                </c:pt>
                <c:pt idx="57">
                  <c:v>-2</c:v>
                </c:pt>
                <c:pt idx="58">
                  <c:v>-1.8999999999999995</c:v>
                </c:pt>
                <c:pt idx="59">
                  <c:v>-1.7999999999999998</c:v>
                </c:pt>
                <c:pt idx="60">
                  <c:v>-1.7000000000000002</c:v>
                </c:pt>
                <c:pt idx="61">
                  <c:v>-1.5999999999999996</c:v>
                </c:pt>
                <c:pt idx="62">
                  <c:v>-1.5</c:v>
                </c:pt>
                <c:pt idx="63">
                  <c:v>-1.3999999999999995</c:v>
                </c:pt>
                <c:pt idx="64">
                  <c:v>-1.2999999999999998</c:v>
                </c:pt>
                <c:pt idx="65">
                  <c:v>-1.2000000000000002</c:v>
                </c:pt>
                <c:pt idx="66">
                  <c:v>-1.0999999999999996</c:v>
                </c:pt>
                <c:pt idx="67">
                  <c:v>-1</c:v>
                </c:pt>
                <c:pt idx="68">
                  <c:v>-0.89999999999999947</c:v>
                </c:pt>
                <c:pt idx="69">
                  <c:v>-0.79999999999999982</c:v>
                </c:pt>
                <c:pt idx="70">
                  <c:v>-0.70000000000000018</c:v>
                </c:pt>
                <c:pt idx="71">
                  <c:v>-0.59999999999999964</c:v>
                </c:pt>
                <c:pt idx="72">
                  <c:v>-0.5</c:v>
                </c:pt>
                <c:pt idx="73">
                  <c:v>-0.39999999999999947</c:v>
                </c:pt>
                <c:pt idx="74">
                  <c:v>-0.29999999999999982</c:v>
                </c:pt>
                <c:pt idx="75">
                  <c:v>-0.20000000000000018</c:v>
                </c:pt>
                <c:pt idx="76">
                  <c:v>-9.9999999999999645E-2</c:v>
                </c:pt>
                <c:pt idx="77">
                  <c:v>0</c:v>
                </c:pt>
                <c:pt idx="78">
                  <c:v>0.10000000000000053</c:v>
                </c:pt>
                <c:pt idx="79">
                  <c:v>0.20000000000000018</c:v>
                </c:pt>
                <c:pt idx="80">
                  <c:v>0.29999999999999982</c:v>
                </c:pt>
                <c:pt idx="81">
                  <c:v>0.39999999999999947</c:v>
                </c:pt>
                <c:pt idx="82">
                  <c:v>0.50000000000000089</c:v>
                </c:pt>
                <c:pt idx="83">
                  <c:v>0.60000000000000053</c:v>
                </c:pt>
                <c:pt idx="84">
                  <c:v>0.70000000000000018</c:v>
                </c:pt>
                <c:pt idx="85">
                  <c:v>0.79999999999999982</c:v>
                </c:pt>
                <c:pt idx="86">
                  <c:v>0.89999999999999947</c:v>
                </c:pt>
                <c:pt idx="87">
                  <c:v>1.0000000000000009</c:v>
                </c:pt>
                <c:pt idx="88">
                  <c:v>1.1000000000000005</c:v>
                </c:pt>
                <c:pt idx="89">
                  <c:v>1.2000000000000002</c:v>
                </c:pt>
                <c:pt idx="90">
                  <c:v>1.2999999999999998</c:v>
                </c:pt>
                <c:pt idx="91">
                  <c:v>1.3999999999999995</c:v>
                </c:pt>
                <c:pt idx="92">
                  <c:v>1.5000000000000009</c:v>
                </c:pt>
                <c:pt idx="93">
                  <c:v>1.6000000000000005</c:v>
                </c:pt>
                <c:pt idx="94">
                  <c:v>1.7000000000000002</c:v>
                </c:pt>
                <c:pt idx="95">
                  <c:v>1.7999999999999998</c:v>
                </c:pt>
                <c:pt idx="96">
                  <c:v>1.9000000000000012</c:v>
                </c:pt>
                <c:pt idx="97">
                  <c:v>2.0000000000000009</c:v>
                </c:pt>
                <c:pt idx="98">
                  <c:v>2.1000000000000005</c:v>
                </c:pt>
                <c:pt idx="99">
                  <c:v>2.2000000000000002</c:v>
                </c:pt>
                <c:pt idx="100">
                  <c:v>2.2999999999999998</c:v>
                </c:pt>
                <c:pt idx="101">
                  <c:v>2.4000000000000012</c:v>
                </c:pt>
                <c:pt idx="102">
                  <c:v>2.5000000000000009</c:v>
                </c:pt>
                <c:pt idx="103">
                  <c:v>2.6000000000000005</c:v>
                </c:pt>
                <c:pt idx="104">
                  <c:v>2.7</c:v>
                </c:pt>
                <c:pt idx="105">
                  <c:v>2.8</c:v>
                </c:pt>
                <c:pt idx="106">
                  <c:v>2.9000000000000012</c:v>
                </c:pt>
                <c:pt idx="107">
                  <c:v>3.0000000000000009</c:v>
                </c:pt>
                <c:pt idx="108">
                  <c:v>3.1000000000000005</c:v>
                </c:pt>
                <c:pt idx="109">
                  <c:v>3.2</c:v>
                </c:pt>
                <c:pt idx="110">
                  <c:v>3.3</c:v>
                </c:pt>
                <c:pt idx="111">
                  <c:v>3.4000000000000012</c:v>
                </c:pt>
                <c:pt idx="112">
                  <c:v>3.5000000000000009</c:v>
                </c:pt>
                <c:pt idx="113">
                  <c:v>3.6000000000000005</c:v>
                </c:pt>
                <c:pt idx="114">
                  <c:v>3.7</c:v>
                </c:pt>
                <c:pt idx="115">
                  <c:v>3.8</c:v>
                </c:pt>
                <c:pt idx="116">
                  <c:v>3.9000000000000012</c:v>
                </c:pt>
                <c:pt idx="117">
                  <c:v>4.0000000000000009</c:v>
                </c:pt>
                <c:pt idx="118">
                  <c:v>4.1000000000000005</c:v>
                </c:pt>
                <c:pt idx="119">
                  <c:v>4.2</c:v>
                </c:pt>
                <c:pt idx="120">
                  <c:v>4.3</c:v>
                </c:pt>
                <c:pt idx="121">
                  <c:v>4.4000000000000012</c:v>
                </c:pt>
                <c:pt idx="122">
                  <c:v>4.5000000000000009</c:v>
                </c:pt>
                <c:pt idx="123">
                  <c:v>4.6000000000000005</c:v>
                </c:pt>
                <c:pt idx="124">
                  <c:v>4.7</c:v>
                </c:pt>
                <c:pt idx="125">
                  <c:v>4.8</c:v>
                </c:pt>
                <c:pt idx="126">
                  <c:v>4.9000000000000012</c:v>
                </c:pt>
                <c:pt idx="127">
                  <c:v>5.0000000000000009</c:v>
                </c:pt>
                <c:pt idx="128">
                  <c:v>5.1000000000000005</c:v>
                </c:pt>
                <c:pt idx="129">
                  <c:v>5.2</c:v>
                </c:pt>
                <c:pt idx="130">
                  <c:v>5.3</c:v>
                </c:pt>
                <c:pt idx="131">
                  <c:v>5.4000000000000012</c:v>
                </c:pt>
                <c:pt idx="132">
                  <c:v>5.5000000000000009</c:v>
                </c:pt>
              </c:numCache>
            </c:numRef>
          </c:xVal>
          <c:yVal>
            <c:numRef>
              <c:f>Кошка!$I$2:$I$134</c:f>
              <c:numCache>
                <c:formatCode>General</c:formatCode>
                <c:ptCount val="133"/>
                <c:pt idx="22">
                  <c:v>3</c:v>
                </c:pt>
                <c:pt idx="23">
                  <c:v>3.359999999999999</c:v>
                </c:pt>
                <c:pt idx="24">
                  <c:v>3.6400000000000006</c:v>
                </c:pt>
                <c:pt idx="25">
                  <c:v>3.84</c:v>
                </c:pt>
                <c:pt idx="26">
                  <c:v>3.9600000000000004</c:v>
                </c:pt>
                <c:pt idx="27">
                  <c:v>4</c:v>
                </c:pt>
                <c:pt idx="28">
                  <c:v>3.9600000000000004</c:v>
                </c:pt>
                <c:pt idx="29">
                  <c:v>3.84</c:v>
                </c:pt>
                <c:pt idx="30">
                  <c:v>3.6400000000000006</c:v>
                </c:pt>
                <c:pt idx="31">
                  <c:v>3.359999999999999</c:v>
                </c:pt>
                <c:pt idx="32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9BA-4E0B-BE1F-92B44A720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23264"/>
        <c:axId val="77321344"/>
      </c:scatterChart>
      <c:valAx>
        <c:axId val="7732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321344"/>
        <c:crosses val="autoZero"/>
        <c:crossBetween val="midCat"/>
      </c:valAx>
      <c:valAx>
        <c:axId val="77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323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Парабола!$A$3:$A$13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-0.60000000000000009</c:v>
                </c:pt>
                <c:pt idx="3">
                  <c:v>-0.40000000000000008</c:v>
                </c:pt>
                <c:pt idx="4">
                  <c:v>-0.20000000000000007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0.60000000000000009</c:v>
                </c:pt>
                <c:pt idx="9">
                  <c:v>0.8</c:v>
                </c:pt>
                <c:pt idx="10">
                  <c:v>1</c:v>
                </c:pt>
              </c:numCache>
            </c:numRef>
          </c:xVal>
          <c:yVal>
            <c:numRef>
              <c:f>Парабола!$B$3:$B$13</c:f>
              <c:numCache>
                <c:formatCode>General</c:formatCode>
                <c:ptCount val="11"/>
                <c:pt idx="0">
                  <c:v>1</c:v>
                </c:pt>
                <c:pt idx="1">
                  <c:v>0.64000000000000012</c:v>
                </c:pt>
                <c:pt idx="2">
                  <c:v>0.3600000000000001</c:v>
                </c:pt>
                <c:pt idx="3">
                  <c:v>0.16000000000000006</c:v>
                </c:pt>
                <c:pt idx="4">
                  <c:v>4.0000000000000029E-2</c:v>
                </c:pt>
                <c:pt idx="5">
                  <c:v>0</c:v>
                </c:pt>
                <c:pt idx="6">
                  <c:v>4.0000000000000008E-2</c:v>
                </c:pt>
                <c:pt idx="7">
                  <c:v>0.16000000000000003</c:v>
                </c:pt>
                <c:pt idx="8">
                  <c:v>0.3600000000000001</c:v>
                </c:pt>
                <c:pt idx="9">
                  <c:v>0.64000000000000012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E5-446B-85D6-C5F0684F3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621535"/>
        <c:axId val="948997311"/>
      </c:scatterChart>
      <c:valAx>
        <c:axId val="106362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8997311"/>
        <c:crosses val="autoZero"/>
        <c:crossBetween val="midCat"/>
      </c:valAx>
      <c:valAx>
        <c:axId val="94899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3621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Тангенс!$A$3:$A$19</c:f>
              <c:numCache>
                <c:formatCode>General</c:formatCode>
                <c:ptCount val="17"/>
                <c:pt idx="0">
                  <c:v>-1.57</c:v>
                </c:pt>
                <c:pt idx="1">
                  <c:v>-1.37</c:v>
                </c:pt>
                <c:pt idx="2">
                  <c:v>-1.1700000000000002</c:v>
                </c:pt>
                <c:pt idx="3">
                  <c:v>-0.9700000000000002</c:v>
                </c:pt>
                <c:pt idx="4">
                  <c:v>-0.77000000000000024</c:v>
                </c:pt>
                <c:pt idx="5">
                  <c:v>-0.57000000000000028</c:v>
                </c:pt>
                <c:pt idx="6">
                  <c:v>-0.37000000000000027</c:v>
                </c:pt>
                <c:pt idx="7">
                  <c:v>-0.17000000000000026</c:v>
                </c:pt>
                <c:pt idx="8">
                  <c:v>2.9999999999999749E-2</c:v>
                </c:pt>
                <c:pt idx="9">
                  <c:v>0.22999999999999976</c:v>
                </c:pt>
                <c:pt idx="10">
                  <c:v>0.42999999999999977</c:v>
                </c:pt>
                <c:pt idx="11">
                  <c:v>0.62999999999999978</c:v>
                </c:pt>
                <c:pt idx="12">
                  <c:v>0.82999999999999985</c:v>
                </c:pt>
                <c:pt idx="13">
                  <c:v>1.0299999999999998</c:v>
                </c:pt>
                <c:pt idx="14">
                  <c:v>1.2299999999999998</c:v>
                </c:pt>
                <c:pt idx="15">
                  <c:v>1.4299999999999997</c:v>
                </c:pt>
                <c:pt idx="16">
                  <c:v>1.6299999999999997</c:v>
                </c:pt>
              </c:numCache>
            </c:numRef>
          </c:xVal>
          <c:yVal>
            <c:numRef>
              <c:f>Тангенс!$B$3:$B$19</c:f>
              <c:numCache>
                <c:formatCode>General</c:formatCode>
                <c:ptCount val="17"/>
                <c:pt idx="0">
                  <c:v>-1255.7655915007897</c:v>
                </c:pt>
                <c:pt idx="1">
                  <c:v>-4.9130580704624744</c:v>
                </c:pt>
                <c:pt idx="2">
                  <c:v>-2.3599810913765493</c:v>
                </c:pt>
                <c:pt idx="3">
                  <c:v>-1.4592011276663543</c:v>
                </c:pt>
                <c:pt idx="4">
                  <c:v>-0.96966832796148994</c:v>
                </c:pt>
                <c:pt idx="5">
                  <c:v>-0.6409685517111563</c:v>
                </c:pt>
                <c:pt idx="6">
                  <c:v>-0.38786316165584939</c:v>
                </c:pt>
                <c:pt idx="7">
                  <c:v>-0.17165682217014297</c:v>
                </c:pt>
                <c:pt idx="8">
                  <c:v>3.0009003241180464E-2</c:v>
                </c:pt>
                <c:pt idx="9">
                  <c:v>0.23414336235146502</c:v>
                </c:pt>
                <c:pt idx="10">
                  <c:v>0.45862102348555489</c:v>
                </c:pt>
                <c:pt idx="11">
                  <c:v>0.72911472924096876</c:v>
                </c:pt>
                <c:pt idx="12">
                  <c:v>1.0934329172409996</c:v>
                </c:pt>
                <c:pt idx="13">
                  <c:v>1.6652439932315117</c:v>
                </c:pt>
                <c:pt idx="14">
                  <c:v>2.81981573426815</c:v>
                </c:pt>
                <c:pt idx="15">
                  <c:v>7.0554637664341966</c:v>
                </c:pt>
                <c:pt idx="16">
                  <c:v>-16.871104688543532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97-4573-B007-01FE72DC6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627935"/>
        <c:axId val="713611279"/>
      </c:scatterChart>
      <c:valAx>
        <c:axId val="106362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3611279"/>
        <c:crosses val="autoZero"/>
        <c:crossBetween val="midCat"/>
      </c:valAx>
      <c:valAx>
        <c:axId val="71361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3627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594360</xdr:colOff>
      <xdr:row>5</xdr:row>
      <xdr:rowOff>26670</xdr:rowOff>
    </xdr:from>
    <xdr:to>
      <xdr:col>15</xdr:col>
      <xdr:colOff>289560</xdr:colOff>
      <xdr:row>20</xdr:row>
      <xdr:rowOff>26670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</xdr:colOff>
      <xdr:row>3</xdr:row>
      <xdr:rowOff>19050</xdr:rowOff>
    </xdr:from>
    <xdr:to>
      <xdr:col>17</xdr:col>
      <xdr:colOff>320040</xdr:colOff>
      <xdr:row>18</xdr:row>
      <xdr:rowOff>19050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5F8C379-3AE3-4770-890C-964CDA958B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23FF956-EDCC-4853-82D3-808AD62FC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zoomScaleNormal="100" workbookViewId="0">
      <selection activeCell="H27" sqref="H27"/>
    </sheetView>
  </sheetViews>
  <sheetFormatPr defaultRowHeight="15" x14ac:dyDescent="0.25"/>
  <cols>
    <col min="2" max="2" width="15.28515625" customWidth="1"/>
    <col min="3" max="3" width="11" customWidth="1"/>
    <col min="4" max="4" width="12.5703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-12</v>
      </c>
      <c r="B2">
        <f>-1/18*POWER(A2,2)+12</f>
        <v>4</v>
      </c>
      <c r="D2">
        <f>(-1/8)*POWER(A2+8,2)+6</f>
        <v>4</v>
      </c>
    </row>
    <row r="3" spans="1:7" x14ac:dyDescent="0.25">
      <c r="A3">
        <v>-11</v>
      </c>
      <c r="B3">
        <f t="shared" ref="B3:B26" si="0">-1/18*POWER(A3,2)+12</f>
        <v>5.2777777777777786</v>
      </c>
      <c r="D3">
        <f t="shared" ref="D3:D10" si="1">(-1/8)*POWER(A3+8,2)+6</f>
        <v>4.875</v>
      </c>
    </row>
    <row r="4" spans="1:7" x14ac:dyDescent="0.25">
      <c r="A4">
        <v>-10</v>
      </c>
      <c r="B4">
        <f t="shared" si="0"/>
        <v>6.4444444444444446</v>
      </c>
      <c r="D4">
        <f t="shared" si="1"/>
        <v>5.5</v>
      </c>
    </row>
    <row r="5" spans="1:7" x14ac:dyDescent="0.25">
      <c r="A5">
        <v>-9</v>
      </c>
      <c r="B5">
        <f t="shared" si="0"/>
        <v>7.5</v>
      </c>
      <c r="D5">
        <f t="shared" si="1"/>
        <v>5.875</v>
      </c>
    </row>
    <row r="6" spans="1:7" x14ac:dyDescent="0.25">
      <c r="A6">
        <v>-8</v>
      </c>
      <c r="B6">
        <f t="shared" si="0"/>
        <v>8.4444444444444446</v>
      </c>
      <c r="D6">
        <f t="shared" si="1"/>
        <v>6</v>
      </c>
    </row>
    <row r="7" spans="1:7" x14ac:dyDescent="0.25">
      <c r="A7">
        <v>-7</v>
      </c>
      <c r="B7">
        <f t="shared" si="0"/>
        <v>9.2777777777777786</v>
      </c>
      <c r="D7">
        <f t="shared" si="1"/>
        <v>5.875</v>
      </c>
    </row>
    <row r="8" spans="1:7" x14ac:dyDescent="0.25">
      <c r="A8">
        <v>-6</v>
      </c>
      <c r="B8">
        <f t="shared" si="0"/>
        <v>10</v>
      </c>
      <c r="D8">
        <f t="shared" si="1"/>
        <v>5.5</v>
      </c>
    </row>
    <row r="9" spans="1:7" x14ac:dyDescent="0.25">
      <c r="A9">
        <v>-5</v>
      </c>
      <c r="B9">
        <f t="shared" si="0"/>
        <v>10.611111111111111</v>
      </c>
      <c r="D9">
        <f t="shared" si="1"/>
        <v>4.875</v>
      </c>
    </row>
    <row r="10" spans="1:7" x14ac:dyDescent="0.25">
      <c r="A10">
        <v>-4</v>
      </c>
      <c r="B10">
        <f t="shared" si="0"/>
        <v>11.111111111111111</v>
      </c>
      <c r="C10">
        <f>(-1/8)*POWER(A10,2)+6</f>
        <v>4</v>
      </c>
      <c r="D10">
        <f t="shared" si="1"/>
        <v>4</v>
      </c>
      <c r="F10">
        <f>2*POWER(A10+3,2)-9</f>
        <v>-7</v>
      </c>
      <c r="G10">
        <f>1.5+POWER(A10+3,2)-10</f>
        <v>-7.5</v>
      </c>
    </row>
    <row r="11" spans="1:7" x14ac:dyDescent="0.25">
      <c r="A11">
        <v>-3</v>
      </c>
      <c r="B11">
        <f t="shared" si="0"/>
        <v>11.5</v>
      </c>
      <c r="C11">
        <f t="shared" ref="C11:C18" si="2">(-1/8)*POWER(A11,2)+6</f>
        <v>4.875</v>
      </c>
      <c r="F11">
        <f t="shared" ref="F11:F14" si="3">2*POWER(A11+3,2)-9</f>
        <v>-9</v>
      </c>
      <c r="G11">
        <f t="shared" ref="G11:G14" si="4">1.5+POWER(A11+3,2)-10</f>
        <v>-8.5</v>
      </c>
    </row>
    <row r="12" spans="1:7" x14ac:dyDescent="0.25">
      <c r="A12">
        <v>-2</v>
      </c>
      <c r="B12">
        <f t="shared" si="0"/>
        <v>11.777777777777779</v>
      </c>
      <c r="C12">
        <f t="shared" si="2"/>
        <v>5.5</v>
      </c>
      <c r="F12">
        <f t="shared" si="3"/>
        <v>-7</v>
      </c>
      <c r="G12">
        <f t="shared" si="4"/>
        <v>-7.5</v>
      </c>
    </row>
    <row r="13" spans="1:7" x14ac:dyDescent="0.25">
      <c r="A13">
        <v>-1</v>
      </c>
      <c r="B13">
        <f t="shared" si="0"/>
        <v>11.944444444444445</v>
      </c>
      <c r="C13">
        <f t="shared" si="2"/>
        <v>5.875</v>
      </c>
      <c r="F13">
        <f t="shared" si="3"/>
        <v>-1</v>
      </c>
      <c r="G13">
        <f t="shared" si="4"/>
        <v>-4.5</v>
      </c>
    </row>
    <row r="14" spans="1:7" x14ac:dyDescent="0.25">
      <c r="A14">
        <v>0</v>
      </c>
      <c r="B14">
        <f t="shared" si="0"/>
        <v>12</v>
      </c>
      <c r="C14">
        <f t="shared" si="2"/>
        <v>6</v>
      </c>
      <c r="F14">
        <f t="shared" si="3"/>
        <v>9</v>
      </c>
      <c r="G14">
        <f t="shared" si="4"/>
        <v>0.5</v>
      </c>
    </row>
    <row r="15" spans="1:7" x14ac:dyDescent="0.25">
      <c r="A15">
        <v>1</v>
      </c>
      <c r="B15">
        <f t="shared" si="0"/>
        <v>11.944444444444445</v>
      </c>
      <c r="C15">
        <f t="shared" si="2"/>
        <v>5.875</v>
      </c>
    </row>
    <row r="16" spans="1:7" x14ac:dyDescent="0.25">
      <c r="A16">
        <v>2</v>
      </c>
      <c r="B16">
        <f t="shared" si="0"/>
        <v>11.777777777777779</v>
      </c>
      <c r="C16">
        <f t="shared" si="2"/>
        <v>5.5</v>
      </c>
    </row>
    <row r="17" spans="1:5" x14ac:dyDescent="0.25">
      <c r="A17">
        <v>3</v>
      </c>
      <c r="B17">
        <f t="shared" si="0"/>
        <v>11.5</v>
      </c>
      <c r="C17">
        <f t="shared" si="2"/>
        <v>4.875</v>
      </c>
    </row>
    <row r="18" spans="1:5" x14ac:dyDescent="0.25">
      <c r="A18">
        <v>4</v>
      </c>
      <c r="B18">
        <f t="shared" si="0"/>
        <v>11.111111111111111</v>
      </c>
      <c r="C18">
        <f t="shared" si="2"/>
        <v>4</v>
      </c>
      <c r="E18">
        <f>(-1/8)*POWER(A18-8,2)+6</f>
        <v>4</v>
      </c>
    </row>
    <row r="19" spans="1:5" x14ac:dyDescent="0.25">
      <c r="A19">
        <v>5</v>
      </c>
      <c r="B19">
        <f t="shared" si="0"/>
        <v>10.611111111111111</v>
      </c>
      <c r="E19">
        <f t="shared" ref="E19:E26" si="5">(-1/8)*POWER(A19-8,2)+6</f>
        <v>4.875</v>
      </c>
    </row>
    <row r="20" spans="1:5" x14ac:dyDescent="0.25">
      <c r="A20">
        <v>6</v>
      </c>
      <c r="B20">
        <f t="shared" si="0"/>
        <v>10</v>
      </c>
      <c r="E20">
        <f t="shared" si="5"/>
        <v>5.5</v>
      </c>
    </row>
    <row r="21" spans="1:5" x14ac:dyDescent="0.25">
      <c r="A21">
        <v>7</v>
      </c>
      <c r="B21">
        <f t="shared" si="0"/>
        <v>9.2777777777777786</v>
      </c>
      <c r="E21">
        <f t="shared" si="5"/>
        <v>5.875</v>
      </c>
    </row>
    <row r="22" spans="1:5" x14ac:dyDescent="0.25">
      <c r="A22">
        <v>8</v>
      </c>
      <c r="B22">
        <f t="shared" si="0"/>
        <v>8.4444444444444446</v>
      </c>
      <c r="E22">
        <f t="shared" si="5"/>
        <v>6</v>
      </c>
    </row>
    <row r="23" spans="1:5" x14ac:dyDescent="0.25">
      <c r="A23">
        <v>9</v>
      </c>
      <c r="B23">
        <f t="shared" si="0"/>
        <v>7.5</v>
      </c>
      <c r="E23">
        <f t="shared" si="5"/>
        <v>5.875</v>
      </c>
    </row>
    <row r="24" spans="1:5" x14ac:dyDescent="0.25">
      <c r="A24">
        <v>10</v>
      </c>
      <c r="B24">
        <f t="shared" si="0"/>
        <v>6.4444444444444446</v>
      </c>
      <c r="E24">
        <f t="shared" si="5"/>
        <v>5.5</v>
      </c>
    </row>
    <row r="25" spans="1:5" x14ac:dyDescent="0.25">
      <c r="A25">
        <v>11</v>
      </c>
      <c r="B25">
        <f t="shared" si="0"/>
        <v>5.2777777777777786</v>
      </c>
      <c r="E25">
        <f t="shared" si="5"/>
        <v>4.875</v>
      </c>
    </row>
    <row r="26" spans="1:5" x14ac:dyDescent="0.25">
      <c r="A26">
        <v>12</v>
      </c>
      <c r="B26">
        <f t="shared" si="0"/>
        <v>4</v>
      </c>
      <c r="E26">
        <f t="shared" si="5"/>
        <v>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84FCF-FEB1-4B22-BAA3-87EF34D70492}">
  <dimension ref="B3:E11"/>
  <sheetViews>
    <sheetView workbookViewId="0">
      <selection activeCell="G26" sqref="G26"/>
    </sheetView>
  </sheetViews>
  <sheetFormatPr defaultRowHeight="15" x14ac:dyDescent="0.25"/>
  <sheetData>
    <row r="3" spans="2:5" x14ac:dyDescent="0.25">
      <c r="C3" s="35" t="s">
        <v>27</v>
      </c>
      <c r="D3" s="35"/>
      <c r="E3" s="35"/>
    </row>
    <row r="4" spans="2:5" x14ac:dyDescent="0.25">
      <c r="B4" s="36" t="s">
        <v>23</v>
      </c>
      <c r="C4" s="1" t="s">
        <v>26</v>
      </c>
      <c r="D4" s="1" t="s">
        <v>25</v>
      </c>
      <c r="E4" s="1" t="s">
        <v>24</v>
      </c>
    </row>
    <row r="5" spans="2:5" x14ac:dyDescent="0.25">
      <c r="B5" s="36"/>
      <c r="C5" t="s">
        <v>22</v>
      </c>
      <c r="D5" t="s">
        <v>18</v>
      </c>
      <c r="E5" t="s">
        <v>20</v>
      </c>
    </row>
    <row r="6" spans="2:5" x14ac:dyDescent="0.25">
      <c r="B6" s="36"/>
      <c r="C6" t="s">
        <v>21</v>
      </c>
      <c r="D6" t="s">
        <v>18</v>
      </c>
      <c r="E6" t="s">
        <v>22</v>
      </c>
    </row>
    <row r="7" spans="2:5" x14ac:dyDescent="0.25">
      <c r="B7" s="36"/>
      <c r="C7" t="s">
        <v>20</v>
      </c>
      <c r="D7" t="s">
        <v>22</v>
      </c>
      <c r="E7" t="s">
        <v>18</v>
      </c>
    </row>
    <row r="8" spans="2:5" x14ac:dyDescent="0.25">
      <c r="B8" s="36"/>
      <c r="C8" t="s">
        <v>19</v>
      </c>
      <c r="D8" t="s">
        <v>21</v>
      </c>
      <c r="E8" t="s">
        <v>18</v>
      </c>
    </row>
    <row r="9" spans="2:5" x14ac:dyDescent="0.25">
      <c r="B9" s="36"/>
      <c r="C9" t="s">
        <v>18</v>
      </c>
      <c r="D9" t="s">
        <v>20</v>
      </c>
      <c r="E9" t="s">
        <v>17</v>
      </c>
    </row>
    <row r="10" spans="2:5" x14ac:dyDescent="0.25">
      <c r="B10" s="36"/>
      <c r="C10" t="s">
        <v>18</v>
      </c>
      <c r="D10" t="s">
        <v>17</v>
      </c>
      <c r="E10" t="s">
        <v>19</v>
      </c>
    </row>
    <row r="11" spans="2:5" x14ac:dyDescent="0.25">
      <c r="B11" s="36"/>
      <c r="C11" t="s">
        <v>17</v>
      </c>
      <c r="D11" t="s">
        <v>19</v>
      </c>
      <c r="E11" t="s">
        <v>21</v>
      </c>
    </row>
  </sheetData>
  <mergeCells count="2">
    <mergeCell ref="C3:E3"/>
    <mergeCell ref="B4:B1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CD2FE-37F0-42ED-8DCD-08A971AED461}">
  <dimension ref="A1:C14"/>
  <sheetViews>
    <sheetView workbookViewId="0">
      <selection activeCell="G26" sqref="G26"/>
    </sheetView>
  </sheetViews>
  <sheetFormatPr defaultRowHeight="15" x14ac:dyDescent="0.25"/>
  <sheetData>
    <row r="1" spans="1:3" x14ac:dyDescent="0.25">
      <c r="A1" s="11"/>
    </row>
    <row r="3" spans="1:3" x14ac:dyDescent="0.25">
      <c r="B3" s="37" t="s">
        <v>28</v>
      </c>
      <c r="C3" s="38" t="s">
        <v>28</v>
      </c>
    </row>
    <row r="4" spans="1:3" ht="15" customHeight="1" x14ac:dyDescent="0.25">
      <c r="B4" s="37"/>
      <c r="C4" s="38"/>
    </row>
    <row r="5" spans="1:3" x14ac:dyDescent="0.25">
      <c r="B5" s="37"/>
      <c r="C5" s="38"/>
    </row>
    <row r="6" spans="1:3" x14ac:dyDescent="0.25">
      <c r="B6" s="37"/>
      <c r="C6" s="38"/>
    </row>
    <row r="7" spans="1:3" x14ac:dyDescent="0.25">
      <c r="B7" s="37"/>
      <c r="C7" s="38"/>
    </row>
    <row r="8" spans="1:3" x14ac:dyDescent="0.25">
      <c r="B8" s="37"/>
      <c r="C8" s="38"/>
    </row>
    <row r="9" spans="1:3" x14ac:dyDescent="0.25">
      <c r="B9" s="37"/>
      <c r="C9" s="38"/>
    </row>
    <row r="10" spans="1:3" x14ac:dyDescent="0.25">
      <c r="B10" s="37"/>
      <c r="C10" s="38"/>
    </row>
    <row r="11" spans="1:3" x14ac:dyDescent="0.25">
      <c r="B11" s="37"/>
      <c r="C11" s="38"/>
    </row>
    <row r="12" spans="1:3" x14ac:dyDescent="0.25">
      <c r="B12" s="37"/>
      <c r="C12" s="38"/>
    </row>
    <row r="13" spans="1:3" x14ac:dyDescent="0.25">
      <c r="B13" s="37"/>
      <c r="C13" s="38"/>
    </row>
    <row r="14" spans="1:3" x14ac:dyDescent="0.25">
      <c r="B14" s="37"/>
      <c r="C14" s="38"/>
    </row>
  </sheetData>
  <mergeCells count="2">
    <mergeCell ref="B3:B14"/>
    <mergeCell ref="C3:C1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29BEE-9376-4B08-B230-269B3649215E}">
  <dimension ref="A1:D12"/>
  <sheetViews>
    <sheetView workbookViewId="0">
      <selection activeCell="G26" sqref="G26"/>
    </sheetView>
  </sheetViews>
  <sheetFormatPr defaultRowHeight="15" x14ac:dyDescent="0.25"/>
  <cols>
    <col min="1" max="1" width="27.28515625" customWidth="1"/>
    <col min="2" max="2" width="30" customWidth="1"/>
    <col min="3" max="3" width="30.42578125" customWidth="1"/>
  </cols>
  <sheetData>
    <row r="1" spans="1:4" x14ac:dyDescent="0.25">
      <c r="A1" s="16" t="s">
        <v>34</v>
      </c>
      <c r="B1" s="16" t="s">
        <v>33</v>
      </c>
      <c r="C1" s="16" t="s">
        <v>33</v>
      </c>
      <c r="D1" s="15"/>
    </row>
    <row r="2" spans="1:4" x14ac:dyDescent="0.25">
      <c r="A2" s="2" t="s">
        <v>32</v>
      </c>
      <c r="B2" s="14">
        <v>250</v>
      </c>
      <c r="C2" s="13">
        <f>PRODUCT(B2,1024)</f>
        <v>256000</v>
      </c>
    </row>
    <row r="3" spans="1:4" x14ac:dyDescent="0.25">
      <c r="A3" s="2" t="s">
        <v>31</v>
      </c>
      <c r="B3" s="14">
        <v>0.7</v>
      </c>
      <c r="C3" s="13">
        <f>PRODUCT(B3,1024)</f>
        <v>716.8</v>
      </c>
    </row>
    <row r="4" spans="1:4" x14ac:dyDescent="0.25">
      <c r="A4" s="2" t="s">
        <v>30</v>
      </c>
      <c r="B4" s="14">
        <v>4.7</v>
      </c>
      <c r="C4" s="13">
        <f>PRODUCT(B4,1024)</f>
        <v>4812.8</v>
      </c>
    </row>
    <row r="5" spans="1:4" x14ac:dyDescent="0.25">
      <c r="A5" s="2" t="s">
        <v>29</v>
      </c>
      <c r="B5" s="14">
        <v>16</v>
      </c>
      <c r="C5" s="13">
        <f>PRODUCT(B5,1024)</f>
        <v>16384</v>
      </c>
    </row>
    <row r="8" spans="1:4" x14ac:dyDescent="0.25">
      <c r="B8" s="12"/>
    </row>
    <row r="12" spans="1:4" x14ac:dyDescent="0.25">
      <c r="A12" s="1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2D9D7-B7F4-4BBE-9165-76B875C2DD41}">
  <dimension ref="A1:E14"/>
  <sheetViews>
    <sheetView workbookViewId="0">
      <selection activeCell="G26" sqref="G26"/>
    </sheetView>
  </sheetViews>
  <sheetFormatPr defaultRowHeight="15" x14ac:dyDescent="0.25"/>
  <cols>
    <col min="1" max="1" width="17.85546875" customWidth="1"/>
    <col min="2" max="2" width="17.5703125" customWidth="1"/>
    <col min="3" max="3" width="18" customWidth="1"/>
    <col min="4" max="4" width="17.85546875" customWidth="1"/>
    <col min="5" max="5" width="17.7109375" customWidth="1"/>
  </cols>
  <sheetData>
    <row r="1" spans="1:5" ht="15.75" x14ac:dyDescent="0.25">
      <c r="A1" s="39" t="s">
        <v>52</v>
      </c>
      <c r="B1" s="39"/>
      <c r="C1" s="39"/>
      <c r="D1" s="39"/>
      <c r="E1" s="39"/>
    </row>
    <row r="2" spans="1:5" x14ac:dyDescent="0.25">
      <c r="A2" s="22" t="s">
        <v>51</v>
      </c>
      <c r="B2" s="22" t="s">
        <v>50</v>
      </c>
      <c r="C2" s="22" t="s">
        <v>49</v>
      </c>
      <c r="D2" s="22" t="s">
        <v>48</v>
      </c>
      <c r="E2" s="22" t="s">
        <v>47</v>
      </c>
    </row>
    <row r="3" spans="1:5" x14ac:dyDescent="0.25">
      <c r="A3" s="13" t="s">
        <v>46</v>
      </c>
      <c r="B3" s="21">
        <v>24</v>
      </c>
      <c r="C3" s="21">
        <v>8</v>
      </c>
      <c r="D3" s="21">
        <v>22</v>
      </c>
      <c r="E3" s="20">
        <f t="shared" ref="E3:E13" si="0">PRODUCT(B3:D3)</f>
        <v>4224</v>
      </c>
    </row>
    <row r="4" spans="1:5" x14ac:dyDescent="0.25">
      <c r="A4" s="13" t="s">
        <v>45</v>
      </c>
      <c r="B4" s="21">
        <v>16</v>
      </c>
      <c r="C4" s="21">
        <v>7</v>
      </c>
      <c r="D4" s="21">
        <v>18</v>
      </c>
      <c r="E4" s="20">
        <f t="shared" si="0"/>
        <v>2016</v>
      </c>
    </row>
    <row r="5" spans="1:5" x14ac:dyDescent="0.25">
      <c r="A5" s="13" t="s">
        <v>44</v>
      </c>
      <c r="B5" s="21">
        <v>36</v>
      </c>
      <c r="C5" s="21">
        <v>8</v>
      </c>
      <c r="D5" s="21">
        <v>20</v>
      </c>
      <c r="E5" s="20">
        <f t="shared" si="0"/>
        <v>5760</v>
      </c>
    </row>
    <row r="6" spans="1:5" x14ac:dyDescent="0.25">
      <c r="A6" s="13" t="s">
        <v>43</v>
      </c>
      <c r="B6" s="21">
        <v>20</v>
      </c>
      <c r="C6" s="21">
        <v>6</v>
      </c>
      <c r="D6" s="21">
        <v>19</v>
      </c>
      <c r="E6" s="20">
        <f t="shared" si="0"/>
        <v>2280</v>
      </c>
    </row>
    <row r="7" spans="1:5" x14ac:dyDescent="0.25">
      <c r="A7" s="13" t="s">
        <v>42</v>
      </c>
      <c r="B7" s="21">
        <v>19</v>
      </c>
      <c r="C7" s="21">
        <v>7</v>
      </c>
      <c r="D7" s="21">
        <v>21</v>
      </c>
      <c r="E7" s="20">
        <f t="shared" si="0"/>
        <v>2793</v>
      </c>
    </row>
    <row r="8" spans="1:5" x14ac:dyDescent="0.25">
      <c r="A8" s="13" t="s">
        <v>41</v>
      </c>
      <c r="B8" s="21">
        <v>34</v>
      </c>
      <c r="C8" s="21">
        <v>6</v>
      </c>
      <c r="D8" s="21">
        <v>22</v>
      </c>
      <c r="E8" s="20">
        <f t="shared" si="0"/>
        <v>4488</v>
      </c>
    </row>
    <row r="9" spans="1:5" x14ac:dyDescent="0.25">
      <c r="A9" s="13" t="s">
        <v>40</v>
      </c>
      <c r="B9" s="21">
        <v>30</v>
      </c>
      <c r="C9" s="21">
        <v>7</v>
      </c>
      <c r="D9" s="21">
        <v>20</v>
      </c>
      <c r="E9" s="20">
        <f t="shared" si="0"/>
        <v>4200</v>
      </c>
    </row>
    <row r="10" spans="1:5" x14ac:dyDescent="0.25">
      <c r="A10" s="13" t="s">
        <v>39</v>
      </c>
      <c r="B10" s="21">
        <v>25</v>
      </c>
      <c r="C10" s="21">
        <v>8</v>
      </c>
      <c r="D10" s="21">
        <v>19</v>
      </c>
      <c r="E10" s="20">
        <f t="shared" si="0"/>
        <v>3800</v>
      </c>
    </row>
    <row r="11" spans="1:5" x14ac:dyDescent="0.25">
      <c r="A11" s="13" t="s">
        <v>38</v>
      </c>
      <c r="B11" s="21">
        <v>31</v>
      </c>
      <c r="C11" s="21">
        <v>8</v>
      </c>
      <c r="D11" s="21">
        <v>22</v>
      </c>
      <c r="E11" s="20">
        <f t="shared" si="0"/>
        <v>5456</v>
      </c>
    </row>
    <row r="12" spans="1:5" x14ac:dyDescent="0.25">
      <c r="A12" s="13" t="s">
        <v>37</v>
      </c>
      <c r="B12" s="21">
        <v>33</v>
      </c>
      <c r="C12" s="21">
        <v>7</v>
      </c>
      <c r="D12" s="21">
        <v>21</v>
      </c>
      <c r="E12" s="20">
        <f t="shared" si="0"/>
        <v>4851</v>
      </c>
    </row>
    <row r="13" spans="1:5" x14ac:dyDescent="0.25">
      <c r="A13" s="13" t="s">
        <v>36</v>
      </c>
      <c r="B13" s="21">
        <v>15</v>
      </c>
      <c r="C13" s="21">
        <v>6</v>
      </c>
      <c r="D13" s="21">
        <v>19</v>
      </c>
      <c r="E13" s="20">
        <f t="shared" si="0"/>
        <v>1710</v>
      </c>
    </row>
    <row r="14" spans="1:5" x14ac:dyDescent="0.25">
      <c r="A14" s="19"/>
      <c r="B14" s="19"/>
      <c r="C14" s="19"/>
      <c r="D14" s="18" t="s">
        <v>35</v>
      </c>
      <c r="E14" s="17">
        <f>SUM(E3:E13)</f>
        <v>41578</v>
      </c>
    </row>
  </sheetData>
  <mergeCells count="1">
    <mergeCell ref="A1:E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19193-3A5A-4A09-90F7-A472DE83C262}">
  <dimension ref="A1:C6"/>
  <sheetViews>
    <sheetView workbookViewId="0">
      <selection activeCell="G26" sqref="G26"/>
    </sheetView>
  </sheetViews>
  <sheetFormatPr defaultRowHeight="15" x14ac:dyDescent="0.25"/>
  <cols>
    <col min="1" max="1" width="18.28515625" customWidth="1"/>
    <col min="2" max="2" width="18.85546875" customWidth="1"/>
    <col min="3" max="3" width="23" bestFit="1" customWidth="1"/>
  </cols>
  <sheetData>
    <row r="1" spans="1:3" x14ac:dyDescent="0.25">
      <c r="A1" s="35" t="s">
        <v>60</v>
      </c>
      <c r="B1" s="35"/>
      <c r="C1" s="35"/>
    </row>
    <row r="2" spans="1:3" x14ac:dyDescent="0.25">
      <c r="A2" t="s">
        <v>59</v>
      </c>
      <c r="B2" t="s">
        <v>58</v>
      </c>
      <c r="C2" t="s">
        <v>57</v>
      </c>
    </row>
    <row r="3" spans="1:3" x14ac:dyDescent="0.25">
      <c r="A3" t="s">
        <v>56</v>
      </c>
      <c r="B3" s="23">
        <v>178684</v>
      </c>
      <c r="C3" s="23">
        <v>11022</v>
      </c>
    </row>
    <row r="4" spans="1:3" x14ac:dyDescent="0.25">
      <c r="A4" t="s">
        <v>55</v>
      </c>
      <c r="B4" s="23">
        <v>91655</v>
      </c>
      <c r="C4" s="23">
        <v>8742</v>
      </c>
    </row>
    <row r="5" spans="1:3" x14ac:dyDescent="0.25">
      <c r="A5" t="s">
        <v>54</v>
      </c>
      <c r="B5" s="23">
        <v>76174</v>
      </c>
      <c r="C5" s="23">
        <v>7729</v>
      </c>
    </row>
    <row r="6" spans="1:3" x14ac:dyDescent="0.25">
      <c r="A6" t="s">
        <v>53</v>
      </c>
      <c r="B6" s="23">
        <v>14756</v>
      </c>
      <c r="C6" s="23">
        <v>5527</v>
      </c>
    </row>
  </sheetData>
  <mergeCells count="1">
    <mergeCell ref="A1:C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51C0C-C07F-4CC1-B611-D0FF0DD38E1D}">
  <dimension ref="A1:B4"/>
  <sheetViews>
    <sheetView workbookViewId="0">
      <selection activeCell="G26" sqref="G26"/>
    </sheetView>
  </sheetViews>
  <sheetFormatPr defaultRowHeight="15" x14ac:dyDescent="0.25"/>
  <cols>
    <col min="1" max="1" width="23" customWidth="1"/>
    <col min="2" max="2" width="11.5703125" customWidth="1"/>
  </cols>
  <sheetData>
    <row r="1" spans="1:2" x14ac:dyDescent="0.25">
      <c r="A1" s="35" t="s">
        <v>65</v>
      </c>
      <c r="B1" s="35"/>
    </row>
    <row r="2" spans="1:2" x14ac:dyDescent="0.25">
      <c r="A2" s="25" t="s">
        <v>64</v>
      </c>
      <c r="B2" s="24">
        <v>5000</v>
      </c>
    </row>
    <row r="3" spans="1:2" x14ac:dyDescent="0.25">
      <c r="A3" s="25" t="s">
        <v>63</v>
      </c>
      <c r="B3" s="26" t="s">
        <v>62</v>
      </c>
    </row>
    <row r="4" spans="1:2" x14ac:dyDescent="0.25">
      <c r="A4" s="25" t="s">
        <v>61</v>
      </c>
      <c r="B4" s="24">
        <v>275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CE160-FE6E-4D46-8BF4-3071A4A6DF63}">
  <dimension ref="A1:G7"/>
  <sheetViews>
    <sheetView workbookViewId="0">
      <selection activeCell="G9" sqref="G9"/>
    </sheetView>
  </sheetViews>
  <sheetFormatPr defaultRowHeight="15" x14ac:dyDescent="0.25"/>
  <cols>
    <col min="2" max="2" width="12.7109375" customWidth="1"/>
    <col min="3" max="3" width="12.140625" customWidth="1"/>
    <col min="4" max="4" width="12" customWidth="1"/>
    <col min="5" max="6" width="12.7109375" customWidth="1"/>
    <col min="7" max="7" width="11.28515625" customWidth="1"/>
  </cols>
  <sheetData>
    <row r="1" spans="1:7" ht="28.9" customHeight="1" x14ac:dyDescent="0.25">
      <c r="A1" s="27" t="s">
        <v>74</v>
      </c>
      <c r="B1" s="28" t="s">
        <v>51</v>
      </c>
      <c r="C1" s="28" t="s">
        <v>73</v>
      </c>
      <c r="D1" s="28" t="s">
        <v>20</v>
      </c>
      <c r="E1" s="28" t="s">
        <v>21</v>
      </c>
      <c r="F1" s="28" t="s">
        <v>22</v>
      </c>
      <c r="G1" s="28" t="s">
        <v>72</v>
      </c>
    </row>
    <row r="2" spans="1:7" x14ac:dyDescent="0.25">
      <c r="A2" s="29">
        <v>1</v>
      </c>
      <c r="B2" s="30" t="s">
        <v>71</v>
      </c>
      <c r="C2" s="31">
        <v>5</v>
      </c>
      <c r="D2" s="32">
        <v>4</v>
      </c>
      <c r="E2" s="31">
        <v>5</v>
      </c>
      <c r="F2" s="31">
        <v>5</v>
      </c>
      <c r="G2" s="32">
        <v>4</v>
      </c>
    </row>
    <row r="3" spans="1:7" x14ac:dyDescent="0.25">
      <c r="A3" s="29">
        <v>2</v>
      </c>
      <c r="B3" s="30" t="s">
        <v>70</v>
      </c>
      <c r="C3" s="32">
        <v>4</v>
      </c>
      <c r="D3" s="31">
        <v>5</v>
      </c>
      <c r="E3" s="31">
        <v>5</v>
      </c>
      <c r="F3" s="33">
        <v>3</v>
      </c>
      <c r="G3" s="31">
        <v>5</v>
      </c>
    </row>
    <row r="4" spans="1:7" x14ac:dyDescent="0.25">
      <c r="A4" s="29">
        <v>3</v>
      </c>
      <c r="B4" s="30" t="s">
        <v>69</v>
      </c>
      <c r="C4" s="31">
        <v>5</v>
      </c>
      <c r="D4" s="31">
        <v>5</v>
      </c>
      <c r="E4" s="31">
        <v>5</v>
      </c>
      <c r="F4" s="31">
        <v>5</v>
      </c>
      <c r="G4" s="32">
        <v>4</v>
      </c>
    </row>
    <row r="5" spans="1:7" x14ac:dyDescent="0.25">
      <c r="A5" s="29">
        <v>4</v>
      </c>
      <c r="B5" s="30" t="s">
        <v>68</v>
      </c>
      <c r="C5" s="32">
        <v>4</v>
      </c>
      <c r="D5" s="31">
        <v>5</v>
      </c>
      <c r="E5" s="32">
        <v>4</v>
      </c>
      <c r="F5" s="32">
        <v>4</v>
      </c>
      <c r="G5" s="33">
        <v>3</v>
      </c>
    </row>
    <row r="6" spans="1:7" x14ac:dyDescent="0.25">
      <c r="A6" s="29">
        <v>5</v>
      </c>
      <c r="B6" s="30" t="s">
        <v>67</v>
      </c>
      <c r="C6" s="33">
        <v>3</v>
      </c>
      <c r="D6" s="33">
        <v>3</v>
      </c>
      <c r="E6" s="31">
        <v>5</v>
      </c>
      <c r="F6" s="31">
        <v>5</v>
      </c>
      <c r="G6" s="33">
        <v>3</v>
      </c>
    </row>
    <row r="7" spans="1:7" x14ac:dyDescent="0.25">
      <c r="A7" s="29">
        <v>6</v>
      </c>
      <c r="B7" s="30" t="s">
        <v>66</v>
      </c>
      <c r="C7" s="32">
        <v>4</v>
      </c>
      <c r="D7" s="32">
        <v>4</v>
      </c>
      <c r="E7" s="31">
        <v>5</v>
      </c>
      <c r="F7" s="33">
        <v>3</v>
      </c>
      <c r="G7" s="31">
        <v>5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E6957-99EB-4DAD-A813-C09BEB04174B}">
  <dimension ref="A1:F12"/>
  <sheetViews>
    <sheetView workbookViewId="0">
      <selection activeCell="G12" sqref="G12"/>
    </sheetView>
  </sheetViews>
  <sheetFormatPr defaultRowHeight="15" x14ac:dyDescent="0.25"/>
  <cols>
    <col min="1" max="1" width="13.7109375" customWidth="1"/>
    <col min="2" max="2" width="4.140625" customWidth="1"/>
    <col min="3" max="3" width="4" customWidth="1"/>
    <col min="4" max="4" width="4.28515625" customWidth="1"/>
    <col min="5" max="5" width="13.42578125" customWidth="1"/>
    <col min="6" max="6" width="13.28515625" customWidth="1"/>
  </cols>
  <sheetData>
    <row r="1" spans="1:6" x14ac:dyDescent="0.25">
      <c r="A1" s="34" t="s">
        <v>90</v>
      </c>
      <c r="B1" s="34"/>
      <c r="C1" s="34"/>
      <c r="D1" s="34"/>
      <c r="E1" s="34"/>
      <c r="F1" s="34"/>
    </row>
    <row r="2" spans="1:6" ht="65.25" customHeight="1" x14ac:dyDescent="0.25">
      <c r="A2" s="45" t="s">
        <v>89</v>
      </c>
      <c r="B2" s="44" t="s">
        <v>88</v>
      </c>
      <c r="C2" s="44" t="s">
        <v>20</v>
      </c>
      <c r="D2" s="44" t="s">
        <v>87</v>
      </c>
      <c r="E2" s="43" t="s">
        <v>86</v>
      </c>
      <c r="F2" s="42" t="s">
        <v>85</v>
      </c>
    </row>
    <row r="3" spans="1:6" x14ac:dyDescent="0.25">
      <c r="A3" s="4" t="s">
        <v>84</v>
      </c>
      <c r="B3" s="4">
        <v>5</v>
      </c>
      <c r="C3" s="4">
        <v>4</v>
      </c>
      <c r="D3" s="4">
        <v>3</v>
      </c>
      <c r="E3" s="4">
        <f>SUM(B3:D3)</f>
        <v>12</v>
      </c>
      <c r="F3" s="40">
        <f>AVERAGE(B3:D3)</f>
        <v>4</v>
      </c>
    </row>
    <row r="4" spans="1:6" ht="30.75" customHeight="1" x14ac:dyDescent="0.25">
      <c r="A4" s="41" t="s">
        <v>83</v>
      </c>
      <c r="B4" s="4">
        <v>4</v>
      </c>
      <c r="C4" s="4">
        <v>5</v>
      </c>
      <c r="D4" s="4">
        <v>4</v>
      </c>
      <c r="E4" s="4">
        <f>SUM(B4:D4)</f>
        <v>13</v>
      </c>
      <c r="F4" s="40">
        <f>AVERAGE(B4:D4)</f>
        <v>4.333333333333333</v>
      </c>
    </row>
    <row r="5" spans="1:6" x14ac:dyDescent="0.25">
      <c r="A5" s="4" t="s">
        <v>82</v>
      </c>
      <c r="B5" s="4">
        <v>4</v>
      </c>
      <c r="C5" s="4">
        <v>5</v>
      </c>
      <c r="D5" s="4">
        <v>4</v>
      </c>
      <c r="E5" s="4">
        <f>SUM(B5:D5)</f>
        <v>13</v>
      </c>
      <c r="F5" s="40">
        <f>AVERAGE(B5:D5)</f>
        <v>4.333333333333333</v>
      </c>
    </row>
    <row r="6" spans="1:6" ht="30" customHeight="1" x14ac:dyDescent="0.25">
      <c r="A6" s="41" t="s">
        <v>81</v>
      </c>
      <c r="B6" s="4">
        <v>3</v>
      </c>
      <c r="C6" s="4">
        <v>5</v>
      </c>
      <c r="D6" s="4">
        <v>5</v>
      </c>
      <c r="E6" s="4">
        <f>SUM(B6:D6)</f>
        <v>13</v>
      </c>
      <c r="F6" s="40">
        <f>AVERAGE(B6:D6)</f>
        <v>4.333333333333333</v>
      </c>
    </row>
    <row r="7" spans="1:6" x14ac:dyDescent="0.25">
      <c r="A7" s="4" t="s">
        <v>80</v>
      </c>
      <c r="B7" s="4">
        <v>3</v>
      </c>
      <c r="C7" s="4">
        <v>2</v>
      </c>
      <c r="D7" s="4">
        <v>0</v>
      </c>
      <c r="E7" s="4">
        <f>SUM(B7:D7)</f>
        <v>5</v>
      </c>
      <c r="F7" s="40">
        <f>AVERAGE(B7:D7)</f>
        <v>1.6666666666666667</v>
      </c>
    </row>
    <row r="8" spans="1:6" x14ac:dyDescent="0.25">
      <c r="A8" s="41" t="s">
        <v>79</v>
      </c>
      <c r="B8" s="4">
        <v>4</v>
      </c>
      <c r="C8" s="4">
        <v>3</v>
      </c>
      <c r="D8" s="4">
        <v>2</v>
      </c>
      <c r="E8" s="4">
        <f>SUM(B8:D8)</f>
        <v>9</v>
      </c>
      <c r="F8" s="40">
        <f>AVERAGE(B8:D8)</f>
        <v>3</v>
      </c>
    </row>
    <row r="9" spans="1:6" ht="30" customHeight="1" x14ac:dyDescent="0.25">
      <c r="A9" s="41" t="s">
        <v>78</v>
      </c>
      <c r="B9" s="4">
        <v>5</v>
      </c>
      <c r="C9" s="4">
        <v>5</v>
      </c>
      <c r="D9" s="4">
        <v>5</v>
      </c>
      <c r="E9" s="4">
        <f>SUM(B9:D9)</f>
        <v>15</v>
      </c>
      <c r="F9" s="40">
        <f>AVERAGE(B9:D9)</f>
        <v>5</v>
      </c>
    </row>
    <row r="10" spans="1:6" ht="30.75" customHeight="1" x14ac:dyDescent="0.25">
      <c r="A10" s="41" t="s">
        <v>77</v>
      </c>
      <c r="B10" s="4">
        <v>4</v>
      </c>
      <c r="C10" s="4">
        <v>3</v>
      </c>
      <c r="D10" s="4">
        <v>4</v>
      </c>
      <c r="E10" s="4">
        <f>SUM(B10:D10)</f>
        <v>11</v>
      </c>
      <c r="F10" s="40">
        <f>AVERAGE(B10:D10)</f>
        <v>3.6666666666666665</v>
      </c>
    </row>
    <row r="11" spans="1:6" ht="30" x14ac:dyDescent="0.25">
      <c r="A11" s="41" t="s">
        <v>76</v>
      </c>
      <c r="B11" s="4">
        <v>4</v>
      </c>
      <c r="C11" s="4">
        <v>4</v>
      </c>
      <c r="D11" s="4">
        <v>4</v>
      </c>
      <c r="E11" s="4">
        <f>SUM(B11:D11)</f>
        <v>12</v>
      </c>
      <c r="F11" s="40">
        <f>AVERAGE(B11:D11)</f>
        <v>4</v>
      </c>
    </row>
    <row r="12" spans="1:6" x14ac:dyDescent="0.25">
      <c r="A12" s="41" t="s">
        <v>75</v>
      </c>
      <c r="B12" s="4">
        <v>3</v>
      </c>
      <c r="C12" s="4">
        <v>4</v>
      </c>
      <c r="D12" s="4">
        <v>4</v>
      </c>
      <c r="E12" s="4">
        <f>SUM(B12:D12)</f>
        <v>11</v>
      </c>
      <c r="F12" s="40">
        <f>AVERAGE(B12:D12)</f>
        <v>3.6666666666666665</v>
      </c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FC902-718D-4D14-9498-81D14B340DD8}">
  <dimension ref="A1:E10"/>
  <sheetViews>
    <sheetView workbookViewId="0">
      <selection activeCell="G12" sqref="G12"/>
    </sheetView>
  </sheetViews>
  <sheetFormatPr defaultRowHeight="15" x14ac:dyDescent="0.25"/>
  <cols>
    <col min="1" max="1" width="18.140625" customWidth="1"/>
    <col min="2" max="2" width="10" customWidth="1"/>
    <col min="3" max="3" width="11.140625" customWidth="1"/>
    <col min="4" max="4" width="15.140625" customWidth="1"/>
  </cols>
  <sheetData>
    <row r="1" spans="1:5" ht="30.75" customHeight="1" x14ac:dyDescent="0.25">
      <c r="A1" s="42" t="s">
        <v>103</v>
      </c>
      <c r="B1" s="47" t="s">
        <v>102</v>
      </c>
      <c r="C1" s="42" t="s">
        <v>101</v>
      </c>
      <c r="D1" s="47" t="s">
        <v>100</v>
      </c>
    </row>
    <row r="2" spans="1:5" x14ac:dyDescent="0.25">
      <c r="A2" s="4" t="s">
        <v>99</v>
      </c>
      <c r="B2" s="4">
        <v>31.5</v>
      </c>
      <c r="C2" s="4">
        <v>1520</v>
      </c>
      <c r="D2" s="4">
        <v>456</v>
      </c>
    </row>
    <row r="3" spans="1:5" x14ac:dyDescent="0.25">
      <c r="A3" s="4" t="s">
        <v>98</v>
      </c>
      <c r="B3" s="4">
        <v>34</v>
      </c>
      <c r="C3" s="4">
        <v>14701</v>
      </c>
      <c r="D3" s="4">
        <v>773</v>
      </c>
    </row>
    <row r="4" spans="1:5" x14ac:dyDescent="0.25">
      <c r="A4" s="4" t="s">
        <v>97</v>
      </c>
      <c r="B4" s="4">
        <v>68</v>
      </c>
      <c r="C4" s="4">
        <v>80</v>
      </c>
      <c r="D4" s="4">
        <v>1134</v>
      </c>
    </row>
    <row r="5" spans="1:5" x14ac:dyDescent="0.25">
      <c r="A5" s="4" t="s">
        <v>96</v>
      </c>
      <c r="B5" s="4">
        <v>59.6</v>
      </c>
      <c r="C5" s="4">
        <v>288</v>
      </c>
      <c r="D5" s="4">
        <v>177</v>
      </c>
    </row>
    <row r="6" spans="1:5" x14ac:dyDescent="0.25">
      <c r="A6" s="4" t="s">
        <v>95</v>
      </c>
      <c r="B6" s="4">
        <v>51.1</v>
      </c>
      <c r="C6" s="4">
        <v>61</v>
      </c>
      <c r="D6" s="4">
        <v>53</v>
      </c>
    </row>
    <row r="7" spans="1:5" x14ac:dyDescent="0.25">
      <c r="A7" s="4" t="s">
        <v>94</v>
      </c>
      <c r="B7" s="4">
        <v>58</v>
      </c>
      <c r="C7" s="4">
        <v>281</v>
      </c>
      <c r="D7" s="46">
        <v>177</v>
      </c>
    </row>
    <row r="8" spans="1:5" x14ac:dyDescent="0.25">
      <c r="D8" s="4" t="s">
        <v>93</v>
      </c>
      <c r="E8" s="4">
        <f>MIN(C2:C7)</f>
        <v>61</v>
      </c>
    </row>
    <row r="9" spans="1:5" x14ac:dyDescent="0.25">
      <c r="D9" s="4" t="s">
        <v>92</v>
      </c>
      <c r="E9" s="4">
        <f>MAX(B2:B7)</f>
        <v>68</v>
      </c>
    </row>
    <row r="10" spans="1:5" x14ac:dyDescent="0.25">
      <c r="D10" s="4" t="s">
        <v>91</v>
      </c>
      <c r="E10" s="40">
        <f>AVERAGE(D2:D7)</f>
        <v>461.66666666666669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A0391-05FF-426E-9BC7-1BB44CE61D4B}">
  <dimension ref="A1:J7"/>
  <sheetViews>
    <sheetView tabSelected="1" workbookViewId="0">
      <selection activeCell="J8" sqref="J8"/>
    </sheetView>
  </sheetViews>
  <sheetFormatPr defaultRowHeight="15" x14ac:dyDescent="0.25"/>
  <cols>
    <col min="1" max="1" width="5.42578125" customWidth="1"/>
    <col min="2" max="2" width="18.7109375" customWidth="1"/>
    <col min="3" max="3" width="5" customWidth="1"/>
    <col min="4" max="5" width="4.7109375" customWidth="1"/>
    <col min="6" max="6" width="4.42578125" customWidth="1"/>
    <col min="7" max="7" width="4.28515625" customWidth="1"/>
    <col min="8" max="9" width="4.42578125" customWidth="1"/>
    <col min="10" max="10" width="11.5703125" customWidth="1"/>
  </cols>
  <sheetData>
    <row r="1" spans="1:10" ht="60" customHeight="1" x14ac:dyDescent="0.25">
      <c r="A1" s="55" t="s">
        <v>115</v>
      </c>
      <c r="B1" s="59" t="s">
        <v>114</v>
      </c>
      <c r="C1" s="58" t="s">
        <v>113</v>
      </c>
      <c r="D1" s="58" t="s">
        <v>112</v>
      </c>
      <c r="E1" s="58" t="s">
        <v>22</v>
      </c>
      <c r="F1" s="58" t="s">
        <v>111</v>
      </c>
      <c r="G1" s="58" t="s">
        <v>20</v>
      </c>
      <c r="H1" s="58" t="s">
        <v>110</v>
      </c>
      <c r="I1" s="58" t="s">
        <v>17</v>
      </c>
      <c r="J1" s="57" t="s">
        <v>85</v>
      </c>
    </row>
    <row r="2" spans="1:10" x14ac:dyDescent="0.25">
      <c r="A2" s="55">
        <v>1</v>
      </c>
      <c r="B2" s="54" t="s">
        <v>109</v>
      </c>
      <c r="C2" s="49">
        <v>4</v>
      </c>
      <c r="D2" s="52">
        <v>5</v>
      </c>
      <c r="E2" s="52">
        <v>5</v>
      </c>
      <c r="F2" s="52">
        <v>5</v>
      </c>
      <c r="G2" s="52">
        <v>5</v>
      </c>
      <c r="H2" s="52">
        <v>5</v>
      </c>
      <c r="I2" s="52">
        <v>5</v>
      </c>
      <c r="J2" s="48">
        <f>AVERAGE(C2:I2)</f>
        <v>4.8571428571428568</v>
      </c>
    </row>
    <row r="3" spans="1:10" x14ac:dyDescent="0.25">
      <c r="A3" s="55">
        <v>2</v>
      </c>
      <c r="B3" s="54" t="s">
        <v>108</v>
      </c>
      <c r="C3" s="53">
        <v>3</v>
      </c>
      <c r="D3" s="53">
        <v>3</v>
      </c>
      <c r="E3" s="53">
        <v>3</v>
      </c>
      <c r="F3" s="53">
        <v>3</v>
      </c>
      <c r="G3" s="53">
        <v>3</v>
      </c>
      <c r="H3" s="53">
        <v>3</v>
      </c>
      <c r="I3" s="53">
        <v>3</v>
      </c>
      <c r="J3" s="56">
        <f>AVERAGE(C3:I3)</f>
        <v>3</v>
      </c>
    </row>
    <row r="4" spans="1:10" x14ac:dyDescent="0.25">
      <c r="A4" s="55">
        <v>3</v>
      </c>
      <c r="B4" s="54" t="s">
        <v>107</v>
      </c>
      <c r="C4" s="53">
        <v>2</v>
      </c>
      <c r="D4" s="49">
        <v>4</v>
      </c>
      <c r="E4" s="49">
        <v>4</v>
      </c>
      <c r="F4" s="49">
        <v>4</v>
      </c>
      <c r="G4" s="49">
        <v>4</v>
      </c>
      <c r="H4" s="49">
        <v>4</v>
      </c>
      <c r="I4" s="49">
        <v>4</v>
      </c>
      <c r="J4" s="56">
        <f>AVERAGE(C4:I4)</f>
        <v>3.7142857142857144</v>
      </c>
    </row>
    <row r="5" spans="1:10" x14ac:dyDescent="0.25">
      <c r="A5" s="55">
        <v>4</v>
      </c>
      <c r="B5" s="54" t="s">
        <v>106</v>
      </c>
      <c r="C5" s="49">
        <v>4</v>
      </c>
      <c r="D5" s="49">
        <v>4</v>
      </c>
      <c r="E5" s="52">
        <v>5</v>
      </c>
      <c r="F5" s="52">
        <v>5</v>
      </c>
      <c r="G5" s="52">
        <v>5</v>
      </c>
      <c r="H5" s="52">
        <v>5</v>
      </c>
      <c r="I5" s="52">
        <v>5</v>
      </c>
      <c r="J5" s="48">
        <f>AVERAGE(C5:I5)</f>
        <v>4.7142857142857144</v>
      </c>
    </row>
    <row r="6" spans="1:10" x14ac:dyDescent="0.25">
      <c r="A6" s="55">
        <v>5</v>
      </c>
      <c r="B6" s="54" t="s">
        <v>105</v>
      </c>
      <c r="C6" s="53">
        <v>3</v>
      </c>
      <c r="D6" s="52">
        <v>5</v>
      </c>
      <c r="E6" s="49">
        <v>4</v>
      </c>
      <c r="F6" s="49">
        <v>4</v>
      </c>
      <c r="G6" s="49">
        <v>4</v>
      </c>
      <c r="H6" s="49">
        <v>4</v>
      </c>
      <c r="I6" s="49">
        <v>4</v>
      </c>
      <c r="J6" s="48">
        <f>AVERAGE(C6:I6)</f>
        <v>4</v>
      </c>
    </row>
    <row r="7" spans="1:10" x14ac:dyDescent="0.25">
      <c r="A7" s="51" t="s">
        <v>104</v>
      </c>
      <c r="B7" s="51"/>
      <c r="C7" s="50">
        <f>AVERAGE(C2:C6)</f>
        <v>3.2</v>
      </c>
      <c r="D7" s="49">
        <f>AVERAGE(D2:D6)</f>
        <v>4.2</v>
      </c>
      <c r="E7" s="49">
        <f>AVERAGE(E2:E6)</f>
        <v>4.2</v>
      </c>
      <c r="F7" s="49">
        <f>AVERAGE(F2:F6)</f>
        <v>4.2</v>
      </c>
      <c r="G7" s="49">
        <f>AVERAGE(G2:G6)</f>
        <v>4.2</v>
      </c>
      <c r="H7" s="49">
        <f>AVERAGE(H2:H6)</f>
        <v>4.2</v>
      </c>
      <c r="I7" s="49">
        <f>AVERAGE(I2:I6)</f>
        <v>4.2</v>
      </c>
      <c r="J7" s="48">
        <f>AVERAGE(C7:I7)</f>
        <v>4.0571428571428569</v>
      </c>
    </row>
  </sheetData>
  <mergeCells count="1">
    <mergeCell ref="A7:B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34"/>
  <sheetViews>
    <sheetView workbookViewId="0">
      <selection activeCell="J2" sqref="J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-7.7</v>
      </c>
      <c r="F2">
        <f>POWER(A2+6,2)</f>
        <v>2.8900000000000006</v>
      </c>
    </row>
    <row r="3" spans="1:9" x14ac:dyDescent="0.25">
      <c r="A3">
        <v>-7.6000000000000005</v>
      </c>
      <c r="F3">
        <f t="shared" ref="F3:F36" si="0">POWER(A3+6,2)</f>
        <v>2.5600000000000018</v>
      </c>
    </row>
    <row r="4" spans="1:9" x14ac:dyDescent="0.25">
      <c r="A4">
        <v>-7.5</v>
      </c>
      <c r="F4">
        <f t="shared" si="0"/>
        <v>2.25</v>
      </c>
      <c r="H4">
        <f>-4*POWER(A4+7,2)+4</f>
        <v>3</v>
      </c>
    </row>
    <row r="5" spans="1:9" x14ac:dyDescent="0.25">
      <c r="A5">
        <v>-7.4</v>
      </c>
      <c r="F5">
        <f t="shared" si="0"/>
        <v>1.9600000000000011</v>
      </c>
      <c r="H5">
        <f t="shared" ref="H5:H14" si="1">-4*POWER(A5+7,2)+4</f>
        <v>3.359999999999999</v>
      </c>
    </row>
    <row r="6" spans="1:9" x14ac:dyDescent="0.25">
      <c r="A6">
        <v>-7.3</v>
      </c>
      <c r="F6">
        <f t="shared" si="0"/>
        <v>1.6899999999999995</v>
      </c>
      <c r="H6">
        <f t="shared" si="1"/>
        <v>3.6400000000000006</v>
      </c>
    </row>
    <row r="7" spans="1:9" x14ac:dyDescent="0.25">
      <c r="A7">
        <v>-7.2</v>
      </c>
      <c r="F7">
        <f t="shared" si="0"/>
        <v>1.4400000000000004</v>
      </c>
      <c r="H7">
        <f t="shared" si="1"/>
        <v>3.84</v>
      </c>
    </row>
    <row r="8" spans="1:9" x14ac:dyDescent="0.25">
      <c r="A8">
        <v>-7.1</v>
      </c>
      <c r="F8">
        <f t="shared" si="0"/>
        <v>1.2099999999999993</v>
      </c>
      <c r="H8">
        <f t="shared" si="1"/>
        <v>3.9600000000000004</v>
      </c>
    </row>
    <row r="9" spans="1:9" x14ac:dyDescent="0.25">
      <c r="A9">
        <v>-7</v>
      </c>
      <c r="F9">
        <f t="shared" si="0"/>
        <v>1</v>
      </c>
      <c r="H9">
        <f t="shared" si="1"/>
        <v>4</v>
      </c>
    </row>
    <row r="10" spans="1:9" x14ac:dyDescent="0.25">
      <c r="A10">
        <v>-6.9</v>
      </c>
      <c r="F10">
        <f t="shared" si="0"/>
        <v>0.81000000000000061</v>
      </c>
      <c r="H10">
        <f t="shared" si="1"/>
        <v>3.9600000000000004</v>
      </c>
    </row>
    <row r="11" spans="1:9" x14ac:dyDescent="0.25">
      <c r="A11">
        <v>-6.8</v>
      </c>
      <c r="F11">
        <f t="shared" si="0"/>
        <v>0.63999999999999968</v>
      </c>
      <c r="H11">
        <f t="shared" si="1"/>
        <v>3.84</v>
      </c>
    </row>
    <row r="12" spans="1:9" x14ac:dyDescent="0.25">
      <c r="A12">
        <v>-6.7</v>
      </c>
      <c r="F12">
        <f t="shared" si="0"/>
        <v>0.49000000000000027</v>
      </c>
      <c r="H12">
        <f t="shared" si="1"/>
        <v>3.6400000000000006</v>
      </c>
    </row>
    <row r="13" spans="1:9" x14ac:dyDescent="0.25">
      <c r="A13">
        <v>-6.6</v>
      </c>
      <c r="F13">
        <f t="shared" si="0"/>
        <v>0.3599999999999996</v>
      </c>
      <c r="H13">
        <f t="shared" si="1"/>
        <v>3.359999999999999</v>
      </c>
    </row>
    <row r="14" spans="1:9" x14ac:dyDescent="0.25">
      <c r="A14">
        <v>-6.5</v>
      </c>
      <c r="F14">
        <f t="shared" si="0"/>
        <v>0.25</v>
      </c>
      <c r="H14">
        <f t="shared" si="1"/>
        <v>3</v>
      </c>
    </row>
    <row r="15" spans="1:9" x14ac:dyDescent="0.25">
      <c r="A15">
        <v>-6.4</v>
      </c>
      <c r="F15">
        <f t="shared" si="0"/>
        <v>0.16000000000000028</v>
      </c>
    </row>
    <row r="16" spans="1:9" x14ac:dyDescent="0.25">
      <c r="A16">
        <v>-6.3</v>
      </c>
      <c r="F16">
        <f t="shared" si="0"/>
        <v>8.99999999999999E-2</v>
      </c>
    </row>
    <row r="17" spans="1:9" x14ac:dyDescent="0.25">
      <c r="A17">
        <v>-6.2</v>
      </c>
      <c r="F17">
        <f t="shared" si="0"/>
        <v>4.000000000000007E-2</v>
      </c>
    </row>
    <row r="18" spans="1:9" x14ac:dyDescent="0.25">
      <c r="A18">
        <v>-6.1</v>
      </c>
      <c r="F18">
        <f t="shared" si="0"/>
        <v>9.9999999999999291E-3</v>
      </c>
    </row>
    <row r="19" spans="1:9" x14ac:dyDescent="0.25">
      <c r="A19">
        <v>-6</v>
      </c>
      <c r="F19">
        <f t="shared" si="0"/>
        <v>0</v>
      </c>
    </row>
    <row r="20" spans="1:9" x14ac:dyDescent="0.25">
      <c r="A20">
        <v>-5.9</v>
      </c>
      <c r="F20">
        <f t="shared" si="0"/>
        <v>9.9999999999999291E-3</v>
      </c>
    </row>
    <row r="21" spans="1:9" x14ac:dyDescent="0.25">
      <c r="A21">
        <v>-5.8</v>
      </c>
      <c r="F21">
        <f t="shared" si="0"/>
        <v>4.000000000000007E-2</v>
      </c>
    </row>
    <row r="22" spans="1:9" x14ac:dyDescent="0.25">
      <c r="A22">
        <v>-5.7</v>
      </c>
      <c r="F22">
        <f t="shared" si="0"/>
        <v>8.99999999999999E-2</v>
      </c>
    </row>
    <row r="23" spans="1:9" x14ac:dyDescent="0.25">
      <c r="A23">
        <v>-5.6</v>
      </c>
      <c r="F23">
        <f t="shared" si="0"/>
        <v>0.16000000000000028</v>
      </c>
    </row>
    <row r="24" spans="1:9" x14ac:dyDescent="0.25">
      <c r="A24">
        <v>-5.5</v>
      </c>
      <c r="F24">
        <f t="shared" si="0"/>
        <v>0.25</v>
      </c>
      <c r="I24">
        <f>-4*POWER(A24+5,2)+4</f>
        <v>3</v>
      </c>
    </row>
    <row r="25" spans="1:9" x14ac:dyDescent="0.25">
      <c r="A25">
        <v>-5.4</v>
      </c>
      <c r="F25">
        <f t="shared" si="0"/>
        <v>0.3599999999999996</v>
      </c>
      <c r="I25">
        <f t="shared" ref="I25:I34" si="2">-4*POWER(A25+5,2)+4</f>
        <v>3.359999999999999</v>
      </c>
    </row>
    <row r="26" spans="1:9" x14ac:dyDescent="0.25">
      <c r="A26">
        <v>-5.3</v>
      </c>
      <c r="F26">
        <f t="shared" si="0"/>
        <v>0.49000000000000027</v>
      </c>
      <c r="I26">
        <f t="shared" si="2"/>
        <v>3.6400000000000006</v>
      </c>
    </row>
    <row r="27" spans="1:9" x14ac:dyDescent="0.25">
      <c r="A27">
        <v>-5.2</v>
      </c>
      <c r="F27">
        <f t="shared" si="0"/>
        <v>0.63999999999999968</v>
      </c>
      <c r="I27">
        <f t="shared" si="2"/>
        <v>3.84</v>
      </c>
    </row>
    <row r="28" spans="1:9" x14ac:dyDescent="0.25">
      <c r="A28">
        <v>-5.0999999999999996</v>
      </c>
      <c r="D28">
        <f>6*POWER(A28+4,2)-7</f>
        <v>0.25999999999999623</v>
      </c>
      <c r="F28">
        <f t="shared" si="0"/>
        <v>0.81000000000000061</v>
      </c>
      <c r="I28">
        <f t="shared" si="2"/>
        <v>3.9600000000000004</v>
      </c>
    </row>
    <row r="29" spans="1:9" x14ac:dyDescent="0.25">
      <c r="A29">
        <v>-5</v>
      </c>
      <c r="D29">
        <f t="shared" ref="D29:D49" si="3">6*POWER(A29+4,2)-7</f>
        <v>-1</v>
      </c>
      <c r="F29">
        <f t="shared" si="0"/>
        <v>1</v>
      </c>
      <c r="I29">
        <f t="shared" si="2"/>
        <v>4</v>
      </c>
    </row>
    <row r="30" spans="1:9" x14ac:dyDescent="0.25">
      <c r="A30">
        <v>-4.9000000000000004</v>
      </c>
      <c r="D30">
        <f t="shared" si="3"/>
        <v>-2.1399999999999961</v>
      </c>
      <c r="F30">
        <f t="shared" si="0"/>
        <v>1.2099999999999993</v>
      </c>
      <c r="I30">
        <f t="shared" si="2"/>
        <v>3.9600000000000004</v>
      </c>
    </row>
    <row r="31" spans="1:9" x14ac:dyDescent="0.25">
      <c r="A31">
        <v>-4.8</v>
      </c>
      <c r="D31">
        <f t="shared" si="3"/>
        <v>-3.1600000000000019</v>
      </c>
      <c r="F31">
        <f t="shared" si="0"/>
        <v>1.4400000000000004</v>
      </c>
      <c r="I31">
        <f t="shared" si="2"/>
        <v>3.84</v>
      </c>
    </row>
    <row r="32" spans="1:9" x14ac:dyDescent="0.25">
      <c r="A32">
        <v>-4.7</v>
      </c>
      <c r="D32">
        <f t="shared" si="3"/>
        <v>-4.0599999999999987</v>
      </c>
      <c r="F32">
        <f t="shared" si="0"/>
        <v>1.6899999999999995</v>
      </c>
      <c r="I32">
        <f t="shared" si="2"/>
        <v>3.6400000000000006</v>
      </c>
    </row>
    <row r="33" spans="1:9" x14ac:dyDescent="0.25">
      <c r="A33">
        <v>-4.5999999999999996</v>
      </c>
      <c r="B33">
        <f>(-3/25)*POWER(A33,2)+6</f>
        <v>3.4608000000000003</v>
      </c>
      <c r="D33">
        <f t="shared" si="3"/>
        <v>-4.8400000000000025</v>
      </c>
      <c r="F33">
        <f t="shared" si="0"/>
        <v>1.9600000000000011</v>
      </c>
      <c r="I33">
        <f t="shared" si="2"/>
        <v>3.359999999999999</v>
      </c>
    </row>
    <row r="34" spans="1:9" x14ac:dyDescent="0.25">
      <c r="A34">
        <v>-4.5</v>
      </c>
      <c r="B34">
        <f t="shared" ref="B34:B97" si="4">(-3/25)*POWER(A34,2)+6</f>
        <v>3.5700000000000003</v>
      </c>
      <c r="D34">
        <f t="shared" si="3"/>
        <v>-5.5</v>
      </c>
      <c r="F34">
        <f t="shared" si="0"/>
        <v>2.25</v>
      </c>
      <c r="I34">
        <f t="shared" si="2"/>
        <v>3</v>
      </c>
    </row>
    <row r="35" spans="1:9" x14ac:dyDescent="0.25">
      <c r="A35">
        <v>-4.4000000000000004</v>
      </c>
      <c r="B35">
        <f t="shared" si="4"/>
        <v>3.6767999999999996</v>
      </c>
      <c r="D35">
        <f t="shared" si="3"/>
        <v>-6.0399999999999983</v>
      </c>
      <c r="F35">
        <f t="shared" si="0"/>
        <v>2.5599999999999987</v>
      </c>
    </row>
    <row r="36" spans="1:9" x14ac:dyDescent="0.25">
      <c r="A36">
        <v>-4.3</v>
      </c>
      <c r="B36">
        <f t="shared" si="4"/>
        <v>3.7812000000000001</v>
      </c>
      <c r="D36">
        <f t="shared" si="3"/>
        <v>-6.4600000000000009</v>
      </c>
      <c r="F36">
        <f t="shared" si="0"/>
        <v>2.8900000000000006</v>
      </c>
    </row>
    <row r="37" spans="1:9" x14ac:dyDescent="0.25">
      <c r="A37">
        <v>-4.2</v>
      </c>
      <c r="B37">
        <f t="shared" si="4"/>
        <v>3.8832</v>
      </c>
      <c r="D37">
        <f t="shared" si="3"/>
        <v>-6.76</v>
      </c>
    </row>
    <row r="38" spans="1:9" x14ac:dyDescent="0.25">
      <c r="A38">
        <v>-4.0999999999999996</v>
      </c>
      <c r="B38">
        <f t="shared" si="4"/>
        <v>3.9828000000000001</v>
      </c>
      <c r="D38">
        <f t="shared" si="3"/>
        <v>-6.94</v>
      </c>
    </row>
    <row r="39" spans="1:9" x14ac:dyDescent="0.25">
      <c r="A39">
        <v>-4</v>
      </c>
      <c r="B39">
        <f t="shared" si="4"/>
        <v>4.08</v>
      </c>
      <c r="D39">
        <f t="shared" si="3"/>
        <v>-7</v>
      </c>
    </row>
    <row r="40" spans="1:9" x14ac:dyDescent="0.25">
      <c r="A40">
        <v>-3.9</v>
      </c>
      <c r="B40">
        <f t="shared" si="4"/>
        <v>4.1748000000000003</v>
      </c>
      <c r="D40">
        <f t="shared" si="3"/>
        <v>-6.9399999999999995</v>
      </c>
    </row>
    <row r="41" spans="1:9" x14ac:dyDescent="0.25">
      <c r="A41">
        <v>-3.8</v>
      </c>
      <c r="B41">
        <f t="shared" si="4"/>
        <v>4.2671999999999999</v>
      </c>
      <c r="D41">
        <f t="shared" si="3"/>
        <v>-6.76</v>
      </c>
    </row>
    <row r="42" spans="1:9" x14ac:dyDescent="0.25">
      <c r="A42">
        <v>-3.7</v>
      </c>
      <c r="B42">
        <f t="shared" si="4"/>
        <v>4.3571999999999997</v>
      </c>
      <c r="D42">
        <f t="shared" si="3"/>
        <v>-6.4600000000000009</v>
      </c>
    </row>
    <row r="43" spans="1:9" x14ac:dyDescent="0.25">
      <c r="A43">
        <v>-3.5999999999999996</v>
      </c>
      <c r="B43">
        <f t="shared" si="4"/>
        <v>4.4448000000000008</v>
      </c>
      <c r="D43">
        <f t="shared" si="3"/>
        <v>-6.0399999999999983</v>
      </c>
    </row>
    <row r="44" spans="1:9" x14ac:dyDescent="0.25">
      <c r="A44">
        <v>-3.5</v>
      </c>
      <c r="B44">
        <f t="shared" si="4"/>
        <v>4.53</v>
      </c>
      <c r="D44">
        <f t="shared" si="3"/>
        <v>-5.5</v>
      </c>
    </row>
    <row r="45" spans="1:9" x14ac:dyDescent="0.25">
      <c r="A45">
        <v>-3.4000000000000004</v>
      </c>
      <c r="B45">
        <f t="shared" si="4"/>
        <v>4.6128</v>
      </c>
      <c r="D45">
        <f t="shared" si="3"/>
        <v>-4.8400000000000025</v>
      </c>
    </row>
    <row r="46" spans="1:9" x14ac:dyDescent="0.25">
      <c r="A46">
        <v>-3.3</v>
      </c>
      <c r="B46">
        <f t="shared" si="4"/>
        <v>4.6932</v>
      </c>
      <c r="D46">
        <f t="shared" si="3"/>
        <v>-4.0599999999999987</v>
      </c>
    </row>
    <row r="47" spans="1:9" x14ac:dyDescent="0.25">
      <c r="A47">
        <v>-3.2</v>
      </c>
      <c r="B47">
        <f t="shared" si="4"/>
        <v>4.7712000000000003</v>
      </c>
      <c r="D47">
        <f t="shared" si="3"/>
        <v>-3.1600000000000019</v>
      </c>
    </row>
    <row r="48" spans="1:9" x14ac:dyDescent="0.25">
      <c r="A48">
        <v>-3.0999999999999996</v>
      </c>
      <c r="B48">
        <f t="shared" si="4"/>
        <v>4.8468</v>
      </c>
      <c r="D48">
        <f t="shared" si="3"/>
        <v>-2.1399999999999961</v>
      </c>
    </row>
    <row r="49" spans="1:4" x14ac:dyDescent="0.25">
      <c r="A49">
        <v>-3</v>
      </c>
      <c r="B49">
        <f t="shared" si="4"/>
        <v>4.92</v>
      </c>
      <c r="C49">
        <f>(-1/3)*POWER(A49,2)+2</f>
        <v>-1</v>
      </c>
      <c r="D49">
        <f t="shared" si="3"/>
        <v>-1</v>
      </c>
    </row>
    <row r="50" spans="1:4" x14ac:dyDescent="0.25">
      <c r="A50">
        <v>-2.8999999999999995</v>
      </c>
      <c r="B50">
        <f t="shared" si="4"/>
        <v>4.9908000000000001</v>
      </c>
      <c r="C50">
        <f t="shared" ref="C50:C109" si="5">(-1/3)*POWER(A50,2)+2</f>
        <v>-0.8033333333333319</v>
      </c>
    </row>
    <row r="51" spans="1:4" x14ac:dyDescent="0.25">
      <c r="A51">
        <v>-2.8</v>
      </c>
      <c r="B51">
        <f t="shared" si="4"/>
        <v>5.0592000000000006</v>
      </c>
      <c r="C51">
        <f t="shared" si="5"/>
        <v>-0.61333333333333284</v>
      </c>
    </row>
    <row r="52" spans="1:4" x14ac:dyDescent="0.25">
      <c r="A52">
        <v>-2.7</v>
      </c>
      <c r="B52">
        <f t="shared" si="4"/>
        <v>5.1251999999999995</v>
      </c>
      <c r="C52">
        <f t="shared" si="5"/>
        <v>-0.43000000000000016</v>
      </c>
    </row>
    <row r="53" spans="1:4" x14ac:dyDescent="0.25">
      <c r="A53">
        <v>-2.5999999999999996</v>
      </c>
      <c r="B53">
        <f t="shared" si="4"/>
        <v>5.1888000000000005</v>
      </c>
      <c r="C53">
        <f t="shared" si="5"/>
        <v>-0.25333333333333252</v>
      </c>
    </row>
    <row r="54" spans="1:4" x14ac:dyDescent="0.25">
      <c r="A54">
        <v>-2.5</v>
      </c>
      <c r="B54">
        <f t="shared" si="4"/>
        <v>5.25</v>
      </c>
      <c r="C54">
        <f t="shared" si="5"/>
        <v>-8.3333333333333037E-2</v>
      </c>
    </row>
    <row r="55" spans="1:4" x14ac:dyDescent="0.25">
      <c r="A55">
        <v>-2.3999999999999995</v>
      </c>
      <c r="B55">
        <f t="shared" si="4"/>
        <v>5.3088000000000006</v>
      </c>
      <c r="C55">
        <f t="shared" si="5"/>
        <v>8.0000000000000959E-2</v>
      </c>
    </row>
    <row r="56" spans="1:4" x14ac:dyDescent="0.25">
      <c r="A56">
        <v>-2.2999999999999998</v>
      </c>
      <c r="B56">
        <f t="shared" si="4"/>
        <v>5.3651999999999997</v>
      </c>
      <c r="C56">
        <f t="shared" si="5"/>
        <v>0.23666666666666702</v>
      </c>
    </row>
    <row r="57" spans="1:4" x14ac:dyDescent="0.25">
      <c r="A57">
        <v>-2.2000000000000002</v>
      </c>
      <c r="B57">
        <f t="shared" si="4"/>
        <v>5.4192</v>
      </c>
      <c r="C57">
        <f t="shared" si="5"/>
        <v>0.38666666666666649</v>
      </c>
    </row>
    <row r="58" spans="1:4" x14ac:dyDescent="0.25">
      <c r="A58">
        <v>-2.0999999999999996</v>
      </c>
      <c r="B58">
        <f t="shared" si="4"/>
        <v>5.4708000000000006</v>
      </c>
      <c r="C58">
        <f t="shared" si="5"/>
        <v>0.53000000000000069</v>
      </c>
    </row>
    <row r="59" spans="1:4" x14ac:dyDescent="0.25">
      <c r="A59">
        <v>-2</v>
      </c>
      <c r="B59">
        <f t="shared" si="4"/>
        <v>5.52</v>
      </c>
      <c r="C59">
        <f t="shared" si="5"/>
        <v>0.66666666666666674</v>
      </c>
    </row>
    <row r="60" spans="1:4" x14ac:dyDescent="0.25">
      <c r="A60">
        <v>-1.8999999999999995</v>
      </c>
      <c r="B60">
        <f t="shared" si="4"/>
        <v>5.5668000000000006</v>
      </c>
      <c r="C60">
        <f t="shared" si="5"/>
        <v>0.7966666666666673</v>
      </c>
    </row>
    <row r="61" spans="1:4" x14ac:dyDescent="0.25">
      <c r="A61">
        <v>-1.7999999999999998</v>
      </c>
      <c r="B61">
        <f t="shared" si="4"/>
        <v>5.6112000000000002</v>
      </c>
      <c r="C61">
        <f t="shared" si="5"/>
        <v>0.92000000000000037</v>
      </c>
    </row>
    <row r="62" spans="1:4" x14ac:dyDescent="0.25">
      <c r="A62">
        <v>-1.7000000000000002</v>
      </c>
      <c r="B62">
        <f t="shared" si="4"/>
        <v>5.6532</v>
      </c>
      <c r="C62">
        <f t="shared" si="5"/>
        <v>1.0366666666666666</v>
      </c>
    </row>
    <row r="63" spans="1:4" x14ac:dyDescent="0.25">
      <c r="A63">
        <v>-1.5999999999999996</v>
      </c>
      <c r="B63">
        <f t="shared" si="4"/>
        <v>5.6928000000000001</v>
      </c>
      <c r="C63">
        <f t="shared" si="5"/>
        <v>1.1466666666666672</v>
      </c>
    </row>
    <row r="64" spans="1:4" x14ac:dyDescent="0.25">
      <c r="A64">
        <v>-1.5</v>
      </c>
      <c r="B64">
        <f t="shared" si="4"/>
        <v>5.73</v>
      </c>
      <c r="C64">
        <f t="shared" si="5"/>
        <v>1.25</v>
      </c>
    </row>
    <row r="65" spans="1:3" x14ac:dyDescent="0.25">
      <c r="A65">
        <v>-1.3999999999999995</v>
      </c>
      <c r="B65">
        <f t="shared" si="4"/>
        <v>5.7648000000000001</v>
      </c>
      <c r="C65">
        <f t="shared" si="5"/>
        <v>1.3466666666666671</v>
      </c>
    </row>
    <row r="66" spans="1:3" x14ac:dyDescent="0.25">
      <c r="A66">
        <v>-1.2999999999999998</v>
      </c>
      <c r="B66">
        <f t="shared" si="4"/>
        <v>5.7972000000000001</v>
      </c>
      <c r="C66">
        <f t="shared" si="5"/>
        <v>1.436666666666667</v>
      </c>
    </row>
    <row r="67" spans="1:3" x14ac:dyDescent="0.25">
      <c r="A67">
        <v>-1.2000000000000002</v>
      </c>
      <c r="B67">
        <f t="shared" si="4"/>
        <v>5.8272000000000004</v>
      </c>
      <c r="C67">
        <f t="shared" si="5"/>
        <v>1.52</v>
      </c>
    </row>
    <row r="68" spans="1:3" x14ac:dyDescent="0.25">
      <c r="A68">
        <v>-1.0999999999999996</v>
      </c>
      <c r="B68">
        <f t="shared" si="4"/>
        <v>5.8548</v>
      </c>
      <c r="C68">
        <f t="shared" si="5"/>
        <v>1.5966666666666669</v>
      </c>
    </row>
    <row r="69" spans="1:3" x14ac:dyDescent="0.25">
      <c r="A69">
        <v>-1</v>
      </c>
      <c r="B69">
        <f t="shared" si="4"/>
        <v>5.88</v>
      </c>
      <c r="C69">
        <f t="shared" si="5"/>
        <v>1.6666666666666667</v>
      </c>
    </row>
    <row r="70" spans="1:3" x14ac:dyDescent="0.25">
      <c r="A70">
        <v>-0.89999999999999947</v>
      </c>
      <c r="B70">
        <f t="shared" si="4"/>
        <v>5.9028</v>
      </c>
      <c r="C70">
        <f t="shared" si="5"/>
        <v>1.7300000000000004</v>
      </c>
    </row>
    <row r="71" spans="1:3" x14ac:dyDescent="0.25">
      <c r="A71">
        <v>-0.79999999999999982</v>
      </c>
      <c r="B71">
        <f t="shared" si="4"/>
        <v>5.9232000000000005</v>
      </c>
      <c r="C71">
        <f t="shared" si="5"/>
        <v>1.7866666666666668</v>
      </c>
    </row>
    <row r="72" spans="1:3" x14ac:dyDescent="0.25">
      <c r="A72">
        <v>-0.70000000000000018</v>
      </c>
      <c r="B72">
        <f t="shared" si="4"/>
        <v>5.9412000000000003</v>
      </c>
      <c r="C72">
        <f t="shared" si="5"/>
        <v>1.8366666666666667</v>
      </c>
    </row>
    <row r="73" spans="1:3" x14ac:dyDescent="0.25">
      <c r="A73">
        <v>-0.59999999999999964</v>
      </c>
      <c r="B73">
        <f t="shared" si="4"/>
        <v>5.9568000000000003</v>
      </c>
      <c r="C73">
        <f t="shared" si="5"/>
        <v>1.8800000000000001</v>
      </c>
    </row>
    <row r="74" spans="1:3" x14ac:dyDescent="0.25">
      <c r="A74">
        <v>-0.5</v>
      </c>
      <c r="B74">
        <f t="shared" si="4"/>
        <v>5.97</v>
      </c>
      <c r="C74">
        <f t="shared" si="5"/>
        <v>1.9166666666666667</v>
      </c>
    </row>
    <row r="75" spans="1:3" x14ac:dyDescent="0.25">
      <c r="A75">
        <v>-0.39999999999999947</v>
      </c>
      <c r="B75">
        <f t="shared" si="4"/>
        <v>5.9808000000000003</v>
      </c>
      <c r="C75">
        <f t="shared" si="5"/>
        <v>1.9466666666666668</v>
      </c>
    </row>
    <row r="76" spans="1:3" x14ac:dyDescent="0.25">
      <c r="A76">
        <v>-0.29999999999999982</v>
      </c>
      <c r="B76">
        <f t="shared" si="4"/>
        <v>5.9892000000000003</v>
      </c>
      <c r="C76">
        <f t="shared" si="5"/>
        <v>1.97</v>
      </c>
    </row>
    <row r="77" spans="1:3" x14ac:dyDescent="0.25">
      <c r="A77">
        <v>-0.20000000000000018</v>
      </c>
      <c r="B77">
        <f t="shared" si="4"/>
        <v>5.9951999999999996</v>
      </c>
      <c r="C77">
        <f t="shared" si="5"/>
        <v>1.9866666666666666</v>
      </c>
    </row>
    <row r="78" spans="1:3" x14ac:dyDescent="0.25">
      <c r="A78">
        <v>-9.9999999999999645E-2</v>
      </c>
      <c r="B78">
        <f t="shared" si="4"/>
        <v>5.9988000000000001</v>
      </c>
      <c r="C78">
        <f t="shared" si="5"/>
        <v>1.9966666666666666</v>
      </c>
    </row>
    <row r="79" spans="1:3" x14ac:dyDescent="0.25">
      <c r="A79">
        <v>0</v>
      </c>
      <c r="B79">
        <f t="shared" si="4"/>
        <v>6</v>
      </c>
      <c r="C79">
        <f t="shared" si="5"/>
        <v>2</v>
      </c>
    </row>
    <row r="80" spans="1:3" x14ac:dyDescent="0.25">
      <c r="A80">
        <v>0.10000000000000053</v>
      </c>
      <c r="B80">
        <f t="shared" si="4"/>
        <v>5.9988000000000001</v>
      </c>
      <c r="C80">
        <f t="shared" si="5"/>
        <v>1.9966666666666666</v>
      </c>
    </row>
    <row r="81" spans="1:3" x14ac:dyDescent="0.25">
      <c r="A81">
        <v>0.20000000000000018</v>
      </c>
      <c r="B81">
        <f t="shared" si="4"/>
        <v>5.9951999999999996</v>
      </c>
      <c r="C81">
        <f t="shared" si="5"/>
        <v>1.9866666666666666</v>
      </c>
    </row>
    <row r="82" spans="1:3" x14ac:dyDescent="0.25">
      <c r="A82">
        <v>0.29999999999999982</v>
      </c>
      <c r="B82">
        <f t="shared" si="4"/>
        <v>5.9892000000000003</v>
      </c>
      <c r="C82">
        <f t="shared" si="5"/>
        <v>1.97</v>
      </c>
    </row>
    <row r="83" spans="1:3" x14ac:dyDescent="0.25">
      <c r="A83">
        <v>0.39999999999999947</v>
      </c>
      <c r="B83">
        <f t="shared" si="4"/>
        <v>5.9808000000000003</v>
      </c>
      <c r="C83">
        <f t="shared" si="5"/>
        <v>1.9466666666666668</v>
      </c>
    </row>
    <row r="84" spans="1:3" x14ac:dyDescent="0.25">
      <c r="A84">
        <v>0.50000000000000089</v>
      </c>
      <c r="B84">
        <f t="shared" si="4"/>
        <v>5.97</v>
      </c>
      <c r="C84">
        <f t="shared" si="5"/>
        <v>1.9166666666666663</v>
      </c>
    </row>
    <row r="85" spans="1:3" x14ac:dyDescent="0.25">
      <c r="A85">
        <v>0.60000000000000053</v>
      </c>
      <c r="B85">
        <f t="shared" si="4"/>
        <v>5.9568000000000003</v>
      </c>
      <c r="C85">
        <f t="shared" si="5"/>
        <v>1.88</v>
      </c>
    </row>
    <row r="86" spans="1:3" x14ac:dyDescent="0.25">
      <c r="A86">
        <v>0.70000000000000018</v>
      </c>
      <c r="B86">
        <f t="shared" si="4"/>
        <v>5.9412000000000003</v>
      </c>
      <c r="C86">
        <f t="shared" si="5"/>
        <v>1.8366666666666667</v>
      </c>
    </row>
    <row r="87" spans="1:3" x14ac:dyDescent="0.25">
      <c r="A87">
        <v>0.79999999999999982</v>
      </c>
      <c r="B87">
        <f t="shared" si="4"/>
        <v>5.9232000000000005</v>
      </c>
      <c r="C87">
        <f t="shared" si="5"/>
        <v>1.7866666666666668</v>
      </c>
    </row>
    <row r="88" spans="1:3" x14ac:dyDescent="0.25">
      <c r="A88">
        <v>0.89999999999999947</v>
      </c>
      <c r="B88">
        <f t="shared" si="4"/>
        <v>5.9028</v>
      </c>
      <c r="C88">
        <f t="shared" si="5"/>
        <v>1.7300000000000004</v>
      </c>
    </row>
    <row r="89" spans="1:3" x14ac:dyDescent="0.25">
      <c r="A89">
        <v>1.0000000000000009</v>
      </c>
      <c r="B89">
        <f t="shared" si="4"/>
        <v>5.88</v>
      </c>
      <c r="C89">
        <f t="shared" si="5"/>
        <v>1.6666666666666661</v>
      </c>
    </row>
    <row r="90" spans="1:3" x14ac:dyDescent="0.25">
      <c r="A90">
        <v>1.1000000000000005</v>
      </c>
      <c r="B90">
        <f t="shared" si="4"/>
        <v>5.8548</v>
      </c>
      <c r="C90">
        <f t="shared" si="5"/>
        <v>1.5966666666666662</v>
      </c>
    </row>
    <row r="91" spans="1:3" x14ac:dyDescent="0.25">
      <c r="A91">
        <v>1.2000000000000002</v>
      </c>
      <c r="B91">
        <f t="shared" si="4"/>
        <v>5.8272000000000004</v>
      </c>
      <c r="C91">
        <f t="shared" si="5"/>
        <v>1.52</v>
      </c>
    </row>
    <row r="92" spans="1:3" x14ac:dyDescent="0.25">
      <c r="A92">
        <v>1.2999999999999998</v>
      </c>
      <c r="B92">
        <f t="shared" si="4"/>
        <v>5.7972000000000001</v>
      </c>
      <c r="C92">
        <f t="shared" si="5"/>
        <v>1.436666666666667</v>
      </c>
    </row>
    <row r="93" spans="1:3" x14ac:dyDescent="0.25">
      <c r="A93">
        <v>1.3999999999999995</v>
      </c>
      <c r="B93">
        <f t="shared" si="4"/>
        <v>5.7648000000000001</v>
      </c>
      <c r="C93">
        <f t="shared" si="5"/>
        <v>1.3466666666666671</v>
      </c>
    </row>
    <row r="94" spans="1:3" x14ac:dyDescent="0.25">
      <c r="A94">
        <v>1.5000000000000009</v>
      </c>
      <c r="B94">
        <f t="shared" si="4"/>
        <v>5.7299999999999995</v>
      </c>
      <c r="C94">
        <f t="shared" si="5"/>
        <v>1.2499999999999991</v>
      </c>
    </row>
    <row r="95" spans="1:3" x14ac:dyDescent="0.25">
      <c r="A95">
        <v>1.6000000000000005</v>
      </c>
      <c r="B95">
        <f t="shared" si="4"/>
        <v>5.6928000000000001</v>
      </c>
      <c r="C95">
        <f t="shared" si="5"/>
        <v>1.1466666666666661</v>
      </c>
    </row>
    <row r="96" spans="1:3" x14ac:dyDescent="0.25">
      <c r="A96">
        <v>1.7000000000000002</v>
      </c>
      <c r="B96">
        <f t="shared" si="4"/>
        <v>5.6532</v>
      </c>
      <c r="C96">
        <f t="shared" si="5"/>
        <v>1.0366666666666666</v>
      </c>
    </row>
    <row r="97" spans="1:5" x14ac:dyDescent="0.25">
      <c r="A97">
        <v>1.7999999999999998</v>
      </c>
      <c r="B97">
        <f t="shared" si="4"/>
        <v>5.6112000000000002</v>
      </c>
      <c r="C97">
        <f t="shared" si="5"/>
        <v>0.92000000000000037</v>
      </c>
    </row>
    <row r="98" spans="1:5" x14ac:dyDescent="0.25">
      <c r="A98">
        <v>1.9000000000000012</v>
      </c>
      <c r="B98">
        <f t="shared" ref="B98:B129" si="6">(-3/25)*POWER(A98,2)+6</f>
        <v>5.5667999999999997</v>
      </c>
      <c r="C98">
        <f t="shared" si="5"/>
        <v>0.79666666666666508</v>
      </c>
    </row>
    <row r="99" spans="1:5" x14ac:dyDescent="0.25">
      <c r="A99">
        <v>2.0000000000000009</v>
      </c>
      <c r="B99">
        <f t="shared" si="6"/>
        <v>5.52</v>
      </c>
      <c r="C99">
        <f t="shared" si="5"/>
        <v>0.66666666666666563</v>
      </c>
    </row>
    <row r="100" spans="1:5" x14ac:dyDescent="0.25">
      <c r="A100">
        <v>2.1000000000000005</v>
      </c>
      <c r="B100">
        <f t="shared" si="6"/>
        <v>5.4707999999999997</v>
      </c>
      <c r="C100">
        <f t="shared" si="5"/>
        <v>0.52999999999999936</v>
      </c>
    </row>
    <row r="101" spans="1:5" x14ac:dyDescent="0.25">
      <c r="A101">
        <v>2.2000000000000002</v>
      </c>
      <c r="B101">
        <f t="shared" si="6"/>
        <v>5.4192</v>
      </c>
      <c r="C101">
        <f t="shared" si="5"/>
        <v>0.38666666666666649</v>
      </c>
    </row>
    <row r="102" spans="1:5" x14ac:dyDescent="0.25">
      <c r="A102">
        <v>2.2999999999999998</v>
      </c>
      <c r="B102">
        <f t="shared" si="6"/>
        <v>5.3651999999999997</v>
      </c>
      <c r="C102">
        <f t="shared" si="5"/>
        <v>0.23666666666666702</v>
      </c>
    </row>
    <row r="103" spans="1:5" x14ac:dyDescent="0.25">
      <c r="A103">
        <v>2.4000000000000012</v>
      </c>
      <c r="B103">
        <f t="shared" si="6"/>
        <v>5.3087999999999997</v>
      </c>
      <c r="C103">
        <f t="shared" si="5"/>
        <v>7.9999999999998073E-2</v>
      </c>
    </row>
    <row r="104" spans="1:5" x14ac:dyDescent="0.25">
      <c r="A104">
        <v>2.5000000000000009</v>
      </c>
      <c r="B104">
        <f t="shared" si="6"/>
        <v>5.2499999999999991</v>
      </c>
      <c r="C104">
        <f t="shared" si="5"/>
        <v>-8.3333333333334814E-2</v>
      </c>
    </row>
    <row r="105" spans="1:5" x14ac:dyDescent="0.25">
      <c r="A105">
        <v>2.6000000000000005</v>
      </c>
      <c r="B105">
        <f t="shared" si="6"/>
        <v>5.1887999999999996</v>
      </c>
      <c r="C105">
        <f t="shared" si="5"/>
        <v>-0.25333333333333385</v>
      </c>
    </row>
    <row r="106" spans="1:5" x14ac:dyDescent="0.25">
      <c r="A106">
        <v>2.7</v>
      </c>
      <c r="B106">
        <f t="shared" si="6"/>
        <v>5.1251999999999995</v>
      </c>
      <c r="C106">
        <f t="shared" si="5"/>
        <v>-0.43000000000000016</v>
      </c>
    </row>
    <row r="107" spans="1:5" x14ac:dyDescent="0.25">
      <c r="A107">
        <v>2.8</v>
      </c>
      <c r="B107">
        <f t="shared" si="6"/>
        <v>5.0592000000000006</v>
      </c>
      <c r="C107">
        <f t="shared" si="5"/>
        <v>-0.61333333333333284</v>
      </c>
    </row>
    <row r="108" spans="1:5" x14ac:dyDescent="0.25">
      <c r="A108">
        <v>2.9000000000000012</v>
      </c>
      <c r="B108">
        <f t="shared" si="6"/>
        <v>4.9907999999999992</v>
      </c>
      <c r="C108">
        <f t="shared" si="5"/>
        <v>-0.80333333333333545</v>
      </c>
    </row>
    <row r="109" spans="1:5" x14ac:dyDescent="0.25">
      <c r="A109">
        <v>3.0000000000000009</v>
      </c>
      <c r="B109">
        <f t="shared" si="6"/>
        <v>4.92</v>
      </c>
      <c r="C109">
        <f t="shared" si="5"/>
        <v>-1.0000000000000018</v>
      </c>
      <c r="E109">
        <f>6*POWER(A109-4,2)-7</f>
        <v>-1.0000000000000107</v>
      </c>
    </row>
    <row r="110" spans="1:5" x14ac:dyDescent="0.25">
      <c r="A110">
        <v>3.1000000000000005</v>
      </c>
      <c r="B110">
        <f t="shared" si="6"/>
        <v>4.8468</v>
      </c>
      <c r="E110">
        <f t="shared" ref="E110:E132" si="7">6*POWER(A110-4,2)-7</f>
        <v>-2.1400000000000059</v>
      </c>
    </row>
    <row r="111" spans="1:5" x14ac:dyDescent="0.25">
      <c r="A111">
        <v>3.2</v>
      </c>
      <c r="B111">
        <f t="shared" si="6"/>
        <v>4.7712000000000003</v>
      </c>
      <c r="E111">
        <f t="shared" si="7"/>
        <v>-3.1600000000000019</v>
      </c>
    </row>
    <row r="112" spans="1:5" x14ac:dyDescent="0.25">
      <c r="A112">
        <v>3.3</v>
      </c>
      <c r="B112">
        <f t="shared" si="6"/>
        <v>4.6932</v>
      </c>
      <c r="E112">
        <f t="shared" si="7"/>
        <v>-4.0599999999999987</v>
      </c>
    </row>
    <row r="113" spans="1:7" x14ac:dyDescent="0.25">
      <c r="A113">
        <v>3.4000000000000012</v>
      </c>
      <c r="B113">
        <f t="shared" si="6"/>
        <v>4.6127999999999991</v>
      </c>
      <c r="E113">
        <f t="shared" si="7"/>
        <v>-4.8400000000000087</v>
      </c>
    </row>
    <row r="114" spans="1:7" x14ac:dyDescent="0.25">
      <c r="A114">
        <v>3.5000000000000009</v>
      </c>
      <c r="B114">
        <f t="shared" si="6"/>
        <v>4.5299999999999994</v>
      </c>
      <c r="E114">
        <f t="shared" si="7"/>
        <v>-5.5000000000000053</v>
      </c>
    </row>
    <row r="115" spans="1:7" x14ac:dyDescent="0.25">
      <c r="A115">
        <v>3.6000000000000005</v>
      </c>
      <c r="B115">
        <f t="shared" si="6"/>
        <v>4.444799999999999</v>
      </c>
      <c r="E115">
        <f t="shared" si="7"/>
        <v>-6.0400000000000027</v>
      </c>
    </row>
    <row r="116" spans="1:7" x14ac:dyDescent="0.25">
      <c r="A116">
        <v>3.7</v>
      </c>
      <c r="B116">
        <f t="shared" si="6"/>
        <v>4.3571999999999997</v>
      </c>
      <c r="E116">
        <f t="shared" si="7"/>
        <v>-6.4600000000000009</v>
      </c>
    </row>
    <row r="117" spans="1:7" x14ac:dyDescent="0.25">
      <c r="A117">
        <v>3.8</v>
      </c>
      <c r="B117">
        <f t="shared" si="6"/>
        <v>4.2671999999999999</v>
      </c>
      <c r="E117">
        <f t="shared" si="7"/>
        <v>-6.76</v>
      </c>
    </row>
    <row r="118" spans="1:7" x14ac:dyDescent="0.25">
      <c r="A118">
        <v>3.9000000000000012</v>
      </c>
      <c r="B118">
        <f t="shared" si="6"/>
        <v>4.1747999999999994</v>
      </c>
      <c r="E118">
        <f t="shared" si="7"/>
        <v>-6.9400000000000013</v>
      </c>
    </row>
    <row r="119" spans="1:7" x14ac:dyDescent="0.25">
      <c r="A119">
        <v>4.0000000000000009</v>
      </c>
      <c r="B119">
        <f t="shared" si="6"/>
        <v>4.0799999999999992</v>
      </c>
      <c r="E119">
        <f t="shared" si="7"/>
        <v>-7</v>
      </c>
    </row>
    <row r="120" spans="1:7" x14ac:dyDescent="0.25">
      <c r="A120">
        <v>4.1000000000000005</v>
      </c>
      <c r="B120">
        <f t="shared" si="6"/>
        <v>3.9827999999999992</v>
      </c>
      <c r="E120">
        <f t="shared" si="7"/>
        <v>-6.9399999999999995</v>
      </c>
    </row>
    <row r="121" spans="1:7" x14ac:dyDescent="0.25">
      <c r="A121">
        <v>4.2</v>
      </c>
      <c r="B121">
        <f t="shared" si="6"/>
        <v>3.8832</v>
      </c>
      <c r="E121">
        <f t="shared" si="7"/>
        <v>-6.76</v>
      </c>
    </row>
    <row r="122" spans="1:7" x14ac:dyDescent="0.25">
      <c r="A122">
        <v>4.3</v>
      </c>
      <c r="B122">
        <f t="shared" si="6"/>
        <v>3.7812000000000001</v>
      </c>
      <c r="E122">
        <f t="shared" si="7"/>
        <v>-6.4600000000000009</v>
      </c>
    </row>
    <row r="123" spans="1:7" x14ac:dyDescent="0.25">
      <c r="A123">
        <v>4.4000000000000012</v>
      </c>
      <c r="B123">
        <f t="shared" si="6"/>
        <v>3.6767999999999987</v>
      </c>
      <c r="E123">
        <f t="shared" si="7"/>
        <v>-6.0399999999999938</v>
      </c>
    </row>
    <row r="124" spans="1:7" x14ac:dyDescent="0.25">
      <c r="A124">
        <v>4.5000000000000009</v>
      </c>
      <c r="B124">
        <f t="shared" si="6"/>
        <v>3.5699999999999994</v>
      </c>
      <c r="E124">
        <f t="shared" si="7"/>
        <v>-5.4999999999999947</v>
      </c>
      <c r="G124">
        <f>-24*POWER(A124-5,2)+9</f>
        <v>3.0000000000000213</v>
      </c>
    </row>
    <row r="125" spans="1:7" x14ac:dyDescent="0.25">
      <c r="A125">
        <v>4.6000000000000005</v>
      </c>
      <c r="B125">
        <f t="shared" si="6"/>
        <v>3.4607999999999994</v>
      </c>
      <c r="E125">
        <f t="shared" si="7"/>
        <v>-4.8399999999999963</v>
      </c>
      <c r="G125">
        <f t="shared" ref="G125:G134" si="8">-24*POWER(A125-5,2)+9</f>
        <v>5.1600000000000099</v>
      </c>
    </row>
    <row r="126" spans="1:7" x14ac:dyDescent="0.25">
      <c r="A126">
        <v>4.7</v>
      </c>
      <c r="B126">
        <f t="shared" si="6"/>
        <v>3.3491999999999997</v>
      </c>
      <c r="E126">
        <f t="shared" si="7"/>
        <v>-4.0599999999999987</v>
      </c>
      <c r="G126">
        <f t="shared" si="8"/>
        <v>6.8400000000000025</v>
      </c>
    </row>
    <row r="127" spans="1:7" x14ac:dyDescent="0.25">
      <c r="A127">
        <v>4.8</v>
      </c>
      <c r="B127">
        <f t="shared" si="6"/>
        <v>3.2352000000000003</v>
      </c>
      <c r="E127">
        <f t="shared" si="7"/>
        <v>-3.1600000000000019</v>
      </c>
      <c r="G127">
        <f t="shared" si="8"/>
        <v>8.0399999999999991</v>
      </c>
    </row>
    <row r="128" spans="1:7" x14ac:dyDescent="0.25">
      <c r="A128">
        <v>4.9000000000000012</v>
      </c>
      <c r="B128">
        <f t="shared" si="6"/>
        <v>3.1187999999999985</v>
      </c>
      <c r="E128">
        <f t="shared" si="7"/>
        <v>-2.1399999999999864</v>
      </c>
      <c r="G128">
        <f t="shared" si="8"/>
        <v>8.7600000000000051</v>
      </c>
    </row>
    <row r="129" spans="1:7" x14ac:dyDescent="0.25">
      <c r="A129">
        <v>5.0000000000000009</v>
      </c>
      <c r="B129">
        <f t="shared" si="6"/>
        <v>2.9999999999999991</v>
      </c>
      <c r="E129">
        <f t="shared" si="7"/>
        <v>-0.99999999999998934</v>
      </c>
      <c r="G129">
        <f t="shared" si="8"/>
        <v>9</v>
      </c>
    </row>
    <row r="130" spans="1:7" x14ac:dyDescent="0.25">
      <c r="A130">
        <v>5.1000000000000005</v>
      </c>
      <c r="E130">
        <f t="shared" si="7"/>
        <v>0.26000000000000689</v>
      </c>
      <c r="G130">
        <f t="shared" si="8"/>
        <v>8.759999999999998</v>
      </c>
    </row>
    <row r="131" spans="1:7" x14ac:dyDescent="0.25">
      <c r="A131">
        <v>5.2</v>
      </c>
      <c r="E131">
        <f t="shared" si="7"/>
        <v>1.6400000000000023</v>
      </c>
      <c r="G131">
        <f t="shared" si="8"/>
        <v>8.0399999999999991</v>
      </c>
    </row>
    <row r="132" spans="1:7" x14ac:dyDescent="0.25">
      <c r="A132">
        <v>5.3</v>
      </c>
      <c r="E132">
        <f t="shared" si="7"/>
        <v>3.139999999999997</v>
      </c>
      <c r="G132">
        <f t="shared" si="8"/>
        <v>6.8400000000000025</v>
      </c>
    </row>
    <row r="133" spans="1:7" x14ac:dyDescent="0.25">
      <c r="A133">
        <v>5.4000000000000012</v>
      </c>
      <c r="G133">
        <f t="shared" si="8"/>
        <v>5.1599999999999762</v>
      </c>
    </row>
    <row r="134" spans="1:7" x14ac:dyDescent="0.25">
      <c r="A134">
        <v>5.5000000000000009</v>
      </c>
      <c r="G134">
        <f t="shared" si="8"/>
        <v>2.9999999999999787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7E315-ADB6-42DD-8081-3A1ABCF7227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3279C-4CAA-4681-9FC0-54E1C7C5E1FF}">
  <dimension ref="A1:B13"/>
  <sheetViews>
    <sheetView workbookViewId="0">
      <selection activeCell="A3" sqref="A3:B13"/>
    </sheetView>
  </sheetViews>
  <sheetFormatPr defaultRowHeight="15" x14ac:dyDescent="0.25"/>
  <sheetData>
    <row r="1" spans="1:2" x14ac:dyDescent="0.25">
      <c r="A1" t="s">
        <v>9</v>
      </c>
      <c r="B1">
        <v>0.2</v>
      </c>
    </row>
    <row r="2" spans="1:2" x14ac:dyDescent="0.25">
      <c r="A2" t="s">
        <v>0</v>
      </c>
      <c r="B2" t="s">
        <v>10</v>
      </c>
    </row>
    <row r="3" spans="1:2" x14ac:dyDescent="0.25">
      <c r="A3">
        <v>-1</v>
      </c>
      <c r="B3">
        <f>POWER(A3,2)</f>
        <v>1</v>
      </c>
    </row>
    <row r="4" spans="1:2" x14ac:dyDescent="0.25">
      <c r="A4">
        <f>A3+$B$1</f>
        <v>-0.8</v>
      </c>
      <c r="B4">
        <f t="shared" ref="B4:B13" si="0">POWER(A4,2)</f>
        <v>0.64000000000000012</v>
      </c>
    </row>
    <row r="5" spans="1:2" x14ac:dyDescent="0.25">
      <c r="A5">
        <f t="shared" ref="A5:A13" si="1">A4+$B$1</f>
        <v>-0.60000000000000009</v>
      </c>
      <c r="B5">
        <f t="shared" si="0"/>
        <v>0.3600000000000001</v>
      </c>
    </row>
    <row r="6" spans="1:2" x14ac:dyDescent="0.25">
      <c r="A6">
        <f t="shared" si="1"/>
        <v>-0.40000000000000008</v>
      </c>
      <c r="B6">
        <f t="shared" si="0"/>
        <v>0.16000000000000006</v>
      </c>
    </row>
    <row r="7" spans="1:2" x14ac:dyDescent="0.25">
      <c r="A7">
        <f t="shared" si="1"/>
        <v>-0.20000000000000007</v>
      </c>
      <c r="B7">
        <f t="shared" si="0"/>
        <v>4.0000000000000029E-2</v>
      </c>
    </row>
    <row r="8" spans="1:2" x14ac:dyDescent="0.25">
      <c r="A8">
        <f t="shared" si="1"/>
        <v>0</v>
      </c>
      <c r="B8">
        <f t="shared" si="0"/>
        <v>0</v>
      </c>
    </row>
    <row r="9" spans="1:2" x14ac:dyDescent="0.25">
      <c r="A9">
        <f t="shared" si="1"/>
        <v>0.2</v>
      </c>
      <c r="B9">
        <f t="shared" si="0"/>
        <v>4.0000000000000008E-2</v>
      </c>
    </row>
    <row r="10" spans="1:2" x14ac:dyDescent="0.25">
      <c r="A10">
        <f t="shared" si="1"/>
        <v>0.4</v>
      </c>
      <c r="B10">
        <f t="shared" si="0"/>
        <v>0.16000000000000003</v>
      </c>
    </row>
    <row r="11" spans="1:2" x14ac:dyDescent="0.25">
      <c r="A11">
        <f t="shared" si="1"/>
        <v>0.60000000000000009</v>
      </c>
      <c r="B11">
        <f t="shared" si="0"/>
        <v>0.3600000000000001</v>
      </c>
    </row>
    <row r="12" spans="1:2" x14ac:dyDescent="0.25">
      <c r="A12">
        <f t="shared" si="1"/>
        <v>0.8</v>
      </c>
      <c r="B12">
        <f t="shared" si="0"/>
        <v>0.64000000000000012</v>
      </c>
    </row>
    <row r="13" spans="1:2" x14ac:dyDescent="0.25">
      <c r="A13">
        <f t="shared" si="1"/>
        <v>1</v>
      </c>
      <c r="B13">
        <f t="shared" si="0"/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EDF02-97C6-46B5-A32F-F363BBDE7F64}">
  <dimension ref="A1:B19"/>
  <sheetViews>
    <sheetView workbookViewId="0">
      <selection activeCell="A3" sqref="A3:B19"/>
    </sheetView>
  </sheetViews>
  <sheetFormatPr defaultRowHeight="15" x14ac:dyDescent="0.25"/>
  <sheetData>
    <row r="1" spans="1:2" x14ac:dyDescent="0.25">
      <c r="A1" t="s">
        <v>9</v>
      </c>
      <c r="B1">
        <v>0.2</v>
      </c>
    </row>
    <row r="2" spans="1:2" x14ac:dyDescent="0.25">
      <c r="A2" t="s">
        <v>0</v>
      </c>
      <c r="B2" t="s">
        <v>10</v>
      </c>
    </row>
    <row r="3" spans="1:2" x14ac:dyDescent="0.25">
      <c r="A3">
        <v>-1.57</v>
      </c>
      <c r="B3">
        <f>TAN(A3)</f>
        <v>-1255.7655915007897</v>
      </c>
    </row>
    <row r="4" spans="1:2" x14ac:dyDescent="0.25">
      <c r="A4">
        <f>A3+$B$1</f>
        <v>-1.37</v>
      </c>
      <c r="B4">
        <f t="shared" ref="B4:B19" si="0">TAN(A4)</f>
        <v>-4.9130580704624744</v>
      </c>
    </row>
    <row r="5" spans="1:2" x14ac:dyDescent="0.25">
      <c r="A5">
        <f t="shared" ref="A5:A18" si="1">A4+$B$1</f>
        <v>-1.1700000000000002</v>
      </c>
      <c r="B5">
        <f t="shared" si="0"/>
        <v>-2.3599810913765493</v>
      </c>
    </row>
    <row r="6" spans="1:2" x14ac:dyDescent="0.25">
      <c r="A6">
        <f t="shared" si="1"/>
        <v>-0.9700000000000002</v>
      </c>
      <c r="B6">
        <f t="shared" si="0"/>
        <v>-1.4592011276663543</v>
      </c>
    </row>
    <row r="7" spans="1:2" x14ac:dyDescent="0.25">
      <c r="A7">
        <f t="shared" si="1"/>
        <v>-0.77000000000000024</v>
      </c>
      <c r="B7">
        <f t="shared" si="0"/>
        <v>-0.96966832796148994</v>
      </c>
    </row>
    <row r="8" spans="1:2" x14ac:dyDescent="0.25">
      <c r="A8">
        <f t="shared" si="1"/>
        <v>-0.57000000000000028</v>
      </c>
      <c r="B8">
        <f t="shared" si="0"/>
        <v>-0.6409685517111563</v>
      </c>
    </row>
    <row r="9" spans="1:2" x14ac:dyDescent="0.25">
      <c r="A9">
        <f t="shared" si="1"/>
        <v>-0.37000000000000027</v>
      </c>
      <c r="B9">
        <f t="shared" si="0"/>
        <v>-0.38786316165584939</v>
      </c>
    </row>
    <row r="10" spans="1:2" x14ac:dyDescent="0.25">
      <c r="A10">
        <f t="shared" si="1"/>
        <v>-0.17000000000000026</v>
      </c>
      <c r="B10">
        <f t="shared" si="0"/>
        <v>-0.17165682217014297</v>
      </c>
    </row>
    <row r="11" spans="1:2" x14ac:dyDescent="0.25">
      <c r="A11">
        <f t="shared" si="1"/>
        <v>2.9999999999999749E-2</v>
      </c>
      <c r="B11">
        <f t="shared" si="0"/>
        <v>3.0009003241180464E-2</v>
      </c>
    </row>
    <row r="12" spans="1:2" x14ac:dyDescent="0.25">
      <c r="A12">
        <f t="shared" si="1"/>
        <v>0.22999999999999976</v>
      </c>
      <c r="B12">
        <f t="shared" si="0"/>
        <v>0.23414336235146502</v>
      </c>
    </row>
    <row r="13" spans="1:2" x14ac:dyDescent="0.25">
      <c r="A13">
        <f t="shared" si="1"/>
        <v>0.42999999999999977</v>
      </c>
      <c r="B13">
        <f t="shared" si="0"/>
        <v>0.45862102348555489</v>
      </c>
    </row>
    <row r="14" spans="1:2" x14ac:dyDescent="0.25">
      <c r="A14">
        <f t="shared" si="1"/>
        <v>0.62999999999999978</v>
      </c>
      <c r="B14">
        <f t="shared" si="0"/>
        <v>0.72911472924096876</v>
      </c>
    </row>
    <row r="15" spans="1:2" x14ac:dyDescent="0.25">
      <c r="A15">
        <f t="shared" si="1"/>
        <v>0.82999999999999985</v>
      </c>
      <c r="B15">
        <f t="shared" si="0"/>
        <v>1.0934329172409996</v>
      </c>
    </row>
    <row r="16" spans="1:2" x14ac:dyDescent="0.25">
      <c r="A16">
        <f t="shared" si="1"/>
        <v>1.0299999999999998</v>
      </c>
      <c r="B16">
        <f t="shared" si="0"/>
        <v>1.6652439932315117</v>
      </c>
    </row>
    <row r="17" spans="1:2" x14ac:dyDescent="0.25">
      <c r="A17">
        <f t="shared" si="1"/>
        <v>1.2299999999999998</v>
      </c>
      <c r="B17">
        <f t="shared" si="0"/>
        <v>2.81981573426815</v>
      </c>
    </row>
    <row r="18" spans="1:2" x14ac:dyDescent="0.25">
      <c r="A18">
        <f t="shared" si="1"/>
        <v>1.4299999999999997</v>
      </c>
      <c r="B18">
        <f t="shared" si="0"/>
        <v>7.0554637664341966</v>
      </c>
    </row>
    <row r="19" spans="1:2" x14ac:dyDescent="0.25">
      <c r="A19">
        <f>A18+$B$1</f>
        <v>1.6299999999999997</v>
      </c>
      <c r="B19">
        <f t="shared" si="0"/>
        <v>-16.871104688543532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3F25C-3E94-44BC-9AF7-A52841AEF018}">
  <dimension ref="A1:E24"/>
  <sheetViews>
    <sheetView workbookViewId="0">
      <selection activeCell="G26" sqref="G26"/>
    </sheetView>
  </sheetViews>
  <sheetFormatPr defaultRowHeight="15" x14ac:dyDescent="0.25"/>
  <cols>
    <col min="1" max="1" width="9.140625" style="2"/>
    <col min="3" max="3" width="9.140625" style="2"/>
    <col min="5" max="5" width="9.140625" style="2"/>
  </cols>
  <sheetData>
    <row r="1" spans="1:5" s="7" customFormat="1" x14ac:dyDescent="0.25">
      <c r="A1" s="2"/>
      <c r="C1" s="2"/>
      <c r="E1" s="2"/>
    </row>
    <row r="3" spans="1:5" s="7" customFormat="1" x14ac:dyDescent="0.25">
      <c r="A3" s="2"/>
      <c r="C3" s="2"/>
      <c r="E3" s="2"/>
    </row>
    <row r="5" spans="1:5" s="7" customFormat="1" x14ac:dyDescent="0.25">
      <c r="A5" s="2"/>
      <c r="C5" s="2"/>
      <c r="E5" s="2"/>
    </row>
    <row r="7" spans="1:5" s="7" customFormat="1" x14ac:dyDescent="0.25">
      <c r="A7" s="2"/>
      <c r="C7" s="2"/>
      <c r="E7" s="2"/>
    </row>
    <row r="19" spans="1:3" x14ac:dyDescent="0.25">
      <c r="A19" s="6"/>
    </row>
    <row r="20" spans="1:3" x14ac:dyDescent="0.25">
      <c r="A20" s="5">
        <v>20</v>
      </c>
      <c r="B20" s="4"/>
      <c r="C20" s="3">
        <v>20</v>
      </c>
    </row>
    <row r="21" spans="1:3" x14ac:dyDescent="0.25">
      <c r="B21" s="3">
        <v>21</v>
      </c>
    </row>
    <row r="22" spans="1:3" x14ac:dyDescent="0.25">
      <c r="A22" s="3">
        <v>22</v>
      </c>
      <c r="B22" s="4"/>
      <c r="C22" s="3">
        <v>22</v>
      </c>
    </row>
    <row r="23" spans="1:3" x14ac:dyDescent="0.25">
      <c r="B23" s="3">
        <v>23</v>
      </c>
    </row>
    <row r="24" spans="1:3" x14ac:dyDescent="0.25">
      <c r="A24" s="3">
        <v>24</v>
      </c>
      <c r="B24" s="4"/>
      <c r="C24" s="3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BE251-CC92-4811-8FDB-0DA7CBB62861}">
  <dimension ref="B2:B3"/>
  <sheetViews>
    <sheetView workbookViewId="0">
      <selection activeCell="G26" sqref="G26"/>
    </sheetView>
  </sheetViews>
  <sheetFormatPr defaultRowHeight="15" x14ac:dyDescent="0.25"/>
  <cols>
    <col min="2" max="2" width="18.140625" customWidth="1"/>
  </cols>
  <sheetData>
    <row r="2" spans="2:2" ht="30.75" customHeight="1" x14ac:dyDescent="0.25">
      <c r="B2" s="9" t="s">
        <v>11</v>
      </c>
    </row>
    <row r="3" spans="2:2" x14ac:dyDescent="0.25">
      <c r="B3" s="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399BF-F833-46CB-809A-33C798A00AB6}">
  <dimension ref="B2"/>
  <sheetViews>
    <sheetView workbookViewId="0">
      <selection activeCell="G26" sqref="G26"/>
    </sheetView>
  </sheetViews>
  <sheetFormatPr defaultRowHeight="15" x14ac:dyDescent="0.25"/>
  <cols>
    <col min="2" max="2" width="21.7109375" customWidth="1"/>
  </cols>
  <sheetData>
    <row r="2" spans="2:2" ht="45" customHeight="1" x14ac:dyDescent="0.25">
      <c r="B2" s="9" t="s">
        <v>12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D099-EDBC-4374-8620-C8AD64462DC5}">
  <dimension ref="A1:D3"/>
  <sheetViews>
    <sheetView workbookViewId="0">
      <selection activeCell="G26" sqref="G26"/>
    </sheetView>
  </sheetViews>
  <sheetFormatPr defaultRowHeight="15" x14ac:dyDescent="0.25"/>
  <sheetData>
    <row r="1" spans="1:4" x14ac:dyDescent="0.25">
      <c r="A1" s="10"/>
    </row>
    <row r="2" spans="1:4" x14ac:dyDescent="0.25">
      <c r="B2" s="34" t="s">
        <v>16</v>
      </c>
      <c r="C2" s="34"/>
      <c r="D2" s="34"/>
    </row>
    <row r="3" spans="1:4" x14ac:dyDescent="0.25">
      <c r="B3" s="10" t="s">
        <v>15</v>
      </c>
      <c r="C3" s="10" t="s">
        <v>14</v>
      </c>
      <c r="D3" s="10" t="s">
        <v>13</v>
      </c>
    </row>
  </sheetData>
  <mergeCells count="1">
    <mergeCell ref="B2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9FFA4-4433-4C73-8B0A-2779838F9B08}">
  <dimension ref="B4:C10"/>
  <sheetViews>
    <sheetView workbookViewId="0">
      <selection activeCell="G26" sqref="G26"/>
    </sheetView>
  </sheetViews>
  <sheetFormatPr defaultRowHeight="15" x14ac:dyDescent="0.25"/>
  <sheetData>
    <row r="4" spans="2:3" x14ac:dyDescent="0.25">
      <c r="B4" s="35" t="s">
        <v>23</v>
      </c>
      <c r="C4" t="s">
        <v>22</v>
      </c>
    </row>
    <row r="5" spans="2:3" x14ac:dyDescent="0.25">
      <c r="B5" s="35"/>
      <c r="C5" t="s">
        <v>21</v>
      </c>
    </row>
    <row r="6" spans="2:3" x14ac:dyDescent="0.25">
      <c r="B6" s="35"/>
      <c r="C6" t="s">
        <v>20</v>
      </c>
    </row>
    <row r="7" spans="2:3" x14ac:dyDescent="0.25">
      <c r="B7" s="35"/>
      <c r="C7" t="s">
        <v>19</v>
      </c>
    </row>
    <row r="8" spans="2:3" x14ac:dyDescent="0.25">
      <c r="B8" s="35"/>
      <c r="C8" t="s">
        <v>18</v>
      </c>
    </row>
    <row r="9" spans="2:3" x14ac:dyDescent="0.25">
      <c r="B9" s="35"/>
      <c r="C9" t="s">
        <v>18</v>
      </c>
    </row>
    <row r="10" spans="2:3" x14ac:dyDescent="0.25">
      <c r="B10" s="35"/>
      <c r="C10" t="s">
        <v>17</v>
      </c>
    </row>
  </sheetData>
  <mergeCells count="1">
    <mergeCell ref="B4:B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20</vt:i4>
      </vt:variant>
    </vt:vector>
  </HeadingPairs>
  <TitlesOfParts>
    <vt:vector size="20" baseType="lpstr">
      <vt:lpstr>Зонтик</vt:lpstr>
      <vt:lpstr>Кошка</vt:lpstr>
      <vt:lpstr>Парабола</vt:lpstr>
      <vt:lpstr>Тангенс</vt:lpstr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декабрь</vt:lpstr>
      <vt:lpstr>К.п.2</vt:lpstr>
      <vt:lpstr>К.п.2(1)</vt:lpstr>
      <vt:lpstr>К.п.2(2)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KAB35-15</dc:creator>
  <cp:lastModifiedBy>SiB</cp:lastModifiedBy>
  <dcterms:created xsi:type="dcterms:W3CDTF">2023-01-10T08:25:24Z</dcterms:created>
  <dcterms:modified xsi:type="dcterms:W3CDTF">2023-01-30T18:34:09Z</dcterms:modified>
</cp:coreProperties>
</file>