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univtoursfr.sharepoint.com/sites/ProjetTestSculogiciel/Documents partages/General/Tests/"/>
    </mc:Choice>
  </mc:AlternateContent>
  <xr:revisionPtr revIDLastSave="2073" documentId="11_B69526B60537BE753A2E8F1DFB94B7353DED7849" xr6:coauthVersionLast="47" xr6:coauthVersionMax="47" xr10:uidLastSave="{886D9CA0-E1BD-4A5A-81A3-89AACD063E28}"/>
  <bookViews>
    <workbookView xWindow="38280" yWindow="5025" windowWidth="29040" windowHeight="15840" xr2:uid="{00000000-000D-0000-FFFF-FFFF00000000}"/>
  </bookViews>
  <sheets>
    <sheet name="Test" sheetId="1" r:id="rId1"/>
    <sheet name="Rapport " sheetId="2" r:id="rId2"/>
    <sheet name="Lis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E17" i="2"/>
  <c r="D17" i="2"/>
  <c r="C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D16" i="2"/>
  <c r="D18" i="2"/>
  <c r="D19" i="2"/>
  <c r="D20" i="2"/>
  <c r="D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C21" i="2"/>
  <c r="C20" i="2"/>
  <c r="C19" i="2"/>
  <c r="C18" i="2"/>
  <c r="C9" i="2"/>
  <c r="C16" i="2"/>
  <c r="C15" i="2"/>
  <c r="C14" i="2"/>
  <c r="C13" i="2"/>
  <c r="C12" i="2"/>
  <c r="C11" i="2"/>
  <c r="C10" i="2"/>
  <c r="C8" i="2"/>
  <c r="C7" i="2"/>
  <c r="C6" i="2"/>
  <c r="C5" i="2"/>
  <c r="C4" i="2"/>
  <c r="C3" i="2"/>
  <c r="F2" i="2"/>
  <c r="E2" i="2"/>
  <c r="D2" i="2"/>
  <c r="C2" i="2"/>
  <c r="M4" i="1"/>
  <c r="M166" i="1"/>
  <c r="M178" i="1"/>
  <c r="M179" i="1"/>
  <c r="M176" i="1"/>
  <c r="M35" i="1"/>
  <c r="M56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7" i="1"/>
  <c r="M168" i="1"/>
  <c r="M169" i="1"/>
  <c r="M170" i="1"/>
  <c r="M171" i="1"/>
  <c r="M172" i="1"/>
  <c r="M173" i="1"/>
  <c r="M174" i="1"/>
  <c r="M175" i="1"/>
  <c r="M177" i="1"/>
  <c r="M180" i="1"/>
  <c r="M181" i="1"/>
  <c r="M182" i="1"/>
  <c r="M183" i="1"/>
  <c r="M184" i="1"/>
  <c r="M185" i="1"/>
  <c r="M186" i="1"/>
  <c r="C22" i="2" l="1"/>
  <c r="G11" i="2"/>
  <c r="D22" i="2"/>
  <c r="E22" i="2"/>
  <c r="F22" i="2"/>
  <c r="G15" i="2"/>
  <c r="G14" i="2"/>
  <c r="G9" i="2"/>
  <c r="G8" i="2"/>
  <c r="G5" i="2"/>
  <c r="G13" i="2"/>
  <c r="G6" i="2"/>
  <c r="G10" i="2"/>
  <c r="G4" i="2"/>
  <c r="G3" i="2"/>
  <c r="G20" i="2"/>
  <c r="G21" i="2"/>
  <c r="G7" i="2"/>
  <c r="G12" i="2"/>
  <c r="G16" i="2"/>
  <c r="G17" i="2"/>
  <c r="G18" i="2"/>
  <c r="G19" i="2"/>
  <c r="G2" i="2"/>
  <c r="G22" i="2" l="1"/>
</calcChain>
</file>

<file path=xl/sharedStrings.xml><?xml version="1.0" encoding="utf-8"?>
<sst xmlns="http://schemas.openxmlformats.org/spreadsheetml/2006/main" count="1612" uniqueCount="520">
  <si>
    <t>Conduct of the test campaign</t>
  </si>
  <si>
    <t>Test case number</t>
  </si>
  <si>
    <t>Automated Test case number</t>
  </si>
  <si>
    <t>Test case type</t>
  </si>
  <si>
    <t>Doc Reference</t>
  </si>
  <si>
    <t>Functional area</t>
  </si>
  <si>
    <t>Required/Condition</t>
  </si>
  <si>
    <t>Expected results</t>
  </si>
  <si>
    <t>Actuel results</t>
  </si>
  <si>
    <t>Verdict</t>
  </si>
  <si>
    <t>N° JIRA</t>
  </si>
  <si>
    <t>Severity</t>
  </si>
  <si>
    <t>Probability</t>
  </si>
  <si>
    <t>Priority level (/16)</t>
  </si>
  <si>
    <t>Execution</t>
  </si>
  <si>
    <t>Comments</t>
  </si>
  <si>
    <t>OK</t>
  </si>
  <si>
    <t>Colonne1</t>
  </si>
  <si>
    <t xml:space="preserve">SC01 </t>
  </si>
  <si>
    <t>Connexion et sécurité</t>
  </si>
  <si>
    <t>TC001</t>
  </si>
  <si>
    <t>Vérifier qu’un utilisateur peut se connecter avec des identifiants valides.</t>
  </si>
  <si>
    <t>Spécification</t>
  </si>
  <si>
    <t>Page de connexion</t>
  </si>
  <si>
    <t>Compte opérationnel</t>
  </si>
  <si>
    <t>Connexion réussie</t>
  </si>
  <si>
    <t>NE</t>
  </si>
  <si>
    <t>NA</t>
  </si>
  <si>
    <t>Catastrophique</t>
  </si>
  <si>
    <t>Rare</t>
  </si>
  <si>
    <t>TC002</t>
  </si>
  <si>
    <t>Vérifier qu’un utilisateur ne peut pas se connecter avec un mot de passe incorrect.</t>
  </si>
  <si>
    <t>Aucun compte requis</t>
  </si>
  <si>
    <t>Connexion echouée</t>
  </si>
  <si>
    <t>Fréquent</t>
  </si>
  <si>
    <t>TC003</t>
  </si>
  <si>
    <t>Vérifier que la session d’un utilisateur expire après un certain temps d’inactivité.</t>
  </si>
  <si>
    <t>Expiration de connexion</t>
  </si>
  <si>
    <t>Mineur</t>
  </si>
  <si>
    <t>Très probable</t>
  </si>
  <si>
    <t>TC004</t>
  </si>
  <si>
    <t>Vérifier qu’un utilisateur peut se déconnecter avec succès.</t>
  </si>
  <si>
    <t>Toutes pages</t>
  </si>
  <si>
    <t>Déconnexion</t>
  </si>
  <si>
    <t>TC005</t>
  </si>
  <si>
    <t>Vérifier qu’une tentative de connexion multiple avec des identifiants incorrects est bloquée temporairement.</t>
  </si>
  <si>
    <t>Blocage temporaire</t>
  </si>
  <si>
    <t>Majeur</t>
  </si>
  <si>
    <t>TC006</t>
  </si>
  <si>
    <t>Vérifier qu’un utilisateur ne peut pas soumettre des données malveillantes via les formulaires (ex. injection SQL).</t>
  </si>
  <si>
    <t>Blocage des injections</t>
  </si>
  <si>
    <t>TC007</t>
  </si>
  <si>
    <t>TC008</t>
  </si>
  <si>
    <t>Vérifier que les mots de passe ne sont jamais affichés en clair, même lors d’une erreur de connexion avec le chiffrement AES 256.</t>
  </si>
  <si>
    <t>Mot de passe chiffré en non visible</t>
  </si>
  <si>
    <t>Peu probable</t>
  </si>
  <si>
    <t>TC009</t>
  </si>
  <si>
    <t>Tester qu’un emprunteur ne peut pas manipuler les requêtes HTTP pour modifier un matériel</t>
  </si>
  <si>
    <t>Page de réservation</t>
  </si>
  <si>
    <t>Le matériel n'est modifiable que par l'administrateur</t>
  </si>
  <si>
    <t>SC02</t>
  </si>
  <si>
    <t>Validation/ajout/modification de champs</t>
  </si>
  <si>
    <t>TC010</t>
  </si>
  <si>
    <t>Compte administrateur</t>
  </si>
  <si>
    <t>Validation du champ</t>
  </si>
  <si>
    <t>TC011</t>
  </si>
  <si>
    <t>TC012</t>
  </si>
  <si>
    <t>Ajout de champs OK</t>
  </si>
  <si>
    <t>TC013</t>
  </si>
  <si>
    <t>Vérifier que l'administrateur peut modifier les champs d’un matériel existant.</t>
  </si>
  <si>
    <t>Modification OK</t>
  </si>
  <si>
    <t>TC014</t>
  </si>
  <si>
    <t>Tester la mise à jour des champs facultatifs et obligatoires.</t>
  </si>
  <si>
    <t>MAJ OK</t>
  </si>
  <si>
    <t>TC015</t>
  </si>
  <si>
    <t>Vérifier les validations des champs mis à jour.</t>
  </si>
  <si>
    <t>Validation des champs MAJ</t>
  </si>
  <si>
    <t>TC016</t>
  </si>
  <si>
    <t>Vérifier la validation du champ "Nom" (1-30 caractères alphanumériques).</t>
  </si>
  <si>
    <t>TC017</t>
  </si>
  <si>
    <t>Vérifier qu’un message d’erreur clair s’affiche pour une référence invalide.</t>
  </si>
  <si>
    <t>Message d'erreur affiché</t>
  </si>
  <si>
    <t>Modéré</t>
  </si>
  <si>
    <t>SC03</t>
  </si>
  <si>
    <t>Création d'un materiel</t>
  </si>
  <si>
    <t>TC018</t>
  </si>
  <si>
    <t>Vérifier que l'administrateur peut ajouter un matériel.</t>
  </si>
  <si>
    <t>Ajout d'un materiel</t>
  </si>
  <si>
    <t>TC019</t>
  </si>
  <si>
    <t>Vérifier que l'administrateur peut supprimer un matériel.</t>
  </si>
  <si>
    <t>Suppression du materiel</t>
  </si>
  <si>
    <t>TC020</t>
  </si>
  <si>
    <t>Vérifier qu’un matériel peut être créé avec tous les champs obligatoires remplis.</t>
  </si>
  <si>
    <t>Matériel conformément créé</t>
  </si>
  <si>
    <t>TC021</t>
  </si>
  <si>
    <t>Vérifier qu’un matériel avec une référence déjà existante ne peut pas être créé.</t>
  </si>
  <si>
    <t>Pas de doublons matériel</t>
  </si>
  <si>
    <t>TC022</t>
  </si>
  <si>
    <t>Vérifier qu’un matériel peut être créé avec une photo non valide (format incorrect).</t>
  </si>
  <si>
    <t>Matériel créé mais photo non affiché</t>
  </si>
  <si>
    <t>TC023</t>
  </si>
  <si>
    <t>Vérifier qu'une image par défaut est affiché si l'utilisateur ne met pas d'image à la création d'un matériel.</t>
  </si>
  <si>
    <t>Image par défaut affichée</t>
  </si>
  <si>
    <t>TC024</t>
  </si>
  <si>
    <t>Tester qu’un champ facultatif laissé vide n'empêche pas la création d'un matériel.</t>
  </si>
  <si>
    <t>TC025</t>
  </si>
  <si>
    <t>Vérifier qu’un matériel avec un nom déjà existant peut être créé (le nom n'est pas unique).</t>
  </si>
  <si>
    <t>TC026</t>
  </si>
  <si>
    <t>Vérifier qu’un administrateur peut associer un numéro de téléphone valide au matériel.</t>
  </si>
  <si>
    <t>N° de téléphone ajouté</t>
  </si>
  <si>
    <t>TC027</t>
  </si>
  <si>
    <t>Vérifier qu’un message d'erreur est retourné si le numéro de téléphone contient autre chose que des chiffres.</t>
  </si>
  <si>
    <t>Vérifier que la description des matériels peut inclure des caractères spéciaux comme des guillemets ou des apostrophes.</t>
  </si>
  <si>
    <t>Caractères spéciaux en description</t>
  </si>
  <si>
    <t>SC04</t>
  </si>
  <si>
    <t>Suppression d'un matériel</t>
  </si>
  <si>
    <t>TC028</t>
  </si>
  <si>
    <t>Tester si une confirmation est demandée avant la suppression.</t>
  </si>
  <si>
    <t>Confirmation demandée</t>
  </si>
  <si>
    <t>TC029</t>
  </si>
  <si>
    <t>Vérifier que le matériel est bien supprimé de la base de données.</t>
  </si>
  <si>
    <t>Matériel supprimé</t>
  </si>
  <si>
    <t>TC030</t>
  </si>
  <si>
    <t>Vérifier qu’un matériel peut être supprimé après confirmation.</t>
  </si>
  <si>
    <t>TC031</t>
  </si>
  <si>
    <t>Vérifier qu’un matériel supprimé n’apparaît plus dans la liste.</t>
  </si>
  <si>
    <t>Matériel non visible</t>
  </si>
  <si>
    <t>TC032</t>
  </si>
  <si>
    <t>Vérifier qu’une tentative de suppression sans confirmation ne supprime pas le matériel.</t>
  </si>
  <si>
    <t>Matériel non supprimé</t>
  </si>
  <si>
    <t>TC033</t>
  </si>
  <si>
    <t>Vérifier qu’un utilisateur non administrateur ne peut pas supprimer un matériel.</t>
  </si>
  <si>
    <t>TC034</t>
  </si>
  <si>
    <t>Vérifier qu’une tentative de suppression d’un matériel non existant retourne un message d’erreur.</t>
  </si>
  <si>
    <t>TC035</t>
  </si>
  <si>
    <t>Tester la suppression en masse de plusieurs matériels via une interface dédiée (si implémentée).</t>
  </si>
  <si>
    <t>SC05</t>
  </si>
  <si>
    <t>Droits administrateur</t>
  </si>
  <si>
    <t>TC036</t>
  </si>
  <si>
    <t>Vérifier que l'administrateur peut créer un utilisateur avec les champs obligatoires :
Nom, prénom : alphanumériques (1-30 caractères).
Email : respect du format (ex. nom@domaine.com).
Matricule : 7 caractères alphanumériques.
Rôle : administrateur ou emprunteur.</t>
  </si>
  <si>
    <t>Page de gestion de compte</t>
  </si>
  <si>
    <t>Utilsateur créé</t>
  </si>
  <si>
    <t>TC037</t>
  </si>
  <si>
    <t>Vérifier que l'administrateur peut modifier les informations d’un utilisateur (nom, email, rôle, etc.).</t>
  </si>
  <si>
    <t>Modification possible</t>
  </si>
  <si>
    <t>TC038</t>
  </si>
  <si>
    <t>Tester les validations lors de la modification des informations d'un utilisateur.</t>
  </si>
  <si>
    <t>Validation des modifications</t>
  </si>
  <si>
    <t>TC039</t>
  </si>
  <si>
    <t>TC040</t>
  </si>
  <si>
    <t>Vérifier que seul l’administrateur peut créer, modifier ou supprimer un matériel.</t>
  </si>
  <si>
    <t>Seul l'admin à les droit</t>
  </si>
  <si>
    <t>TC041</t>
  </si>
  <si>
    <t>Vérifier que seul l’administrateur peut gérer les utilisateurs (création, modification, consultation).</t>
  </si>
  <si>
    <t>TC042</t>
  </si>
  <si>
    <t>Vérifier qu’un administrateur peut accéder à toutes les fonctionnalités.</t>
  </si>
  <si>
    <t>Ensemble accessible</t>
  </si>
  <si>
    <t>TC043</t>
  </si>
  <si>
    <t>Vérifier qu’un administrateur ne peut pas supprimer son propre compte.</t>
  </si>
  <si>
    <t>Compte non supprimable</t>
  </si>
  <si>
    <t>TC044</t>
  </si>
  <si>
    <t>Vérifier qu’un administrateur peut modifier la disponibilité d’un matériel (disponible/indisponible).</t>
  </si>
  <si>
    <t>Page de création de compte</t>
  </si>
  <si>
    <t>SC06</t>
  </si>
  <si>
    <t>Droits utilisateur</t>
  </si>
  <si>
    <t>TC045</t>
  </si>
  <si>
    <t>Vérifier que l’emprunteur ne peut pas accéder aux fonctionnalités réservées à l’administrateur.</t>
  </si>
  <si>
    <t>Fonctionnalités non disponible</t>
  </si>
  <si>
    <t>TC046</t>
  </si>
  <si>
    <t>Vérifier que l’emprunteur peut uniquement consulter et réserver du matériel.</t>
  </si>
  <si>
    <t>Seulement la consultation et la réservation</t>
  </si>
  <si>
    <t>TC047</t>
  </si>
  <si>
    <t>Vérifier qu’un matériel ne peut pas être créé si un champ obligatoire est vide.</t>
  </si>
  <si>
    <t>Matériel non créé</t>
  </si>
  <si>
    <t>TC048</t>
  </si>
  <si>
    <t>Vérifier qu’un emprunteur ne peut pas modifier les informations d’un autre utilisateur.</t>
  </si>
  <si>
    <t>Modification non disponible</t>
  </si>
  <si>
    <t>TC049</t>
  </si>
  <si>
    <t>Vérifier qu’un utilisateur non connecté ne peut pas accéder à la liste des matériels.</t>
  </si>
  <si>
    <t>Liste non accessible</t>
  </si>
  <si>
    <t>TC050</t>
  </si>
  <si>
    <t>Vérifier qu’un utilisateur non connecté est redirigé vers la page de connexion.</t>
  </si>
  <si>
    <t>Redirection sur la page de connexion</t>
  </si>
  <si>
    <t>SC07</t>
  </si>
  <si>
    <t>Réservation d'un materiel</t>
  </si>
  <si>
    <t>TC051</t>
  </si>
  <si>
    <t>Vérifier que l'administrateur et l'emprunteur peuvent réserver un matériel.</t>
  </si>
  <si>
    <t xml:space="preserve">Page de réservation </t>
  </si>
  <si>
    <t>Compte opérationnel et administrateur</t>
  </si>
  <si>
    <t>Emprunt possible</t>
  </si>
  <si>
    <t>TC052</t>
  </si>
  <si>
    <t>Vérifier que les champs de dates (début et fin) sont validés correctement :
Format de date : JJMMAAAA.
La date de fin doit être supérieure ou égale à la date de début.</t>
  </si>
  <si>
    <t>Les champs sont valide</t>
  </si>
  <si>
    <t>TC053</t>
  </si>
  <si>
    <t>Vérifier si un emprunt existant bloque une nouvelle réservation sur les mêmes dates.</t>
  </si>
  <si>
    <t>Emprunt bloqué sur une même date</t>
  </si>
  <si>
    <t>TC054</t>
  </si>
  <si>
    <t>Vérifier que les détails d'une réservation sont affichés correctement.</t>
  </si>
  <si>
    <t>Réservation affiché</t>
  </si>
  <si>
    <t>TC055</t>
  </si>
  <si>
    <t>Vérifier qu’une réservation ne peut pas être créée avec une date de fin inférieure à la date de début.</t>
  </si>
  <si>
    <t>Réservation non créé</t>
  </si>
  <si>
    <t>TC056</t>
  </si>
  <si>
    <t>Vérifier que le système retourne un message d’erreur clair pour une réservation invalide.</t>
  </si>
  <si>
    <t>TC057</t>
  </si>
  <si>
    <t>Vérifier qu’une réservation ne peut pas être créée pour une période déjà réservée (chevauchement exact ou partiel).</t>
  </si>
  <si>
    <t>Réservation bloqué sur une même date</t>
  </si>
  <si>
    <t>TC058</t>
  </si>
  <si>
    <t>Tester la création d'une réservation sur une longue durée (ex., 1 an) et vérifier les limites.</t>
  </si>
  <si>
    <t>Réservation possible ou limite trouvé</t>
  </si>
  <si>
    <t>TC059</t>
  </si>
  <si>
    <t>Vérifier qu’un utilisateur ne peut réserver qu’un matériel à la fois (si restriction existante).</t>
  </si>
  <si>
    <t>Une seule réservation possible</t>
  </si>
  <si>
    <t>TC060</t>
  </si>
  <si>
    <t>Tester qu'une réservation sans date de début ou de fin retourne une erreur spécifique.</t>
  </si>
  <si>
    <t>TC061</t>
  </si>
  <si>
    <t>Vérifier qu’un utilisateur peut réserver plusieurs matériels différents simultanément.</t>
  </si>
  <si>
    <t>Réservation possible</t>
  </si>
  <si>
    <t>SC08</t>
  </si>
  <si>
    <t>Modification d'une réservation</t>
  </si>
  <si>
    <t>TC062</t>
  </si>
  <si>
    <t>Vérifier qu’une réservation existante peut être modifiée avec des dates valides.</t>
  </si>
  <si>
    <t>TC063</t>
  </si>
  <si>
    <t>Vérifier qu’un emprunteur ne peut pas modifier la réservation d’un autre utilisateur.</t>
  </si>
  <si>
    <t>TC064</t>
  </si>
  <si>
    <t>Vérifier qu’une réservation existante peut être prolongée en ajustant la date de fin.</t>
  </si>
  <si>
    <t>Réservation prolongée</t>
  </si>
  <si>
    <t>TC065</t>
  </si>
  <si>
    <t>Tester que la modification d’une réservation ne peut pas entraîner de chevauchement avec une autre.</t>
  </si>
  <si>
    <t>Pas de chevauchement</t>
  </si>
  <si>
    <t>SC09</t>
  </si>
  <si>
    <t>Suppression d'une réservation</t>
  </si>
  <si>
    <t>TC066</t>
  </si>
  <si>
    <t>Vérifier qu’une réservation passée ne peut pas être supprimée.</t>
  </si>
  <si>
    <t>Suppression impossible</t>
  </si>
  <si>
    <t>TC067</t>
  </si>
  <si>
    <t>Vérifier qu’un utilisateur peut annuler une réservation avant la date de début.</t>
  </si>
  <si>
    <t>Annulation possible</t>
  </si>
  <si>
    <t>TC068</t>
  </si>
  <si>
    <t>Tester qu’un administrateur peut annuler une réservation.</t>
  </si>
  <si>
    <t>SC10</t>
  </si>
  <si>
    <t>Consultation d'une réservation</t>
  </si>
  <si>
    <t>TC069</t>
  </si>
  <si>
    <t>Vérifier que les réservations pour un matériel spécifique sont listées.</t>
  </si>
  <si>
    <t>Réservations listés</t>
  </si>
  <si>
    <t>TC070</t>
  </si>
  <si>
    <t>Vérifier que les informations de réservation (dates, utilisateur) s’affichent correctement.</t>
  </si>
  <si>
    <t>Information visible</t>
  </si>
  <si>
    <t>TC071</t>
  </si>
  <si>
    <t>Vérifier que seules les réservations futures peuvent être modifiées.</t>
  </si>
  <si>
    <t>TC072</t>
  </si>
  <si>
    <t>Vérifier qu’un utilisateur peut consulter l’historique complet des réservations d’un matériel.</t>
  </si>
  <si>
    <t>Consultation de l'historique</t>
  </si>
  <si>
    <t>TC073</t>
  </si>
  <si>
    <t>Tester qu’un administrateur peut voir toutes les réservations (passées et futures).</t>
  </si>
  <si>
    <t>Consultation des réservations</t>
  </si>
  <si>
    <t>TC074</t>
  </si>
  <si>
    <t>Vérifier qu’un emprunteur peut uniquement consulter ses propres réservations passées et futures.</t>
  </si>
  <si>
    <t>Consultation de ses réservations</t>
  </si>
  <si>
    <t>SC11</t>
  </si>
  <si>
    <t>Consultation d'un materiel</t>
  </si>
  <si>
    <t>TC075</t>
  </si>
  <si>
    <t>Vérifier que tous les matériels existants sont listés.</t>
  </si>
  <si>
    <t>Matériels listés</t>
  </si>
  <si>
    <t>TC076</t>
  </si>
  <si>
    <t>Vérifier qu’un matériel spécifique peut être consulté avec tous ses détails.</t>
  </si>
  <si>
    <t>Consultaion des informations</t>
  </si>
  <si>
    <t>TC077</t>
  </si>
  <si>
    <t>Vérifier que la liste affiche correctement les champs obligatoires et facultatifs.</t>
  </si>
  <si>
    <t>Affichage complet</t>
  </si>
  <si>
    <t>TC078</t>
  </si>
  <si>
    <t>Vérifier que la liste de matériels peut être paginée si nécessaire.</t>
  </si>
  <si>
    <t>Pagination possible</t>
  </si>
  <si>
    <t>SC12</t>
  </si>
  <si>
    <t>Modification d'un materiel</t>
  </si>
  <si>
    <t>TC079</t>
  </si>
  <si>
    <t>Vérifier qu’un matériel peut être modifié avec des données valides.</t>
  </si>
  <si>
    <t>TC080</t>
  </si>
  <si>
    <t>Vérifier qu’un matériel ne peut pas être modifié avec un champ obligatoire manquant.</t>
  </si>
  <si>
    <t>Modification impossible</t>
  </si>
  <si>
    <t>TC081</t>
  </si>
  <si>
    <t>Vérifier que le champ "Numéro de téléphone" peut être ajouté ou modifié.</t>
  </si>
  <si>
    <t>Champ modifiable</t>
  </si>
  <si>
    <t>TC082</t>
  </si>
  <si>
    <t>Vérifier qu’un matériel modifié s’affiche correctement dans la liste.</t>
  </si>
  <si>
    <t>Matériel affiché</t>
  </si>
  <si>
    <t>TC083</t>
  </si>
  <si>
    <t>Tester la modification d’un matériel avec une référence invalide et s’assurer que la mise à jour est rejetée.</t>
  </si>
  <si>
    <t>TC084</t>
  </si>
  <si>
    <t>Vérifier qu'un matériel peut être modifié pour ajouter une photo après sa création initiale.</t>
  </si>
  <si>
    <t>TC085</t>
  </si>
  <si>
    <t>Tester qu'un matériel avec des emprunts en cours ne peut pas être supprimé.</t>
  </si>
  <si>
    <t>SC13</t>
  </si>
  <si>
    <t>Création d'un compte utilisateur</t>
  </si>
  <si>
    <t>TC086</t>
  </si>
  <si>
    <t>Vérifier qu’un utilisateur peut être créé avec tous les champs obligatoires.</t>
  </si>
  <si>
    <t>Création d'un utilisateur</t>
  </si>
  <si>
    <t>TC087</t>
  </si>
  <si>
    <t>Vérifier que la validation du champ "Email" respecte le format attendu.</t>
  </si>
  <si>
    <t>Format du mail correct</t>
  </si>
  <si>
    <t>TC088</t>
  </si>
  <si>
    <t>Matricule au format et unique</t>
  </si>
  <si>
    <t>TC089</t>
  </si>
  <si>
    <t>Vérifier qu’un utilisateur ne peut pas être créé si un champ obligatoire est vide.</t>
  </si>
  <si>
    <t>Création impossible</t>
  </si>
  <si>
    <t>TC090</t>
  </si>
  <si>
    <t>Vérifier qu’un administrateur peut créer un utilisateur avec le rôle "emprunteur"</t>
  </si>
  <si>
    <t>Création possible</t>
  </si>
  <si>
    <t>TC091</t>
  </si>
  <si>
    <t>Vérifier qu’un administrateur peut créer un utilisateur avec le rôle "administrateur".</t>
  </si>
  <si>
    <t>TC092</t>
  </si>
  <si>
    <t>Vérifier qu’un administrateur ne peut pas créer un utilisateur avec une adresse email déjà utilisée.</t>
  </si>
  <si>
    <t>TC093</t>
  </si>
  <si>
    <t>Tester la création d’un utilisateur avec un matricule contenant des caractères spéciaux.</t>
  </si>
  <si>
    <t>TC094</t>
  </si>
  <si>
    <t>Vérifier qu’un utilisateur peut être créé sans rôle spécifié (par défaut, rôle "emprunteur").</t>
  </si>
  <si>
    <t>SC14</t>
  </si>
  <si>
    <t>Consultation compte utilisateurs</t>
  </si>
  <si>
    <t>TC095</t>
  </si>
  <si>
    <t>Vérifier que les informations d’un utilisateur spécifique peuvent être consultées.</t>
  </si>
  <si>
    <t>TC096</t>
  </si>
  <si>
    <t>Vérifier que la liste des utilisateurs affiche correctement les rôles.</t>
  </si>
  <si>
    <t>Liste affiché avec les rôles</t>
  </si>
  <si>
    <t>TC097</t>
  </si>
  <si>
    <t>Vérifier que les champs obligatoires sont bien affichés dans la vue détaillée.</t>
  </si>
  <si>
    <t>Champs affichés</t>
  </si>
  <si>
    <t>SC15</t>
  </si>
  <si>
    <t>Modification compte utilisateur</t>
  </si>
  <si>
    <t>TC098</t>
  </si>
  <si>
    <t>Vérifier qu’un utilisateur peut modifier ses propres informations (nom, prénom, etc.).</t>
  </si>
  <si>
    <t>TC099</t>
  </si>
  <si>
    <t>Vérifier qu’un administrateur peut modifier les informations d’un autre utilisateur.</t>
  </si>
  <si>
    <t>TC100</t>
  </si>
  <si>
    <t>Vérifier qu’un utilisateur ne peut pas modifier son rôle.</t>
  </si>
  <si>
    <t>TC101</t>
  </si>
  <si>
    <t>Vérifier qu’un utilisateur administrateur peut changer le rôle d’un autre utilisateur.</t>
  </si>
  <si>
    <t>Changement de rôle fait par un admin</t>
  </si>
  <si>
    <t>TC102</t>
  </si>
  <si>
    <t>Vérifier qu’une tentative de modification d’un utilisateur inexistant retourne une erreur.</t>
  </si>
  <si>
    <t>TC103</t>
  </si>
  <si>
    <t>Vérifier qu’un utilisateur peut mettre à jour son propre mot de passe via une interface sécurisée.</t>
  </si>
  <si>
    <t>SC16</t>
  </si>
  <si>
    <t>Suppression compte utilisateur</t>
  </si>
  <si>
    <t>TC104</t>
  </si>
  <si>
    <t>Vérifier qu’un administrateur peut supprimer un utilisateur.</t>
  </si>
  <si>
    <t>Suppression possible</t>
  </si>
  <si>
    <t>TC105</t>
  </si>
  <si>
    <t>Vérifier qu’un utilisateur supprimé n’apparaît plus dans la liste.</t>
  </si>
  <si>
    <t>Utilisateur non affiché</t>
  </si>
  <si>
    <t>TC106</t>
  </si>
  <si>
    <t>Tester que la suppression d’un administrateur nécessite une confirmation supplémentaire.</t>
  </si>
  <si>
    <t>Confirmation demandé avant suppression</t>
  </si>
  <si>
    <t>TC107</t>
  </si>
  <si>
    <t>Vérifier que la suppression d’un utilisateur ne supprime pas ses réservations passées (les archives doivent rester).</t>
  </si>
  <si>
    <t>Archivage des réservations</t>
  </si>
  <si>
    <t>SC17</t>
  </si>
  <si>
    <t>Interface utilisateur</t>
  </si>
  <si>
    <t>TC108</t>
  </si>
  <si>
    <t>Vérifier que les menus sont accessibles à tous les utilisateurs.</t>
  </si>
  <si>
    <t xml:space="preserve">Toutes les pages </t>
  </si>
  <si>
    <t>Menus accessible</t>
  </si>
  <si>
    <t>TC109</t>
  </si>
  <si>
    <t>Vérifier que les boutons pour les actions sont bien visibles (ajouter, modifier, supprimer).</t>
  </si>
  <si>
    <t>Boutons visibles</t>
  </si>
  <si>
    <t>TC110</t>
  </si>
  <si>
    <t>Vérifier que la charte graphique est respectée (cohérence des couleurs, typographie).</t>
  </si>
  <si>
    <t>Charte graphique respectée</t>
  </si>
  <si>
    <t>TC111</t>
  </si>
  <si>
    <t>Vérifier que l’application s’affiche correctement sur les mobiles.</t>
  </si>
  <si>
    <t>Application affichée sur mobile</t>
  </si>
  <si>
    <t>TC112</t>
  </si>
  <si>
    <t>Vérifier que les champs des formulaires sont alignés et lisibles.</t>
  </si>
  <si>
    <t>Champs alignés et lisibles</t>
  </si>
  <si>
    <t>TC113</t>
  </si>
  <si>
    <t>Vérifier que les formulaires remplis avec des données incorrectes affichent les messages d’erreur près des champs concernés.</t>
  </si>
  <si>
    <t>TC114</t>
  </si>
  <si>
    <t>Tester que les boutons d’action (ajouter, modifier, supprimer) deviennent inactifs lorsqu’une opération est en cours.</t>
  </si>
  <si>
    <t>Boutons inactifs</t>
  </si>
  <si>
    <t>TC115</t>
  </si>
  <si>
    <t>Vérifier que les menus déroulants affichent correctement les options disponibles pour les rôles et les matériels.</t>
  </si>
  <si>
    <t>Options accessibles</t>
  </si>
  <si>
    <t>TC116</t>
  </si>
  <si>
    <t>Vérifier que tous les détails d’un matériel sont affichés correctement.</t>
  </si>
  <si>
    <t>Délais affichés</t>
  </si>
  <si>
    <t>TC117</t>
  </si>
  <si>
    <t>Tester que les boutons de navigation restent accessibles même après un défilement important sur la page.</t>
  </si>
  <si>
    <t>Boutons accessibles</t>
  </si>
  <si>
    <t>TC118</t>
  </si>
  <si>
    <t>Vérifier que les éléments interactifs sont lisibles et accessibles via clavier uniquement (test d’accessibilité).</t>
  </si>
  <si>
    <t>Éléments accessibles</t>
  </si>
  <si>
    <t>TC119</t>
  </si>
  <si>
    <t>Vérifier que le site s’affiche correctement sur un écran à faible résolution (800x600).</t>
  </si>
  <si>
    <t>Site visible</t>
  </si>
  <si>
    <t>TC120</t>
  </si>
  <si>
    <t>Tester que la pagination fonctionne correctement avec plus de 100 matériels dans la liste</t>
  </si>
  <si>
    <t>Pagination fonctionnel</t>
  </si>
  <si>
    <t>TC121</t>
  </si>
  <si>
    <t>Vérifier qu’un utilisateur peut rechercher des matériels par leur référence exacte</t>
  </si>
  <si>
    <t>Recherche fonctionnelle</t>
  </si>
  <si>
    <t>SC18</t>
  </si>
  <si>
    <t xml:space="preserve">Tests de Workflow/Intégration </t>
  </si>
  <si>
    <t>TC122</t>
  </si>
  <si>
    <t>Vérifier que la création d’un matériel se reflète immédiatement dans la liste.</t>
  </si>
  <si>
    <t>Nouveau matériel visible</t>
  </si>
  <si>
    <t>TC123</t>
  </si>
  <si>
    <t>Vérifier qu’une réservation s’affiche immédiatement après sa création.</t>
  </si>
  <si>
    <t>TC124</t>
  </si>
  <si>
    <t>Vérifier qu’un utilisateur supprimé ne peut plus se connecter.</t>
  </si>
  <si>
    <t>Compte opérationnel suppprimé</t>
  </si>
  <si>
    <t>Connexion impossible de l'utilisateur</t>
  </si>
  <si>
    <t>TC125</t>
  </si>
  <si>
    <t>Vérifier qu’un matériel réservé est marqué comme indisponible pour les mêmes dates.</t>
  </si>
  <si>
    <t>Marqué comme indisponible</t>
  </si>
  <si>
    <t>TC126</t>
  </si>
  <si>
    <t>Vérifier qu’un utilisateur peut effectuer une réservation immédiatement après avoir été créé.</t>
  </si>
  <si>
    <t>TC127</t>
  </si>
  <si>
    <t>Tester qu’un administrateur peut supprimer un utilisateur après avoir annulé toutes ses réservations actives.</t>
  </si>
  <si>
    <t>TC128</t>
  </si>
  <si>
    <t>Tester que toutes les actions de l’interface peuvent être exécutées uniquement au clavier.</t>
  </si>
  <si>
    <t>Actions possible au clavier</t>
  </si>
  <si>
    <t>SC19</t>
  </si>
  <si>
    <t>Cas limites et erreurs</t>
  </si>
  <si>
    <t>TC129</t>
  </si>
  <si>
    <t>Vérifier que le système gère correctement une base de données vide.</t>
  </si>
  <si>
    <t>Base de données</t>
  </si>
  <si>
    <t>Système opérationnel</t>
  </si>
  <si>
    <t>TC130</t>
  </si>
  <si>
    <t>Vérifier qu’un utilisateur voit un message d’erreur en cas de connexion réseau interrompue.</t>
  </si>
  <si>
    <t>TC131</t>
  </si>
  <si>
    <t>Vérifier qu’un utilisateur voit un message d’erreur pour une page inexistante (404).</t>
  </si>
  <si>
    <t>TC132</t>
  </si>
  <si>
    <t>Tester qu’un champ obligatoire laissé vide dans un formulaire affiche un message d’erreur clair.</t>
  </si>
  <si>
    <t>TC133</t>
  </si>
  <si>
    <t>Vérifier qu’une tentative de consultation d’un matériel supprimé retourne une page ou un message d’erreur 404.</t>
  </si>
  <si>
    <t>TC134</t>
  </si>
  <si>
    <t>Vérifier qu’une date invalide (ex., 30 février) dans une réservation est rejetée avec un message d’erreur explicite.</t>
  </si>
  <si>
    <t>TC135</t>
  </si>
  <si>
    <t>Vérifier que le système retourne une erreur cohérente en cas de surcharge temporaire du serveur.</t>
  </si>
  <si>
    <t>TC136</t>
  </si>
  <si>
    <t>Vérifier que le site gère les erreurs de réseau (affiche un message d'erreur si la connexion est perdue).</t>
  </si>
  <si>
    <t>TC137</t>
  </si>
  <si>
    <t>Tester qu’un message de confirmation s’affiche après la modification ou la suppression d’un matériel.</t>
  </si>
  <si>
    <t>Message de confirmation</t>
  </si>
  <si>
    <t>TC138</t>
  </si>
  <si>
    <t>Vérifier qu’un utilisateur ayant une réservation active ne peut pas supprimer son compte.</t>
  </si>
  <si>
    <t>SC20</t>
  </si>
  <si>
    <t>Performances</t>
  </si>
  <si>
    <t>TC139</t>
  </si>
  <si>
    <t>Vérifier que l’application reste fonctionnelle avec 20 utilisateurs simultanés.</t>
  </si>
  <si>
    <t>TC140</t>
  </si>
  <si>
    <t>Vérifier le temps de réponse des pages clés (liste des matériels, connexion).</t>
  </si>
  <si>
    <t>Temps de réponse acceptable (-2s)</t>
  </si>
  <si>
    <t>TC141</t>
  </si>
  <si>
    <t>Vérifier que la base de données peut gérer 100 matériels sans ralentissement.</t>
  </si>
  <si>
    <t>Système opérationnel (-2s de réponse)</t>
  </si>
  <si>
    <t>TC142</t>
  </si>
  <si>
    <t>Vérifier que le système peut gérer la création de 1000 matériels sans ralentissement notable.</t>
  </si>
  <si>
    <t>TC143</t>
  </si>
  <si>
    <t>TC144</t>
  </si>
  <si>
    <t>Vérifier que la suppression simultanée de 10 matériels n’entraîne pas de conflit en base de données.</t>
  </si>
  <si>
    <t>Pas de conflit en BDD</t>
  </si>
  <si>
    <t>ID</t>
  </si>
  <si>
    <t>Nom du cas de test</t>
  </si>
  <si>
    <t>Cas Ok</t>
  </si>
  <si>
    <t>Cas KO</t>
  </si>
  <si>
    <t>Cas NE</t>
  </si>
  <si>
    <t>Non Applicable</t>
  </si>
  <si>
    <t>TOTAL</t>
  </si>
  <si>
    <t>SC01 - Connexion et sécurité</t>
  </si>
  <si>
    <t>SC02 - Validation/ajout/modification de champs</t>
  </si>
  <si>
    <t>SC03 - Création d'un materiel</t>
  </si>
  <si>
    <t>SC04 - Suppression d'un matériel</t>
  </si>
  <si>
    <t>SC05 - Droits administrateur</t>
  </si>
  <si>
    <t>SC06 - Droits utilisateur</t>
  </si>
  <si>
    <t>SC07 - Réservation d'un materiel</t>
  </si>
  <si>
    <t>SC08 - Modification d'une réservation</t>
  </si>
  <si>
    <t>SC09 -  Suppression d'une réservation</t>
  </si>
  <si>
    <t>SC10 - Consultation d'une réservation</t>
  </si>
  <si>
    <t>SC11 - Consultation d'un matériel</t>
  </si>
  <si>
    <t>SC12 - Modification d'un materiel</t>
  </si>
  <si>
    <t>SC13 - Création d'un compte utilisateur</t>
  </si>
  <si>
    <t>SC14 - Consultation compte utilisateurs</t>
  </si>
  <si>
    <t>SC15 - Modification compte utilisateur</t>
  </si>
  <si>
    <t>SC16 - Suppression compte utilisateur</t>
  </si>
  <si>
    <t>SC17 - Interface utilisateur</t>
  </si>
  <si>
    <t xml:space="preserve">SC18 - Tests de Workflow/Intégration </t>
  </si>
  <si>
    <t>SC19 - Cas limites et erreurs</t>
  </si>
  <si>
    <t>SC20 - Performances</t>
  </si>
  <si>
    <t>Total</t>
  </si>
  <si>
    <t>Impact</t>
  </si>
  <si>
    <t>Probabilité</t>
  </si>
  <si>
    <t>Niveau</t>
  </si>
  <si>
    <t>État des test</t>
  </si>
  <si>
    <t>KO</t>
  </si>
  <si>
    <t>Tester qu'un message est affiché dans le cas d'une erreur d'authentification (e-mail ou MDP)</t>
  </si>
  <si>
    <t>Affichage du message</t>
  </si>
  <si>
    <t>Vérifier la validation du champ "Version" (1-15 caractères alphanumériques).</t>
  </si>
  <si>
    <t>Verifier que la recherche dans le champs "Rechercher un équipement" fonctionne bien</t>
  </si>
  <si>
    <t>Colonne2</t>
  </si>
  <si>
    <t>Utilisateur ne peut pas creer de nouveau materiel</t>
  </si>
  <si>
    <t>Un utilisateur non connecté peut visualiser les materiels mais ne peut rien modifier</t>
  </si>
  <si>
    <t>Un utilisateur peut réserver plusieurs matériels</t>
  </si>
  <si>
    <t>Non testable</t>
  </si>
  <si>
    <t>Tester qu’un utilisateur peut consulter 15 matériels répartis sur plusieurs pages sans erreur.</t>
  </si>
  <si>
    <t>La suppression de plusieurs matériels n'est pas réalisée en simultané, un materiel par un materiel.</t>
  </si>
  <si>
    <t>Impossible de réserver sur des dates inexistantes.</t>
  </si>
  <si>
    <t>Pour les menus correspondants aux rôles.</t>
  </si>
  <si>
    <t>Vérifier que le champ "Matricule" est alphanumérique (7 caractères).</t>
  </si>
  <si>
    <t>Page d'erreur quand tester</t>
  </si>
  <si>
    <t> </t>
  </si>
  <si>
    <t>Page Materiel</t>
  </si>
  <si>
    <t>BDD</t>
  </si>
  <si>
    <t>Gestion des reservations</t>
  </si>
  <si>
    <t>Peux pas créé de mat sans photo</t>
  </si>
  <si>
    <t>Test avec des emoji = erreur</t>
  </si>
  <si>
    <t>Automatisé</t>
  </si>
  <si>
    <t>Tester l'ajout des champs facultatifs (numéro de téléphone).</t>
  </si>
  <si>
    <t>Vérifier que l’administrateur peut supprimer un compte utilisateur</t>
  </si>
  <si>
    <t>Supression OK</t>
  </si>
  <si>
    <t>Photo obligatoire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</si>
</sst>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0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C9E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2" xfId="0" applyBorder="1"/>
    <xf numFmtId="0" fontId="0" fillId="0" borderId="3" xfId="0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1" fillId="4" borderId="0" xfId="0" applyFont="1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0" fillId="0" borderId="1" xfId="0" applyBorder="1" applyAlignment="1">
      <alignment horizontal="left"/>
    </xf>
    <xf numFmtId="0" fontId="5" fillId="0" borderId="0" xfId="0" applyFont="1"/>
    <xf numFmtId="0" fontId="5" fillId="6" borderId="0" xfId="0" applyFont="1" applyFill="1"/>
    <xf numFmtId="0" fontId="5" fillId="0" borderId="0" xfId="0" applyFont="1" applyAlignment="1">
      <alignment wrapText="1"/>
    </xf>
  </cellXfs>
  <cellStyles count="1">
    <cellStyle name="Normal" xfId="0" builtinId="0"/>
  </cellStyles>
  <dxfs count="7">
    <dxf>
      <numFmt numFmtId="0" formatCode="General"/>
    </dxf>
    <dxf>
      <numFmt numFmtId="0" formatCode="General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Rapport de recette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62-4E9A-95E7-C1A41749170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62-4E9A-95E7-C1A41749170E}"/>
              </c:ext>
            </c:extLst>
          </c:dPt>
          <c:dPt>
            <c:idx val="2"/>
            <c:bubble3D val="0"/>
            <c:spPr>
              <a:solidFill>
                <a:srgbClr val="ADADAD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62-4E9A-95E7-C1A4174917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62-4E9A-95E7-C1A4174917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'Rapport '!$C$1:$F$1</c:f>
              <c:strCache>
                <c:ptCount val="4"/>
                <c:pt idx="0">
                  <c:v>Cas Ok</c:v>
                </c:pt>
                <c:pt idx="1">
                  <c:v>Cas KO</c:v>
                </c:pt>
                <c:pt idx="2">
                  <c:v>Cas NE</c:v>
                </c:pt>
                <c:pt idx="3">
                  <c:v>Non Applicable</c:v>
                </c:pt>
              </c:strCache>
            </c:strRef>
          </c:cat>
          <c:val>
            <c:numRef>
              <c:f>'Rapport '!$C$22:$F$22</c:f>
              <c:numCache>
                <c:formatCode>General</c:formatCode>
                <c:ptCount val="4"/>
                <c:pt idx="0">
                  <c:v>70</c:v>
                </c:pt>
                <c:pt idx="1">
                  <c:v>4</c:v>
                </c:pt>
                <c:pt idx="2">
                  <c:v>58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6-4C8D-BF9E-A1FAABD9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22</xdr:row>
      <xdr:rowOff>180975</xdr:rowOff>
    </xdr:from>
    <xdr:to>
      <xdr:col>2</xdr:col>
      <xdr:colOff>581025</xdr:colOff>
      <xdr:row>37</xdr:row>
      <xdr:rowOff>66675</xdr:rowOff>
    </xdr:to>
    <xdr:graphicFrame macro="">
      <xdr:nvGraphicFramePr>
        <xdr:cNvPr id="18" name="Graphique 2">
          <a:extLst>
            <a:ext uri="{FF2B5EF4-FFF2-40B4-BE49-F238E27FC236}">
              <a16:creationId xmlns:a16="http://schemas.microsoft.com/office/drawing/2014/main" id="{8305FEA7-269D-E772-665F-DF877646C2B4}"/>
            </a:ext>
            <a:ext uri="{147F2762-F138-4A5C-976F-8EAC2B608ADB}">
              <a16:predDERef xmlns:a16="http://schemas.microsoft.com/office/drawing/2014/main" pred="{529412B5-EA9D-7E25-E635-301D2EC5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A14432-8B18-493A-BCAB-0DE5BD5E0DFB}" name="Tableau2" displayName="Tableau2" ref="A2:Q186" totalsRowShown="0" headerRowDxfId="6" headerRowBorderDxfId="5" tableBorderDxfId="4">
  <autoFilter ref="A2:Q186" xr:uid="{CCA14432-8B18-493A-BCAB-0DE5BD5E0DFB}"/>
  <tableColumns count="17">
    <tableColumn id="1" xr3:uid="{618C4860-02E6-4F72-93E7-6FA8AEA9831B}" name="Test case number" dataDxfId="3"/>
    <tableColumn id="2" xr3:uid="{B5286363-DC87-4E98-BE20-578D1959681D}" name="Automated Test case number"/>
    <tableColumn id="3" xr3:uid="{473E23EF-F41B-427E-BBEB-622A5256391E}" name="Test case type"/>
    <tableColumn id="4" xr3:uid="{4AD8DCA4-E466-423E-900A-375D04ED30E0}" name="Doc Reference" dataDxfId="2"/>
    <tableColumn id="5" xr3:uid="{A6FC01EA-4721-4181-8D56-566E7C502469}" name="Functional area"/>
    <tableColumn id="6" xr3:uid="{C805B18D-5821-4C73-BACF-B676F4FFA21F}" name="Required/Condition"/>
    <tableColumn id="7" xr3:uid="{22E9ADBD-E03D-4B0C-BDE5-BA70F64079E6}" name="Expected results"/>
    <tableColumn id="8" xr3:uid="{4CCF54D8-163E-45E9-A0A1-73E3C9C185A3}" name="Actuel results"/>
    <tableColumn id="9" xr3:uid="{665DE38D-674F-4AE1-BE15-3B03BF3AB31F}" name="Verdict"/>
    <tableColumn id="10" xr3:uid="{79027DDA-0780-4EE6-9DDE-CF8CFD23412F}" name="N° JIRA"/>
    <tableColumn id="11" xr3:uid="{BB4847BC-5458-435D-B232-E92AB4F411E6}" name="Severity"/>
    <tableColumn id="12" xr3:uid="{B6533286-6583-4F44-A1D4-D561F4F3F5C4}" name="Probability"/>
    <tableColumn id="13" xr3:uid="{8A2B0F63-9547-486E-BCBD-8058EAB19069}" name="Priority level (/16)" dataDxfId="1">
      <calculatedColumnFormula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calculatedColumnFormula>
    </tableColumn>
    <tableColumn id="14" xr3:uid="{D5F6609C-28DD-4017-A4CA-7506C4E2DDA9}" name="Execution" dataDxfId="0"/>
    <tableColumn id="15" xr3:uid="{C601FC81-23EE-4328-B070-180F9EA8CE59}" name="Comments"/>
    <tableColumn id="16" xr3:uid="{5B772CE0-A423-4B94-9972-2CDD939C3564}" name="Colonne2"/>
    <tableColumn id="17" xr3:uid="{608F568C-2B1E-46CF-8A48-B7B3F1CA5EBE}" name="Colonne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"/>
  <sheetViews>
    <sheetView tabSelected="1" topLeftCell="A40" zoomScale="85" zoomScaleNormal="85" workbookViewId="0">
      <pane xSplit="1" topLeftCell="B1" activePane="topRight" state="frozen"/>
      <selection pane="topRight" activeCell="C51" sqref="C51"/>
    </sheetView>
  </sheetViews>
  <sheetFormatPr baseColWidth="10" defaultColWidth="8.85546875" defaultRowHeight="15" x14ac:dyDescent="0.25"/>
  <cols>
    <col min="1" max="1" width="19.140625" bestFit="1" customWidth="1"/>
    <col min="2" max="2" width="29.85546875" bestFit="1" customWidth="1"/>
    <col min="3" max="3" width="116.5703125" bestFit="1" customWidth="1"/>
    <col min="4" max="4" width="16.5703125" bestFit="1" customWidth="1"/>
    <col min="5" max="5" width="23.7109375" bestFit="1" customWidth="1"/>
    <col min="6" max="6" width="32.28515625" bestFit="1" customWidth="1"/>
    <col min="7" max="7" width="30" bestFit="1" customWidth="1"/>
    <col min="8" max="8" width="15.85546875" bestFit="1" customWidth="1"/>
    <col min="9" max="9" width="9.85546875" bestFit="1" customWidth="1"/>
    <col min="10" max="10" width="9.7109375" bestFit="1" customWidth="1"/>
    <col min="11" max="11" width="14.5703125" bestFit="1" customWidth="1"/>
    <col min="12" max="12" width="13" bestFit="1" customWidth="1"/>
    <col min="13" max="13" width="18.5703125" style="12" bestFit="1" customWidth="1"/>
    <col min="14" max="14" width="12.140625" bestFit="1" customWidth="1"/>
    <col min="15" max="15" width="36.5703125" bestFit="1" customWidth="1"/>
    <col min="16" max="17" width="11.42578125" bestFit="1" customWidth="1"/>
  </cols>
  <sheetData>
    <row r="1" spans="1:17" ht="14.45" customHeight="1" x14ac:dyDescent="0.25">
      <c r="A1" s="3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3"/>
    </row>
    <row r="2" spans="1:17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3" t="s">
        <v>13</v>
      </c>
      <c r="N2" s="10" t="s">
        <v>14</v>
      </c>
      <c r="O2" s="10" t="s">
        <v>15</v>
      </c>
      <c r="P2" s="10" t="s">
        <v>498</v>
      </c>
      <c r="Q2" s="10" t="s">
        <v>17</v>
      </c>
    </row>
    <row r="3" spans="1:17" s="7" customFormat="1" x14ac:dyDescent="0.25">
      <c r="A3" s="7" t="s">
        <v>18</v>
      </c>
      <c r="C3" s="7" t="s">
        <v>19</v>
      </c>
      <c r="M3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4" spans="1:17" x14ac:dyDescent="0.25">
      <c r="A4" s="2" t="s">
        <v>20</v>
      </c>
      <c r="B4" t="s">
        <v>515</v>
      </c>
      <c r="C4" t="s">
        <v>21</v>
      </c>
      <c r="D4" s="2" t="s">
        <v>22</v>
      </c>
      <c r="E4" s="21" t="s">
        <v>23</v>
      </c>
      <c r="F4" t="s">
        <v>24</v>
      </c>
      <c r="G4" t="s">
        <v>25</v>
      </c>
      <c r="I4" t="s">
        <v>16</v>
      </c>
      <c r="J4" t="s">
        <v>27</v>
      </c>
      <c r="K4" t="s">
        <v>28</v>
      </c>
      <c r="L4" t="s">
        <v>29</v>
      </c>
      <c r="M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5" spans="1:17" x14ac:dyDescent="0.25">
      <c r="A5" s="2" t="s">
        <v>30</v>
      </c>
      <c r="C5" t="s">
        <v>31</v>
      </c>
      <c r="D5" s="2" t="s">
        <v>22</v>
      </c>
      <c r="E5" s="21" t="s">
        <v>23</v>
      </c>
      <c r="F5" t="s">
        <v>32</v>
      </c>
      <c r="G5" t="s">
        <v>33</v>
      </c>
      <c r="I5" t="s">
        <v>16</v>
      </c>
      <c r="J5" t="s">
        <v>27</v>
      </c>
      <c r="K5" t="s">
        <v>28</v>
      </c>
      <c r="L5" t="s">
        <v>34</v>
      </c>
      <c r="M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6" spans="1:17" x14ac:dyDescent="0.25">
      <c r="A6" s="2" t="s">
        <v>35</v>
      </c>
      <c r="C6" t="s">
        <v>36</v>
      </c>
      <c r="D6" s="2" t="s">
        <v>22</v>
      </c>
      <c r="E6" s="21" t="s">
        <v>23</v>
      </c>
      <c r="F6" t="s">
        <v>24</v>
      </c>
      <c r="G6" t="s">
        <v>37</v>
      </c>
      <c r="I6" t="s">
        <v>16</v>
      </c>
      <c r="J6" t="s">
        <v>27</v>
      </c>
      <c r="K6" t="s">
        <v>38</v>
      </c>
      <c r="L6" t="s">
        <v>39</v>
      </c>
      <c r="M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</row>
    <row r="7" spans="1:17" x14ac:dyDescent="0.25">
      <c r="A7" s="2" t="s">
        <v>40</v>
      </c>
      <c r="C7" t="s">
        <v>41</v>
      </c>
      <c r="D7" s="2" t="s">
        <v>22</v>
      </c>
      <c r="E7" s="21" t="s">
        <v>42</v>
      </c>
      <c r="F7" t="s">
        <v>24</v>
      </c>
      <c r="G7" t="s">
        <v>43</v>
      </c>
      <c r="I7" t="s">
        <v>16</v>
      </c>
      <c r="J7" t="s">
        <v>27</v>
      </c>
      <c r="K7" t="s">
        <v>28</v>
      </c>
      <c r="L7" t="s">
        <v>34</v>
      </c>
      <c r="M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8" spans="1:17" x14ac:dyDescent="0.25">
      <c r="A8" s="2" t="s">
        <v>44</v>
      </c>
      <c r="C8" t="s">
        <v>45</v>
      </c>
      <c r="D8" s="2" t="s">
        <v>22</v>
      </c>
      <c r="E8" s="21" t="s">
        <v>23</v>
      </c>
      <c r="F8" t="s">
        <v>32</v>
      </c>
      <c r="G8" t="s">
        <v>46</v>
      </c>
      <c r="I8" t="s">
        <v>16</v>
      </c>
      <c r="J8" t="s">
        <v>27</v>
      </c>
      <c r="K8" t="s">
        <v>47</v>
      </c>
      <c r="L8" t="s">
        <v>29</v>
      </c>
      <c r="M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</row>
    <row r="9" spans="1:17" x14ac:dyDescent="0.25">
      <c r="A9" s="2" t="s">
        <v>48</v>
      </c>
      <c r="C9" t="s">
        <v>49</v>
      </c>
      <c r="D9" s="2" t="s">
        <v>22</v>
      </c>
      <c r="E9" s="21" t="s">
        <v>23</v>
      </c>
      <c r="F9" t="s">
        <v>24</v>
      </c>
      <c r="G9" t="s">
        <v>50</v>
      </c>
      <c r="I9" t="s">
        <v>16</v>
      </c>
      <c r="J9" t="s">
        <v>27</v>
      </c>
      <c r="K9" t="s">
        <v>28</v>
      </c>
      <c r="L9" t="s">
        <v>29</v>
      </c>
      <c r="M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10" spans="1:17" x14ac:dyDescent="0.25">
      <c r="A10" s="2" t="s">
        <v>51</v>
      </c>
      <c r="C10" s="1" t="s">
        <v>494</v>
      </c>
      <c r="D10" s="2" t="s">
        <v>22</v>
      </c>
      <c r="E10" s="21" t="s">
        <v>23</v>
      </c>
      <c r="F10" t="s">
        <v>24</v>
      </c>
      <c r="G10" t="s">
        <v>495</v>
      </c>
      <c r="I10" t="s">
        <v>16</v>
      </c>
      <c r="J10" t="s">
        <v>27</v>
      </c>
      <c r="K10" t="s">
        <v>38</v>
      </c>
      <c r="L10" t="s">
        <v>34</v>
      </c>
      <c r="M1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11" spans="1:17" x14ac:dyDescent="0.25">
      <c r="A11" s="2" t="s">
        <v>52</v>
      </c>
      <c r="C11" s="2" t="s">
        <v>53</v>
      </c>
      <c r="D11" s="2" t="s">
        <v>22</v>
      </c>
      <c r="E11" s="21" t="s">
        <v>23</v>
      </c>
      <c r="F11" t="s">
        <v>24</v>
      </c>
      <c r="G11" t="s">
        <v>54</v>
      </c>
      <c r="I11" t="s">
        <v>16</v>
      </c>
      <c r="J11" t="s">
        <v>27</v>
      </c>
      <c r="K11" t="s">
        <v>28</v>
      </c>
      <c r="L11" t="s">
        <v>55</v>
      </c>
      <c r="M1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12" spans="1:17" x14ac:dyDescent="0.25">
      <c r="A12" s="2" t="s">
        <v>56</v>
      </c>
      <c r="C12" s="2" t="s">
        <v>57</v>
      </c>
      <c r="D12" s="2" t="s">
        <v>22</v>
      </c>
      <c r="E12" s="21" t="s">
        <v>58</v>
      </c>
      <c r="F12" t="s">
        <v>24</v>
      </c>
      <c r="G12" t="s">
        <v>59</v>
      </c>
      <c r="I12" t="s">
        <v>16</v>
      </c>
      <c r="J12" t="s">
        <v>27</v>
      </c>
      <c r="K12" t="s">
        <v>47</v>
      </c>
      <c r="L12" t="s">
        <v>55</v>
      </c>
      <c r="M1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3" spans="1:17" x14ac:dyDescent="0.25">
      <c r="A13" s="2"/>
      <c r="D13" s="2"/>
      <c r="E13" s="21"/>
      <c r="M1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4" spans="1:17" s="7" customFormat="1" x14ac:dyDescent="0.25">
      <c r="A14" s="14" t="s">
        <v>60</v>
      </c>
      <c r="C14" s="8" t="s">
        <v>61</v>
      </c>
      <c r="D14" s="14"/>
      <c r="E14" s="22" t="s">
        <v>509</v>
      </c>
      <c r="M14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5" spans="1:17" x14ac:dyDescent="0.25">
      <c r="A15" s="2" t="s">
        <v>62</v>
      </c>
      <c r="B15" t="s">
        <v>515</v>
      </c>
      <c r="C15" t="s">
        <v>496</v>
      </c>
      <c r="D15" s="2" t="s">
        <v>22</v>
      </c>
      <c r="E15" s="21" t="s">
        <v>58</v>
      </c>
      <c r="F15" t="s">
        <v>63</v>
      </c>
      <c r="G15" t="s">
        <v>64</v>
      </c>
      <c r="I15" t="s">
        <v>16</v>
      </c>
      <c r="J15" t="s">
        <v>27</v>
      </c>
      <c r="K15" t="s">
        <v>47</v>
      </c>
      <c r="L15" t="s">
        <v>34</v>
      </c>
      <c r="M1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16" spans="1:17" x14ac:dyDescent="0.25">
      <c r="A16" s="2" t="s">
        <v>65</v>
      </c>
      <c r="C16" t="s">
        <v>497</v>
      </c>
      <c r="D16" s="2" t="s">
        <v>22</v>
      </c>
      <c r="E16" s="21" t="s">
        <v>58</v>
      </c>
      <c r="F16" t="s">
        <v>63</v>
      </c>
      <c r="G16" t="s">
        <v>64</v>
      </c>
      <c r="I16" t="s">
        <v>16</v>
      </c>
      <c r="J16" t="s">
        <v>27</v>
      </c>
      <c r="K16" t="s">
        <v>47</v>
      </c>
      <c r="L16" t="s">
        <v>34</v>
      </c>
      <c r="M1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17" spans="1:15" x14ac:dyDescent="0.25">
      <c r="A17" s="2" t="s">
        <v>66</v>
      </c>
      <c r="C17" t="s">
        <v>516</v>
      </c>
      <c r="D17" s="2" t="s">
        <v>22</v>
      </c>
      <c r="E17" s="21" t="s">
        <v>58</v>
      </c>
      <c r="F17" t="s">
        <v>63</v>
      </c>
      <c r="G17" t="s">
        <v>67</v>
      </c>
      <c r="I17" t="s">
        <v>16</v>
      </c>
      <c r="J17" t="s">
        <v>27</v>
      </c>
      <c r="K17" t="s">
        <v>47</v>
      </c>
      <c r="L17" t="s">
        <v>39</v>
      </c>
      <c r="M1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8" spans="1:15" x14ac:dyDescent="0.25">
      <c r="A18" s="2" t="s">
        <v>68</v>
      </c>
      <c r="B18" t="s">
        <v>515</v>
      </c>
      <c r="C18" t="s">
        <v>69</v>
      </c>
      <c r="D18" s="2" t="s">
        <v>22</v>
      </c>
      <c r="E18" s="21" t="s">
        <v>58</v>
      </c>
      <c r="F18" t="s">
        <v>63</v>
      </c>
      <c r="G18" t="s">
        <v>70</v>
      </c>
      <c r="I18" t="s">
        <v>16</v>
      </c>
      <c r="J18" t="s">
        <v>27</v>
      </c>
      <c r="K18" t="s">
        <v>47</v>
      </c>
      <c r="L18" t="s">
        <v>39</v>
      </c>
      <c r="M1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9" spans="1:15" x14ac:dyDescent="0.25">
      <c r="A19" s="2" t="s">
        <v>71</v>
      </c>
      <c r="B19" t="s">
        <v>515</v>
      </c>
      <c r="C19" t="s">
        <v>72</v>
      </c>
      <c r="D19" s="2" t="s">
        <v>22</v>
      </c>
      <c r="E19" s="21" t="s">
        <v>58</v>
      </c>
      <c r="F19" t="s">
        <v>63</v>
      </c>
      <c r="G19" t="s">
        <v>73</v>
      </c>
      <c r="I19" t="s">
        <v>16</v>
      </c>
      <c r="J19" t="s">
        <v>27</v>
      </c>
      <c r="K19" t="s">
        <v>47</v>
      </c>
      <c r="L19" t="s">
        <v>39</v>
      </c>
      <c r="M1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20" spans="1:15" x14ac:dyDescent="0.25">
      <c r="A20" s="2" t="s">
        <v>74</v>
      </c>
      <c r="B20" t="s">
        <v>515</v>
      </c>
      <c r="C20" t="s">
        <v>75</v>
      </c>
      <c r="D20" s="2" t="s">
        <v>22</v>
      </c>
      <c r="E20" s="21" t="s">
        <v>58</v>
      </c>
      <c r="F20" t="s">
        <v>63</v>
      </c>
      <c r="G20" t="s">
        <v>76</v>
      </c>
      <c r="I20" t="s">
        <v>16</v>
      </c>
      <c r="J20" t="s">
        <v>27</v>
      </c>
      <c r="K20" t="s">
        <v>47</v>
      </c>
      <c r="L20" t="s">
        <v>39</v>
      </c>
      <c r="M2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21" spans="1:15" x14ac:dyDescent="0.25">
      <c r="A21" s="2" t="s">
        <v>77</v>
      </c>
      <c r="C21" t="s">
        <v>78</v>
      </c>
      <c r="D21" s="2" t="s">
        <v>22</v>
      </c>
      <c r="E21" s="21" t="s">
        <v>58</v>
      </c>
      <c r="F21" t="s">
        <v>63</v>
      </c>
      <c r="G21" t="s">
        <v>64</v>
      </c>
      <c r="I21" t="s">
        <v>16</v>
      </c>
      <c r="J21" t="s">
        <v>27</v>
      </c>
      <c r="K21" t="s">
        <v>47</v>
      </c>
      <c r="L21" t="s">
        <v>34</v>
      </c>
      <c r="M2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22" spans="1:15" x14ac:dyDescent="0.25">
      <c r="A22" s="2" t="s">
        <v>79</v>
      </c>
      <c r="C22" t="s">
        <v>80</v>
      </c>
      <c r="D22" s="2" t="s">
        <v>22</v>
      </c>
      <c r="E22" s="21" t="s">
        <v>58</v>
      </c>
      <c r="F22" t="s">
        <v>63</v>
      </c>
      <c r="G22" t="s">
        <v>81</v>
      </c>
      <c r="I22" t="s">
        <v>16</v>
      </c>
      <c r="J22" t="s">
        <v>27</v>
      </c>
      <c r="K22" t="s">
        <v>82</v>
      </c>
      <c r="L22" t="s">
        <v>39</v>
      </c>
      <c r="M2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23" spans="1:15" x14ac:dyDescent="0.25">
      <c r="A23" s="2"/>
      <c r="D23" s="2"/>
      <c r="E23" s="21"/>
      <c r="M2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24" spans="1:15" s="7" customFormat="1" x14ac:dyDescent="0.25">
      <c r="A24" s="14" t="s">
        <v>83</v>
      </c>
      <c r="C24" s="7" t="s">
        <v>84</v>
      </c>
      <c r="D24" s="14"/>
      <c r="E24" s="22" t="s">
        <v>509</v>
      </c>
      <c r="M24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25" spans="1:15" x14ac:dyDescent="0.25">
      <c r="A25" s="2" t="s">
        <v>85</v>
      </c>
      <c r="C25" t="s">
        <v>86</v>
      </c>
      <c r="D25" s="2" t="s">
        <v>22</v>
      </c>
      <c r="E25" s="21" t="s">
        <v>510</v>
      </c>
      <c r="F25" t="s">
        <v>63</v>
      </c>
      <c r="G25" t="s">
        <v>87</v>
      </c>
      <c r="I25" t="s">
        <v>16</v>
      </c>
      <c r="J25" t="s">
        <v>27</v>
      </c>
      <c r="K25" t="s">
        <v>28</v>
      </c>
      <c r="L25" t="s">
        <v>34</v>
      </c>
      <c r="M2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26" spans="1:15" x14ac:dyDescent="0.25">
      <c r="A26" s="2" t="s">
        <v>88</v>
      </c>
      <c r="C26" t="s">
        <v>89</v>
      </c>
      <c r="D26" s="2" t="s">
        <v>22</v>
      </c>
      <c r="E26" s="21" t="s">
        <v>510</v>
      </c>
      <c r="F26" t="s">
        <v>63</v>
      </c>
      <c r="G26" t="s">
        <v>90</v>
      </c>
      <c r="I26" t="s">
        <v>16</v>
      </c>
      <c r="J26" t="s">
        <v>27</v>
      </c>
      <c r="K26" t="s">
        <v>28</v>
      </c>
      <c r="L26" t="s">
        <v>34</v>
      </c>
      <c r="M2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27" spans="1:15" x14ac:dyDescent="0.25">
      <c r="A27" s="2" t="s">
        <v>91</v>
      </c>
      <c r="C27" s="1" t="s">
        <v>92</v>
      </c>
      <c r="D27" s="2" t="s">
        <v>22</v>
      </c>
      <c r="E27" s="21" t="s">
        <v>510</v>
      </c>
      <c r="F27" t="s">
        <v>63</v>
      </c>
      <c r="G27" t="s">
        <v>93</v>
      </c>
      <c r="I27" t="s">
        <v>16</v>
      </c>
      <c r="J27" t="s">
        <v>27</v>
      </c>
      <c r="K27" t="s">
        <v>47</v>
      </c>
      <c r="L27" t="s">
        <v>34</v>
      </c>
      <c r="M2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28" spans="1:15" x14ac:dyDescent="0.25">
      <c r="A28" s="2" t="s">
        <v>94</v>
      </c>
      <c r="C28" t="s">
        <v>95</v>
      </c>
      <c r="D28" s="2" t="s">
        <v>22</v>
      </c>
      <c r="E28" s="21" t="s">
        <v>510</v>
      </c>
      <c r="F28" t="s">
        <v>63</v>
      </c>
      <c r="G28" t="s">
        <v>96</v>
      </c>
      <c r="I28" t="s">
        <v>493</v>
      </c>
      <c r="J28" t="s">
        <v>27</v>
      </c>
      <c r="K28" t="s">
        <v>28</v>
      </c>
      <c r="L28" t="s">
        <v>55</v>
      </c>
      <c r="M2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  <c r="O28" t="s">
        <v>508</v>
      </c>
    </row>
    <row r="29" spans="1:15" x14ac:dyDescent="0.25">
      <c r="A29" s="2" t="s">
        <v>97</v>
      </c>
      <c r="C29" t="s">
        <v>98</v>
      </c>
      <c r="D29" s="2" t="s">
        <v>22</v>
      </c>
      <c r="E29" s="21" t="s">
        <v>510</v>
      </c>
      <c r="F29" t="s">
        <v>63</v>
      </c>
      <c r="G29" t="s">
        <v>99</v>
      </c>
      <c r="I29" t="s">
        <v>16</v>
      </c>
      <c r="J29" t="s">
        <v>27</v>
      </c>
      <c r="K29" t="s">
        <v>38</v>
      </c>
      <c r="L29" t="s">
        <v>39</v>
      </c>
      <c r="M2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</row>
    <row r="30" spans="1:15" x14ac:dyDescent="0.25">
      <c r="A30" s="2" t="s">
        <v>100</v>
      </c>
      <c r="C30" t="s">
        <v>101</v>
      </c>
      <c r="D30" s="2" t="s">
        <v>22</v>
      </c>
      <c r="E30" s="21" t="s">
        <v>510</v>
      </c>
      <c r="F30" t="s">
        <v>63</v>
      </c>
      <c r="G30" t="s">
        <v>102</v>
      </c>
      <c r="I30" t="s">
        <v>493</v>
      </c>
      <c r="J30" t="s">
        <v>27</v>
      </c>
      <c r="K30" t="s">
        <v>28</v>
      </c>
      <c r="L30" t="s">
        <v>34</v>
      </c>
      <c r="M3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  <c r="O30" t="s">
        <v>513</v>
      </c>
    </row>
    <row r="31" spans="1:15" x14ac:dyDescent="0.25">
      <c r="A31" s="2" t="s">
        <v>103</v>
      </c>
      <c r="C31" t="s">
        <v>104</v>
      </c>
      <c r="D31" s="2" t="s">
        <v>22</v>
      </c>
      <c r="E31" s="21" t="s">
        <v>510</v>
      </c>
      <c r="F31" t="s">
        <v>63</v>
      </c>
      <c r="G31" s="19" t="s">
        <v>93</v>
      </c>
      <c r="I31" t="s">
        <v>27</v>
      </c>
      <c r="J31" t="s">
        <v>27</v>
      </c>
      <c r="K31" t="s">
        <v>28</v>
      </c>
      <c r="L31" t="s">
        <v>34</v>
      </c>
      <c r="M3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32" spans="1:15" x14ac:dyDescent="0.25">
      <c r="A32" s="2" t="s">
        <v>105</v>
      </c>
      <c r="C32" t="s">
        <v>106</v>
      </c>
      <c r="D32" s="2" t="s">
        <v>22</v>
      </c>
      <c r="E32" s="21" t="s">
        <v>510</v>
      </c>
      <c r="F32" t="s">
        <v>63</v>
      </c>
      <c r="G32" t="s">
        <v>96</v>
      </c>
      <c r="I32" t="s">
        <v>16</v>
      </c>
      <c r="J32" t="s">
        <v>27</v>
      </c>
      <c r="K32" t="s">
        <v>28</v>
      </c>
      <c r="L32" t="s">
        <v>34</v>
      </c>
      <c r="M3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33" spans="1:15" x14ac:dyDescent="0.25">
      <c r="A33" s="2" t="s">
        <v>107</v>
      </c>
      <c r="C33" t="s">
        <v>108</v>
      </c>
      <c r="D33" s="2" t="s">
        <v>22</v>
      </c>
      <c r="E33" s="21" t="s">
        <v>510</v>
      </c>
      <c r="F33" t="s">
        <v>63</v>
      </c>
      <c r="G33" t="s">
        <v>109</v>
      </c>
      <c r="I33" t="s">
        <v>27</v>
      </c>
      <c r="J33" t="s">
        <v>27</v>
      </c>
      <c r="K33" t="s">
        <v>28</v>
      </c>
      <c r="L33" t="s">
        <v>34</v>
      </c>
      <c r="M3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34" spans="1:15" x14ac:dyDescent="0.25">
      <c r="A34" s="2" t="s">
        <v>110</v>
      </c>
      <c r="C34" t="s">
        <v>111</v>
      </c>
      <c r="D34" s="2" t="s">
        <v>22</v>
      </c>
      <c r="E34" s="21" t="s">
        <v>510</v>
      </c>
      <c r="F34" t="s">
        <v>63</v>
      </c>
      <c r="G34" t="s">
        <v>81</v>
      </c>
      <c r="I34" t="s">
        <v>27</v>
      </c>
      <c r="J34" t="s">
        <v>27</v>
      </c>
      <c r="K34" t="s">
        <v>28</v>
      </c>
      <c r="L34" t="s">
        <v>34</v>
      </c>
      <c r="M3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35" spans="1:15" x14ac:dyDescent="0.25">
      <c r="A35" s="2"/>
      <c r="C35" t="s">
        <v>112</v>
      </c>
      <c r="D35" s="2" t="s">
        <v>22</v>
      </c>
      <c r="E35" s="21" t="s">
        <v>510</v>
      </c>
      <c r="F35" t="s">
        <v>63</v>
      </c>
      <c r="G35" t="s">
        <v>113</v>
      </c>
      <c r="I35" t="s">
        <v>16</v>
      </c>
      <c r="J35" t="s">
        <v>27</v>
      </c>
      <c r="K35" t="s">
        <v>28</v>
      </c>
      <c r="L35" t="s">
        <v>34</v>
      </c>
      <c r="M3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  <c r="O35" t="s">
        <v>514</v>
      </c>
    </row>
    <row r="36" spans="1:15" x14ac:dyDescent="0.25">
      <c r="A36" s="2"/>
      <c r="D36" s="2"/>
      <c r="E36" s="21"/>
      <c r="M3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37" spans="1:15" s="7" customFormat="1" x14ac:dyDescent="0.25">
      <c r="A37" s="14" t="s">
        <v>114</v>
      </c>
      <c r="C37" s="7" t="s">
        <v>115</v>
      </c>
      <c r="D37" s="14"/>
      <c r="E37" s="22" t="s">
        <v>509</v>
      </c>
      <c r="M37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38" spans="1:15" x14ac:dyDescent="0.25">
      <c r="A38" s="2" t="s">
        <v>116</v>
      </c>
      <c r="C38" t="s">
        <v>117</v>
      </c>
      <c r="D38" s="2" t="s">
        <v>22</v>
      </c>
      <c r="E38" s="21" t="s">
        <v>510</v>
      </c>
      <c r="F38" t="s">
        <v>63</v>
      </c>
      <c r="G38" t="s">
        <v>118</v>
      </c>
      <c r="I38" t="s">
        <v>16</v>
      </c>
      <c r="J38" t="s">
        <v>27</v>
      </c>
      <c r="K38" t="s">
        <v>82</v>
      </c>
      <c r="L38" t="s">
        <v>34</v>
      </c>
      <c r="M3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39" spans="1:15" x14ac:dyDescent="0.25">
      <c r="A39" s="2" t="s">
        <v>119</v>
      </c>
      <c r="C39" t="s">
        <v>120</v>
      </c>
      <c r="D39" s="2" t="s">
        <v>22</v>
      </c>
      <c r="E39" s="21" t="s">
        <v>511</v>
      </c>
      <c r="F39" t="s">
        <v>63</v>
      </c>
      <c r="G39" t="s">
        <v>121</v>
      </c>
      <c r="I39" t="s">
        <v>16</v>
      </c>
      <c r="J39" t="s">
        <v>27</v>
      </c>
      <c r="K39" t="s">
        <v>38</v>
      </c>
      <c r="L39" t="s">
        <v>39</v>
      </c>
      <c r="M3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</row>
    <row r="40" spans="1:15" x14ac:dyDescent="0.25">
      <c r="A40" s="2" t="s">
        <v>122</v>
      </c>
      <c r="C40" t="s">
        <v>123</v>
      </c>
      <c r="D40" s="2" t="s">
        <v>22</v>
      </c>
      <c r="E40" s="21" t="s">
        <v>58</v>
      </c>
      <c r="F40" t="s">
        <v>63</v>
      </c>
      <c r="G40" t="s">
        <v>121</v>
      </c>
      <c r="I40" t="s">
        <v>16</v>
      </c>
      <c r="J40" t="s">
        <v>27</v>
      </c>
      <c r="K40" t="s">
        <v>82</v>
      </c>
      <c r="L40" t="s">
        <v>34</v>
      </c>
      <c r="M4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41" spans="1:15" x14ac:dyDescent="0.25">
      <c r="A41" s="2" t="s">
        <v>124</v>
      </c>
      <c r="C41" t="s">
        <v>125</v>
      </c>
      <c r="D41" s="2" t="s">
        <v>22</v>
      </c>
      <c r="E41" s="21" t="s">
        <v>58</v>
      </c>
      <c r="F41" t="s">
        <v>63</v>
      </c>
      <c r="G41" t="s">
        <v>126</v>
      </c>
      <c r="I41" t="s">
        <v>16</v>
      </c>
      <c r="J41" t="s">
        <v>27</v>
      </c>
      <c r="K41" t="s">
        <v>47</v>
      </c>
      <c r="L41" t="s">
        <v>34</v>
      </c>
      <c r="M4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42" spans="1:15" x14ac:dyDescent="0.25">
      <c r="A42" s="2" t="s">
        <v>127</v>
      </c>
      <c r="C42" s="1" t="s">
        <v>128</v>
      </c>
      <c r="D42" s="2" t="s">
        <v>22</v>
      </c>
      <c r="E42" s="21" t="s">
        <v>58</v>
      </c>
      <c r="F42" t="s">
        <v>63</v>
      </c>
      <c r="G42" t="s">
        <v>129</v>
      </c>
      <c r="I42" t="s">
        <v>16</v>
      </c>
      <c r="J42" t="s">
        <v>27</v>
      </c>
      <c r="K42" t="s">
        <v>82</v>
      </c>
      <c r="L42" t="s">
        <v>34</v>
      </c>
      <c r="M4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43" spans="1:15" x14ac:dyDescent="0.25">
      <c r="A43" s="2" t="s">
        <v>130</v>
      </c>
      <c r="C43" t="s">
        <v>131</v>
      </c>
      <c r="D43" s="2" t="s">
        <v>22</v>
      </c>
      <c r="E43" s="21" t="s">
        <v>510</v>
      </c>
      <c r="F43" t="s">
        <v>63</v>
      </c>
      <c r="G43" t="s">
        <v>129</v>
      </c>
      <c r="I43" t="s">
        <v>16</v>
      </c>
      <c r="J43" t="s">
        <v>27</v>
      </c>
      <c r="K43" t="s">
        <v>28</v>
      </c>
      <c r="L43" t="s">
        <v>55</v>
      </c>
      <c r="M4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44" spans="1:15" x14ac:dyDescent="0.25">
      <c r="A44" s="2" t="s">
        <v>132</v>
      </c>
      <c r="C44" t="s">
        <v>133</v>
      </c>
      <c r="D44" s="2" t="s">
        <v>22</v>
      </c>
      <c r="E44" s="21" t="s">
        <v>510</v>
      </c>
      <c r="F44" t="s">
        <v>63</v>
      </c>
      <c r="G44" t="s">
        <v>81</v>
      </c>
      <c r="I44" t="s">
        <v>27</v>
      </c>
      <c r="J44" t="s">
        <v>27</v>
      </c>
      <c r="K44" t="s">
        <v>38</v>
      </c>
      <c r="L44" t="s">
        <v>29</v>
      </c>
      <c r="M4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</v>
      </c>
    </row>
    <row r="45" spans="1:15" x14ac:dyDescent="0.25">
      <c r="A45" s="2" t="s">
        <v>134</v>
      </c>
      <c r="C45" t="s">
        <v>135</v>
      </c>
      <c r="D45" s="2" t="s">
        <v>22</v>
      </c>
      <c r="E45" s="21" t="s">
        <v>510</v>
      </c>
      <c r="F45" t="s">
        <v>63</v>
      </c>
      <c r="G45" t="s">
        <v>121</v>
      </c>
      <c r="I45" t="s">
        <v>26</v>
      </c>
      <c r="J45" t="s">
        <v>27</v>
      </c>
      <c r="K45" t="s">
        <v>82</v>
      </c>
      <c r="L45" t="s">
        <v>55</v>
      </c>
      <c r="M4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46" spans="1:15" x14ac:dyDescent="0.25">
      <c r="A46" s="2"/>
      <c r="D46" s="2"/>
      <c r="E46" s="21"/>
      <c r="M4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47" spans="1:15" s="7" customFormat="1" x14ac:dyDescent="0.25">
      <c r="A47" s="14" t="s">
        <v>136</v>
      </c>
      <c r="C47" s="7" t="s">
        <v>137</v>
      </c>
      <c r="D47" s="14"/>
      <c r="E47" s="22" t="s">
        <v>509</v>
      </c>
      <c r="M47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48" spans="1:15" ht="75" x14ac:dyDescent="0.25">
      <c r="A48" s="2" t="s">
        <v>138</v>
      </c>
      <c r="B48" t="s">
        <v>515</v>
      </c>
      <c r="C48" s="1" t="s">
        <v>139</v>
      </c>
      <c r="D48" s="2" t="s">
        <v>22</v>
      </c>
      <c r="E48" s="21" t="s">
        <v>140</v>
      </c>
      <c r="F48" t="s">
        <v>63</v>
      </c>
      <c r="G48" t="s">
        <v>141</v>
      </c>
      <c r="I48" t="s">
        <v>16</v>
      </c>
      <c r="J48" t="s">
        <v>27</v>
      </c>
      <c r="K48" t="s">
        <v>47</v>
      </c>
      <c r="L48" t="s">
        <v>39</v>
      </c>
      <c r="M4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49" spans="1:15" x14ac:dyDescent="0.25">
      <c r="A49" s="2" t="s">
        <v>142</v>
      </c>
      <c r="C49" t="s">
        <v>143</v>
      </c>
      <c r="D49" s="2" t="s">
        <v>22</v>
      </c>
      <c r="E49" s="21" t="s">
        <v>140</v>
      </c>
      <c r="F49" t="s">
        <v>63</v>
      </c>
      <c r="G49" t="s">
        <v>144</v>
      </c>
      <c r="I49" t="s">
        <v>26</v>
      </c>
      <c r="J49" t="s">
        <v>27</v>
      </c>
      <c r="K49" t="s">
        <v>47</v>
      </c>
      <c r="L49" t="s">
        <v>39</v>
      </c>
      <c r="M4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50" spans="1:15" x14ac:dyDescent="0.25">
      <c r="A50" s="2" t="s">
        <v>145</v>
      </c>
      <c r="C50" t="s">
        <v>146</v>
      </c>
      <c r="D50" s="2" t="s">
        <v>22</v>
      </c>
      <c r="E50" s="21" t="s">
        <v>140</v>
      </c>
      <c r="F50" t="s">
        <v>63</v>
      </c>
      <c r="G50" t="s">
        <v>147</v>
      </c>
      <c r="I50" t="s">
        <v>26</v>
      </c>
      <c r="J50" t="s">
        <v>27</v>
      </c>
      <c r="K50" t="s">
        <v>38</v>
      </c>
      <c r="L50" t="s">
        <v>39</v>
      </c>
      <c r="M5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</row>
    <row r="51" spans="1:15" x14ac:dyDescent="0.25">
      <c r="A51" s="2" t="s">
        <v>148</v>
      </c>
      <c r="B51" t="s">
        <v>515</v>
      </c>
      <c r="C51" t="s">
        <v>517</v>
      </c>
      <c r="D51" s="2" t="s">
        <v>22</v>
      </c>
      <c r="E51" s="21" t="s">
        <v>140</v>
      </c>
      <c r="F51" t="s">
        <v>63</v>
      </c>
      <c r="G51" t="s">
        <v>518</v>
      </c>
      <c r="I51" t="s">
        <v>16</v>
      </c>
      <c r="J51" t="s">
        <v>27</v>
      </c>
      <c r="K51" t="s">
        <v>28</v>
      </c>
      <c r="L51" t="s">
        <v>55</v>
      </c>
      <c r="M5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52" spans="1:15" x14ac:dyDescent="0.25">
      <c r="A52" s="2" t="s">
        <v>149</v>
      </c>
      <c r="C52" t="s">
        <v>150</v>
      </c>
      <c r="D52" s="2" t="s">
        <v>22</v>
      </c>
      <c r="E52" s="21" t="s">
        <v>58</v>
      </c>
      <c r="F52" t="s">
        <v>24</v>
      </c>
      <c r="G52" t="s">
        <v>151</v>
      </c>
      <c r="I52" t="s">
        <v>16</v>
      </c>
      <c r="J52" t="s">
        <v>27</v>
      </c>
      <c r="K52" t="s">
        <v>28</v>
      </c>
      <c r="L52" t="s">
        <v>34</v>
      </c>
      <c r="M5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53" spans="1:15" x14ac:dyDescent="0.25">
      <c r="A53" s="2" t="s">
        <v>152</v>
      </c>
      <c r="C53" t="s">
        <v>153</v>
      </c>
      <c r="D53" s="2" t="s">
        <v>22</v>
      </c>
      <c r="E53" s="21" t="s">
        <v>140</v>
      </c>
      <c r="F53" t="s">
        <v>24</v>
      </c>
      <c r="G53" t="s">
        <v>151</v>
      </c>
      <c r="I53" t="s">
        <v>26</v>
      </c>
      <c r="J53" t="s">
        <v>27</v>
      </c>
      <c r="K53" t="s">
        <v>28</v>
      </c>
      <c r="L53" t="s">
        <v>34</v>
      </c>
      <c r="M5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54" spans="1:15" x14ac:dyDescent="0.25">
      <c r="A54" s="2" t="s">
        <v>154</v>
      </c>
      <c r="C54" t="s">
        <v>155</v>
      </c>
      <c r="D54" s="2" t="s">
        <v>22</v>
      </c>
      <c r="E54" s="21" t="s">
        <v>42</v>
      </c>
      <c r="F54" t="s">
        <v>63</v>
      </c>
      <c r="G54" t="s">
        <v>156</v>
      </c>
      <c r="I54" t="s">
        <v>26</v>
      </c>
      <c r="J54" t="s">
        <v>27</v>
      </c>
      <c r="K54" t="s">
        <v>28</v>
      </c>
      <c r="L54" t="s">
        <v>34</v>
      </c>
      <c r="M5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55" spans="1:15" x14ac:dyDescent="0.25">
      <c r="A55" s="2" t="s">
        <v>157</v>
      </c>
      <c r="C55" t="s">
        <v>158</v>
      </c>
      <c r="D55" s="2" t="s">
        <v>22</v>
      </c>
      <c r="E55" s="21" t="s">
        <v>140</v>
      </c>
      <c r="F55" t="s">
        <v>63</v>
      </c>
      <c r="G55" t="s">
        <v>159</v>
      </c>
      <c r="I55" t="s">
        <v>16</v>
      </c>
      <c r="J55" t="s">
        <v>27</v>
      </c>
      <c r="K55" t="s">
        <v>28</v>
      </c>
      <c r="L55" t="s">
        <v>29</v>
      </c>
      <c r="M5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56" spans="1:15" ht="30" x14ac:dyDescent="0.25">
      <c r="A56" s="2" t="s">
        <v>160</v>
      </c>
      <c r="C56" t="s">
        <v>161</v>
      </c>
      <c r="D56" s="2" t="s">
        <v>22</v>
      </c>
      <c r="E56" s="23" t="s">
        <v>162</v>
      </c>
      <c r="F56" t="s">
        <v>63</v>
      </c>
      <c r="G56" t="s">
        <v>144</v>
      </c>
      <c r="I56" t="s">
        <v>26</v>
      </c>
      <c r="J56" t="s">
        <v>27</v>
      </c>
      <c r="K56" t="s">
        <v>47</v>
      </c>
      <c r="L56" t="s">
        <v>55</v>
      </c>
      <c r="M5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57" spans="1:15" x14ac:dyDescent="0.25">
      <c r="A57" s="2"/>
      <c r="D57" s="2"/>
      <c r="E57" s="21"/>
      <c r="M5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58" spans="1:15" s="7" customFormat="1" x14ac:dyDescent="0.25">
      <c r="A58" s="14" t="s">
        <v>163</v>
      </c>
      <c r="C58" s="7" t="s">
        <v>164</v>
      </c>
      <c r="D58" s="14"/>
      <c r="E58" s="22" t="s">
        <v>509</v>
      </c>
      <c r="M58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59" spans="1:15" x14ac:dyDescent="0.25">
      <c r="A59" s="2" t="s">
        <v>165</v>
      </c>
      <c r="C59" t="s">
        <v>166</v>
      </c>
      <c r="D59" s="2" t="s">
        <v>22</v>
      </c>
      <c r="E59" s="21" t="s">
        <v>42</v>
      </c>
      <c r="F59" t="s">
        <v>24</v>
      </c>
      <c r="G59" t="s">
        <v>167</v>
      </c>
      <c r="I59" t="s">
        <v>16</v>
      </c>
      <c r="J59" t="s">
        <v>27</v>
      </c>
      <c r="K59" t="s">
        <v>28</v>
      </c>
      <c r="L59" t="s">
        <v>55</v>
      </c>
      <c r="M5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60" spans="1:15" x14ac:dyDescent="0.25">
      <c r="A60" s="2" t="s">
        <v>168</v>
      </c>
      <c r="C60" t="s">
        <v>169</v>
      </c>
      <c r="D60" s="2" t="s">
        <v>22</v>
      </c>
      <c r="E60" s="21" t="s">
        <v>58</v>
      </c>
      <c r="F60" t="s">
        <v>24</v>
      </c>
      <c r="G60" t="s">
        <v>170</v>
      </c>
      <c r="I60" t="s">
        <v>16</v>
      </c>
      <c r="J60" t="s">
        <v>27</v>
      </c>
      <c r="K60" t="s">
        <v>47</v>
      </c>
      <c r="L60" t="s">
        <v>34</v>
      </c>
      <c r="M6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61" spans="1:15" ht="30" x14ac:dyDescent="0.25">
      <c r="A61" s="2" t="s">
        <v>171</v>
      </c>
      <c r="C61" t="s">
        <v>172</v>
      </c>
      <c r="D61" s="2" t="s">
        <v>22</v>
      </c>
      <c r="E61" s="21" t="s">
        <v>58</v>
      </c>
      <c r="F61" t="s">
        <v>63</v>
      </c>
      <c r="G61" t="s">
        <v>173</v>
      </c>
      <c r="I61" t="s">
        <v>27</v>
      </c>
      <c r="J61" t="s">
        <v>27</v>
      </c>
      <c r="K61" t="s">
        <v>47</v>
      </c>
      <c r="L61" t="s">
        <v>39</v>
      </c>
      <c r="M6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  <c r="O61" s="1" t="s">
        <v>499</v>
      </c>
    </row>
    <row r="62" spans="1:15" x14ac:dyDescent="0.25">
      <c r="A62" s="2" t="s">
        <v>174</v>
      </c>
      <c r="C62" t="s">
        <v>175</v>
      </c>
      <c r="D62" s="2" t="s">
        <v>22</v>
      </c>
      <c r="E62" s="21" t="s">
        <v>23</v>
      </c>
      <c r="F62" t="s">
        <v>24</v>
      </c>
      <c r="G62" t="s">
        <v>176</v>
      </c>
      <c r="I62" t="s">
        <v>16</v>
      </c>
      <c r="J62" t="s">
        <v>27</v>
      </c>
      <c r="K62" t="s">
        <v>28</v>
      </c>
      <c r="L62" t="s">
        <v>29</v>
      </c>
      <c r="M6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63" spans="1:15" ht="45" x14ac:dyDescent="0.25">
      <c r="A63" s="2" t="s">
        <v>177</v>
      </c>
      <c r="C63" t="s">
        <v>178</v>
      </c>
      <c r="D63" s="2" t="s">
        <v>22</v>
      </c>
      <c r="E63" s="21" t="s">
        <v>58</v>
      </c>
      <c r="F63" t="s">
        <v>32</v>
      </c>
      <c r="G63" t="s">
        <v>179</v>
      </c>
      <c r="I63" t="s">
        <v>493</v>
      </c>
      <c r="J63" t="s">
        <v>27</v>
      </c>
      <c r="K63" t="s">
        <v>38</v>
      </c>
      <c r="L63" t="s">
        <v>55</v>
      </c>
      <c r="M6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2</v>
      </c>
      <c r="O63" s="1" t="s">
        <v>500</v>
      </c>
    </row>
    <row r="64" spans="1:15" x14ac:dyDescent="0.25">
      <c r="A64" s="2" t="s">
        <v>180</v>
      </c>
      <c r="C64" t="s">
        <v>181</v>
      </c>
      <c r="D64" s="2" t="s">
        <v>22</v>
      </c>
      <c r="E64" s="21" t="s">
        <v>42</v>
      </c>
      <c r="F64" t="s">
        <v>32</v>
      </c>
      <c r="G64" t="s">
        <v>182</v>
      </c>
      <c r="I64" t="s">
        <v>16</v>
      </c>
      <c r="J64" t="s">
        <v>27</v>
      </c>
      <c r="K64" t="s">
        <v>38</v>
      </c>
      <c r="L64" t="s">
        <v>39</v>
      </c>
      <c r="M6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</row>
    <row r="65" spans="1:15" x14ac:dyDescent="0.25">
      <c r="A65" s="2"/>
      <c r="D65" s="2"/>
      <c r="E65" s="21"/>
      <c r="M6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66" spans="1:15" s="7" customFormat="1" x14ac:dyDescent="0.25">
      <c r="A66" s="14" t="s">
        <v>183</v>
      </c>
      <c r="C66" s="7" t="s">
        <v>184</v>
      </c>
      <c r="D66" s="14"/>
      <c r="E66" s="22" t="s">
        <v>509</v>
      </c>
      <c r="M66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67" spans="1:15" x14ac:dyDescent="0.25">
      <c r="A67" s="2" t="s">
        <v>185</v>
      </c>
      <c r="C67" t="s">
        <v>186</v>
      </c>
      <c r="D67" s="2" t="s">
        <v>22</v>
      </c>
      <c r="E67" s="21" t="s">
        <v>187</v>
      </c>
      <c r="F67" t="s">
        <v>188</v>
      </c>
      <c r="G67" t="s">
        <v>189</v>
      </c>
      <c r="I67" t="s">
        <v>16</v>
      </c>
      <c r="J67" t="s">
        <v>27</v>
      </c>
      <c r="K67" t="s">
        <v>47</v>
      </c>
      <c r="L67" t="s">
        <v>34</v>
      </c>
      <c r="M6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68" spans="1:15" ht="45" x14ac:dyDescent="0.25">
      <c r="A68" s="2" t="s">
        <v>190</v>
      </c>
      <c r="C68" s="1" t="s">
        <v>191</v>
      </c>
      <c r="D68" s="2" t="s">
        <v>22</v>
      </c>
      <c r="E68" s="21" t="s">
        <v>187</v>
      </c>
      <c r="F68" t="s">
        <v>63</v>
      </c>
      <c r="G68" t="s">
        <v>192</v>
      </c>
      <c r="I68" t="s">
        <v>16</v>
      </c>
      <c r="J68" t="s">
        <v>27</v>
      </c>
      <c r="K68" t="s">
        <v>47</v>
      </c>
      <c r="L68" t="s">
        <v>34</v>
      </c>
      <c r="M6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69" spans="1:15" x14ac:dyDescent="0.25">
      <c r="A69" s="2" t="s">
        <v>193</v>
      </c>
      <c r="C69" t="s">
        <v>194</v>
      </c>
      <c r="D69" s="2" t="s">
        <v>22</v>
      </c>
      <c r="E69" s="21" t="s">
        <v>187</v>
      </c>
      <c r="F69" t="s">
        <v>24</v>
      </c>
      <c r="G69" t="s">
        <v>195</v>
      </c>
      <c r="I69" t="s">
        <v>16</v>
      </c>
      <c r="J69" t="s">
        <v>27</v>
      </c>
      <c r="K69" t="s">
        <v>28</v>
      </c>
      <c r="L69" t="s">
        <v>39</v>
      </c>
      <c r="M6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70" spans="1:15" x14ac:dyDescent="0.25">
      <c r="A70" s="2" t="s">
        <v>196</v>
      </c>
      <c r="C70" t="s">
        <v>197</v>
      </c>
      <c r="D70" s="2" t="s">
        <v>22</v>
      </c>
      <c r="E70" s="21" t="s">
        <v>187</v>
      </c>
      <c r="F70" t="s">
        <v>24</v>
      </c>
      <c r="G70" t="s">
        <v>198</v>
      </c>
      <c r="I70" t="s">
        <v>16</v>
      </c>
      <c r="J70" t="s">
        <v>27</v>
      </c>
      <c r="K70" t="s">
        <v>82</v>
      </c>
      <c r="L70" t="s">
        <v>39</v>
      </c>
      <c r="M7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71" spans="1:15" x14ac:dyDescent="0.25">
      <c r="A71" s="2" t="s">
        <v>199</v>
      </c>
      <c r="C71" t="s">
        <v>200</v>
      </c>
      <c r="D71" s="2" t="s">
        <v>22</v>
      </c>
      <c r="E71" s="21" t="s">
        <v>187</v>
      </c>
      <c r="F71" t="s">
        <v>63</v>
      </c>
      <c r="G71" t="s">
        <v>201</v>
      </c>
      <c r="I71" t="s">
        <v>16</v>
      </c>
      <c r="J71" t="s">
        <v>27</v>
      </c>
      <c r="K71" t="s">
        <v>28</v>
      </c>
      <c r="L71" t="s">
        <v>55</v>
      </c>
      <c r="M7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72" spans="1:15" x14ac:dyDescent="0.25">
      <c r="A72" s="2" t="s">
        <v>202</v>
      </c>
      <c r="C72" t="s">
        <v>203</v>
      </c>
      <c r="D72" s="2" t="s">
        <v>22</v>
      </c>
      <c r="E72" s="21" t="s">
        <v>187</v>
      </c>
      <c r="F72" t="s">
        <v>24</v>
      </c>
      <c r="G72" t="s">
        <v>81</v>
      </c>
      <c r="I72" t="s">
        <v>16</v>
      </c>
      <c r="J72" t="s">
        <v>27</v>
      </c>
      <c r="K72" t="s">
        <v>82</v>
      </c>
      <c r="L72" t="s">
        <v>39</v>
      </c>
      <c r="M7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73" spans="1:15" x14ac:dyDescent="0.25">
      <c r="A73" s="2" t="s">
        <v>204</v>
      </c>
      <c r="C73" t="s">
        <v>205</v>
      </c>
      <c r="D73" s="2" t="s">
        <v>22</v>
      </c>
      <c r="E73" s="21" t="s">
        <v>187</v>
      </c>
      <c r="F73" t="s">
        <v>24</v>
      </c>
      <c r="G73" t="s">
        <v>206</v>
      </c>
      <c r="I73" t="s">
        <v>16</v>
      </c>
      <c r="J73" t="s">
        <v>27</v>
      </c>
      <c r="K73" t="s">
        <v>28</v>
      </c>
      <c r="L73" t="s">
        <v>39</v>
      </c>
      <c r="M7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74" spans="1:15" x14ac:dyDescent="0.25">
      <c r="A74" s="2" t="s">
        <v>207</v>
      </c>
      <c r="C74" t="s">
        <v>208</v>
      </c>
      <c r="D74" s="2" t="s">
        <v>22</v>
      </c>
      <c r="E74" s="21" t="s">
        <v>187</v>
      </c>
      <c r="F74" t="s">
        <v>63</v>
      </c>
      <c r="G74" t="s">
        <v>209</v>
      </c>
      <c r="I74" t="s">
        <v>16</v>
      </c>
      <c r="J74" t="s">
        <v>27</v>
      </c>
      <c r="K74" t="s">
        <v>82</v>
      </c>
      <c r="L74" t="s">
        <v>39</v>
      </c>
      <c r="M7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75" spans="1:15" ht="30" x14ac:dyDescent="0.25">
      <c r="A75" s="2" t="s">
        <v>210</v>
      </c>
      <c r="C75" t="s">
        <v>211</v>
      </c>
      <c r="D75" s="2" t="s">
        <v>22</v>
      </c>
      <c r="E75" s="21" t="s">
        <v>187</v>
      </c>
      <c r="F75" t="s">
        <v>24</v>
      </c>
      <c r="G75" t="s">
        <v>212</v>
      </c>
      <c r="I75" t="s">
        <v>27</v>
      </c>
      <c r="J75" t="s">
        <v>27</v>
      </c>
      <c r="K75" t="s">
        <v>38</v>
      </c>
      <c r="L75" t="s">
        <v>29</v>
      </c>
      <c r="M7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</v>
      </c>
      <c r="O75" s="1" t="s">
        <v>501</v>
      </c>
    </row>
    <row r="76" spans="1:15" x14ac:dyDescent="0.25">
      <c r="A76" s="2" t="s">
        <v>213</v>
      </c>
      <c r="C76" t="s">
        <v>214</v>
      </c>
      <c r="D76" s="2" t="s">
        <v>22</v>
      </c>
      <c r="E76" s="21" t="s">
        <v>187</v>
      </c>
      <c r="F76" t="s">
        <v>24</v>
      </c>
      <c r="G76" t="s">
        <v>81</v>
      </c>
      <c r="I76" t="s">
        <v>16</v>
      </c>
      <c r="J76" t="s">
        <v>27</v>
      </c>
      <c r="K76" t="s">
        <v>47</v>
      </c>
      <c r="L76" t="s">
        <v>39</v>
      </c>
      <c r="M7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77" spans="1:15" x14ac:dyDescent="0.25">
      <c r="A77" s="2" t="s">
        <v>215</v>
      </c>
      <c r="C77" s="2" t="s">
        <v>216</v>
      </c>
      <c r="D77" s="2" t="s">
        <v>22</v>
      </c>
      <c r="E77" s="21" t="s">
        <v>187</v>
      </c>
      <c r="F77" t="s">
        <v>24</v>
      </c>
      <c r="G77" t="s">
        <v>217</v>
      </c>
      <c r="I77" t="s">
        <v>16</v>
      </c>
      <c r="J77" t="s">
        <v>27</v>
      </c>
      <c r="K77" t="s">
        <v>47</v>
      </c>
      <c r="L77" t="s">
        <v>39</v>
      </c>
      <c r="M7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78" spans="1:15" x14ac:dyDescent="0.25">
      <c r="A78" s="2"/>
      <c r="D78" s="2"/>
      <c r="E78" s="21"/>
      <c r="M7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79" spans="1:15" s="7" customFormat="1" x14ac:dyDescent="0.25">
      <c r="A79" s="14" t="s">
        <v>218</v>
      </c>
      <c r="C79" s="7" t="s">
        <v>219</v>
      </c>
      <c r="D79" s="14"/>
      <c r="E79" s="22" t="s">
        <v>509</v>
      </c>
      <c r="M79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80" spans="1:15" x14ac:dyDescent="0.25">
      <c r="A80" s="2" t="s">
        <v>220</v>
      </c>
      <c r="C80" t="s">
        <v>221</v>
      </c>
      <c r="D80" s="2" t="s">
        <v>22</v>
      </c>
      <c r="E80" s="21" t="s">
        <v>512</v>
      </c>
      <c r="F80" t="s">
        <v>24</v>
      </c>
      <c r="G80" t="s">
        <v>144</v>
      </c>
      <c r="I80" t="s">
        <v>26</v>
      </c>
      <c r="J80" t="s">
        <v>27</v>
      </c>
      <c r="K80" s="21" t="s">
        <v>47</v>
      </c>
      <c r="L80" s="21" t="s">
        <v>55</v>
      </c>
      <c r="M8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81" spans="1:13" x14ac:dyDescent="0.25">
      <c r="A81" s="2" t="s">
        <v>222</v>
      </c>
      <c r="C81" t="s">
        <v>223</v>
      </c>
      <c r="D81" s="2" t="s">
        <v>22</v>
      </c>
      <c r="E81" s="21" t="s">
        <v>512</v>
      </c>
      <c r="F81" t="s">
        <v>24</v>
      </c>
      <c r="G81" t="s">
        <v>176</v>
      </c>
      <c r="I81" t="s">
        <v>26</v>
      </c>
      <c r="J81" t="s">
        <v>27</v>
      </c>
      <c r="K81" s="21" t="s">
        <v>28</v>
      </c>
      <c r="L81" s="21" t="s">
        <v>55</v>
      </c>
      <c r="M8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82" spans="1:13" x14ac:dyDescent="0.25">
      <c r="A82" s="2" t="s">
        <v>224</v>
      </c>
      <c r="C82" t="s">
        <v>225</v>
      </c>
      <c r="D82" s="2" t="s">
        <v>22</v>
      </c>
      <c r="E82" s="21" t="s">
        <v>512</v>
      </c>
      <c r="F82" t="s">
        <v>24</v>
      </c>
      <c r="G82" t="s">
        <v>226</v>
      </c>
      <c r="I82" t="s">
        <v>26</v>
      </c>
      <c r="J82" t="s">
        <v>27</v>
      </c>
      <c r="K82" s="21" t="s">
        <v>82</v>
      </c>
      <c r="L82" s="21" t="s">
        <v>39</v>
      </c>
      <c r="M8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83" spans="1:13" x14ac:dyDescent="0.25">
      <c r="A83" s="2" t="s">
        <v>227</v>
      </c>
      <c r="C83" s="2" t="s">
        <v>228</v>
      </c>
      <c r="D83" s="2" t="s">
        <v>22</v>
      </c>
      <c r="E83" s="21" t="s">
        <v>512</v>
      </c>
      <c r="F83" t="s">
        <v>24</v>
      </c>
      <c r="G83" t="s">
        <v>229</v>
      </c>
      <c r="I83" t="s">
        <v>26</v>
      </c>
      <c r="J83" t="s">
        <v>27</v>
      </c>
      <c r="K83" s="21" t="s">
        <v>28</v>
      </c>
      <c r="L83" s="21" t="s">
        <v>55</v>
      </c>
      <c r="M8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84" spans="1:13" x14ac:dyDescent="0.25">
      <c r="A84" s="2"/>
      <c r="D84" s="2"/>
      <c r="E84" s="21"/>
      <c r="K84" s="21"/>
      <c r="L84" s="21"/>
      <c r="M8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85" spans="1:13" s="7" customFormat="1" x14ac:dyDescent="0.25">
      <c r="A85" s="14" t="s">
        <v>230</v>
      </c>
      <c r="C85" s="7" t="s">
        <v>231</v>
      </c>
      <c r="D85" s="14"/>
      <c r="E85" s="22" t="s">
        <v>509</v>
      </c>
      <c r="K85" s="22" t="s">
        <v>509</v>
      </c>
      <c r="L85" s="22" t="s">
        <v>509</v>
      </c>
      <c r="M85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86" spans="1:13" x14ac:dyDescent="0.25">
      <c r="A86" s="2" t="s">
        <v>232</v>
      </c>
      <c r="C86" t="s">
        <v>233</v>
      </c>
      <c r="D86" s="2" t="s">
        <v>22</v>
      </c>
      <c r="E86" s="21" t="s">
        <v>512</v>
      </c>
      <c r="F86" t="s">
        <v>24</v>
      </c>
      <c r="G86" t="s">
        <v>234</v>
      </c>
      <c r="I86" t="s">
        <v>26</v>
      </c>
      <c r="J86" t="s">
        <v>27</v>
      </c>
      <c r="K86" s="21" t="s">
        <v>38</v>
      </c>
      <c r="L86" s="21" t="s">
        <v>29</v>
      </c>
      <c r="M8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</v>
      </c>
    </row>
    <row r="87" spans="1:13" x14ac:dyDescent="0.25">
      <c r="A87" s="2" t="s">
        <v>235</v>
      </c>
      <c r="C87" t="s">
        <v>236</v>
      </c>
      <c r="D87" s="2" t="s">
        <v>22</v>
      </c>
      <c r="E87" s="21" t="s">
        <v>512</v>
      </c>
      <c r="F87" t="s">
        <v>24</v>
      </c>
      <c r="G87" t="s">
        <v>237</v>
      </c>
      <c r="I87" t="s">
        <v>27</v>
      </c>
      <c r="J87" t="s">
        <v>27</v>
      </c>
      <c r="K87" s="21"/>
      <c r="L87" s="21"/>
      <c r="M8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88" spans="1:13" x14ac:dyDescent="0.25">
      <c r="A88" s="2" t="s">
        <v>238</v>
      </c>
      <c r="C88" t="s">
        <v>239</v>
      </c>
      <c r="D88" s="2" t="s">
        <v>22</v>
      </c>
      <c r="E88" s="21" t="s">
        <v>512</v>
      </c>
      <c r="F88" t="s">
        <v>63</v>
      </c>
      <c r="G88" t="s">
        <v>237</v>
      </c>
      <c r="I88" t="s">
        <v>26</v>
      </c>
      <c r="J88" t="s">
        <v>27</v>
      </c>
      <c r="K88" s="21" t="s">
        <v>82</v>
      </c>
      <c r="L88" s="21" t="s">
        <v>39</v>
      </c>
      <c r="M8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89" spans="1:13" x14ac:dyDescent="0.25">
      <c r="A89" s="2"/>
      <c r="D89" s="2"/>
      <c r="E89" s="21"/>
      <c r="K89" s="21"/>
      <c r="L89" s="21"/>
      <c r="M8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90" spans="1:13" s="7" customFormat="1" x14ac:dyDescent="0.25">
      <c r="A90" s="14" t="s">
        <v>240</v>
      </c>
      <c r="C90" s="7" t="s">
        <v>241</v>
      </c>
      <c r="D90" s="14"/>
      <c r="E90" s="22" t="s">
        <v>509</v>
      </c>
      <c r="K90" s="22" t="s">
        <v>509</v>
      </c>
      <c r="L90" s="22" t="s">
        <v>509</v>
      </c>
      <c r="M90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91" spans="1:13" x14ac:dyDescent="0.25">
      <c r="A91" s="2" t="s">
        <v>242</v>
      </c>
      <c r="C91" t="s">
        <v>243</v>
      </c>
      <c r="D91" s="2" t="s">
        <v>22</v>
      </c>
      <c r="E91" s="21" t="s">
        <v>512</v>
      </c>
      <c r="F91" t="s">
        <v>24</v>
      </c>
      <c r="G91" t="s">
        <v>244</v>
      </c>
      <c r="I91" t="s">
        <v>26</v>
      </c>
      <c r="J91" t="s">
        <v>27</v>
      </c>
      <c r="K91" s="21" t="s">
        <v>47</v>
      </c>
      <c r="L91" s="21" t="s">
        <v>39</v>
      </c>
      <c r="M9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92" spans="1:13" x14ac:dyDescent="0.25">
      <c r="A92" s="2" t="s">
        <v>245</v>
      </c>
      <c r="C92" t="s">
        <v>246</v>
      </c>
      <c r="D92" s="2" t="s">
        <v>22</v>
      </c>
      <c r="E92" s="21" t="s">
        <v>512</v>
      </c>
      <c r="F92" t="s">
        <v>24</v>
      </c>
      <c r="G92" t="s">
        <v>247</v>
      </c>
      <c r="I92" t="s">
        <v>26</v>
      </c>
      <c r="J92" t="s">
        <v>27</v>
      </c>
      <c r="K92" s="21" t="s">
        <v>47</v>
      </c>
      <c r="L92" s="21" t="s">
        <v>39</v>
      </c>
      <c r="M9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93" spans="1:13" x14ac:dyDescent="0.25">
      <c r="A93" s="2" t="s">
        <v>248</v>
      </c>
      <c r="C93" t="s">
        <v>249</v>
      </c>
      <c r="D93" s="2" t="s">
        <v>22</v>
      </c>
      <c r="E93" s="21" t="s">
        <v>512</v>
      </c>
      <c r="F93" t="s">
        <v>24</v>
      </c>
      <c r="G93" t="s">
        <v>144</v>
      </c>
      <c r="I93" t="s">
        <v>26</v>
      </c>
      <c r="J93" t="s">
        <v>27</v>
      </c>
      <c r="K93" s="21" t="s">
        <v>82</v>
      </c>
      <c r="L93" s="21" t="s">
        <v>55</v>
      </c>
      <c r="M9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94" spans="1:13" x14ac:dyDescent="0.25">
      <c r="A94" s="2" t="s">
        <v>250</v>
      </c>
      <c r="C94" t="s">
        <v>251</v>
      </c>
      <c r="D94" s="2" t="s">
        <v>22</v>
      </c>
      <c r="E94" s="21" t="s">
        <v>512</v>
      </c>
      <c r="F94" t="s">
        <v>24</v>
      </c>
      <c r="G94" t="s">
        <v>252</v>
      </c>
      <c r="I94" t="s">
        <v>26</v>
      </c>
      <c r="J94" t="s">
        <v>27</v>
      </c>
      <c r="K94" s="21" t="s">
        <v>38</v>
      </c>
      <c r="L94" s="21" t="s">
        <v>39</v>
      </c>
      <c r="M9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</row>
    <row r="95" spans="1:13" x14ac:dyDescent="0.25">
      <c r="A95" s="2" t="s">
        <v>253</v>
      </c>
      <c r="C95" s="1" t="s">
        <v>254</v>
      </c>
      <c r="D95" s="2" t="s">
        <v>22</v>
      </c>
      <c r="E95" s="21" t="s">
        <v>512</v>
      </c>
      <c r="F95" t="s">
        <v>63</v>
      </c>
      <c r="G95" t="s">
        <v>255</v>
      </c>
      <c r="I95" t="s">
        <v>26</v>
      </c>
      <c r="J95" t="s">
        <v>27</v>
      </c>
      <c r="K95" s="21" t="s">
        <v>38</v>
      </c>
      <c r="L95" s="21" t="s">
        <v>34</v>
      </c>
      <c r="M9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96" spans="1:13" x14ac:dyDescent="0.25">
      <c r="A96" s="2" t="s">
        <v>256</v>
      </c>
      <c r="C96" s="1" t="s">
        <v>257</v>
      </c>
      <c r="D96" s="2" t="s">
        <v>22</v>
      </c>
      <c r="E96" s="21" t="s">
        <v>512</v>
      </c>
      <c r="F96" t="s">
        <v>24</v>
      </c>
      <c r="G96" t="s">
        <v>258</v>
      </c>
      <c r="I96" t="s">
        <v>26</v>
      </c>
      <c r="J96" t="s">
        <v>27</v>
      </c>
      <c r="K96" s="21" t="s">
        <v>82</v>
      </c>
      <c r="L96" s="21" t="s">
        <v>34</v>
      </c>
      <c r="M9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97" spans="1:15" x14ac:dyDescent="0.25">
      <c r="A97" s="2"/>
      <c r="E97" s="21"/>
      <c r="K97" s="21"/>
      <c r="L97" s="21"/>
      <c r="M9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98" spans="1:15" s="7" customFormat="1" x14ac:dyDescent="0.25">
      <c r="A98" s="14" t="s">
        <v>259</v>
      </c>
      <c r="C98" s="7" t="s">
        <v>260</v>
      </c>
      <c r="E98" s="22" t="s">
        <v>509</v>
      </c>
      <c r="K98" s="22" t="s">
        <v>509</v>
      </c>
      <c r="L98" s="22" t="s">
        <v>509</v>
      </c>
      <c r="M98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99" spans="1:15" x14ac:dyDescent="0.25">
      <c r="A99" s="2" t="s">
        <v>261</v>
      </c>
      <c r="C99" t="s">
        <v>262</v>
      </c>
      <c r="D99" s="2" t="s">
        <v>22</v>
      </c>
      <c r="E99" s="21" t="s">
        <v>187</v>
      </c>
      <c r="F99" t="s">
        <v>24</v>
      </c>
      <c r="G99" t="s">
        <v>263</v>
      </c>
      <c r="I99" t="s">
        <v>26</v>
      </c>
      <c r="J99" t="s">
        <v>27</v>
      </c>
      <c r="K99" s="21" t="s">
        <v>28</v>
      </c>
      <c r="L99" s="21" t="s">
        <v>39</v>
      </c>
      <c r="M9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100" spans="1:15" x14ac:dyDescent="0.25">
      <c r="A100" s="2" t="s">
        <v>264</v>
      </c>
      <c r="C100" t="s">
        <v>265</v>
      </c>
      <c r="D100" s="2" t="s">
        <v>22</v>
      </c>
      <c r="E100" s="21" t="s">
        <v>187</v>
      </c>
      <c r="F100" t="s">
        <v>24</v>
      </c>
      <c r="G100" t="s">
        <v>266</v>
      </c>
      <c r="I100" t="s">
        <v>26</v>
      </c>
      <c r="J100" t="s">
        <v>27</v>
      </c>
      <c r="K100" s="21" t="s">
        <v>47</v>
      </c>
      <c r="L100" s="21" t="s">
        <v>34</v>
      </c>
      <c r="M10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101" spans="1:15" x14ac:dyDescent="0.25">
      <c r="A101" s="2" t="s">
        <v>267</v>
      </c>
      <c r="C101" t="s">
        <v>268</v>
      </c>
      <c r="D101" s="2" t="s">
        <v>22</v>
      </c>
      <c r="E101" s="21" t="s">
        <v>187</v>
      </c>
      <c r="F101" t="s">
        <v>24</v>
      </c>
      <c r="G101" t="s">
        <v>269</v>
      </c>
      <c r="I101" t="s">
        <v>26</v>
      </c>
      <c r="J101" t="s">
        <v>27</v>
      </c>
      <c r="K101" s="21" t="s">
        <v>47</v>
      </c>
      <c r="L101" s="21" t="s">
        <v>34</v>
      </c>
      <c r="M10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102" spans="1:15" x14ac:dyDescent="0.25">
      <c r="A102" s="2" t="s">
        <v>270</v>
      </c>
      <c r="C102" t="s">
        <v>271</v>
      </c>
      <c r="D102" s="2" t="s">
        <v>22</v>
      </c>
      <c r="E102" s="21" t="s">
        <v>187</v>
      </c>
      <c r="F102" t="s">
        <v>24</v>
      </c>
      <c r="G102" t="s">
        <v>272</v>
      </c>
      <c r="I102" t="s">
        <v>26</v>
      </c>
      <c r="J102" t="s">
        <v>27</v>
      </c>
      <c r="K102" s="21" t="s">
        <v>38</v>
      </c>
      <c r="L102" s="21" t="s">
        <v>55</v>
      </c>
      <c r="M10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2</v>
      </c>
    </row>
    <row r="103" spans="1:15" x14ac:dyDescent="0.25">
      <c r="A103" s="2"/>
      <c r="E103" s="21"/>
      <c r="K103" s="21"/>
      <c r="L103" s="21"/>
      <c r="M10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04" spans="1:15" s="7" customFormat="1" x14ac:dyDescent="0.25">
      <c r="A104" s="14" t="s">
        <v>273</v>
      </c>
      <c r="C104" s="7" t="s">
        <v>274</v>
      </c>
      <c r="E104" s="22" t="s">
        <v>509</v>
      </c>
      <c r="K104" s="22" t="s">
        <v>509</v>
      </c>
      <c r="L104" s="22" t="s">
        <v>509</v>
      </c>
      <c r="M104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05" spans="1:15" x14ac:dyDescent="0.25">
      <c r="A105" s="2" t="s">
        <v>275</v>
      </c>
      <c r="B105" t="s">
        <v>515</v>
      </c>
      <c r="C105" s="1" t="s">
        <v>276</v>
      </c>
      <c r="D105" s="2" t="s">
        <v>22</v>
      </c>
      <c r="E105" s="21" t="s">
        <v>510</v>
      </c>
      <c r="F105" t="s">
        <v>63</v>
      </c>
      <c r="G105" t="s">
        <v>144</v>
      </c>
      <c r="I105" t="s">
        <v>16</v>
      </c>
      <c r="J105" t="s">
        <v>27</v>
      </c>
      <c r="K105" s="21" t="s">
        <v>47</v>
      </c>
      <c r="L105" s="21" t="s">
        <v>39</v>
      </c>
      <c r="M10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06" spans="1:15" x14ac:dyDescent="0.25">
      <c r="A106" s="2" t="s">
        <v>277</v>
      </c>
      <c r="C106" t="s">
        <v>278</v>
      </c>
      <c r="D106" s="2" t="s">
        <v>22</v>
      </c>
      <c r="E106" s="21" t="s">
        <v>510</v>
      </c>
      <c r="F106" t="s">
        <v>63</v>
      </c>
      <c r="G106" t="s">
        <v>279</v>
      </c>
      <c r="I106" t="s">
        <v>16</v>
      </c>
      <c r="J106" t="s">
        <v>27</v>
      </c>
      <c r="K106" s="21" t="s">
        <v>47</v>
      </c>
      <c r="L106" s="21" t="s">
        <v>55</v>
      </c>
      <c r="M10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07" spans="1:15" x14ac:dyDescent="0.25">
      <c r="A107" s="2" t="s">
        <v>280</v>
      </c>
      <c r="C107" t="s">
        <v>281</v>
      </c>
      <c r="D107" s="2" t="s">
        <v>22</v>
      </c>
      <c r="E107" s="21" t="s">
        <v>510</v>
      </c>
      <c r="F107" t="s">
        <v>63</v>
      </c>
      <c r="G107" t="s">
        <v>282</v>
      </c>
      <c r="I107" t="s">
        <v>27</v>
      </c>
      <c r="J107" t="s">
        <v>27</v>
      </c>
      <c r="K107" s="21" t="s">
        <v>38</v>
      </c>
      <c r="L107" s="21" t="s">
        <v>29</v>
      </c>
      <c r="M10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</v>
      </c>
    </row>
    <row r="108" spans="1:15" x14ac:dyDescent="0.25">
      <c r="A108" s="2" t="s">
        <v>283</v>
      </c>
      <c r="B108" t="s">
        <v>515</v>
      </c>
      <c r="C108" t="s">
        <v>284</v>
      </c>
      <c r="D108" s="2" t="s">
        <v>22</v>
      </c>
      <c r="E108" s="21" t="s">
        <v>510</v>
      </c>
      <c r="F108" t="s">
        <v>24</v>
      </c>
      <c r="G108" t="s">
        <v>285</v>
      </c>
      <c r="I108" t="s">
        <v>16</v>
      </c>
      <c r="J108" t="s">
        <v>27</v>
      </c>
      <c r="K108" s="21" t="s">
        <v>47</v>
      </c>
      <c r="L108" s="21" t="s">
        <v>39</v>
      </c>
      <c r="M10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09" spans="1:15" x14ac:dyDescent="0.25">
      <c r="A109" s="2" t="s">
        <v>286</v>
      </c>
      <c r="C109" t="s">
        <v>287</v>
      </c>
      <c r="D109" s="2" t="s">
        <v>22</v>
      </c>
      <c r="E109" s="21" t="s">
        <v>510</v>
      </c>
      <c r="F109" t="s">
        <v>63</v>
      </c>
      <c r="G109" t="s">
        <v>279</v>
      </c>
      <c r="I109" t="s">
        <v>16</v>
      </c>
      <c r="J109" t="s">
        <v>27</v>
      </c>
      <c r="K109" s="21" t="s">
        <v>38</v>
      </c>
      <c r="L109" s="21" t="s">
        <v>55</v>
      </c>
      <c r="M10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2</v>
      </c>
    </row>
    <row r="110" spans="1:15" x14ac:dyDescent="0.25">
      <c r="A110" s="2" t="s">
        <v>288</v>
      </c>
      <c r="C110" t="s">
        <v>289</v>
      </c>
      <c r="D110" s="2" t="s">
        <v>22</v>
      </c>
      <c r="E110" s="21" t="s">
        <v>510</v>
      </c>
      <c r="F110" t="s">
        <v>63</v>
      </c>
      <c r="G110" t="s">
        <v>144</v>
      </c>
      <c r="I110" t="s">
        <v>27</v>
      </c>
      <c r="J110" t="s">
        <v>27</v>
      </c>
      <c r="K110" s="21" t="s">
        <v>82</v>
      </c>
      <c r="L110" s="21" t="s">
        <v>55</v>
      </c>
      <c r="M11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  <c r="O110" t="s">
        <v>519</v>
      </c>
    </row>
    <row r="111" spans="1:15" x14ac:dyDescent="0.25">
      <c r="A111" s="2" t="s">
        <v>290</v>
      </c>
      <c r="C111" t="s">
        <v>291</v>
      </c>
      <c r="D111" s="2" t="s">
        <v>22</v>
      </c>
      <c r="E111" s="21" t="s">
        <v>510</v>
      </c>
      <c r="F111" t="s">
        <v>63</v>
      </c>
      <c r="G111" t="s">
        <v>234</v>
      </c>
      <c r="I111" t="s">
        <v>26</v>
      </c>
      <c r="J111" t="s">
        <v>27</v>
      </c>
      <c r="K111" s="21" t="s">
        <v>28</v>
      </c>
      <c r="L111" s="21" t="s">
        <v>55</v>
      </c>
      <c r="M11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112" spans="1:15" x14ac:dyDescent="0.25">
      <c r="A112" s="2"/>
      <c r="E112" s="21"/>
      <c r="K112" s="21"/>
      <c r="L112" s="21"/>
      <c r="M11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13" spans="1:13" s="7" customFormat="1" x14ac:dyDescent="0.25">
      <c r="A113" s="14" t="s">
        <v>292</v>
      </c>
      <c r="C113" s="7" t="s">
        <v>293</v>
      </c>
      <c r="E113" s="22" t="s">
        <v>509</v>
      </c>
      <c r="K113" s="22" t="s">
        <v>509</v>
      </c>
      <c r="L113" s="22" t="s">
        <v>509</v>
      </c>
      <c r="M113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14" spans="1:13" x14ac:dyDescent="0.25">
      <c r="A114" s="2" t="s">
        <v>294</v>
      </c>
      <c r="C114" s="1" t="s">
        <v>295</v>
      </c>
      <c r="D114" s="2" t="s">
        <v>22</v>
      </c>
      <c r="E114" s="21" t="s">
        <v>140</v>
      </c>
      <c r="F114" t="s">
        <v>63</v>
      </c>
      <c r="G114" t="s">
        <v>296</v>
      </c>
      <c r="I114" t="s">
        <v>26</v>
      </c>
      <c r="J114" t="s">
        <v>27</v>
      </c>
      <c r="K114" s="21" t="s">
        <v>47</v>
      </c>
      <c r="L114" s="21" t="s">
        <v>34</v>
      </c>
      <c r="M11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115" spans="1:13" x14ac:dyDescent="0.25">
      <c r="A115" s="2" t="s">
        <v>297</v>
      </c>
      <c r="C115" t="s">
        <v>298</v>
      </c>
      <c r="D115" s="2" t="s">
        <v>22</v>
      </c>
      <c r="E115" s="21" t="s">
        <v>140</v>
      </c>
      <c r="F115" t="s">
        <v>63</v>
      </c>
      <c r="G115" t="s">
        <v>299</v>
      </c>
      <c r="I115" t="s">
        <v>26</v>
      </c>
      <c r="J115" t="s">
        <v>27</v>
      </c>
      <c r="K115" s="21" t="s">
        <v>47</v>
      </c>
      <c r="L115" s="21" t="s">
        <v>39</v>
      </c>
      <c r="M11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16" spans="1:13" x14ac:dyDescent="0.25">
      <c r="A116" s="2" t="s">
        <v>300</v>
      </c>
      <c r="C116" t="s">
        <v>507</v>
      </c>
      <c r="D116" s="2" t="s">
        <v>22</v>
      </c>
      <c r="E116" s="21" t="s">
        <v>140</v>
      </c>
      <c r="F116" t="s">
        <v>63</v>
      </c>
      <c r="G116" t="s">
        <v>301</v>
      </c>
      <c r="I116" t="s">
        <v>26</v>
      </c>
      <c r="J116" t="s">
        <v>27</v>
      </c>
      <c r="K116" s="21" t="s">
        <v>47</v>
      </c>
      <c r="L116" s="21" t="s">
        <v>39</v>
      </c>
      <c r="M11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17" spans="1:13" x14ac:dyDescent="0.25">
      <c r="A117" s="2" t="s">
        <v>302</v>
      </c>
      <c r="C117" t="s">
        <v>303</v>
      </c>
      <c r="D117" s="2" t="s">
        <v>22</v>
      </c>
      <c r="E117" s="21" t="s">
        <v>140</v>
      </c>
      <c r="F117" t="s">
        <v>63</v>
      </c>
      <c r="G117" t="s">
        <v>304</v>
      </c>
      <c r="I117" t="s">
        <v>26</v>
      </c>
      <c r="J117" t="s">
        <v>27</v>
      </c>
      <c r="K117" s="21" t="s">
        <v>47</v>
      </c>
      <c r="L117" s="21" t="s">
        <v>39</v>
      </c>
      <c r="M11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18" spans="1:13" x14ac:dyDescent="0.25">
      <c r="A118" s="2" t="s">
        <v>305</v>
      </c>
      <c r="C118" t="s">
        <v>306</v>
      </c>
      <c r="D118" s="2" t="s">
        <v>22</v>
      </c>
      <c r="E118" s="21" t="s">
        <v>140</v>
      </c>
      <c r="F118" t="s">
        <v>63</v>
      </c>
      <c r="G118" t="s">
        <v>307</v>
      </c>
      <c r="I118" t="s">
        <v>26</v>
      </c>
      <c r="J118" t="s">
        <v>27</v>
      </c>
      <c r="K118" s="21" t="s">
        <v>47</v>
      </c>
      <c r="L118" s="21" t="s">
        <v>39</v>
      </c>
      <c r="M11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19" spans="1:13" x14ac:dyDescent="0.25">
      <c r="A119" s="2" t="s">
        <v>308</v>
      </c>
      <c r="C119" t="s">
        <v>309</v>
      </c>
      <c r="D119" s="2" t="s">
        <v>22</v>
      </c>
      <c r="E119" s="21" t="s">
        <v>140</v>
      </c>
      <c r="F119" t="s">
        <v>63</v>
      </c>
      <c r="G119" s="19" t="s">
        <v>307</v>
      </c>
      <c r="I119" t="s">
        <v>26</v>
      </c>
      <c r="J119" t="s">
        <v>27</v>
      </c>
      <c r="K119" s="21" t="s">
        <v>47</v>
      </c>
      <c r="L119" s="21" t="s">
        <v>55</v>
      </c>
      <c r="M11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20" spans="1:13" x14ac:dyDescent="0.25">
      <c r="A120" s="2" t="s">
        <v>310</v>
      </c>
      <c r="C120" t="s">
        <v>311</v>
      </c>
      <c r="D120" s="2" t="s">
        <v>22</v>
      </c>
      <c r="E120" s="21" t="s">
        <v>140</v>
      </c>
      <c r="F120" t="s">
        <v>63</v>
      </c>
      <c r="G120" s="19" t="s">
        <v>304</v>
      </c>
      <c r="I120" t="s">
        <v>26</v>
      </c>
      <c r="J120" t="s">
        <v>27</v>
      </c>
      <c r="K120" s="21" t="s">
        <v>82</v>
      </c>
      <c r="L120" s="21" t="s">
        <v>29</v>
      </c>
      <c r="M12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2</v>
      </c>
    </row>
    <row r="121" spans="1:13" x14ac:dyDescent="0.25">
      <c r="A121" s="2" t="s">
        <v>312</v>
      </c>
      <c r="C121" t="s">
        <v>313</v>
      </c>
      <c r="D121" s="2" t="s">
        <v>22</v>
      </c>
      <c r="E121" s="21" t="s">
        <v>140</v>
      </c>
      <c r="F121" t="s">
        <v>63</v>
      </c>
      <c r="G121" t="s">
        <v>81</v>
      </c>
      <c r="I121" t="s">
        <v>26</v>
      </c>
      <c r="J121" t="s">
        <v>27</v>
      </c>
      <c r="K121" s="21" t="s">
        <v>82</v>
      </c>
      <c r="L121" s="21" t="s">
        <v>29</v>
      </c>
      <c r="M12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2</v>
      </c>
    </row>
    <row r="122" spans="1:13" x14ac:dyDescent="0.25">
      <c r="A122" s="2" t="s">
        <v>314</v>
      </c>
      <c r="C122" s="2" t="s">
        <v>315</v>
      </c>
      <c r="D122" s="2" t="s">
        <v>22</v>
      </c>
      <c r="E122" s="21" t="s">
        <v>140</v>
      </c>
      <c r="F122" t="s">
        <v>63</v>
      </c>
      <c r="G122" s="19" t="s">
        <v>304</v>
      </c>
      <c r="I122" t="s">
        <v>26</v>
      </c>
      <c r="J122" t="s">
        <v>27</v>
      </c>
      <c r="K122" s="21" t="s">
        <v>38</v>
      </c>
      <c r="L122" s="21" t="s">
        <v>29</v>
      </c>
      <c r="M12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</v>
      </c>
    </row>
    <row r="123" spans="1:13" x14ac:dyDescent="0.25">
      <c r="A123" s="2"/>
      <c r="E123" s="21"/>
      <c r="K123" s="21"/>
      <c r="L123" s="21"/>
      <c r="M12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24" spans="1:13" s="7" customFormat="1" x14ac:dyDescent="0.25">
      <c r="A124" s="14" t="s">
        <v>316</v>
      </c>
      <c r="C124" s="7" t="s">
        <v>317</v>
      </c>
      <c r="E124" s="22" t="s">
        <v>509</v>
      </c>
      <c r="K124" s="22" t="s">
        <v>509</v>
      </c>
      <c r="L124" s="22" t="s">
        <v>509</v>
      </c>
      <c r="M124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25" spans="1:13" x14ac:dyDescent="0.25">
      <c r="A125" s="2" t="s">
        <v>318</v>
      </c>
      <c r="C125" t="s">
        <v>319</v>
      </c>
      <c r="D125" s="2" t="s">
        <v>22</v>
      </c>
      <c r="E125" s="21" t="s">
        <v>140</v>
      </c>
      <c r="F125" t="s">
        <v>63</v>
      </c>
      <c r="G125" t="s">
        <v>266</v>
      </c>
      <c r="I125" t="s">
        <v>26</v>
      </c>
      <c r="J125" t="s">
        <v>27</v>
      </c>
      <c r="K125" s="21" t="s">
        <v>82</v>
      </c>
      <c r="L125" s="21" t="s">
        <v>55</v>
      </c>
      <c r="M12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126" spans="1:13" x14ac:dyDescent="0.25">
      <c r="A126" s="2" t="s">
        <v>320</v>
      </c>
      <c r="C126" t="s">
        <v>321</v>
      </c>
      <c r="D126" s="2" t="s">
        <v>22</v>
      </c>
      <c r="E126" s="21" t="s">
        <v>140</v>
      </c>
      <c r="F126" t="s">
        <v>63</v>
      </c>
      <c r="G126" t="s">
        <v>322</v>
      </c>
      <c r="I126" t="s">
        <v>26</v>
      </c>
      <c r="J126" t="s">
        <v>27</v>
      </c>
      <c r="K126" s="21" t="s">
        <v>82</v>
      </c>
      <c r="L126" s="21" t="s">
        <v>39</v>
      </c>
      <c r="M12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27" spans="1:13" x14ac:dyDescent="0.25">
      <c r="A127" s="2" t="s">
        <v>323</v>
      </c>
      <c r="C127" t="s">
        <v>324</v>
      </c>
      <c r="D127" s="2" t="s">
        <v>22</v>
      </c>
      <c r="E127" s="21" t="s">
        <v>23</v>
      </c>
      <c r="F127" t="s">
        <v>63</v>
      </c>
      <c r="G127" t="s">
        <v>325</v>
      </c>
      <c r="I127" t="s">
        <v>26</v>
      </c>
      <c r="J127" t="s">
        <v>27</v>
      </c>
      <c r="K127" s="21" t="s">
        <v>38</v>
      </c>
      <c r="L127" s="21" t="s">
        <v>39</v>
      </c>
      <c r="M12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</row>
    <row r="128" spans="1:13" x14ac:dyDescent="0.25">
      <c r="A128" s="2"/>
      <c r="E128" s="21"/>
      <c r="K128" s="21"/>
      <c r="L128" s="21"/>
      <c r="M12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29" spans="1:15" s="7" customFormat="1" x14ac:dyDescent="0.25">
      <c r="A129" s="14" t="s">
        <v>326</v>
      </c>
      <c r="C129" s="7" t="s">
        <v>327</v>
      </c>
      <c r="E129" s="22" t="s">
        <v>509</v>
      </c>
      <c r="K129" s="22" t="s">
        <v>509</v>
      </c>
      <c r="L129" s="22" t="s">
        <v>509</v>
      </c>
      <c r="M129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30" spans="1:15" x14ac:dyDescent="0.25">
      <c r="A130" s="2" t="s">
        <v>328</v>
      </c>
      <c r="C130" t="s">
        <v>329</v>
      </c>
      <c r="D130" s="2" t="s">
        <v>22</v>
      </c>
      <c r="E130" s="21" t="s">
        <v>23</v>
      </c>
      <c r="F130" t="s">
        <v>24</v>
      </c>
      <c r="G130" t="s">
        <v>144</v>
      </c>
      <c r="I130" t="s">
        <v>27</v>
      </c>
      <c r="J130" t="s">
        <v>27</v>
      </c>
      <c r="K130" s="21" t="s">
        <v>38</v>
      </c>
      <c r="L130" s="21" t="s">
        <v>29</v>
      </c>
      <c r="M13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</v>
      </c>
    </row>
    <row r="131" spans="1:15" x14ac:dyDescent="0.25">
      <c r="A131" s="2" t="s">
        <v>330</v>
      </c>
      <c r="C131" t="s">
        <v>331</v>
      </c>
      <c r="D131" s="2" t="s">
        <v>22</v>
      </c>
      <c r="E131" s="21" t="s">
        <v>140</v>
      </c>
      <c r="F131" t="s">
        <v>63</v>
      </c>
      <c r="G131" t="s">
        <v>144</v>
      </c>
      <c r="I131" t="s">
        <v>26</v>
      </c>
      <c r="J131" t="s">
        <v>27</v>
      </c>
      <c r="K131" s="21" t="s">
        <v>47</v>
      </c>
      <c r="L131" s="21" t="s">
        <v>55</v>
      </c>
      <c r="M13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32" spans="1:15" x14ac:dyDescent="0.25">
      <c r="A132" s="2" t="s">
        <v>332</v>
      </c>
      <c r="C132" t="s">
        <v>333</v>
      </c>
      <c r="D132" s="2" t="s">
        <v>22</v>
      </c>
      <c r="E132" s="21" t="s">
        <v>140</v>
      </c>
      <c r="F132" t="s">
        <v>24</v>
      </c>
      <c r="G132" t="s">
        <v>279</v>
      </c>
      <c r="I132" t="s">
        <v>26</v>
      </c>
      <c r="J132" t="s">
        <v>27</v>
      </c>
      <c r="K132" s="21" t="s">
        <v>28</v>
      </c>
      <c r="L132" s="21" t="s">
        <v>29</v>
      </c>
      <c r="M13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133" spans="1:15" x14ac:dyDescent="0.25">
      <c r="A133" s="2" t="s">
        <v>334</v>
      </c>
      <c r="C133" t="s">
        <v>335</v>
      </c>
      <c r="D133" s="2" t="s">
        <v>22</v>
      </c>
      <c r="E133" s="21" t="s">
        <v>140</v>
      </c>
      <c r="F133" t="s">
        <v>63</v>
      </c>
      <c r="G133" t="s">
        <v>336</v>
      </c>
      <c r="I133" t="s">
        <v>26</v>
      </c>
      <c r="J133" t="s">
        <v>27</v>
      </c>
      <c r="K133" s="21" t="s">
        <v>47</v>
      </c>
      <c r="L133" s="21" t="s">
        <v>55</v>
      </c>
      <c r="M13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34" spans="1:15" x14ac:dyDescent="0.25">
      <c r="A134" s="2" t="s">
        <v>337</v>
      </c>
      <c r="C134" t="s">
        <v>338</v>
      </c>
      <c r="D134" s="2" t="s">
        <v>22</v>
      </c>
      <c r="E134" s="21" t="s">
        <v>140</v>
      </c>
      <c r="F134" t="s">
        <v>63</v>
      </c>
      <c r="G134" t="s">
        <v>81</v>
      </c>
      <c r="I134" t="s">
        <v>26</v>
      </c>
      <c r="J134" t="s">
        <v>27</v>
      </c>
      <c r="K134" s="21" t="s">
        <v>47</v>
      </c>
      <c r="L134" s="21" t="s">
        <v>55</v>
      </c>
      <c r="M13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35" spans="1:15" x14ac:dyDescent="0.25">
      <c r="A135" s="2" t="s">
        <v>339</v>
      </c>
      <c r="C135" s="2" t="s">
        <v>340</v>
      </c>
      <c r="D135" s="2" t="s">
        <v>22</v>
      </c>
      <c r="E135" s="21" t="s">
        <v>23</v>
      </c>
      <c r="F135" t="s">
        <v>24</v>
      </c>
      <c r="G135" t="s">
        <v>144</v>
      </c>
      <c r="I135" t="s">
        <v>26</v>
      </c>
      <c r="J135" t="s">
        <v>27</v>
      </c>
      <c r="K135" s="21" t="s">
        <v>47</v>
      </c>
      <c r="L135" s="21" t="s">
        <v>55</v>
      </c>
      <c r="M13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36" spans="1:15" x14ac:dyDescent="0.25">
      <c r="A136" s="2"/>
      <c r="E136" s="21"/>
      <c r="K136" s="21"/>
      <c r="L136" s="21"/>
      <c r="M13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37" spans="1:15" s="7" customFormat="1" x14ac:dyDescent="0.25">
      <c r="A137" s="14" t="s">
        <v>341</v>
      </c>
      <c r="C137" s="7" t="s">
        <v>342</v>
      </c>
      <c r="E137" s="22" t="s">
        <v>509</v>
      </c>
      <c r="K137" s="22" t="s">
        <v>509</v>
      </c>
      <c r="L137" s="22" t="s">
        <v>509</v>
      </c>
      <c r="M137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38" spans="1:15" x14ac:dyDescent="0.25">
      <c r="A138" s="2" t="s">
        <v>343</v>
      </c>
      <c r="C138" t="s">
        <v>344</v>
      </c>
      <c r="D138" s="2" t="s">
        <v>22</v>
      </c>
      <c r="E138" s="21" t="s">
        <v>140</v>
      </c>
      <c r="F138" t="s">
        <v>63</v>
      </c>
      <c r="G138" t="s">
        <v>345</v>
      </c>
      <c r="I138" t="s">
        <v>26</v>
      </c>
      <c r="J138" t="s">
        <v>27</v>
      </c>
      <c r="K138" s="21" t="s">
        <v>47</v>
      </c>
      <c r="L138" s="21" t="s">
        <v>55</v>
      </c>
      <c r="M13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39" spans="1:15" x14ac:dyDescent="0.25">
      <c r="A139" s="2" t="s">
        <v>346</v>
      </c>
      <c r="C139" t="s">
        <v>347</v>
      </c>
      <c r="D139" s="2" t="s">
        <v>22</v>
      </c>
      <c r="E139" s="21" t="s">
        <v>140</v>
      </c>
      <c r="F139" t="s">
        <v>63</v>
      </c>
      <c r="G139" t="s">
        <v>348</v>
      </c>
      <c r="I139" t="s">
        <v>26</v>
      </c>
      <c r="J139" t="s">
        <v>27</v>
      </c>
      <c r="K139" s="21" t="s">
        <v>28</v>
      </c>
      <c r="L139" s="21" t="s">
        <v>55</v>
      </c>
      <c r="M13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140" spans="1:15" x14ac:dyDescent="0.25">
      <c r="A140" s="2" t="s">
        <v>349</v>
      </c>
      <c r="C140" t="s">
        <v>350</v>
      </c>
      <c r="D140" s="2" t="s">
        <v>22</v>
      </c>
      <c r="E140" s="21" t="s">
        <v>140</v>
      </c>
      <c r="F140" t="s">
        <v>63</v>
      </c>
      <c r="G140" t="s">
        <v>351</v>
      </c>
      <c r="I140" t="s">
        <v>26</v>
      </c>
      <c r="J140" t="s">
        <v>27</v>
      </c>
      <c r="K140" s="21" t="s">
        <v>47</v>
      </c>
      <c r="L140" s="21" t="s">
        <v>55</v>
      </c>
      <c r="M14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41" spans="1:15" x14ac:dyDescent="0.25">
      <c r="A141" s="2" t="s">
        <v>352</v>
      </c>
      <c r="C141" t="s">
        <v>353</v>
      </c>
      <c r="D141" s="2" t="s">
        <v>22</v>
      </c>
      <c r="E141" s="21" t="s">
        <v>187</v>
      </c>
      <c r="F141" t="s">
        <v>63</v>
      </c>
      <c r="G141" t="s">
        <v>354</v>
      </c>
      <c r="I141" t="s">
        <v>26</v>
      </c>
      <c r="J141" t="s">
        <v>27</v>
      </c>
      <c r="K141" s="21" t="s">
        <v>38</v>
      </c>
      <c r="L141" s="21" t="s">
        <v>55</v>
      </c>
      <c r="M14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2</v>
      </c>
    </row>
    <row r="142" spans="1:15" x14ac:dyDescent="0.25">
      <c r="A142" s="2"/>
      <c r="E142" s="21"/>
      <c r="K142" s="21"/>
      <c r="L142" s="21"/>
      <c r="M14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43" spans="1:15" s="7" customFormat="1" x14ac:dyDescent="0.25">
      <c r="A143" s="14" t="s">
        <v>355</v>
      </c>
      <c r="C143" s="7" t="s">
        <v>356</v>
      </c>
      <c r="E143" s="22" t="s">
        <v>509</v>
      </c>
      <c r="K143" s="22" t="s">
        <v>509</v>
      </c>
      <c r="L143" s="22" t="s">
        <v>509</v>
      </c>
      <c r="M143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44" spans="1:15" x14ac:dyDescent="0.25">
      <c r="A144" s="2" t="s">
        <v>357</v>
      </c>
      <c r="C144" t="s">
        <v>358</v>
      </c>
      <c r="D144" s="2" t="s">
        <v>22</v>
      </c>
      <c r="E144" s="21" t="s">
        <v>359</v>
      </c>
      <c r="F144" t="s">
        <v>24</v>
      </c>
      <c r="G144" t="s">
        <v>360</v>
      </c>
      <c r="I144" t="s">
        <v>16</v>
      </c>
      <c r="J144" t="s">
        <v>27</v>
      </c>
      <c r="K144" s="21" t="s">
        <v>47</v>
      </c>
      <c r="L144" s="21" t="s">
        <v>34</v>
      </c>
      <c r="M14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  <c r="O144" t="s">
        <v>506</v>
      </c>
    </row>
    <row r="145" spans="1:13" x14ac:dyDescent="0.25">
      <c r="A145" s="2" t="s">
        <v>361</v>
      </c>
      <c r="C145" t="s">
        <v>362</v>
      </c>
      <c r="D145" s="2" t="s">
        <v>22</v>
      </c>
      <c r="E145" s="21" t="s">
        <v>359</v>
      </c>
      <c r="F145" t="s">
        <v>24</v>
      </c>
      <c r="G145" t="s">
        <v>363</v>
      </c>
      <c r="I145" t="s">
        <v>16</v>
      </c>
      <c r="J145" t="s">
        <v>27</v>
      </c>
      <c r="K145" s="21" t="s">
        <v>28</v>
      </c>
      <c r="L145" s="21" t="s">
        <v>34</v>
      </c>
      <c r="M14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146" spans="1:13" x14ac:dyDescent="0.25">
      <c r="A146" s="2" t="s">
        <v>364</v>
      </c>
      <c r="C146" t="s">
        <v>365</v>
      </c>
      <c r="D146" s="2" t="s">
        <v>22</v>
      </c>
      <c r="E146" s="21" t="s">
        <v>359</v>
      </c>
      <c r="F146" t="s">
        <v>24</v>
      </c>
      <c r="G146" t="s">
        <v>366</v>
      </c>
      <c r="I146" t="s">
        <v>16</v>
      </c>
      <c r="J146" t="s">
        <v>27</v>
      </c>
      <c r="K146" s="21" t="s">
        <v>38</v>
      </c>
      <c r="L146" s="21" t="s">
        <v>39</v>
      </c>
      <c r="M14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</row>
    <row r="147" spans="1:13" x14ac:dyDescent="0.25">
      <c r="A147" s="2" t="s">
        <v>367</v>
      </c>
      <c r="C147" t="s">
        <v>368</v>
      </c>
      <c r="D147" s="2" t="s">
        <v>22</v>
      </c>
      <c r="E147" s="21" t="s">
        <v>359</v>
      </c>
      <c r="F147" t="s">
        <v>24</v>
      </c>
      <c r="G147" t="s">
        <v>369</v>
      </c>
      <c r="I147" t="s">
        <v>16</v>
      </c>
      <c r="J147" t="s">
        <v>27</v>
      </c>
      <c r="K147" s="21" t="s">
        <v>28</v>
      </c>
      <c r="L147" s="21" t="s">
        <v>34</v>
      </c>
      <c r="M14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148" spans="1:13" x14ac:dyDescent="0.25">
      <c r="A148" s="2" t="s">
        <v>370</v>
      </c>
      <c r="C148" s="2" t="s">
        <v>371</v>
      </c>
      <c r="D148" s="2" t="s">
        <v>22</v>
      </c>
      <c r="E148" s="21" t="s">
        <v>359</v>
      </c>
      <c r="F148" t="s">
        <v>24</v>
      </c>
      <c r="G148" t="s">
        <v>372</v>
      </c>
      <c r="I148" t="s">
        <v>16</v>
      </c>
      <c r="J148" t="s">
        <v>27</v>
      </c>
      <c r="K148" s="21" t="s">
        <v>82</v>
      </c>
      <c r="L148" s="21" t="s">
        <v>34</v>
      </c>
      <c r="M14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149" spans="1:13" x14ac:dyDescent="0.25">
      <c r="A149" s="2" t="s">
        <v>373</v>
      </c>
      <c r="C149" t="s">
        <v>374</v>
      </c>
      <c r="D149" s="2" t="s">
        <v>22</v>
      </c>
      <c r="E149" s="21" t="s">
        <v>359</v>
      </c>
      <c r="F149" t="s">
        <v>24</v>
      </c>
      <c r="G149" t="s">
        <v>81</v>
      </c>
      <c r="I149" t="s">
        <v>16</v>
      </c>
      <c r="J149" t="s">
        <v>27</v>
      </c>
      <c r="K149" s="21" t="s">
        <v>38</v>
      </c>
      <c r="L149" s="21" t="s">
        <v>39</v>
      </c>
      <c r="M14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</row>
    <row r="150" spans="1:13" x14ac:dyDescent="0.25">
      <c r="A150" s="2" t="s">
        <v>375</v>
      </c>
      <c r="C150" t="s">
        <v>376</v>
      </c>
      <c r="D150" s="2" t="s">
        <v>22</v>
      </c>
      <c r="E150" s="21" t="s">
        <v>359</v>
      </c>
      <c r="F150" t="s">
        <v>24</v>
      </c>
      <c r="G150" t="s">
        <v>377</v>
      </c>
      <c r="I150" t="s">
        <v>493</v>
      </c>
      <c r="J150" t="s">
        <v>27</v>
      </c>
      <c r="K150" s="21" t="s">
        <v>38</v>
      </c>
      <c r="L150" s="21" t="s">
        <v>29</v>
      </c>
      <c r="M15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</v>
      </c>
    </row>
    <row r="151" spans="1:13" x14ac:dyDescent="0.25">
      <c r="A151" s="2" t="s">
        <v>378</v>
      </c>
      <c r="C151" t="s">
        <v>379</v>
      </c>
      <c r="D151" s="2" t="s">
        <v>22</v>
      </c>
      <c r="E151" s="21" t="s">
        <v>359</v>
      </c>
      <c r="F151" t="s">
        <v>24</v>
      </c>
      <c r="G151" t="s">
        <v>380</v>
      </c>
      <c r="I151" t="s">
        <v>26</v>
      </c>
      <c r="J151" t="s">
        <v>27</v>
      </c>
      <c r="K151" s="21" t="s">
        <v>47</v>
      </c>
      <c r="L151" s="21" t="s">
        <v>55</v>
      </c>
      <c r="M15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52" spans="1:13" x14ac:dyDescent="0.25">
      <c r="A152" s="2" t="s">
        <v>381</v>
      </c>
      <c r="C152" t="s">
        <v>382</v>
      </c>
      <c r="D152" s="2" t="s">
        <v>22</v>
      </c>
      <c r="E152" s="21" t="s">
        <v>359</v>
      </c>
      <c r="F152" t="s">
        <v>24</v>
      </c>
      <c r="G152" t="s">
        <v>383</v>
      </c>
      <c r="I152" t="s">
        <v>16</v>
      </c>
      <c r="J152" t="s">
        <v>27</v>
      </c>
      <c r="K152" s="21" t="s">
        <v>47</v>
      </c>
      <c r="L152" s="21" t="s">
        <v>39</v>
      </c>
      <c r="M15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53" spans="1:13" x14ac:dyDescent="0.25">
      <c r="A153" s="2" t="s">
        <v>384</v>
      </c>
      <c r="C153" t="s">
        <v>385</v>
      </c>
      <c r="D153" s="2" t="s">
        <v>22</v>
      </c>
      <c r="E153" s="21" t="s">
        <v>359</v>
      </c>
      <c r="F153" t="s">
        <v>24</v>
      </c>
      <c r="G153" t="s">
        <v>386</v>
      </c>
      <c r="I153" t="s">
        <v>16</v>
      </c>
      <c r="J153" t="s">
        <v>27</v>
      </c>
      <c r="K153" s="21" t="s">
        <v>47</v>
      </c>
      <c r="L153" s="21" t="s">
        <v>55</v>
      </c>
      <c r="M15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54" spans="1:13" x14ac:dyDescent="0.25">
      <c r="A154" s="2" t="s">
        <v>387</v>
      </c>
      <c r="C154" t="s">
        <v>388</v>
      </c>
      <c r="D154" s="2" t="s">
        <v>22</v>
      </c>
      <c r="E154" s="21" t="s">
        <v>359</v>
      </c>
      <c r="F154" t="s">
        <v>24</v>
      </c>
      <c r="G154" t="s">
        <v>389</v>
      </c>
      <c r="I154" t="s">
        <v>16</v>
      </c>
      <c r="J154" t="s">
        <v>27</v>
      </c>
      <c r="K154" s="21" t="s">
        <v>28</v>
      </c>
      <c r="L154" s="21" t="s">
        <v>29</v>
      </c>
      <c r="M15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155" spans="1:13" x14ac:dyDescent="0.25">
      <c r="A155" s="2" t="s">
        <v>390</v>
      </c>
      <c r="C155" t="s">
        <v>391</v>
      </c>
      <c r="D155" s="2" t="s">
        <v>22</v>
      </c>
      <c r="E155" s="21" t="s">
        <v>359</v>
      </c>
      <c r="F155" t="s">
        <v>24</v>
      </c>
      <c r="G155" t="s">
        <v>392</v>
      </c>
      <c r="I155" t="s">
        <v>16</v>
      </c>
      <c r="J155" t="s">
        <v>27</v>
      </c>
      <c r="K155" s="21" t="s">
        <v>47</v>
      </c>
      <c r="L155" s="21" t="s">
        <v>39</v>
      </c>
      <c r="M15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56" spans="1:13" x14ac:dyDescent="0.25">
      <c r="A156" s="2" t="s">
        <v>393</v>
      </c>
      <c r="C156" t="s">
        <v>394</v>
      </c>
      <c r="D156" s="2" t="s">
        <v>22</v>
      </c>
      <c r="E156" s="21" t="s">
        <v>359</v>
      </c>
      <c r="F156" t="s">
        <v>24</v>
      </c>
      <c r="G156" t="s">
        <v>395</v>
      </c>
      <c r="I156" t="s">
        <v>26</v>
      </c>
      <c r="J156" t="s">
        <v>27</v>
      </c>
      <c r="K156" s="21" t="s">
        <v>47</v>
      </c>
      <c r="L156" s="21" t="s">
        <v>55</v>
      </c>
      <c r="M15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57" spans="1:13" x14ac:dyDescent="0.25">
      <c r="A157" s="2" t="s">
        <v>396</v>
      </c>
      <c r="C157" t="s">
        <v>397</v>
      </c>
      <c r="D157" s="2" t="s">
        <v>22</v>
      </c>
      <c r="E157" s="21" t="s">
        <v>359</v>
      </c>
      <c r="F157" t="s">
        <v>24</v>
      </c>
      <c r="G157" t="s">
        <v>398</v>
      </c>
      <c r="I157" t="s">
        <v>26</v>
      </c>
      <c r="J157" t="s">
        <v>27</v>
      </c>
      <c r="K157" s="21" t="s">
        <v>47</v>
      </c>
      <c r="L157" s="21" t="s">
        <v>39</v>
      </c>
      <c r="M15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58" spans="1:13" x14ac:dyDescent="0.25">
      <c r="A158" s="2"/>
      <c r="E158" s="21"/>
      <c r="K158" s="21"/>
      <c r="L158" s="21"/>
      <c r="M15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59" spans="1:13" s="7" customFormat="1" x14ac:dyDescent="0.25">
      <c r="A159" s="14" t="s">
        <v>399</v>
      </c>
      <c r="C159" s="7" t="s">
        <v>400</v>
      </c>
      <c r="E159" s="22" t="s">
        <v>509</v>
      </c>
      <c r="K159" s="22" t="s">
        <v>509</v>
      </c>
      <c r="L159" s="22" t="s">
        <v>509</v>
      </c>
      <c r="M159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60" spans="1:13" x14ac:dyDescent="0.25">
      <c r="A160" s="2" t="s">
        <v>401</v>
      </c>
      <c r="C160" t="s">
        <v>402</v>
      </c>
      <c r="D160" s="2" t="s">
        <v>22</v>
      </c>
      <c r="E160" s="21" t="s">
        <v>187</v>
      </c>
      <c r="F160" t="s">
        <v>63</v>
      </c>
      <c r="G160" t="s">
        <v>403</v>
      </c>
      <c r="I160" t="s">
        <v>16</v>
      </c>
      <c r="J160" t="s">
        <v>27</v>
      </c>
      <c r="K160" s="21" t="s">
        <v>82</v>
      </c>
      <c r="L160" s="21" t="s">
        <v>39</v>
      </c>
      <c r="M16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61" spans="1:15" x14ac:dyDescent="0.25">
      <c r="A161" s="2" t="s">
        <v>404</v>
      </c>
      <c r="C161" t="s">
        <v>405</v>
      </c>
      <c r="D161" s="2" t="s">
        <v>22</v>
      </c>
      <c r="E161" s="21" t="s">
        <v>187</v>
      </c>
      <c r="F161" t="s">
        <v>63</v>
      </c>
      <c r="G161" t="s">
        <v>403</v>
      </c>
      <c r="I161" t="s">
        <v>26</v>
      </c>
      <c r="J161" t="s">
        <v>27</v>
      </c>
      <c r="K161" s="21" t="s">
        <v>82</v>
      </c>
      <c r="L161" s="21" t="s">
        <v>39</v>
      </c>
      <c r="M16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62" spans="1:15" x14ac:dyDescent="0.25">
      <c r="A162" s="2" t="s">
        <v>406</v>
      </c>
      <c r="C162" t="s">
        <v>407</v>
      </c>
      <c r="D162" s="2" t="s">
        <v>22</v>
      </c>
      <c r="E162" s="21" t="s">
        <v>23</v>
      </c>
      <c r="F162" t="s">
        <v>408</v>
      </c>
      <c r="G162" t="s">
        <v>409</v>
      </c>
      <c r="I162" t="s">
        <v>26</v>
      </c>
      <c r="J162" t="s">
        <v>27</v>
      </c>
      <c r="K162" s="21" t="s">
        <v>28</v>
      </c>
      <c r="L162" s="21" t="s">
        <v>55</v>
      </c>
      <c r="M16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163" spans="1:15" x14ac:dyDescent="0.25">
      <c r="A163" s="2" t="s">
        <v>410</v>
      </c>
      <c r="C163" t="s">
        <v>411</v>
      </c>
      <c r="D163" s="2" t="s">
        <v>22</v>
      </c>
      <c r="E163" s="21" t="s">
        <v>187</v>
      </c>
      <c r="F163" t="s">
        <v>24</v>
      </c>
      <c r="G163" t="s">
        <v>412</v>
      </c>
      <c r="I163" t="s">
        <v>16</v>
      </c>
      <c r="J163" t="s">
        <v>27</v>
      </c>
      <c r="K163" s="21" t="s">
        <v>28</v>
      </c>
      <c r="L163" s="21" t="s">
        <v>39</v>
      </c>
      <c r="M16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12</v>
      </c>
    </row>
    <row r="164" spans="1:15" x14ac:dyDescent="0.25">
      <c r="A164" s="2" t="s">
        <v>413</v>
      </c>
      <c r="C164" t="s">
        <v>414</v>
      </c>
      <c r="D164" s="2" t="s">
        <v>22</v>
      </c>
      <c r="E164" s="21" t="s">
        <v>187</v>
      </c>
      <c r="F164" t="s">
        <v>24</v>
      </c>
      <c r="G164" t="s">
        <v>217</v>
      </c>
      <c r="I164" t="s">
        <v>16</v>
      </c>
      <c r="J164" t="s">
        <v>27</v>
      </c>
      <c r="K164" s="21" t="s">
        <v>28</v>
      </c>
      <c r="L164" s="21" t="s">
        <v>34</v>
      </c>
      <c r="M16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16</v>
      </c>
    </row>
    <row r="165" spans="1:15" x14ac:dyDescent="0.25">
      <c r="A165" s="2" t="s">
        <v>415</v>
      </c>
      <c r="C165" t="s">
        <v>416</v>
      </c>
      <c r="D165" s="2" t="s">
        <v>22</v>
      </c>
      <c r="E165" s="21" t="s">
        <v>140</v>
      </c>
      <c r="F165" t="s">
        <v>63</v>
      </c>
      <c r="G165" t="s">
        <v>345</v>
      </c>
      <c r="I165" t="s">
        <v>26</v>
      </c>
      <c r="J165" t="s">
        <v>27</v>
      </c>
      <c r="K165" s="21" t="s">
        <v>47</v>
      </c>
      <c r="L165" s="21" t="s">
        <v>55</v>
      </c>
      <c r="M16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66" spans="1:15" x14ac:dyDescent="0.25">
      <c r="A166" s="2" t="s">
        <v>417</v>
      </c>
      <c r="C166" s="2" t="s">
        <v>418</v>
      </c>
      <c r="D166" s="2" t="s">
        <v>22</v>
      </c>
      <c r="E166" s="21" t="s">
        <v>359</v>
      </c>
      <c r="F166" t="s">
        <v>24</v>
      </c>
      <c r="G166" t="s">
        <v>419</v>
      </c>
      <c r="I166" t="s">
        <v>16</v>
      </c>
      <c r="J166" t="s">
        <v>27</v>
      </c>
      <c r="K166" s="21" t="s">
        <v>47</v>
      </c>
      <c r="L166" s="21" t="s">
        <v>55</v>
      </c>
      <c r="M16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67" spans="1:15" x14ac:dyDescent="0.25">
      <c r="A167" s="2"/>
      <c r="E167" s="21"/>
      <c r="K167" s="21"/>
      <c r="L167" s="21"/>
      <c r="M16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68" spans="1:15" s="7" customFormat="1" x14ac:dyDescent="0.25">
      <c r="A168" s="14" t="s">
        <v>420</v>
      </c>
      <c r="C168" s="7" t="s">
        <v>421</v>
      </c>
      <c r="D168" s="14"/>
      <c r="E168" s="22" t="s">
        <v>509</v>
      </c>
      <c r="K168" s="22" t="s">
        <v>509</v>
      </c>
      <c r="L168" s="22" t="s">
        <v>509</v>
      </c>
      <c r="M168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69" spans="1:15" x14ac:dyDescent="0.25">
      <c r="A169" s="2" t="s">
        <v>422</v>
      </c>
      <c r="C169" t="s">
        <v>423</v>
      </c>
      <c r="D169" s="2" t="s">
        <v>22</v>
      </c>
      <c r="E169" s="21" t="s">
        <v>424</v>
      </c>
      <c r="F169" t="s">
        <v>63</v>
      </c>
      <c r="G169" t="s">
        <v>425</v>
      </c>
      <c r="I169" t="s">
        <v>16</v>
      </c>
      <c r="J169" t="s">
        <v>27</v>
      </c>
      <c r="K169" s="21" t="s">
        <v>82</v>
      </c>
      <c r="L169" s="21" t="s">
        <v>29</v>
      </c>
      <c r="M16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2</v>
      </c>
    </row>
    <row r="170" spans="1:15" x14ac:dyDescent="0.25">
      <c r="A170" s="2" t="s">
        <v>426</v>
      </c>
      <c r="C170" s="1" t="s">
        <v>427</v>
      </c>
      <c r="D170" s="2" t="s">
        <v>22</v>
      </c>
      <c r="E170" s="21" t="s">
        <v>359</v>
      </c>
      <c r="F170" t="s">
        <v>24</v>
      </c>
      <c r="G170" t="s">
        <v>81</v>
      </c>
      <c r="I170" t="s">
        <v>16</v>
      </c>
      <c r="J170" t="s">
        <v>27</v>
      </c>
      <c r="K170" s="21" t="s">
        <v>47</v>
      </c>
      <c r="L170" s="21" t="s">
        <v>39</v>
      </c>
      <c r="M170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71" spans="1:15" x14ac:dyDescent="0.25">
      <c r="A171" s="2" t="s">
        <v>428</v>
      </c>
      <c r="C171" t="s">
        <v>429</v>
      </c>
      <c r="D171" s="2" t="s">
        <v>22</v>
      </c>
      <c r="E171" s="21" t="s">
        <v>359</v>
      </c>
      <c r="F171" t="s">
        <v>24</v>
      </c>
      <c r="G171" t="s">
        <v>81</v>
      </c>
      <c r="I171" t="s">
        <v>16</v>
      </c>
      <c r="J171" t="s">
        <v>27</v>
      </c>
      <c r="K171" s="21" t="s">
        <v>47</v>
      </c>
      <c r="L171" s="21" t="s">
        <v>55</v>
      </c>
      <c r="M17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72" spans="1:15" x14ac:dyDescent="0.25">
      <c r="A172" s="2" t="s">
        <v>430</v>
      </c>
      <c r="C172" t="s">
        <v>431</v>
      </c>
      <c r="D172" s="2" t="s">
        <v>22</v>
      </c>
      <c r="E172" s="21" t="s">
        <v>359</v>
      </c>
      <c r="F172" t="s">
        <v>63</v>
      </c>
      <c r="G172" t="s">
        <v>81</v>
      </c>
      <c r="I172" t="s">
        <v>16</v>
      </c>
      <c r="J172" t="s">
        <v>27</v>
      </c>
      <c r="K172" s="21" t="s">
        <v>47</v>
      </c>
      <c r="L172" s="21" t="s">
        <v>39</v>
      </c>
      <c r="M17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73" spans="1:15" x14ac:dyDescent="0.25">
      <c r="A173" s="2" t="s">
        <v>432</v>
      </c>
      <c r="C173" t="s">
        <v>433</v>
      </c>
      <c r="D173" s="2" t="s">
        <v>22</v>
      </c>
      <c r="E173" s="21" t="s">
        <v>187</v>
      </c>
      <c r="F173" t="s">
        <v>24</v>
      </c>
      <c r="G173" t="s">
        <v>81</v>
      </c>
      <c r="I173" t="s">
        <v>26</v>
      </c>
      <c r="J173" t="s">
        <v>27</v>
      </c>
      <c r="K173" s="21" t="s">
        <v>47</v>
      </c>
      <c r="L173" s="21" t="s">
        <v>29</v>
      </c>
      <c r="M17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</row>
    <row r="174" spans="1:15" ht="30" x14ac:dyDescent="0.25">
      <c r="A174" s="2" t="s">
        <v>434</v>
      </c>
      <c r="C174" t="s">
        <v>435</v>
      </c>
      <c r="D174" s="2" t="s">
        <v>22</v>
      </c>
      <c r="E174" s="21" t="s">
        <v>187</v>
      </c>
      <c r="F174" t="s">
        <v>24</v>
      </c>
      <c r="G174" t="s">
        <v>81</v>
      </c>
      <c r="I174" t="s">
        <v>16</v>
      </c>
      <c r="J174" t="s">
        <v>27</v>
      </c>
      <c r="K174" s="21" t="s">
        <v>28</v>
      </c>
      <c r="L174" s="21" t="s">
        <v>29</v>
      </c>
      <c r="M17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  <c r="O174" s="1" t="s">
        <v>505</v>
      </c>
    </row>
    <row r="175" spans="1:15" x14ac:dyDescent="0.25">
      <c r="A175" s="2" t="s">
        <v>436</v>
      </c>
      <c r="C175" t="s">
        <v>437</v>
      </c>
      <c r="D175" s="2" t="s">
        <v>22</v>
      </c>
      <c r="E175" s="21" t="s">
        <v>359</v>
      </c>
      <c r="F175" t="s">
        <v>24</v>
      </c>
      <c r="G175" t="s">
        <v>81</v>
      </c>
      <c r="I175" t="s">
        <v>26</v>
      </c>
      <c r="J175" t="s">
        <v>27</v>
      </c>
      <c r="K175" s="21" t="s">
        <v>82</v>
      </c>
      <c r="L175" s="21" t="s">
        <v>29</v>
      </c>
      <c r="M17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2</v>
      </c>
    </row>
    <row r="176" spans="1:15" x14ac:dyDescent="0.25">
      <c r="A176" s="2" t="s">
        <v>438</v>
      </c>
      <c r="C176" t="s">
        <v>439</v>
      </c>
      <c r="D176" s="2" t="s">
        <v>22</v>
      </c>
      <c r="E176" s="21" t="s">
        <v>359</v>
      </c>
      <c r="F176" t="s">
        <v>24</v>
      </c>
      <c r="G176" t="s">
        <v>81</v>
      </c>
      <c r="I176" t="s">
        <v>26</v>
      </c>
      <c r="J176" t="s">
        <v>27</v>
      </c>
      <c r="K176" s="21" t="s">
        <v>47</v>
      </c>
      <c r="L176" s="21" t="s">
        <v>55</v>
      </c>
      <c r="M17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77" spans="1:15" x14ac:dyDescent="0.25">
      <c r="A177" s="2" t="s">
        <v>440</v>
      </c>
      <c r="C177" t="s">
        <v>441</v>
      </c>
      <c r="D177" s="2" t="s">
        <v>22</v>
      </c>
      <c r="E177" s="21" t="s">
        <v>187</v>
      </c>
      <c r="F177" t="s">
        <v>63</v>
      </c>
      <c r="G177" t="s">
        <v>442</v>
      </c>
      <c r="I177" t="s">
        <v>26</v>
      </c>
      <c r="J177" t="s">
        <v>27</v>
      </c>
      <c r="K177" s="21" t="s">
        <v>82</v>
      </c>
      <c r="L177" s="21" t="s">
        <v>39</v>
      </c>
      <c r="M177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6</v>
      </c>
    </row>
    <row r="178" spans="1:15" x14ac:dyDescent="0.25">
      <c r="A178" s="2" t="s">
        <v>443</v>
      </c>
      <c r="C178" t="s">
        <v>444</v>
      </c>
      <c r="D178" s="2" t="s">
        <v>22</v>
      </c>
      <c r="E178" s="21" t="s">
        <v>359</v>
      </c>
      <c r="F178" t="s">
        <v>24</v>
      </c>
      <c r="G178" t="s">
        <v>234</v>
      </c>
      <c r="I178" t="s">
        <v>26</v>
      </c>
      <c r="J178" t="s">
        <v>27</v>
      </c>
      <c r="K178" s="21" t="s">
        <v>28</v>
      </c>
      <c r="L178" s="21" t="s">
        <v>29</v>
      </c>
      <c r="M178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4</v>
      </c>
    </row>
    <row r="179" spans="1:15" x14ac:dyDescent="0.25">
      <c r="A179" s="2"/>
      <c r="D179" s="2"/>
      <c r="E179" s="21"/>
      <c r="K179" s="21"/>
      <c r="L179" s="21"/>
      <c r="M179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80" spans="1:15" s="7" customFormat="1" x14ac:dyDescent="0.25">
      <c r="A180" s="14" t="s">
        <v>445</v>
      </c>
      <c r="C180" s="7" t="s">
        <v>446</v>
      </c>
      <c r="D180" s="14"/>
      <c r="E180" s="22" t="s">
        <v>509</v>
      </c>
      <c r="K180" s="22" t="s">
        <v>509</v>
      </c>
      <c r="L180" s="22" t="s">
        <v>509</v>
      </c>
      <c r="M180" s="11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0</v>
      </c>
    </row>
    <row r="181" spans="1:15" x14ac:dyDescent="0.25">
      <c r="A181" s="2" t="s">
        <v>447</v>
      </c>
      <c r="C181" t="s">
        <v>448</v>
      </c>
      <c r="D181" s="2" t="s">
        <v>22</v>
      </c>
      <c r="E181" s="21" t="s">
        <v>359</v>
      </c>
      <c r="F181" t="s">
        <v>24</v>
      </c>
      <c r="G181" t="s">
        <v>425</v>
      </c>
      <c r="I181" t="s">
        <v>26</v>
      </c>
      <c r="J181" t="s">
        <v>27</v>
      </c>
      <c r="K181" s="21" t="s">
        <v>47</v>
      </c>
      <c r="L181" s="21" t="s">
        <v>39</v>
      </c>
      <c r="M181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82" spans="1:15" x14ac:dyDescent="0.25">
      <c r="A182" s="2" t="s">
        <v>449</v>
      </c>
      <c r="C182" t="s">
        <v>450</v>
      </c>
      <c r="D182" s="2" t="s">
        <v>22</v>
      </c>
      <c r="E182" s="21" t="s">
        <v>359</v>
      </c>
      <c r="F182" t="s">
        <v>24</v>
      </c>
      <c r="G182" t="s">
        <v>451</v>
      </c>
      <c r="I182" t="s">
        <v>16</v>
      </c>
      <c r="J182" t="s">
        <v>27</v>
      </c>
      <c r="K182" s="21" t="s">
        <v>82</v>
      </c>
      <c r="L182" s="21" t="s">
        <v>34</v>
      </c>
      <c r="M182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</row>
    <row r="183" spans="1:15" x14ac:dyDescent="0.25">
      <c r="A183" s="2" t="s">
        <v>452</v>
      </c>
      <c r="C183" t="s">
        <v>453</v>
      </c>
      <c r="D183" s="2" t="s">
        <v>22</v>
      </c>
      <c r="E183" s="21" t="s">
        <v>187</v>
      </c>
      <c r="F183" t="s">
        <v>63</v>
      </c>
      <c r="G183" t="s">
        <v>454</v>
      </c>
      <c r="I183" t="s">
        <v>26</v>
      </c>
      <c r="J183" t="s">
        <v>27</v>
      </c>
      <c r="K183" s="21" t="s">
        <v>47</v>
      </c>
      <c r="L183" s="21" t="s">
        <v>39</v>
      </c>
      <c r="M183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9</v>
      </c>
    </row>
    <row r="184" spans="1:15" x14ac:dyDescent="0.25">
      <c r="A184" s="2" t="s">
        <v>455</v>
      </c>
      <c r="C184" t="s">
        <v>456</v>
      </c>
      <c r="D184" s="2" t="s">
        <v>22</v>
      </c>
      <c r="E184" s="21" t="s">
        <v>187</v>
      </c>
      <c r="F184" t="s">
        <v>63</v>
      </c>
      <c r="G184" t="s">
        <v>454</v>
      </c>
      <c r="I184" t="s">
        <v>27</v>
      </c>
      <c r="J184" t="s">
        <v>27</v>
      </c>
      <c r="K184" s="21" t="s">
        <v>47</v>
      </c>
      <c r="L184" s="21" t="s">
        <v>29</v>
      </c>
      <c r="M184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3</v>
      </c>
      <c r="O184" t="s">
        <v>502</v>
      </c>
    </row>
    <row r="185" spans="1:15" x14ac:dyDescent="0.25">
      <c r="A185" s="2" t="s">
        <v>457</v>
      </c>
      <c r="C185" t="s">
        <v>503</v>
      </c>
      <c r="D185" s="2" t="s">
        <v>22</v>
      </c>
      <c r="E185" s="21" t="s">
        <v>187</v>
      </c>
      <c r="F185" t="s">
        <v>24</v>
      </c>
      <c r="G185" t="s">
        <v>425</v>
      </c>
      <c r="I185" t="s">
        <v>26</v>
      </c>
      <c r="J185" t="s">
        <v>27</v>
      </c>
      <c r="K185" s="21" t="s">
        <v>82</v>
      </c>
      <c r="L185" s="21" t="s">
        <v>29</v>
      </c>
      <c r="M185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2</v>
      </c>
    </row>
    <row r="186" spans="1:15" ht="45" x14ac:dyDescent="0.25">
      <c r="A186" s="2" t="s">
        <v>458</v>
      </c>
      <c r="C186" s="2" t="s">
        <v>459</v>
      </c>
      <c r="D186" s="2" t="s">
        <v>22</v>
      </c>
      <c r="E186" s="21" t="s">
        <v>187</v>
      </c>
      <c r="F186" t="s">
        <v>63</v>
      </c>
      <c r="G186" t="s">
        <v>460</v>
      </c>
      <c r="I186" t="s">
        <v>27</v>
      </c>
      <c r="J186" t="s">
        <v>27</v>
      </c>
      <c r="K186" t="s">
        <v>28</v>
      </c>
      <c r="L186" t="s">
        <v>55</v>
      </c>
      <c r="M186" s="12">
        <f>(IF(Tableau2[[#This Row],[Severity]]="Mineur","1",IF(Tableau2[[#This Row],[Severity]]="Modéré","2",IF(Tableau2[[#This Row],[Severity]]="Majeur","3",IF(Tableau2[[#This Row],[Severity]]="Catastrophique","4")))))*(IF(Tableau2[[#This Row],[Probability]]="Rare","1",IF(Tableau2[[#This Row],[Probability]]="Peu probable","2",IF(Tableau2[[#This Row],[Probability]]="Très probable","3",IF(Tableau2[[#This Row],[Probability]]="Fréquent","4")))))</f>
        <v>8</v>
      </c>
      <c r="O186" s="1" t="s">
        <v>504</v>
      </c>
    </row>
    <row r="187" spans="1:15" x14ac:dyDescent="0.25">
      <c r="A187" s="2"/>
    </row>
    <row r="188" spans="1:15" x14ac:dyDescent="0.25">
      <c r="A188" s="2"/>
    </row>
    <row r="189" spans="1:15" x14ac:dyDescent="0.25">
      <c r="A189" s="2"/>
    </row>
    <row r="190" spans="1:15" x14ac:dyDescent="0.25">
      <c r="A190" s="2"/>
    </row>
    <row r="191" spans="1:15" x14ac:dyDescent="0.25">
      <c r="A191" s="2"/>
    </row>
    <row r="192" spans="1:15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4" x14ac:dyDescent="0.25">
      <c r="A241" s="2"/>
      <c r="D241" s="2"/>
    </row>
    <row r="242" spans="1:4" x14ac:dyDescent="0.25">
      <c r="A242" s="2"/>
      <c r="D242" s="2"/>
    </row>
    <row r="243" spans="1:4" x14ac:dyDescent="0.25">
      <c r="A243" s="2"/>
      <c r="D243" s="2"/>
    </row>
    <row r="244" spans="1:4" x14ac:dyDescent="0.25">
      <c r="A244" s="2"/>
      <c r="D244" s="2"/>
    </row>
    <row r="245" spans="1:4" x14ac:dyDescent="0.25">
      <c r="A245" s="2"/>
      <c r="D245" s="2"/>
    </row>
    <row r="246" spans="1:4" x14ac:dyDescent="0.25">
      <c r="A246" s="2"/>
    </row>
    <row r="247" spans="1:4" x14ac:dyDescent="0.25">
      <c r="A247" s="2"/>
    </row>
    <row r="248" spans="1:4" x14ac:dyDescent="0.25">
      <c r="A248" s="2"/>
    </row>
    <row r="249" spans="1:4" x14ac:dyDescent="0.25">
      <c r="A249" s="2"/>
    </row>
    <row r="250" spans="1:4" x14ac:dyDescent="0.25">
      <c r="A250" s="2"/>
    </row>
    <row r="253" spans="1:4" x14ac:dyDescent="0.25">
      <c r="A253" s="2"/>
    </row>
    <row r="254" spans="1:4" x14ac:dyDescent="0.25">
      <c r="A254" s="2"/>
    </row>
  </sheetData>
  <mergeCells count="1">
    <mergeCell ref="B1:O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D679ADA-DC1D-462C-A029-DEB497E08E26}">
          <x14:formula1>
            <xm:f>Liste!$B$2:$B$5</xm:f>
          </x14:formula1>
          <xm:sqref>L1:L79 L186:L1048576</xm:sqref>
        </x14:dataValidation>
        <x14:dataValidation type="list" allowBlank="1" showInputMessage="1" showErrorMessage="1" xr:uid="{AE58DBFE-080A-4E6D-A7DF-01CAAE74DBB6}">
          <x14:formula1>
            <xm:f>Liste!$E$2:$E$5</xm:f>
          </x14:formula1>
          <xm:sqref>I1:I1048576</xm:sqref>
        </x14:dataValidation>
        <x14:dataValidation type="list" allowBlank="1" showInputMessage="1" showErrorMessage="1" xr:uid="{7514E160-A137-48CE-9506-6BD6EF9241B9}">
          <x14:formula1>
            <xm:f>Liste!$A$2:$A$5</xm:f>
          </x14:formula1>
          <xm:sqref>K1:K79 K186:K1048576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FBB4-2A46-4EB4-8DF0-BA3B6660B8EC}">
  <dimension ref="A1:G22"/>
  <sheetViews>
    <sheetView workbookViewId="0">
      <selection activeCell="B55" sqref="B55"/>
    </sheetView>
  </sheetViews>
  <sheetFormatPr baseColWidth="10" defaultColWidth="8.85546875" defaultRowHeight="15" x14ac:dyDescent="0.25"/>
  <cols>
    <col min="2" max="2" width="59.7109375" customWidth="1"/>
    <col min="6" max="6" width="14.28515625" bestFit="1" customWidth="1"/>
  </cols>
  <sheetData>
    <row r="1" spans="1:7" x14ac:dyDescent="0.25">
      <c r="A1" s="4" t="s">
        <v>461</v>
      </c>
      <c r="B1" s="4" t="s">
        <v>462</v>
      </c>
      <c r="C1" s="17" t="s">
        <v>463</v>
      </c>
      <c r="D1" s="17" t="s">
        <v>464</v>
      </c>
      <c r="E1" s="17" t="s">
        <v>465</v>
      </c>
      <c r="F1" s="17" t="s">
        <v>466</v>
      </c>
      <c r="G1" s="18" t="s">
        <v>467</v>
      </c>
    </row>
    <row r="2" spans="1:7" x14ac:dyDescent="0.25">
      <c r="A2" s="15"/>
      <c r="B2" s="15" t="s">
        <v>468</v>
      </c>
      <c r="C2" s="16">
        <f>COUNTIF(Test!$I$4:$I$12,"OK")</f>
        <v>9</v>
      </c>
      <c r="D2" s="16">
        <f>COUNTIF(Test!$I$4:$I$12,"KO")</f>
        <v>0</v>
      </c>
      <c r="E2" s="16">
        <f>COUNTIF(Test!$I$4:$I$12,"NE")</f>
        <v>0</v>
      </c>
      <c r="F2" s="16">
        <f>COUNTIF(Test!$I$4:$I$12,"NA")</f>
        <v>0</v>
      </c>
      <c r="G2" s="16">
        <f t="shared" ref="G2" si="0">SUM(C2:F2)</f>
        <v>9</v>
      </c>
    </row>
    <row r="3" spans="1:7" x14ac:dyDescent="0.25">
      <c r="A3" s="15"/>
      <c r="B3" s="15" t="s">
        <v>469</v>
      </c>
      <c r="C3" s="16">
        <f>COUNTIF(Test!$I$15:$I$22,"OK")</f>
        <v>8</v>
      </c>
      <c r="D3" s="16">
        <f>COUNTIF(Test!$I$15:$I$22,"KO")</f>
        <v>0</v>
      </c>
      <c r="E3" s="16">
        <f>COUNTIF(Test!$I$15:$I$22,"NE")</f>
        <v>0</v>
      </c>
      <c r="F3" s="16">
        <f>COUNTIF(Test!$I$15:$I$22,"NA")</f>
        <v>0</v>
      </c>
      <c r="G3" s="16">
        <f t="shared" ref="G3:G21" si="1">SUM(C3:F3)</f>
        <v>8</v>
      </c>
    </row>
    <row r="4" spans="1:7" x14ac:dyDescent="0.25">
      <c r="A4" s="15"/>
      <c r="B4" s="15" t="s">
        <v>470</v>
      </c>
      <c r="C4" s="16">
        <f>COUNTIF(Test!$I$25:$I$34,"OK")</f>
        <v>5</v>
      </c>
      <c r="D4" s="16">
        <f>COUNTIF(Test!$I$25:$I$34,"KO")</f>
        <v>2</v>
      </c>
      <c r="E4" s="16">
        <f>COUNTIF(Test!$I$25:$I$34,"NE")</f>
        <v>0</v>
      </c>
      <c r="F4" s="16">
        <f>COUNTIF(Test!$I$25:$I$34,"NA")</f>
        <v>3</v>
      </c>
      <c r="G4" s="16">
        <f t="shared" si="1"/>
        <v>10</v>
      </c>
    </row>
    <row r="5" spans="1:7" x14ac:dyDescent="0.25">
      <c r="A5" s="15"/>
      <c r="B5" s="15" t="s">
        <v>471</v>
      </c>
      <c r="C5" s="16">
        <f>COUNTIF(Test!$I$38:$I$45,"OK")</f>
        <v>6</v>
      </c>
      <c r="D5" s="16">
        <f>COUNTIF(Test!$I$38:$I$45,"KO")</f>
        <v>0</v>
      </c>
      <c r="E5" s="16">
        <f>COUNTIF(Test!$I$38:$I$45,"NE")</f>
        <v>1</v>
      </c>
      <c r="F5" s="16">
        <f>COUNTIF(Test!$I$38:$I$45,"NA")</f>
        <v>1</v>
      </c>
      <c r="G5" s="16">
        <f t="shared" si="1"/>
        <v>8</v>
      </c>
    </row>
    <row r="6" spans="1:7" x14ac:dyDescent="0.25">
      <c r="A6" s="15"/>
      <c r="B6" s="15" t="s">
        <v>472</v>
      </c>
      <c r="C6" s="16">
        <f>COUNTIF(Test!$I$48:$I$56,"OK")</f>
        <v>4</v>
      </c>
      <c r="D6" s="16">
        <f>COUNTIF(Test!$I$48:$I$56,"KO")</f>
        <v>0</v>
      </c>
      <c r="E6" s="16">
        <f>COUNTIF(Test!$I$48:$I$56,"NE")</f>
        <v>5</v>
      </c>
      <c r="F6" s="16">
        <f>COUNTIF(Test!$I$48:$I$56,"NA")</f>
        <v>0</v>
      </c>
      <c r="G6" s="16">
        <f t="shared" si="1"/>
        <v>9</v>
      </c>
    </row>
    <row r="7" spans="1:7" x14ac:dyDescent="0.25">
      <c r="A7" s="15"/>
      <c r="B7" s="15" t="s">
        <v>473</v>
      </c>
      <c r="C7" s="16">
        <f>COUNTIF(Test!$I$59:$I$64,"OK")</f>
        <v>4</v>
      </c>
      <c r="D7" s="16">
        <f>COUNTIF(Test!$I$59:$I$64,"KO")</f>
        <v>1</v>
      </c>
      <c r="E7" s="16">
        <f>COUNTIF(Test!$I$59:$I$64,"NE")</f>
        <v>0</v>
      </c>
      <c r="F7" s="16">
        <f>COUNTIF(Test!$I$59:$I$64,"NA")</f>
        <v>1</v>
      </c>
      <c r="G7" s="16">
        <f t="shared" si="1"/>
        <v>6</v>
      </c>
    </row>
    <row r="8" spans="1:7" x14ac:dyDescent="0.25">
      <c r="A8" s="15"/>
      <c r="B8" s="15" t="s">
        <v>474</v>
      </c>
      <c r="C8" s="16">
        <f>COUNTIF(Test!$I$67:$I$77,"OK")</f>
        <v>10</v>
      </c>
      <c r="D8" s="16">
        <f>COUNTIF(Test!$I$67:$I$77,"KO")</f>
        <v>0</v>
      </c>
      <c r="E8" s="16">
        <f>COUNTIF(Test!$I$67:$I$77,"NE")</f>
        <v>0</v>
      </c>
      <c r="F8" s="16">
        <f>COUNTIF(Test!$I$67:$I$77,"NA")</f>
        <v>1</v>
      </c>
      <c r="G8" s="16">
        <f t="shared" si="1"/>
        <v>11</v>
      </c>
    </row>
    <row r="9" spans="1:7" x14ac:dyDescent="0.25">
      <c r="A9" s="15"/>
      <c r="B9" s="15" t="s">
        <v>475</v>
      </c>
      <c r="C9" s="16">
        <f>COUNTIF(Test!$I$80:$I$83,"OK")</f>
        <v>0</v>
      </c>
      <c r="D9" s="16">
        <f>COUNTIF(Test!$I$80:$I$83,"KO")</f>
        <v>0</v>
      </c>
      <c r="E9" s="16">
        <f>COUNTIF(Test!$I$80:$I$83,"NE")</f>
        <v>4</v>
      </c>
      <c r="F9" s="16">
        <f>COUNTIF(Test!$I$80:$I$83,"NA")</f>
        <v>0</v>
      </c>
      <c r="G9" s="16">
        <f t="shared" si="1"/>
        <v>4</v>
      </c>
    </row>
    <row r="10" spans="1:7" x14ac:dyDescent="0.25">
      <c r="A10" s="15"/>
      <c r="B10" s="15" t="s">
        <v>476</v>
      </c>
      <c r="C10" s="16">
        <f>COUNTIF(Test!$I$86:$I$88,"OK")</f>
        <v>0</v>
      </c>
      <c r="D10" s="16">
        <f>COUNTIF(Test!$I$86:$I$88,"KO")</f>
        <v>0</v>
      </c>
      <c r="E10" s="16">
        <f>COUNTIF(Test!$I$86:$I$88,"NE")</f>
        <v>2</v>
      </c>
      <c r="F10" s="16">
        <f>COUNTIF(Test!$I$86:$I$88,"NA")</f>
        <v>1</v>
      </c>
      <c r="G10" s="16">
        <f t="shared" si="1"/>
        <v>3</v>
      </c>
    </row>
    <row r="11" spans="1:7" x14ac:dyDescent="0.25">
      <c r="A11" s="15"/>
      <c r="B11" s="15" t="s">
        <v>477</v>
      </c>
      <c r="C11" s="16">
        <f>COUNTIF(Test!$I$91:$I$96,"OK")</f>
        <v>0</v>
      </c>
      <c r="D11" s="16">
        <f>COUNTIF(Test!$I$91:$I$96,"KO")</f>
        <v>0</v>
      </c>
      <c r="E11" s="16">
        <f>COUNTIF(Test!$I$91:$I$96,"NE")</f>
        <v>6</v>
      </c>
      <c r="F11" s="16">
        <f>COUNTIF(Test!$I$91:$I$96,"NA")</f>
        <v>0</v>
      </c>
      <c r="G11" s="16">
        <f t="shared" si="1"/>
        <v>6</v>
      </c>
    </row>
    <row r="12" spans="1:7" x14ac:dyDescent="0.25">
      <c r="A12" s="15"/>
      <c r="B12" s="15" t="s">
        <v>478</v>
      </c>
      <c r="C12" s="16">
        <f>COUNTIF(Test!$I$99:$I$102,"OK")</f>
        <v>0</v>
      </c>
      <c r="D12" s="16">
        <f>COUNTIF(Test!$I$99:$I$102,"KO")</f>
        <v>0</v>
      </c>
      <c r="E12" s="16">
        <f>COUNTIF(Test!$I$99:$I$102,"NE")</f>
        <v>4</v>
      </c>
      <c r="F12" s="16">
        <f>COUNTIF(Test!$I$99:$I$102,"NA")</f>
        <v>0</v>
      </c>
      <c r="G12" s="16">
        <f t="shared" si="1"/>
        <v>4</v>
      </c>
    </row>
    <row r="13" spans="1:7" x14ac:dyDescent="0.25">
      <c r="A13" s="15"/>
      <c r="B13" s="15" t="s">
        <v>479</v>
      </c>
      <c r="C13" s="16">
        <f>COUNTIF(Test!$I$105:$I$111,"OK")</f>
        <v>4</v>
      </c>
      <c r="D13" s="16">
        <f>COUNTIF(Test!$I$105:$I$111,"KO")</f>
        <v>0</v>
      </c>
      <c r="E13" s="16">
        <f>COUNTIF(Test!$I$105:$I$111,"NE")</f>
        <v>1</v>
      </c>
      <c r="F13" s="16">
        <f>COUNTIF(Test!$I$105:$I$111,"NA")</f>
        <v>2</v>
      </c>
      <c r="G13" s="16">
        <f t="shared" si="1"/>
        <v>7</v>
      </c>
    </row>
    <row r="14" spans="1:7" x14ac:dyDescent="0.25">
      <c r="A14" s="15"/>
      <c r="B14" s="15" t="s">
        <v>480</v>
      </c>
      <c r="C14" s="16">
        <f>COUNTIF(Test!$I$114:$I$122,"OK")</f>
        <v>0</v>
      </c>
      <c r="D14" s="16">
        <f>COUNTIF(Test!$I$114:$I$122,"KO")</f>
        <v>0</v>
      </c>
      <c r="E14" s="16">
        <f>COUNTIF(Test!$I$114:$I$122,"NE")</f>
        <v>9</v>
      </c>
      <c r="F14" s="16">
        <f>COUNTIF(Test!$I$114:$I$122,"NA")</f>
        <v>0</v>
      </c>
      <c r="G14" s="16">
        <f t="shared" si="1"/>
        <v>9</v>
      </c>
    </row>
    <row r="15" spans="1:7" x14ac:dyDescent="0.25">
      <c r="A15" s="15"/>
      <c r="B15" s="15" t="s">
        <v>481</v>
      </c>
      <c r="C15" s="16">
        <f>COUNTIF(Test!$I$125:$I$127,"OK")</f>
        <v>0</v>
      </c>
      <c r="D15" s="16">
        <f>COUNTIF(Test!$I$125:$I$127,"KO")</f>
        <v>0</v>
      </c>
      <c r="E15" s="16">
        <f>COUNTIF(Test!$I$125:$I$127,"NE")</f>
        <v>3</v>
      </c>
      <c r="F15" s="16">
        <f>COUNTIF(Test!$I$125:$I$127,"NA")</f>
        <v>0</v>
      </c>
      <c r="G15" s="16">
        <f t="shared" si="1"/>
        <v>3</v>
      </c>
    </row>
    <row r="16" spans="1:7" x14ac:dyDescent="0.25">
      <c r="A16" s="15"/>
      <c r="B16" s="15" t="s">
        <v>482</v>
      </c>
      <c r="C16" s="16">
        <f>COUNTIF(Test!$I$130:$I$135,"OK")</f>
        <v>0</v>
      </c>
      <c r="D16" s="16">
        <f>COUNTIF(Test!$I$130:$I$135,"KO")</f>
        <v>0</v>
      </c>
      <c r="E16" s="16">
        <f>COUNTIF(Test!$I$130:$I$135,"NE")</f>
        <v>5</v>
      </c>
      <c r="F16" s="16">
        <f>COUNTIF(Test!$I$130:$I$135,"NA")</f>
        <v>1</v>
      </c>
      <c r="G16" s="16">
        <f t="shared" si="1"/>
        <v>6</v>
      </c>
    </row>
    <row r="17" spans="1:7" x14ac:dyDescent="0.25">
      <c r="A17" s="15"/>
      <c r="B17" s="15" t="s">
        <v>483</v>
      </c>
      <c r="C17" s="16">
        <f>COUNTIF(Test!$I$138:$I$141,"OK")</f>
        <v>0</v>
      </c>
      <c r="D17" s="16">
        <f>COUNTIF(Test!$I$138:$I$141,"KO")</f>
        <v>0</v>
      </c>
      <c r="E17" s="16">
        <f>COUNTIF(Test!$I$138:$I$141,"NE")</f>
        <v>4</v>
      </c>
      <c r="F17" s="16">
        <f>COUNTIF(Test!$I$138:$I$141,"NA")</f>
        <v>0</v>
      </c>
      <c r="G17" s="16">
        <f t="shared" si="1"/>
        <v>4</v>
      </c>
    </row>
    <row r="18" spans="1:7" x14ac:dyDescent="0.25">
      <c r="A18" s="15"/>
      <c r="B18" s="15" t="s">
        <v>484</v>
      </c>
      <c r="C18" s="16">
        <f>COUNTIF(Test!$I$144:$I$157,"OK")</f>
        <v>10</v>
      </c>
      <c r="D18" s="16">
        <f>COUNTIF(Test!$I$144:$I$157,"KO")</f>
        <v>1</v>
      </c>
      <c r="E18" s="16">
        <f>COUNTIF(Test!$I$144:$I$157,"NE")</f>
        <v>3</v>
      </c>
      <c r="F18" s="16">
        <f>COUNTIF(Test!$I$144:$I$157,"NA")</f>
        <v>0</v>
      </c>
      <c r="G18" s="16">
        <f t="shared" si="1"/>
        <v>14</v>
      </c>
    </row>
    <row r="19" spans="1:7" x14ac:dyDescent="0.25">
      <c r="A19" s="15"/>
      <c r="B19" s="15" t="s">
        <v>485</v>
      </c>
      <c r="C19" s="16">
        <f>COUNTIF(Test!$I$160:$I$166,"OK")</f>
        <v>4</v>
      </c>
      <c r="D19" s="16">
        <f>COUNTIF(Test!$I$160:$I$166,"KO")</f>
        <v>0</v>
      </c>
      <c r="E19" s="16">
        <f>COUNTIF(Test!$I$160:$I$166,"NE")</f>
        <v>3</v>
      </c>
      <c r="F19" s="16">
        <f>COUNTIF(Test!$I$160:$I$166,"NA")</f>
        <v>0</v>
      </c>
      <c r="G19" s="16">
        <f t="shared" si="1"/>
        <v>7</v>
      </c>
    </row>
    <row r="20" spans="1:7" x14ac:dyDescent="0.25">
      <c r="A20" s="15"/>
      <c r="B20" s="15" t="s">
        <v>486</v>
      </c>
      <c r="C20" s="16">
        <f>COUNTIF(Test!$I$169:$I$178,"OK")</f>
        <v>5</v>
      </c>
      <c r="D20" s="16">
        <f>COUNTIF(Test!$I$169:$I$178,"KO")</f>
        <v>0</v>
      </c>
      <c r="E20" s="16">
        <f>COUNTIF(Test!$I$169:$I$178,"NE")</f>
        <v>5</v>
      </c>
      <c r="F20" s="16">
        <f>COUNTIF(Test!$I$169:$I$178,"NA")</f>
        <v>0</v>
      </c>
      <c r="G20" s="16">
        <f t="shared" si="1"/>
        <v>10</v>
      </c>
    </row>
    <row r="21" spans="1:7" x14ac:dyDescent="0.25">
      <c r="A21" s="15"/>
      <c r="B21" s="15" t="s">
        <v>487</v>
      </c>
      <c r="C21" s="16">
        <f>COUNTIF(Test!$I$181:$I$186,"OK")</f>
        <v>1</v>
      </c>
      <c r="D21" s="16">
        <f>COUNTIF(Test!$I$181:$I$186,"KO")</f>
        <v>0</v>
      </c>
      <c r="E21" s="16">
        <f>COUNTIF(Test!$I$181:$I$186,"NE")</f>
        <v>3</v>
      </c>
      <c r="F21" s="16">
        <f>COUNTIF(Test!$I$181:$I$186,"NA")</f>
        <v>2</v>
      </c>
      <c r="G21" s="16">
        <f t="shared" si="1"/>
        <v>6</v>
      </c>
    </row>
    <row r="22" spans="1:7" x14ac:dyDescent="0.25">
      <c r="A22" s="5" t="s">
        <v>488</v>
      </c>
      <c r="B22" s="5"/>
      <c r="C22" s="6">
        <f>SUM(C2:C21)</f>
        <v>70</v>
      </c>
      <c r="D22" s="6">
        <f>SUM(D2:D21)</f>
        <v>4</v>
      </c>
      <c r="E22" s="6">
        <f>SUM(E2:E21)</f>
        <v>58</v>
      </c>
      <c r="F22" s="6">
        <f>SUM(F2:F21)</f>
        <v>12</v>
      </c>
      <c r="G22" s="6">
        <f>SUM(G2:G21)</f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2B72-05B6-4D62-B23D-FFEB679455EF}">
  <dimension ref="A1:E5"/>
  <sheetViews>
    <sheetView workbookViewId="0">
      <selection activeCell="L10" sqref="L10"/>
    </sheetView>
  </sheetViews>
  <sheetFormatPr baseColWidth="10" defaultColWidth="8.85546875" defaultRowHeight="15" x14ac:dyDescent="0.25"/>
  <cols>
    <col min="1" max="1" width="14.5703125" bestFit="1" customWidth="1"/>
    <col min="2" max="2" width="12.5703125" bestFit="1" customWidth="1"/>
    <col min="3" max="3" width="11.5703125" bestFit="1" customWidth="1"/>
    <col min="5" max="5" width="15.85546875" customWidth="1"/>
  </cols>
  <sheetData>
    <row r="1" spans="1:5" x14ac:dyDescent="0.25">
      <c r="A1" s="9" t="s">
        <v>489</v>
      </c>
      <c r="B1" s="9" t="s">
        <v>490</v>
      </c>
      <c r="C1" s="9" t="s">
        <v>491</v>
      </c>
      <c r="E1" s="3" t="s">
        <v>492</v>
      </c>
    </row>
    <row r="2" spans="1:5" x14ac:dyDescent="0.25">
      <c r="A2" s="3" t="s">
        <v>38</v>
      </c>
      <c r="B2" s="3" t="s">
        <v>29</v>
      </c>
      <c r="C2" s="3">
        <v>1</v>
      </c>
      <c r="E2" s="3" t="s">
        <v>16</v>
      </c>
    </row>
    <row r="3" spans="1:5" x14ac:dyDescent="0.25">
      <c r="A3" s="3" t="s">
        <v>82</v>
      </c>
      <c r="B3" s="3" t="s">
        <v>55</v>
      </c>
      <c r="C3" s="3">
        <v>2</v>
      </c>
      <c r="E3" s="3" t="s">
        <v>493</v>
      </c>
    </row>
    <row r="4" spans="1:5" x14ac:dyDescent="0.25">
      <c r="A4" s="3" t="s">
        <v>47</v>
      </c>
      <c r="B4" s="3" t="s">
        <v>39</v>
      </c>
      <c r="C4" s="3">
        <v>3</v>
      </c>
      <c r="E4" s="3" t="s">
        <v>26</v>
      </c>
    </row>
    <row r="5" spans="1:5" x14ac:dyDescent="0.25">
      <c r="A5" s="3" t="s">
        <v>28</v>
      </c>
      <c r="B5" s="3" t="s">
        <v>34</v>
      </c>
      <c r="C5" s="3">
        <v>4</v>
      </c>
      <c r="E5" s="3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E0C3F35B2D94CA6C4C6FBC13A20D0" ma:contentTypeVersion="11" ma:contentTypeDescription="Crée un document." ma:contentTypeScope="" ma:versionID="21b00af2569f8d4dabcb972e0c95757b">
  <xsd:schema xmlns:xsd="http://www.w3.org/2001/XMLSchema" xmlns:xs="http://www.w3.org/2001/XMLSchema" xmlns:p="http://schemas.microsoft.com/office/2006/metadata/properties" xmlns:ns2="c4789013-ad1c-40d4-8fd1-edc043357abd" xmlns:ns3="fb6393ef-d2ef-41b7-b235-0c5a3a668984" targetNamespace="http://schemas.microsoft.com/office/2006/metadata/properties" ma:root="true" ma:fieldsID="fa01bfd0295883594b6ef6d397671c65" ns2:_="" ns3:_="">
    <xsd:import namespace="c4789013-ad1c-40d4-8fd1-edc043357abd"/>
    <xsd:import namespace="fb6393ef-d2ef-41b7-b235-0c5a3a6689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89013-ad1c-40d4-8fd1-edc043357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2fee1a98-43a5-414c-ba74-85edd82ad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393ef-d2ef-41b7-b235-0c5a3a6689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0abaef-4c5e-45bb-93be-b80fe74dea2b}" ma:internalName="TaxCatchAll" ma:showField="CatchAllData" ma:web="fb6393ef-d2ef-41b7-b235-0c5a3a6689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6393ef-d2ef-41b7-b235-0c5a3a668984" xsi:nil="true"/>
    <lcf76f155ced4ddcb4097134ff3c332f xmlns="c4789013-ad1c-40d4-8fd1-edc043357a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CCAF6A-DC58-4952-A211-278DF354DC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EC9B65-677A-4944-B734-7D040477F3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89013-ad1c-40d4-8fd1-edc043357abd"/>
    <ds:schemaRef ds:uri="fb6393ef-d2ef-41b7-b235-0c5a3a6689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CD89C5-5F2F-4CE7-A0BE-DAB51B523D74}">
  <ds:schemaRefs>
    <ds:schemaRef ds:uri="fb6393ef-d2ef-41b7-b235-0c5a3a668984"/>
    <ds:schemaRef ds:uri="http://purl.org/dc/dcmitype/"/>
    <ds:schemaRef ds:uri="http://purl.org/dc/terms/"/>
    <ds:schemaRef ds:uri="http://purl.org/dc/elements/1.1/"/>
    <ds:schemaRef ds:uri="c4789013-ad1c-40d4-8fd1-edc043357abd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Test</vt:lpstr>
      <vt:lpstr>Rapport </vt:lpstr>
      <vt:lpstr>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Damien Zorzetto</cp:lastModifiedBy>
  <cp:revision/>
  <dcterms:created xsi:type="dcterms:W3CDTF">2024-12-02T14:27:15Z</dcterms:created>
  <dcterms:modified xsi:type="dcterms:W3CDTF">2025-02-02T21:05:55Z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0x010100148E0C3F35B2D94CA6C4C6FBC13A20D0</vt:lpwstr>
  </property>
  <property fmtid="{D5CDD505-2E9C-101B-9397-08002B2CF9AE}" pid="3" name="MediaServiceImageTags">
    <vt:lpwstr/>
  </property>
</Properties>
</file>