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24A8924F-9B4F-4E74-A670-80A985715C3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6975" yWindow="103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<sst xmlns="http://schemas.openxmlformats.org/spreadsheetml/2006/main" count="57" uniqueCount="43">
  <si>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</si>
  <si>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</si>
  <si>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</si>
  <si>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</si>
  <si>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</si>
  <si>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</si>
  <si>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</si>
  <si>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</si>
  <si>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</si>
  <si>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</si>
  <si>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</si>
  <si>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</si>
  <si>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</si>
  <si>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</si>
  <si>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</si>
  <si>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</si>
  <si>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</si>
  <si>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</si>
  <si>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</si>
  <si>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</si>
  <si>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</si>
  <si>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</si>
  <si>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</si>
  <si>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</si>
  <si>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</si>
  <si>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</si>
  <si>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</si>
  <si>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</si>
  <si>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</si>
  <si>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</si>
  <si>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</si>
  <si>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</si>
  <si>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</si>
  <si>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</si>
  <si>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</si>
  <si>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</si>
  <si>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</si>
  <si>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</si>
  <si>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</si>
  <si>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</si>
  <si>
    <t>regler les problemes d'affichage</t>
  </si>
  <si>
    <t>Refait certains vue et presque fini le frontend</t>
  </si>
  <si>
    <t>Page de modifications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</si>
</sst>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0.59375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16 heurs 15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315</v>
      </c>
      <c r="E4" s="40">
        <f>SUM(C4:D4)</f>
        <v>975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>
        <v>2</v>
      </c>
      <c r="D23" s="52"/>
      <c r="E23" s="53" t="s">
        <v>4</v>
      </c>
      <c r="F23" s="36" t="s">
        <v>40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>
        <v>1</v>
      </c>
      <c r="D24" s="48"/>
      <c r="E24" s="49" t="s">
        <v>4</v>
      </c>
      <c r="F24" s="36" t="s">
        <v>41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>
        <f>IF(ISBLANK(B26),"",_xlfn.ISOWEEKNUM('Journal de travail'!$B26))</f>
        <v>20</v>
      </c>
      <c r="B26" s="46">
        <v>45790</v>
      </c>
      <c r="C26" s="47">
        <v>3</v>
      </c>
      <c r="D26" s="48">
        <v>45</v>
      </c>
      <c r="E26" s="49" t="s">
        <v>4</v>
      </c>
      <c r="F26" s="36" t="s">
        <v>42</v>
      </c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600</v>
      </c>
      <c r="B5">
        <f>SUMIF('Journal de travail'!$E$7:$E$532,Analyse!C5,'Journal de travail'!$D$7:$D$532)</f>
        <v>255</v>
      </c>
      <c r="C5" s="41" t="str">
        <f>'Journal de travail'!M9</f>
        <v>Développement</v>
      </c>
      <c r="D5" s="33">
        <f t="shared" ref="D5:D11" si="0">(A5+B5)/1440</f>
        <v>0.59375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0.67708333333333326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2025-05-13T15:10:53Z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