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n.dagnas\OneDrive - INSTITUT DE RECHERCHE TECHNOLOGIQUE SYSTEM X\Documents\EXPLO 2024\Neo4j\PROJET_1\SWaT\ANALYSE 2\"/>
    </mc:Choice>
  </mc:AlternateContent>
  <xr:revisionPtr revIDLastSave="6594" documentId="8_{106C0A76-5571-40D0-ADED-2FFA5EAEB201}" xr6:coauthVersionLast="36" xr6:coauthVersionMax="36" xr10:uidLastSave="{427C5D61-89B1-4145-9BAE-38EBA07D3F82}"/>
  <bookViews>
    <workbookView xWindow="0" yWindow="0" windowWidth="19164" windowHeight="7968" activeTab="3" xr2:uid="{74CAFABC-8506-4AD4-B3A1-C99A16ACD800}"/>
  </bookViews>
  <sheets>
    <sheet name="BET CRITICAL NODES" sheetId="6" r:id="rId1"/>
    <sheet name="EIG CRITICAL NODES" sheetId="5" r:id="rId2"/>
    <sheet name="BET" sheetId="3" r:id="rId3"/>
    <sheet name="EIG" sheetId="1" r:id="rId4"/>
    <sheet name="WCC" sheetId="4" r:id="rId5"/>
    <sheet name="EIG SWaT 4" sheetId="7" r:id="rId6"/>
    <sheet name="SPECTRAL RADIUS" sheetId="2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4" i="1" l="1"/>
  <c r="I343" i="1"/>
  <c r="I342" i="1"/>
  <c r="E344" i="1"/>
  <c r="F344" i="1"/>
  <c r="G344" i="1"/>
  <c r="H344" i="1"/>
  <c r="D344" i="1"/>
  <c r="E343" i="1"/>
  <c r="F343" i="1"/>
  <c r="G343" i="1"/>
  <c r="H343" i="1"/>
  <c r="D343" i="1"/>
  <c r="E342" i="1"/>
  <c r="F342" i="1"/>
  <c r="G342" i="1"/>
  <c r="H342" i="1"/>
  <c r="D342" i="1"/>
  <c r="C349" i="1"/>
  <c r="C348" i="1"/>
  <c r="D337" i="1"/>
  <c r="E323" i="1"/>
  <c r="C350" i="1" l="1"/>
  <c r="AM114" i="7"/>
  <c r="AM109" i="7"/>
  <c r="AQ327" i="1"/>
  <c r="AQ322" i="1"/>
  <c r="AR326" i="1"/>
  <c r="AQ326" i="1"/>
  <c r="AR321" i="1"/>
  <c r="AQ321" i="1"/>
  <c r="X327" i="1"/>
  <c r="X322" i="1"/>
  <c r="Y326" i="1"/>
  <c r="X326" i="1"/>
  <c r="Y321" i="1"/>
  <c r="X321" i="1"/>
  <c r="T327" i="1"/>
  <c r="T322" i="1"/>
  <c r="U326" i="1"/>
  <c r="T326" i="1"/>
  <c r="U321" i="1"/>
  <c r="T321" i="1"/>
  <c r="I327" i="1"/>
  <c r="I322" i="1"/>
  <c r="J326" i="1"/>
  <c r="I326" i="1"/>
  <c r="J321" i="1"/>
  <c r="I321" i="1"/>
  <c r="E327" i="1"/>
  <c r="E322" i="1"/>
  <c r="F326" i="1"/>
  <c r="E326" i="1"/>
  <c r="F321" i="1"/>
  <c r="E321" i="1"/>
  <c r="AC309" i="1"/>
  <c r="AC304" i="1"/>
  <c r="AD308" i="1"/>
  <c r="AC308" i="1"/>
  <c r="AD303" i="1"/>
  <c r="AC303" i="1"/>
  <c r="Q309" i="1"/>
  <c r="Q304" i="1"/>
  <c r="R308" i="1"/>
  <c r="Q308" i="1"/>
  <c r="R303" i="1"/>
  <c r="Q303" i="1"/>
  <c r="O309" i="1"/>
  <c r="O304" i="1"/>
  <c r="P308" i="1"/>
  <c r="O308" i="1"/>
  <c r="P303" i="1"/>
  <c r="O303" i="1"/>
  <c r="I309" i="1"/>
  <c r="I304" i="1"/>
  <c r="J308" i="1"/>
  <c r="I308" i="1"/>
  <c r="J303" i="1"/>
  <c r="I303" i="1"/>
  <c r="E309" i="1"/>
  <c r="E304" i="1"/>
  <c r="F308" i="1"/>
  <c r="E308" i="1"/>
  <c r="F303" i="1"/>
  <c r="E303" i="1"/>
  <c r="Y291" i="1"/>
  <c r="Y286" i="1"/>
  <c r="Z290" i="1"/>
  <c r="Y290" i="1"/>
  <c r="Z285" i="1"/>
  <c r="Y285" i="1"/>
  <c r="O291" i="1"/>
  <c r="O286" i="1"/>
  <c r="P290" i="1"/>
  <c r="O290" i="1"/>
  <c r="P285" i="1"/>
  <c r="O285" i="1"/>
  <c r="M291" i="1"/>
  <c r="M286" i="1"/>
  <c r="N290" i="1"/>
  <c r="M290" i="1"/>
  <c r="N285" i="1"/>
  <c r="M285" i="1"/>
  <c r="I291" i="1"/>
  <c r="I286" i="1"/>
  <c r="J290" i="1"/>
  <c r="I290" i="1"/>
  <c r="J285" i="1"/>
  <c r="I285" i="1"/>
  <c r="E291" i="1"/>
  <c r="E286" i="1"/>
  <c r="F290" i="1"/>
  <c r="E290" i="1"/>
  <c r="F285" i="1"/>
  <c r="E285" i="1"/>
  <c r="CG272" i="1"/>
  <c r="CG267" i="1"/>
  <c r="CH271" i="1"/>
  <c r="CG271" i="1"/>
  <c r="CH266" i="1"/>
  <c r="CG266" i="1"/>
  <c r="AS272" i="1"/>
  <c r="AS267" i="1"/>
  <c r="AT271" i="1"/>
  <c r="AS271" i="1"/>
  <c r="AT266" i="1"/>
  <c r="AS266" i="1"/>
  <c r="AM272" i="1"/>
  <c r="AM267" i="1"/>
  <c r="AN271" i="1"/>
  <c r="AM271" i="1"/>
  <c r="AN266" i="1"/>
  <c r="AM266" i="1"/>
  <c r="N272" i="1"/>
  <c r="N267" i="1"/>
  <c r="O271" i="1"/>
  <c r="N271" i="1"/>
  <c r="O266" i="1"/>
  <c r="N266" i="1"/>
  <c r="E272" i="1"/>
  <c r="E267" i="1"/>
  <c r="F271" i="1"/>
  <c r="E271" i="1"/>
  <c r="F266" i="1"/>
  <c r="E266" i="1"/>
  <c r="BK254" i="1"/>
  <c r="BK249" i="1"/>
  <c r="BL253" i="1"/>
  <c r="BK253" i="1"/>
  <c r="BL248" i="1"/>
  <c r="BK248" i="1"/>
  <c r="AH254" i="1"/>
  <c r="AH249" i="1"/>
  <c r="AI253" i="1"/>
  <c r="AH253" i="1"/>
  <c r="AI248" i="1"/>
  <c r="AH248" i="1"/>
  <c r="AE254" i="1"/>
  <c r="AE249" i="1"/>
  <c r="AF253" i="1"/>
  <c r="AE253" i="1"/>
  <c r="AF248" i="1"/>
  <c r="AE248" i="1"/>
  <c r="N254" i="1"/>
  <c r="N249" i="1"/>
  <c r="O253" i="1"/>
  <c r="N253" i="1"/>
  <c r="O248" i="1"/>
  <c r="N248" i="1"/>
  <c r="E254" i="1"/>
  <c r="E249" i="1"/>
  <c r="F253" i="1"/>
  <c r="E253" i="1"/>
  <c r="F248" i="1"/>
  <c r="E248" i="1"/>
  <c r="AY236" i="1"/>
  <c r="AY231" i="1"/>
  <c r="AZ235" i="1"/>
  <c r="AY235" i="1"/>
  <c r="AZ230" i="1"/>
  <c r="AY230" i="1"/>
  <c r="AB236" i="1"/>
  <c r="AB231" i="1"/>
  <c r="AC235" i="1"/>
  <c r="AB235" i="1"/>
  <c r="AC230" i="1"/>
  <c r="AB230" i="1"/>
  <c r="Y236" i="1"/>
  <c r="Y231" i="1"/>
  <c r="Z235" i="1"/>
  <c r="Y235" i="1"/>
  <c r="Z230" i="1"/>
  <c r="Y230" i="1"/>
  <c r="N236" i="1"/>
  <c r="N231" i="1"/>
  <c r="O235" i="1"/>
  <c r="N235" i="1"/>
  <c r="O230" i="1"/>
  <c r="N230" i="1"/>
  <c r="E236" i="1"/>
  <c r="E231" i="1"/>
  <c r="F235" i="1"/>
  <c r="E235" i="1"/>
  <c r="F230" i="1"/>
  <c r="E230" i="1"/>
  <c r="DA217" i="1"/>
  <c r="DA212" i="1"/>
  <c r="DB216" i="1"/>
  <c r="DA216" i="1"/>
  <c r="DB211" i="1"/>
  <c r="DA211" i="1"/>
  <c r="BC217" i="1"/>
  <c r="BC212" i="1"/>
  <c r="BD216" i="1"/>
  <c r="BC216" i="1"/>
  <c r="BD211" i="1"/>
  <c r="BC211" i="1"/>
  <c r="AS217" i="1"/>
  <c r="AS212" i="1"/>
  <c r="AT216" i="1"/>
  <c r="AS216" i="1"/>
  <c r="AT211" i="1"/>
  <c r="AS211" i="1"/>
  <c r="E217" i="1"/>
  <c r="O217" i="1"/>
  <c r="O212" i="1"/>
  <c r="P216" i="1"/>
  <c r="O216" i="1"/>
  <c r="P211" i="1"/>
  <c r="O211" i="1"/>
  <c r="E212" i="1"/>
  <c r="F216" i="1"/>
  <c r="E216" i="1"/>
  <c r="F211" i="1"/>
  <c r="E211" i="1"/>
  <c r="BO199" i="1"/>
  <c r="BO194" i="1"/>
  <c r="BP198" i="1"/>
  <c r="BO198" i="1"/>
  <c r="BP193" i="1"/>
  <c r="BO193" i="1"/>
  <c r="AJ199" i="1"/>
  <c r="AJ194" i="1"/>
  <c r="AK198" i="1"/>
  <c r="AJ198" i="1"/>
  <c r="AK193" i="1"/>
  <c r="AJ193" i="1"/>
  <c r="AE199" i="1"/>
  <c r="AE194" i="1"/>
  <c r="AF198" i="1"/>
  <c r="AE198" i="1"/>
  <c r="AF193" i="1"/>
  <c r="AE193" i="1"/>
  <c r="O199" i="1"/>
  <c r="O194" i="1"/>
  <c r="P198" i="1"/>
  <c r="O198" i="1"/>
  <c r="P193" i="1"/>
  <c r="O193" i="1"/>
  <c r="E199" i="1"/>
  <c r="E194" i="1"/>
  <c r="F198" i="1"/>
  <c r="E198" i="1"/>
  <c r="F193" i="1"/>
  <c r="E193" i="1"/>
  <c r="AW180" i="1"/>
  <c r="AW175" i="1"/>
  <c r="AX179" i="1"/>
  <c r="AW179" i="1"/>
  <c r="AX174" i="1"/>
  <c r="AW174" i="1"/>
  <c r="AA175" i="1"/>
  <c r="AA180" i="1"/>
  <c r="AB179" i="1"/>
  <c r="AA179" i="1"/>
  <c r="AB174" i="1"/>
  <c r="AA174" i="1"/>
  <c r="V180" i="1"/>
  <c r="V175" i="1"/>
  <c r="W179" i="1"/>
  <c r="V179" i="1"/>
  <c r="W174" i="1"/>
  <c r="V174" i="1"/>
  <c r="O180" i="1"/>
  <c r="O175" i="1"/>
  <c r="P179" i="1"/>
  <c r="O179" i="1"/>
  <c r="P174" i="1"/>
  <c r="O174" i="1"/>
  <c r="E180" i="1"/>
  <c r="E175" i="1"/>
  <c r="E179" i="1"/>
  <c r="F179" i="1"/>
  <c r="F174" i="1"/>
  <c r="E174" i="1"/>
  <c r="BW161" i="1"/>
  <c r="BW156" i="1"/>
  <c r="BX160" i="1"/>
  <c r="BW160" i="1"/>
  <c r="BX155" i="1"/>
  <c r="BW155" i="1"/>
  <c r="AN161" i="1"/>
  <c r="AN156" i="1"/>
  <c r="AO160" i="1"/>
  <c r="AN160" i="1"/>
  <c r="AO155" i="1"/>
  <c r="AN155" i="1"/>
  <c r="AF161" i="1"/>
  <c r="AF156" i="1"/>
  <c r="AG160" i="1"/>
  <c r="AF160" i="1"/>
  <c r="AG155" i="1"/>
  <c r="AF155" i="1"/>
  <c r="N161" i="1"/>
  <c r="E161" i="1"/>
  <c r="N156" i="1"/>
  <c r="O160" i="1"/>
  <c r="N160" i="1"/>
  <c r="O155" i="1"/>
  <c r="N155" i="1"/>
  <c r="E156" i="1"/>
  <c r="F160" i="1"/>
  <c r="E160" i="1"/>
  <c r="F155" i="1"/>
  <c r="E155" i="1"/>
  <c r="BA143" i="1"/>
  <c r="BA138" i="1"/>
  <c r="BB142" i="1"/>
  <c r="BA142" i="1"/>
  <c r="BB137" i="1"/>
  <c r="BA137" i="1"/>
  <c r="AC143" i="1"/>
  <c r="AC138" i="1"/>
  <c r="AD142" i="1"/>
  <c r="AC142" i="1"/>
  <c r="AD137" i="1"/>
  <c r="AC137" i="1"/>
  <c r="X143" i="1"/>
  <c r="X138" i="1"/>
  <c r="Y142" i="1"/>
  <c r="X142" i="1"/>
  <c r="Y137" i="1"/>
  <c r="X137" i="1"/>
  <c r="N143" i="1"/>
  <c r="N138" i="1"/>
  <c r="O142" i="1"/>
  <c r="N142" i="1"/>
  <c r="O137" i="1"/>
  <c r="N137" i="1"/>
  <c r="E143" i="1"/>
  <c r="E138" i="1"/>
  <c r="F142" i="1"/>
  <c r="E142" i="1"/>
  <c r="F137" i="1"/>
  <c r="E137" i="1"/>
  <c r="AQ125" i="1"/>
  <c r="AQ120" i="1"/>
  <c r="AR124" i="1"/>
  <c r="AQ124" i="1"/>
  <c r="AR119" i="1"/>
  <c r="AQ119" i="1"/>
  <c r="X125" i="1"/>
  <c r="X120" i="1"/>
  <c r="Y124" i="1"/>
  <c r="X124" i="1"/>
  <c r="Y119" i="1"/>
  <c r="X119" i="1"/>
  <c r="S125" i="1"/>
  <c r="S120" i="1"/>
  <c r="T124" i="1"/>
  <c r="S124" i="1"/>
  <c r="T119" i="1"/>
  <c r="S119" i="1"/>
  <c r="N125" i="1"/>
  <c r="N120" i="1"/>
  <c r="O124" i="1"/>
  <c r="N124" i="1"/>
  <c r="O119" i="1"/>
  <c r="N119" i="1"/>
  <c r="E125" i="1"/>
  <c r="E120" i="1"/>
  <c r="F124" i="1"/>
  <c r="E124" i="1"/>
  <c r="F119" i="1"/>
  <c r="E119" i="1"/>
  <c r="EO106" i="1"/>
  <c r="EO101" i="1"/>
  <c r="EP105" i="1"/>
  <c r="EO105" i="1"/>
  <c r="EP100" i="1"/>
  <c r="EO100" i="1"/>
  <c r="BW106" i="1"/>
  <c r="BW101" i="1"/>
  <c r="BX105" i="1"/>
  <c r="BW105" i="1"/>
  <c r="BX100" i="1"/>
  <c r="BW100" i="1"/>
  <c r="BH101" i="1"/>
  <c r="BH106" i="1"/>
  <c r="BI105" i="1"/>
  <c r="BH105" i="1"/>
  <c r="BI100" i="1"/>
  <c r="BH100" i="1"/>
  <c r="O106" i="1"/>
  <c r="O101" i="1"/>
  <c r="P105" i="1"/>
  <c r="O105" i="1"/>
  <c r="P100" i="1"/>
  <c r="O100" i="1"/>
  <c r="E106" i="1"/>
  <c r="E101" i="1"/>
  <c r="F105" i="1"/>
  <c r="E105" i="1"/>
  <c r="F100" i="1"/>
  <c r="E100" i="1"/>
  <c r="CM88" i="1"/>
  <c r="CM83" i="1"/>
  <c r="CN87" i="1"/>
  <c r="CM87" i="1"/>
  <c r="CN82" i="1"/>
  <c r="CM82" i="1"/>
  <c r="AV88" i="1"/>
  <c r="AV83" i="1"/>
  <c r="AW87" i="1"/>
  <c r="AV87" i="1"/>
  <c r="AW82" i="1"/>
  <c r="AV82" i="1"/>
  <c r="AN88" i="1"/>
  <c r="AN83" i="1"/>
  <c r="AO87" i="1"/>
  <c r="AN87" i="1"/>
  <c r="AO82" i="1"/>
  <c r="AN82" i="1"/>
  <c r="O88" i="1"/>
  <c r="O83" i="1"/>
  <c r="P87" i="1"/>
  <c r="O87" i="1"/>
  <c r="P82" i="1"/>
  <c r="O82" i="1"/>
  <c r="E88" i="1"/>
  <c r="E83" i="1"/>
  <c r="F87" i="1"/>
  <c r="E87" i="1"/>
  <c r="F82" i="1"/>
  <c r="E82" i="1"/>
  <c r="BM70" i="1"/>
  <c r="BM65" i="1"/>
  <c r="BN69" i="1"/>
  <c r="BM69" i="1"/>
  <c r="BN64" i="1"/>
  <c r="BM64" i="1"/>
  <c r="AI70" i="1"/>
  <c r="AI65" i="1"/>
  <c r="AJ69" i="1"/>
  <c r="AI69" i="1"/>
  <c r="AJ64" i="1"/>
  <c r="AI64" i="1"/>
  <c r="AA70" i="1"/>
  <c r="AA65" i="1"/>
  <c r="AB69" i="1"/>
  <c r="AA69" i="1"/>
  <c r="AB64" i="1"/>
  <c r="AA64" i="1"/>
  <c r="O70" i="1"/>
  <c r="O65" i="1"/>
  <c r="P69" i="1"/>
  <c r="O69" i="1"/>
  <c r="P64" i="1"/>
  <c r="O64" i="1"/>
  <c r="E70" i="1"/>
  <c r="E65" i="1"/>
  <c r="F69" i="1"/>
  <c r="E69" i="1"/>
  <c r="F64" i="1"/>
  <c r="E64" i="1"/>
  <c r="BC51" i="1"/>
  <c r="BC46" i="1"/>
  <c r="BD50" i="1"/>
  <c r="BC50" i="1"/>
  <c r="BD45" i="1"/>
  <c r="BC45" i="1"/>
  <c r="AD51" i="1"/>
  <c r="AD46" i="1"/>
  <c r="AE50" i="1"/>
  <c r="AD50" i="1"/>
  <c r="AE45" i="1"/>
  <c r="AD45" i="1"/>
  <c r="X51" i="1"/>
  <c r="X46" i="1"/>
  <c r="Y50" i="1"/>
  <c r="X50" i="1"/>
  <c r="Y45" i="1"/>
  <c r="X45" i="1"/>
  <c r="G51" i="1"/>
  <c r="G46" i="1"/>
  <c r="H50" i="1"/>
  <c r="G50" i="1"/>
  <c r="H45" i="1"/>
  <c r="G45" i="1"/>
  <c r="E51" i="1"/>
  <c r="E46" i="1"/>
  <c r="F50" i="1"/>
  <c r="E50" i="1"/>
  <c r="F45" i="1"/>
  <c r="E45" i="1"/>
  <c r="AG33" i="1"/>
  <c r="AG28" i="1"/>
  <c r="AH32" i="1"/>
  <c r="AG32" i="1"/>
  <c r="AH27" i="1"/>
  <c r="AG27" i="1"/>
  <c r="S33" i="1"/>
  <c r="S28" i="1"/>
  <c r="T32" i="1"/>
  <c r="S32" i="1"/>
  <c r="T27" i="1"/>
  <c r="S27" i="1"/>
  <c r="P33" i="1"/>
  <c r="P28" i="1"/>
  <c r="Q32" i="1"/>
  <c r="P32" i="1"/>
  <c r="Q27" i="1"/>
  <c r="P27" i="1"/>
  <c r="G33" i="1"/>
  <c r="G28" i="1"/>
  <c r="H32" i="1"/>
  <c r="G32" i="1"/>
  <c r="H27" i="1"/>
  <c r="G27" i="1"/>
  <c r="E33" i="1"/>
  <c r="E28" i="1"/>
  <c r="F32" i="1"/>
  <c r="E32" i="1"/>
  <c r="F27" i="1"/>
  <c r="E27" i="1"/>
  <c r="W14" i="1"/>
  <c r="W9" i="1"/>
  <c r="X13" i="1"/>
  <c r="W13" i="1"/>
  <c r="X8" i="1"/>
  <c r="W8" i="1"/>
  <c r="N14" i="1"/>
  <c r="N9" i="1"/>
  <c r="N13" i="1"/>
  <c r="O13" i="1"/>
  <c r="O8" i="1"/>
  <c r="N8" i="1"/>
  <c r="K14" i="1"/>
  <c r="K9" i="1"/>
  <c r="L13" i="1"/>
  <c r="K13" i="1"/>
  <c r="L8" i="1"/>
  <c r="K8" i="1"/>
  <c r="G14" i="1"/>
  <c r="G9" i="1"/>
  <c r="H13" i="1"/>
  <c r="G13" i="1"/>
  <c r="H8" i="1"/>
  <c r="G8" i="1"/>
  <c r="E14" i="1"/>
  <c r="E9" i="1"/>
  <c r="F13" i="1"/>
  <c r="E13" i="1"/>
  <c r="F8" i="1"/>
  <c r="E8" i="1"/>
  <c r="AN113" i="7"/>
  <c r="AM113" i="7"/>
  <c r="AN108" i="7"/>
  <c r="AM108" i="7"/>
  <c r="V114" i="7"/>
  <c r="V109" i="7"/>
  <c r="W113" i="7"/>
  <c r="V113" i="7"/>
  <c r="W108" i="7"/>
  <c r="V108" i="7"/>
  <c r="R114" i="7"/>
  <c r="R109" i="7"/>
  <c r="S113" i="7"/>
  <c r="R113" i="7"/>
  <c r="S108" i="7"/>
  <c r="R108" i="7"/>
  <c r="I114" i="7"/>
  <c r="I109" i="7"/>
  <c r="J113" i="7"/>
  <c r="I113" i="7"/>
  <c r="J108" i="7"/>
  <c r="I108" i="7"/>
  <c r="E114" i="7"/>
  <c r="E109" i="7"/>
  <c r="F113" i="7"/>
  <c r="E113" i="7"/>
  <c r="F108" i="7"/>
  <c r="E108" i="7"/>
  <c r="CC94" i="7"/>
  <c r="CC89" i="7"/>
  <c r="CD93" i="7"/>
  <c r="CC93" i="7"/>
  <c r="CD88" i="7"/>
  <c r="CC88" i="7"/>
  <c r="AQ94" i="7"/>
  <c r="AQ89" i="7"/>
  <c r="AR93" i="7"/>
  <c r="AQ93" i="7"/>
  <c r="AR88" i="7"/>
  <c r="AQ88" i="7"/>
  <c r="AK94" i="7"/>
  <c r="AK89" i="7"/>
  <c r="AL93" i="7"/>
  <c r="AK93" i="7"/>
  <c r="AL88" i="7"/>
  <c r="AK88" i="7"/>
  <c r="N94" i="7"/>
  <c r="N89" i="7"/>
  <c r="O93" i="7"/>
  <c r="N93" i="7"/>
  <c r="O88" i="7"/>
  <c r="N88" i="7"/>
  <c r="E94" i="7"/>
  <c r="E89" i="7"/>
  <c r="F93" i="7"/>
  <c r="E93" i="7"/>
  <c r="F88" i="7"/>
  <c r="E88" i="7"/>
  <c r="CW74" i="7"/>
  <c r="AY15" i="7"/>
  <c r="AB15" i="7"/>
  <c r="V15" i="7"/>
  <c r="G15" i="7"/>
  <c r="E15" i="7"/>
  <c r="EK34" i="7"/>
  <c r="BU34" i="7"/>
  <c r="BF34" i="7"/>
  <c r="O34" i="7"/>
  <c r="E34" i="7"/>
  <c r="BS54" i="7"/>
  <c r="AL54" i="7"/>
  <c r="AD54" i="7"/>
  <c r="E54" i="7"/>
  <c r="N54" i="7"/>
  <c r="E74" i="7"/>
  <c r="O74" i="7"/>
  <c r="AQ74" i="7"/>
  <c r="CW69" i="7"/>
  <c r="CX73" i="7"/>
  <c r="CW73" i="7"/>
  <c r="CX68" i="7"/>
  <c r="CW68" i="7"/>
  <c r="BA74" i="7"/>
  <c r="BB73" i="7"/>
  <c r="BA73" i="7"/>
  <c r="BA69" i="7"/>
  <c r="BB68" i="7"/>
  <c r="BA68" i="7"/>
  <c r="AQ69" i="7"/>
  <c r="AR73" i="7"/>
  <c r="AQ73" i="7"/>
  <c r="AR68" i="7"/>
  <c r="AQ68" i="7"/>
  <c r="O69" i="7"/>
  <c r="P73" i="7"/>
  <c r="O73" i="7"/>
  <c r="P68" i="7"/>
  <c r="O68" i="7"/>
  <c r="E69" i="7"/>
  <c r="F73" i="7"/>
  <c r="E73" i="7"/>
  <c r="F68" i="7"/>
  <c r="E68" i="7"/>
  <c r="BS49" i="7"/>
  <c r="BT53" i="7"/>
  <c r="BS53" i="7"/>
  <c r="BT48" i="7"/>
  <c r="BS48" i="7"/>
  <c r="AL49" i="7"/>
  <c r="AM53" i="7"/>
  <c r="AL53" i="7"/>
  <c r="AM48" i="7"/>
  <c r="AL48" i="7"/>
  <c r="AD49" i="7"/>
  <c r="AE53" i="7"/>
  <c r="AD53" i="7"/>
  <c r="AE48" i="7"/>
  <c r="AD48" i="7"/>
  <c r="N49" i="7"/>
  <c r="O53" i="7"/>
  <c r="N53" i="7"/>
  <c r="O48" i="7"/>
  <c r="N48" i="7"/>
  <c r="E49" i="7"/>
  <c r="F53" i="7"/>
  <c r="E53" i="7"/>
  <c r="F48" i="7"/>
  <c r="E48" i="7"/>
  <c r="EK29" i="7"/>
  <c r="EL33" i="7"/>
  <c r="EK33" i="7"/>
  <c r="EL28" i="7"/>
  <c r="EK28" i="7"/>
  <c r="BV33" i="7"/>
  <c r="BU33" i="7"/>
  <c r="BU29" i="7"/>
  <c r="BV28" i="7"/>
  <c r="BU28" i="7"/>
  <c r="BG33" i="7"/>
  <c r="BF33" i="7"/>
  <c r="P33" i="7"/>
  <c r="O33" i="7"/>
  <c r="BF29" i="7"/>
  <c r="BG28" i="7"/>
  <c r="BF28" i="7"/>
  <c r="O29" i="7"/>
  <c r="P28" i="7"/>
  <c r="O28" i="7"/>
  <c r="F33" i="7"/>
  <c r="E33" i="7"/>
  <c r="E29" i="7"/>
  <c r="F28" i="7"/>
  <c r="E28" i="7"/>
  <c r="AZ14" i="7"/>
  <c r="AY14" i="7"/>
  <c r="AC14" i="7"/>
  <c r="AB14" i="7"/>
  <c r="W14" i="7"/>
  <c r="V14" i="7"/>
  <c r="H14" i="7"/>
  <c r="G14" i="7"/>
  <c r="E10" i="7"/>
  <c r="F14" i="7"/>
  <c r="E14" i="7"/>
  <c r="G10" i="7"/>
  <c r="AY10" i="7"/>
  <c r="AZ9" i="7"/>
  <c r="AY9" i="7"/>
  <c r="AB10" i="7"/>
  <c r="AC9" i="7"/>
  <c r="AB9" i="7"/>
  <c r="V10" i="7"/>
  <c r="W9" i="7"/>
  <c r="V9" i="7"/>
  <c r="H9" i="7"/>
  <c r="G9" i="7"/>
  <c r="H122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Z110" i="7"/>
  <c r="BA110" i="7"/>
  <c r="BB110" i="7"/>
  <c r="BC110" i="7"/>
  <c r="E110" i="7"/>
  <c r="E118" i="7"/>
  <c r="E117" i="7"/>
  <c r="E116" i="7"/>
  <c r="AM107" i="7"/>
  <c r="AM106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BS90" i="7"/>
  <c r="BT90" i="7"/>
  <c r="BU90" i="7"/>
  <c r="BV90" i="7"/>
  <c r="BW90" i="7"/>
  <c r="BX90" i="7"/>
  <c r="BY90" i="7"/>
  <c r="BZ90" i="7"/>
  <c r="CA90" i="7"/>
  <c r="CB90" i="7"/>
  <c r="CC90" i="7"/>
  <c r="CD90" i="7"/>
  <c r="CE90" i="7"/>
  <c r="CF90" i="7"/>
  <c r="CG90" i="7"/>
  <c r="CH90" i="7"/>
  <c r="CI90" i="7"/>
  <c r="CJ90" i="7"/>
  <c r="CK90" i="7"/>
  <c r="CL90" i="7"/>
  <c r="CM90" i="7"/>
  <c r="CN90" i="7"/>
  <c r="CO90" i="7"/>
  <c r="CP90" i="7"/>
  <c r="CQ90" i="7"/>
  <c r="CR90" i="7"/>
  <c r="CS90" i="7"/>
  <c r="CT90" i="7"/>
  <c r="CU90" i="7"/>
  <c r="CV90" i="7"/>
  <c r="CW90" i="7"/>
  <c r="CX90" i="7"/>
  <c r="CY90" i="7"/>
  <c r="CZ90" i="7"/>
  <c r="DA90" i="7"/>
  <c r="DB90" i="7"/>
  <c r="DC90" i="7"/>
  <c r="DD90" i="7"/>
  <c r="DE90" i="7"/>
  <c r="DF90" i="7"/>
  <c r="DG90" i="7"/>
  <c r="DH90" i="7"/>
  <c r="DI90" i="7"/>
  <c r="DJ90" i="7"/>
  <c r="DK90" i="7"/>
  <c r="DL90" i="7"/>
  <c r="DM90" i="7"/>
  <c r="DN90" i="7"/>
  <c r="E90" i="7"/>
  <c r="E98" i="7"/>
  <c r="E97" i="7"/>
  <c r="E96" i="7"/>
  <c r="CC87" i="7"/>
  <c r="CC86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S70" i="7"/>
  <c r="BT70" i="7"/>
  <c r="BU70" i="7"/>
  <c r="BV70" i="7"/>
  <c r="BW70" i="7"/>
  <c r="BX70" i="7"/>
  <c r="BY70" i="7"/>
  <c r="BZ70" i="7"/>
  <c r="CA70" i="7"/>
  <c r="CB70" i="7"/>
  <c r="CC70" i="7"/>
  <c r="CD70" i="7"/>
  <c r="CE70" i="7"/>
  <c r="CF70" i="7"/>
  <c r="CG70" i="7"/>
  <c r="CH70" i="7"/>
  <c r="CI70" i="7"/>
  <c r="CJ70" i="7"/>
  <c r="CK70" i="7"/>
  <c r="CL70" i="7"/>
  <c r="CM70" i="7"/>
  <c r="CN70" i="7"/>
  <c r="CO70" i="7"/>
  <c r="CP70" i="7"/>
  <c r="CQ70" i="7"/>
  <c r="CR70" i="7"/>
  <c r="CS70" i="7"/>
  <c r="CT70" i="7"/>
  <c r="CU70" i="7"/>
  <c r="CV70" i="7"/>
  <c r="CW70" i="7"/>
  <c r="CX70" i="7"/>
  <c r="CY70" i="7"/>
  <c r="CZ70" i="7"/>
  <c r="DA70" i="7"/>
  <c r="DB70" i="7"/>
  <c r="DC70" i="7"/>
  <c r="DD70" i="7"/>
  <c r="DE70" i="7"/>
  <c r="DF70" i="7"/>
  <c r="DG70" i="7"/>
  <c r="DH70" i="7"/>
  <c r="DI70" i="7"/>
  <c r="DJ70" i="7"/>
  <c r="DK70" i="7"/>
  <c r="DL70" i="7"/>
  <c r="DM70" i="7"/>
  <c r="DN70" i="7"/>
  <c r="DO70" i="7"/>
  <c r="DP70" i="7"/>
  <c r="DQ70" i="7"/>
  <c r="DR70" i="7"/>
  <c r="DS70" i="7"/>
  <c r="DT70" i="7"/>
  <c r="DU70" i="7"/>
  <c r="DV70" i="7"/>
  <c r="DW70" i="7"/>
  <c r="DX70" i="7"/>
  <c r="DY70" i="7"/>
  <c r="DZ70" i="7"/>
  <c r="EA70" i="7"/>
  <c r="EB70" i="7"/>
  <c r="EC70" i="7"/>
  <c r="ED70" i="7"/>
  <c r="EE70" i="7"/>
  <c r="EF70" i="7"/>
  <c r="EG70" i="7"/>
  <c r="EH70" i="7"/>
  <c r="EI70" i="7"/>
  <c r="EJ70" i="7"/>
  <c r="EK70" i="7"/>
  <c r="EL70" i="7"/>
  <c r="EM70" i="7"/>
  <c r="EN70" i="7"/>
  <c r="EO70" i="7"/>
  <c r="EP70" i="7"/>
  <c r="EQ70" i="7"/>
  <c r="ER70" i="7"/>
  <c r="E70" i="7"/>
  <c r="E78" i="7"/>
  <c r="E77" i="7"/>
  <c r="E76" i="7"/>
  <c r="CW67" i="7"/>
  <c r="CW66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S50" i="7"/>
  <c r="BT50" i="7"/>
  <c r="BU50" i="7"/>
  <c r="BV50" i="7"/>
  <c r="BW50" i="7"/>
  <c r="BX50" i="7"/>
  <c r="BY50" i="7"/>
  <c r="BZ50" i="7"/>
  <c r="CA50" i="7"/>
  <c r="CB50" i="7"/>
  <c r="CC50" i="7"/>
  <c r="CD50" i="7"/>
  <c r="CE50" i="7"/>
  <c r="CF50" i="7"/>
  <c r="CG50" i="7"/>
  <c r="CH50" i="7"/>
  <c r="CI50" i="7"/>
  <c r="CJ50" i="7"/>
  <c r="CK50" i="7"/>
  <c r="CL50" i="7"/>
  <c r="CM50" i="7"/>
  <c r="CN50" i="7"/>
  <c r="CO50" i="7"/>
  <c r="CP50" i="7"/>
  <c r="CQ50" i="7"/>
  <c r="CR50" i="7"/>
  <c r="CS50" i="7"/>
  <c r="CT50" i="7"/>
  <c r="CU50" i="7"/>
  <c r="CV50" i="7"/>
  <c r="CW50" i="7"/>
  <c r="CX50" i="7"/>
  <c r="CY50" i="7"/>
  <c r="E50" i="7"/>
  <c r="E58" i="7"/>
  <c r="E57" i="7"/>
  <c r="E56" i="7"/>
  <c r="BS47" i="7"/>
  <c r="BS46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C30" i="7"/>
  <c r="AD30" i="7"/>
  <c r="AE30" i="7"/>
  <c r="AF30" i="7"/>
  <c r="AG30" i="7"/>
  <c r="AH30" i="7"/>
  <c r="AI30" i="7"/>
  <c r="AJ30" i="7"/>
  <c r="AK30" i="7"/>
  <c r="AL30" i="7"/>
  <c r="AM30" i="7"/>
  <c r="AN30" i="7"/>
  <c r="AO30" i="7"/>
  <c r="AP30" i="7"/>
  <c r="AQ30" i="7"/>
  <c r="AR30" i="7"/>
  <c r="AS30" i="7"/>
  <c r="AT30" i="7"/>
  <c r="AU30" i="7"/>
  <c r="AV30" i="7"/>
  <c r="AW30" i="7"/>
  <c r="AX30" i="7"/>
  <c r="AY30" i="7"/>
  <c r="AZ30" i="7"/>
  <c r="BA30" i="7"/>
  <c r="BB30" i="7"/>
  <c r="BC30" i="7"/>
  <c r="BD30" i="7"/>
  <c r="BE30" i="7"/>
  <c r="BF30" i="7"/>
  <c r="BG30" i="7"/>
  <c r="BH30" i="7"/>
  <c r="BI30" i="7"/>
  <c r="BJ30" i="7"/>
  <c r="BK30" i="7"/>
  <c r="BL30" i="7"/>
  <c r="BM30" i="7"/>
  <c r="BN30" i="7"/>
  <c r="BO30" i="7"/>
  <c r="BP30" i="7"/>
  <c r="BQ30" i="7"/>
  <c r="BR30" i="7"/>
  <c r="BS30" i="7"/>
  <c r="BT30" i="7"/>
  <c r="BU30" i="7"/>
  <c r="BV30" i="7"/>
  <c r="BW30" i="7"/>
  <c r="BX30" i="7"/>
  <c r="BY30" i="7"/>
  <c r="BZ30" i="7"/>
  <c r="CA30" i="7"/>
  <c r="CB30" i="7"/>
  <c r="CC30" i="7"/>
  <c r="CD30" i="7"/>
  <c r="CE30" i="7"/>
  <c r="CF30" i="7"/>
  <c r="CG30" i="7"/>
  <c r="CH30" i="7"/>
  <c r="CI30" i="7"/>
  <c r="CJ30" i="7"/>
  <c r="CK30" i="7"/>
  <c r="CL30" i="7"/>
  <c r="CM30" i="7"/>
  <c r="CN30" i="7"/>
  <c r="CO30" i="7"/>
  <c r="CP30" i="7"/>
  <c r="CQ30" i="7"/>
  <c r="CR30" i="7"/>
  <c r="CS30" i="7"/>
  <c r="CT30" i="7"/>
  <c r="CU30" i="7"/>
  <c r="CV30" i="7"/>
  <c r="CW30" i="7"/>
  <c r="CX30" i="7"/>
  <c r="CY30" i="7"/>
  <c r="CZ30" i="7"/>
  <c r="DA30" i="7"/>
  <c r="DB30" i="7"/>
  <c r="DC30" i="7"/>
  <c r="DD30" i="7"/>
  <c r="DE30" i="7"/>
  <c r="DF30" i="7"/>
  <c r="DG30" i="7"/>
  <c r="DH30" i="7"/>
  <c r="DI30" i="7"/>
  <c r="DJ30" i="7"/>
  <c r="DK30" i="7"/>
  <c r="DL30" i="7"/>
  <c r="DM30" i="7"/>
  <c r="DN30" i="7"/>
  <c r="DO30" i="7"/>
  <c r="DP30" i="7"/>
  <c r="DQ30" i="7"/>
  <c r="DR30" i="7"/>
  <c r="DS30" i="7"/>
  <c r="DT30" i="7"/>
  <c r="DU30" i="7"/>
  <c r="DV30" i="7"/>
  <c r="DW30" i="7"/>
  <c r="DX30" i="7"/>
  <c r="DY30" i="7"/>
  <c r="DZ30" i="7"/>
  <c r="EA30" i="7"/>
  <c r="EB30" i="7"/>
  <c r="EC30" i="7"/>
  <c r="ED30" i="7"/>
  <c r="EE30" i="7"/>
  <c r="EF30" i="7"/>
  <c r="EG30" i="7"/>
  <c r="EH30" i="7"/>
  <c r="EI30" i="7"/>
  <c r="EJ30" i="7"/>
  <c r="EK30" i="7"/>
  <c r="EL30" i="7"/>
  <c r="EM30" i="7"/>
  <c r="EN30" i="7"/>
  <c r="EO30" i="7"/>
  <c r="EP30" i="7"/>
  <c r="EQ30" i="7"/>
  <c r="ER30" i="7"/>
  <c r="ES30" i="7"/>
  <c r="ET30" i="7"/>
  <c r="EU30" i="7"/>
  <c r="EV30" i="7"/>
  <c r="EW30" i="7"/>
  <c r="EX30" i="7"/>
  <c r="EY30" i="7"/>
  <c r="EZ30" i="7"/>
  <c r="FA30" i="7"/>
  <c r="FB30" i="7"/>
  <c r="FC30" i="7"/>
  <c r="FD30" i="7"/>
  <c r="FE30" i="7"/>
  <c r="FF30" i="7"/>
  <c r="FG30" i="7"/>
  <c r="FH30" i="7"/>
  <c r="FI30" i="7"/>
  <c r="FJ30" i="7"/>
  <c r="FK30" i="7"/>
  <c r="FL30" i="7"/>
  <c r="FM30" i="7"/>
  <c r="FN30" i="7"/>
  <c r="FO30" i="7"/>
  <c r="FP30" i="7"/>
  <c r="FQ30" i="7"/>
  <c r="FR30" i="7"/>
  <c r="FS30" i="7"/>
  <c r="FT30" i="7"/>
  <c r="FU30" i="7"/>
  <c r="FV30" i="7"/>
  <c r="FW30" i="7"/>
  <c r="FX30" i="7"/>
  <c r="FY30" i="7"/>
  <c r="FZ30" i="7"/>
  <c r="GA30" i="7"/>
  <c r="GB30" i="7"/>
  <c r="GC30" i="7"/>
  <c r="GD30" i="7"/>
  <c r="GE30" i="7"/>
  <c r="GF30" i="7"/>
  <c r="GG30" i="7"/>
  <c r="GH30" i="7"/>
  <c r="GI30" i="7"/>
  <c r="GJ30" i="7"/>
  <c r="GK30" i="7"/>
  <c r="GL30" i="7"/>
  <c r="GM30" i="7"/>
  <c r="GN30" i="7"/>
  <c r="GO30" i="7"/>
  <c r="GP30" i="7"/>
  <c r="GQ30" i="7"/>
  <c r="GR30" i="7"/>
  <c r="GS30" i="7"/>
  <c r="GT30" i="7"/>
  <c r="GU30" i="7"/>
  <c r="GV30" i="7"/>
  <c r="GW30" i="7"/>
  <c r="GX30" i="7"/>
  <c r="GY30" i="7"/>
  <c r="GZ30" i="7"/>
  <c r="E30" i="7"/>
  <c r="E37" i="7"/>
  <c r="E36" i="7"/>
  <c r="EK27" i="7"/>
  <c r="EK26" i="7"/>
  <c r="E18" i="7"/>
  <c r="E17" i="7"/>
  <c r="AY8" i="7"/>
  <c r="AY7" i="7"/>
  <c r="G122" i="7"/>
  <c r="V107" i="7"/>
  <c r="V106" i="7"/>
  <c r="AQ87" i="7"/>
  <c r="AQ86" i="7"/>
  <c r="BA67" i="7"/>
  <c r="BA66" i="7"/>
  <c r="AL47" i="7"/>
  <c r="AL46" i="7"/>
  <c r="BU27" i="7"/>
  <c r="BU26" i="7"/>
  <c r="AB8" i="7"/>
  <c r="AB7" i="7"/>
  <c r="E19" i="7" l="1"/>
  <c r="BA11" i="7" s="1"/>
  <c r="Q11" i="7"/>
  <c r="AO11" i="7"/>
  <c r="F122" i="7"/>
  <c r="E122" i="7"/>
  <c r="R107" i="7"/>
  <c r="R106" i="7"/>
  <c r="I107" i="7"/>
  <c r="I106" i="7"/>
  <c r="N87" i="7"/>
  <c r="N86" i="7"/>
  <c r="O67" i="7"/>
  <c r="O66" i="7"/>
  <c r="AD46" i="7"/>
  <c r="N47" i="7"/>
  <c r="N46" i="7"/>
  <c r="BF27" i="7"/>
  <c r="BF26" i="7"/>
  <c r="O27" i="7"/>
  <c r="O26" i="7"/>
  <c r="I11" i="7" l="1"/>
  <c r="AE11" i="7"/>
  <c r="U11" i="7"/>
  <c r="AG11" i="7"/>
  <c r="Y11" i="7"/>
  <c r="V11" i="7"/>
  <c r="W11" i="7"/>
  <c r="AI11" i="7"/>
  <c r="AU11" i="7"/>
  <c r="AK11" i="7"/>
  <c r="AW11" i="7"/>
  <c r="G11" i="7"/>
  <c r="BK11" i="7"/>
  <c r="S11" i="7"/>
  <c r="AN11" i="7"/>
  <c r="AQ11" i="7"/>
  <c r="AS11" i="7"/>
  <c r="BG11" i="7"/>
  <c r="BI11" i="7"/>
  <c r="BU11" i="7"/>
  <c r="F11" i="7"/>
  <c r="BC11" i="7"/>
  <c r="BE11" i="7"/>
  <c r="BS11" i="7"/>
  <c r="N11" i="7"/>
  <c r="AM11" i="7"/>
  <c r="BO11" i="7"/>
  <c r="BQ11" i="7"/>
  <c r="L11" i="7"/>
  <c r="Z11" i="7"/>
  <c r="P11" i="7"/>
  <c r="H11" i="7"/>
  <c r="J11" i="7"/>
  <c r="X11" i="7"/>
  <c r="AL11" i="7"/>
  <c r="AB11" i="7"/>
  <c r="R11" i="7"/>
  <c r="T11" i="7"/>
  <c r="AH11" i="7"/>
  <c r="AJ11" i="7"/>
  <c r="AX11" i="7"/>
  <c r="AZ11" i="7"/>
  <c r="AD11" i="7"/>
  <c r="AF11" i="7"/>
  <c r="AT11" i="7"/>
  <c r="AV11" i="7"/>
  <c r="BJ11" i="7"/>
  <c r="BL11" i="7"/>
  <c r="AP11" i="7"/>
  <c r="AR11" i="7"/>
  <c r="BF11" i="7"/>
  <c r="BH11" i="7"/>
  <c r="O11" i="7"/>
  <c r="BM11" i="7"/>
  <c r="BB11" i="7"/>
  <c r="BD11" i="7"/>
  <c r="BR11" i="7"/>
  <c r="BT11" i="7"/>
  <c r="AA11" i="7"/>
  <c r="AC11" i="7"/>
  <c r="BN11" i="7"/>
  <c r="BP11" i="7"/>
  <c r="K11" i="7"/>
  <c r="M11" i="7"/>
  <c r="AY11" i="7"/>
  <c r="G8" i="7"/>
  <c r="G7" i="7"/>
  <c r="E107" i="7"/>
  <c r="E106" i="7"/>
  <c r="AK87" i="7"/>
  <c r="E87" i="7"/>
  <c r="AK86" i="7"/>
  <c r="E86" i="7"/>
  <c r="AQ67" i="7"/>
  <c r="E67" i="7"/>
  <c r="AQ66" i="7"/>
  <c r="E66" i="7"/>
  <c r="AD47" i="7"/>
  <c r="E47" i="7"/>
  <c r="E46" i="7"/>
  <c r="E27" i="7"/>
  <c r="E26" i="7"/>
  <c r="V8" i="7"/>
  <c r="E8" i="7"/>
  <c r="V7" i="7"/>
  <c r="E7" i="7"/>
  <c r="E62" i="1"/>
  <c r="O62" i="1"/>
  <c r="AA62" i="1"/>
  <c r="AI62" i="1"/>
  <c r="BM62" i="1"/>
  <c r="E63" i="1"/>
  <c r="O63" i="1"/>
  <c r="AA63" i="1"/>
  <c r="AI63" i="1"/>
  <c r="BM63" i="1"/>
  <c r="E72" i="1"/>
  <c r="E73" i="1"/>
  <c r="E80" i="1"/>
  <c r="O80" i="1"/>
  <c r="AN80" i="1"/>
  <c r="AV80" i="1"/>
  <c r="CM80" i="1"/>
  <c r="E81" i="1"/>
  <c r="O81" i="1"/>
  <c r="AN81" i="1"/>
  <c r="AV81" i="1"/>
  <c r="CM81" i="1"/>
  <c r="E90" i="1"/>
  <c r="E91" i="1"/>
  <c r="E92" i="1" s="1"/>
  <c r="F84" i="1" s="1"/>
  <c r="E98" i="1"/>
  <c r="O98" i="1"/>
  <c r="BH98" i="1"/>
  <c r="BW98" i="1"/>
  <c r="E99" i="1"/>
  <c r="O99" i="1"/>
  <c r="BH99" i="1"/>
  <c r="BW99" i="1"/>
  <c r="E108" i="1"/>
  <c r="E109" i="1"/>
  <c r="E110" i="1"/>
  <c r="K102" i="1" s="1"/>
  <c r="E117" i="1"/>
  <c r="N117" i="1"/>
  <c r="S117" i="1"/>
  <c r="X117" i="1"/>
  <c r="AQ117" i="1"/>
  <c r="E118" i="1"/>
  <c r="N118" i="1"/>
  <c r="S118" i="1"/>
  <c r="X118" i="1"/>
  <c r="AQ118" i="1"/>
  <c r="E127" i="1"/>
  <c r="E128" i="1"/>
  <c r="E129" i="1" s="1"/>
  <c r="BI121" i="1" s="1"/>
  <c r="E135" i="1"/>
  <c r="N135" i="1"/>
  <c r="X135" i="1"/>
  <c r="AC135" i="1"/>
  <c r="BA135" i="1"/>
  <c r="E136" i="1"/>
  <c r="N136" i="1"/>
  <c r="X136" i="1"/>
  <c r="AC136" i="1"/>
  <c r="BA136" i="1"/>
  <c r="E145" i="1"/>
  <c r="E146" i="1"/>
  <c r="I307" i="3"/>
  <c r="I306" i="3"/>
  <c r="I305" i="3"/>
  <c r="H307" i="3"/>
  <c r="H306" i="3"/>
  <c r="H305" i="3"/>
  <c r="G307" i="3"/>
  <c r="G306" i="3"/>
  <c r="G305" i="3"/>
  <c r="F307" i="3"/>
  <c r="F306" i="3"/>
  <c r="F305" i="3"/>
  <c r="E307" i="3"/>
  <c r="E306" i="3"/>
  <c r="E305" i="3"/>
  <c r="D307" i="3"/>
  <c r="D306" i="3"/>
  <c r="D305" i="3"/>
  <c r="AQ254" i="3"/>
  <c r="AQ253" i="3"/>
  <c r="X254" i="3"/>
  <c r="X253" i="3"/>
  <c r="T254" i="3"/>
  <c r="T253" i="3"/>
  <c r="I254" i="3"/>
  <c r="I253" i="3"/>
  <c r="E254" i="3"/>
  <c r="E253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E252" i="3"/>
  <c r="E258" i="3"/>
  <c r="E257" i="3"/>
  <c r="E256" i="3"/>
  <c r="AC240" i="3"/>
  <c r="AC239" i="3"/>
  <c r="Q240" i="3"/>
  <c r="Q239" i="3"/>
  <c r="O240" i="3"/>
  <c r="O239" i="3"/>
  <c r="I240" i="3"/>
  <c r="I239" i="3"/>
  <c r="E240" i="3"/>
  <c r="E239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E238" i="3"/>
  <c r="E244" i="3"/>
  <c r="E243" i="3"/>
  <c r="E242" i="3"/>
  <c r="Y226" i="3"/>
  <c r="Y225" i="3"/>
  <c r="O226" i="3"/>
  <c r="O225" i="3"/>
  <c r="M226" i="3"/>
  <c r="M225" i="3"/>
  <c r="I226" i="3"/>
  <c r="I225" i="3"/>
  <c r="E226" i="3"/>
  <c r="E225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E224" i="3"/>
  <c r="E230" i="3"/>
  <c r="E229" i="3"/>
  <c r="E228" i="3"/>
  <c r="CG211" i="3"/>
  <c r="CG210" i="3"/>
  <c r="AS211" i="3"/>
  <c r="AS210" i="3"/>
  <c r="AM211" i="3"/>
  <c r="AM210" i="3"/>
  <c r="N211" i="3"/>
  <c r="N210" i="3"/>
  <c r="E211" i="3"/>
  <c r="E210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BQ209" i="3"/>
  <c r="BR209" i="3"/>
  <c r="BS209" i="3"/>
  <c r="BT209" i="3"/>
  <c r="BU209" i="3"/>
  <c r="BV209" i="3"/>
  <c r="BW209" i="3"/>
  <c r="BX209" i="3"/>
  <c r="BY209" i="3"/>
  <c r="BZ209" i="3"/>
  <c r="CA209" i="3"/>
  <c r="CB209" i="3"/>
  <c r="CC209" i="3"/>
  <c r="CD209" i="3"/>
  <c r="CE209" i="3"/>
  <c r="CF209" i="3"/>
  <c r="CG209" i="3"/>
  <c r="CH209" i="3"/>
  <c r="CI209" i="3"/>
  <c r="CJ209" i="3"/>
  <c r="CK209" i="3"/>
  <c r="CL209" i="3"/>
  <c r="CM209" i="3"/>
  <c r="CN209" i="3"/>
  <c r="CO209" i="3"/>
  <c r="CP209" i="3"/>
  <c r="CQ209" i="3"/>
  <c r="CR209" i="3"/>
  <c r="CS209" i="3"/>
  <c r="CT209" i="3"/>
  <c r="CU209" i="3"/>
  <c r="CV209" i="3"/>
  <c r="CW209" i="3"/>
  <c r="CX209" i="3"/>
  <c r="CY209" i="3"/>
  <c r="CZ209" i="3"/>
  <c r="DA209" i="3"/>
  <c r="DB209" i="3"/>
  <c r="DC209" i="3"/>
  <c r="DD209" i="3"/>
  <c r="DE209" i="3"/>
  <c r="DF209" i="3"/>
  <c r="DG209" i="3"/>
  <c r="DH209" i="3"/>
  <c r="DI209" i="3"/>
  <c r="DJ209" i="3"/>
  <c r="DK209" i="3"/>
  <c r="DL209" i="3"/>
  <c r="DM209" i="3"/>
  <c r="DN209" i="3"/>
  <c r="DO209" i="3"/>
  <c r="DP209" i="3"/>
  <c r="DQ209" i="3"/>
  <c r="DR209" i="3"/>
  <c r="DS209" i="3"/>
  <c r="DT209" i="3"/>
  <c r="E209" i="3"/>
  <c r="E215" i="3"/>
  <c r="E214" i="3"/>
  <c r="E213" i="3"/>
  <c r="BK197" i="3"/>
  <c r="BK196" i="3"/>
  <c r="AH197" i="3"/>
  <c r="AH196" i="3"/>
  <c r="AE197" i="3"/>
  <c r="AE196" i="3"/>
  <c r="N197" i="3"/>
  <c r="N196" i="3"/>
  <c r="E197" i="3"/>
  <c r="E196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BQ195" i="3"/>
  <c r="BR195" i="3"/>
  <c r="BS195" i="3"/>
  <c r="BT195" i="3"/>
  <c r="BU195" i="3"/>
  <c r="BV195" i="3"/>
  <c r="BW195" i="3"/>
  <c r="BX195" i="3"/>
  <c r="BY195" i="3"/>
  <c r="BZ195" i="3"/>
  <c r="CA195" i="3"/>
  <c r="CB195" i="3"/>
  <c r="CC195" i="3"/>
  <c r="CD195" i="3"/>
  <c r="CE195" i="3"/>
  <c r="CF195" i="3"/>
  <c r="CG195" i="3"/>
  <c r="CH195" i="3"/>
  <c r="CI195" i="3"/>
  <c r="CJ195" i="3"/>
  <c r="CK195" i="3"/>
  <c r="CL195" i="3"/>
  <c r="CM195" i="3"/>
  <c r="E195" i="3"/>
  <c r="E201" i="3"/>
  <c r="E200" i="3"/>
  <c r="E199" i="3"/>
  <c r="AY183" i="3"/>
  <c r="AY182" i="3"/>
  <c r="AB183" i="3"/>
  <c r="AB182" i="3"/>
  <c r="Y183" i="3"/>
  <c r="Y182" i="3"/>
  <c r="N183" i="3"/>
  <c r="N182" i="3"/>
  <c r="E183" i="3"/>
  <c r="E182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BQ181" i="3"/>
  <c r="BR181" i="3"/>
  <c r="BS181" i="3"/>
  <c r="BT181" i="3"/>
  <c r="BU181" i="3"/>
  <c r="E181" i="3"/>
  <c r="E187" i="3"/>
  <c r="E186" i="3"/>
  <c r="E185" i="3"/>
  <c r="DA168" i="3"/>
  <c r="DA167" i="3"/>
  <c r="BC168" i="3"/>
  <c r="BC167" i="3"/>
  <c r="AS168" i="3"/>
  <c r="AS167" i="3"/>
  <c r="O168" i="3"/>
  <c r="O167" i="3"/>
  <c r="E168" i="3"/>
  <c r="E167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BQ166" i="3"/>
  <c r="BR166" i="3"/>
  <c r="BS166" i="3"/>
  <c r="BT166" i="3"/>
  <c r="BU166" i="3"/>
  <c r="BV166" i="3"/>
  <c r="BW166" i="3"/>
  <c r="BX166" i="3"/>
  <c r="BY166" i="3"/>
  <c r="BZ166" i="3"/>
  <c r="CA166" i="3"/>
  <c r="CB166" i="3"/>
  <c r="CC166" i="3"/>
  <c r="CD166" i="3"/>
  <c r="CE166" i="3"/>
  <c r="CF166" i="3"/>
  <c r="CG166" i="3"/>
  <c r="CH166" i="3"/>
  <c r="CI166" i="3"/>
  <c r="CJ166" i="3"/>
  <c r="CK166" i="3"/>
  <c r="CL166" i="3"/>
  <c r="CM166" i="3"/>
  <c r="CN166" i="3"/>
  <c r="CO166" i="3"/>
  <c r="CP166" i="3"/>
  <c r="CQ166" i="3"/>
  <c r="CR166" i="3"/>
  <c r="CS166" i="3"/>
  <c r="CT166" i="3"/>
  <c r="CU166" i="3"/>
  <c r="CV166" i="3"/>
  <c r="CW166" i="3"/>
  <c r="CX166" i="3"/>
  <c r="CY166" i="3"/>
  <c r="CZ166" i="3"/>
  <c r="DA166" i="3"/>
  <c r="DB166" i="3"/>
  <c r="DC166" i="3"/>
  <c r="DD166" i="3"/>
  <c r="DE166" i="3"/>
  <c r="DF166" i="3"/>
  <c r="DG166" i="3"/>
  <c r="DH166" i="3"/>
  <c r="DI166" i="3"/>
  <c r="DJ166" i="3"/>
  <c r="DK166" i="3"/>
  <c r="DL166" i="3"/>
  <c r="DM166" i="3"/>
  <c r="DN166" i="3"/>
  <c r="DO166" i="3"/>
  <c r="DP166" i="3"/>
  <c r="DQ166" i="3"/>
  <c r="DR166" i="3"/>
  <c r="DS166" i="3"/>
  <c r="DT166" i="3"/>
  <c r="DU166" i="3"/>
  <c r="DV166" i="3"/>
  <c r="DW166" i="3"/>
  <c r="DX166" i="3"/>
  <c r="DY166" i="3"/>
  <c r="DZ166" i="3"/>
  <c r="EA166" i="3"/>
  <c r="EB166" i="3"/>
  <c r="EC166" i="3"/>
  <c r="ED166" i="3"/>
  <c r="EE166" i="3"/>
  <c r="EF166" i="3"/>
  <c r="EG166" i="3"/>
  <c r="EH166" i="3"/>
  <c r="EI166" i="3"/>
  <c r="EJ166" i="3"/>
  <c r="EK166" i="3"/>
  <c r="EL166" i="3"/>
  <c r="EM166" i="3"/>
  <c r="EN166" i="3"/>
  <c r="EO166" i="3"/>
  <c r="EP166" i="3"/>
  <c r="EQ166" i="3"/>
  <c r="ER166" i="3"/>
  <c r="ES166" i="3"/>
  <c r="ET166" i="3"/>
  <c r="EU166" i="3"/>
  <c r="EV166" i="3"/>
  <c r="EW166" i="3"/>
  <c r="EX166" i="3"/>
  <c r="E166" i="3"/>
  <c r="E172" i="3"/>
  <c r="E171" i="3"/>
  <c r="E170" i="3"/>
  <c r="BO154" i="3"/>
  <c r="BO153" i="3"/>
  <c r="AJ154" i="3"/>
  <c r="AJ153" i="3"/>
  <c r="AE154" i="3"/>
  <c r="AE153" i="3"/>
  <c r="O154" i="3"/>
  <c r="O153" i="3"/>
  <c r="E154" i="3"/>
  <c r="E153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BQ152" i="3"/>
  <c r="BR152" i="3"/>
  <c r="BS152" i="3"/>
  <c r="BT152" i="3"/>
  <c r="BU152" i="3"/>
  <c r="BV152" i="3"/>
  <c r="BW152" i="3"/>
  <c r="BX152" i="3"/>
  <c r="BY152" i="3"/>
  <c r="BZ152" i="3"/>
  <c r="CA152" i="3"/>
  <c r="CB152" i="3"/>
  <c r="CC152" i="3"/>
  <c r="CD152" i="3"/>
  <c r="CE152" i="3"/>
  <c r="CF152" i="3"/>
  <c r="CG152" i="3"/>
  <c r="CH152" i="3"/>
  <c r="CI152" i="3"/>
  <c r="CJ152" i="3"/>
  <c r="CK152" i="3"/>
  <c r="CL152" i="3"/>
  <c r="CM152" i="3"/>
  <c r="CN152" i="3"/>
  <c r="CO152" i="3"/>
  <c r="CP152" i="3"/>
  <c r="CQ152" i="3"/>
  <c r="CR152" i="3"/>
  <c r="CS152" i="3"/>
  <c r="E152" i="3"/>
  <c r="E158" i="3"/>
  <c r="E157" i="3"/>
  <c r="E156" i="3"/>
  <c r="E143" i="3"/>
  <c r="E144" i="3" s="1"/>
  <c r="E142" i="3"/>
  <c r="H138" i="3" s="1"/>
  <c r="E128" i="3"/>
  <c r="E129" i="3" s="1"/>
  <c r="E127" i="3"/>
  <c r="M123" i="3" s="1"/>
  <c r="E114" i="3"/>
  <c r="E113" i="3"/>
  <c r="E100" i="3"/>
  <c r="E99" i="3"/>
  <c r="E85" i="3"/>
  <c r="E84" i="3"/>
  <c r="E71" i="3"/>
  <c r="E70" i="3"/>
  <c r="E57" i="3"/>
  <c r="E56" i="3"/>
  <c r="E42" i="3"/>
  <c r="E41" i="3"/>
  <c r="E27" i="3"/>
  <c r="E26" i="3"/>
  <c r="E13" i="3"/>
  <c r="E12" i="3"/>
  <c r="F9" i="7" l="1"/>
  <c r="E9" i="7"/>
  <c r="D122" i="7"/>
  <c r="E38" i="7"/>
  <c r="X102" i="1"/>
  <c r="E74" i="1"/>
  <c r="H66" i="1" s="1"/>
  <c r="AD84" i="1"/>
  <c r="E147" i="1"/>
  <c r="AZ139" i="1" s="1"/>
  <c r="AC66" i="1"/>
  <c r="K66" i="1"/>
  <c r="AK121" i="1"/>
  <c r="Y121" i="1"/>
  <c r="S121" i="1"/>
  <c r="M121" i="1"/>
  <c r="CX102" i="1"/>
  <c r="CR102" i="1"/>
  <c r="AD102" i="1"/>
  <c r="AJ84" i="1"/>
  <c r="AE121" i="1"/>
  <c r="AN139" i="1"/>
  <c r="CL102" i="1"/>
  <c r="R102" i="1"/>
  <c r="BH84" i="1"/>
  <c r="CF102" i="1"/>
  <c r="L102" i="1"/>
  <c r="DP84" i="1"/>
  <c r="H102" i="1"/>
  <c r="BZ102" i="1"/>
  <c r="F102" i="1"/>
  <c r="DJ84" i="1"/>
  <c r="AB139" i="1"/>
  <c r="EN102" i="1"/>
  <c r="BT102" i="1"/>
  <c r="DD84" i="1"/>
  <c r="EH102" i="1"/>
  <c r="BN102" i="1"/>
  <c r="CX84" i="1"/>
  <c r="EB102" i="1"/>
  <c r="BH102" i="1"/>
  <c r="CR84" i="1"/>
  <c r="BC121" i="1"/>
  <c r="DV102" i="1"/>
  <c r="BB102" i="1"/>
  <c r="CL84" i="1"/>
  <c r="AW121" i="1"/>
  <c r="DP102" i="1"/>
  <c r="AV102" i="1"/>
  <c r="CF84" i="1"/>
  <c r="BM66" i="1"/>
  <c r="R84" i="1"/>
  <c r="L84" i="1"/>
  <c r="BY66" i="1"/>
  <c r="BS139" i="1"/>
  <c r="BS66" i="1"/>
  <c r="AQ121" i="1"/>
  <c r="DJ102" i="1"/>
  <c r="AP102" i="1"/>
  <c r="AV84" i="1"/>
  <c r="BG66" i="1"/>
  <c r="X84" i="1"/>
  <c r="BX139" i="1"/>
  <c r="CE66" i="1"/>
  <c r="BK139" i="1"/>
  <c r="DD102" i="1"/>
  <c r="AJ102" i="1"/>
  <c r="AP84" i="1"/>
  <c r="BN84" i="1"/>
  <c r="G66" i="1"/>
  <c r="S66" i="1"/>
  <c r="AE66" i="1"/>
  <c r="AQ66" i="1"/>
  <c r="BO66" i="1"/>
  <c r="CA66" i="1"/>
  <c r="CM66" i="1"/>
  <c r="AR66" i="1"/>
  <c r="BD66" i="1"/>
  <c r="BP66" i="1"/>
  <c r="CB66" i="1"/>
  <c r="CN66" i="1"/>
  <c r="V66" i="1"/>
  <c r="AH66" i="1"/>
  <c r="AT66" i="1"/>
  <c r="CP66" i="1"/>
  <c r="Y66" i="1"/>
  <c r="AK66" i="1"/>
  <c r="AW66" i="1"/>
  <c r="BI66" i="1"/>
  <c r="CG66" i="1"/>
  <c r="O66" i="1"/>
  <c r="AA66" i="1"/>
  <c r="BW66" i="1"/>
  <c r="CI66" i="1"/>
  <c r="P66" i="1"/>
  <c r="AB66" i="1"/>
  <c r="AN66" i="1"/>
  <c r="BL66" i="1"/>
  <c r="BX66" i="1"/>
  <c r="CJ66" i="1"/>
  <c r="AP66" i="1"/>
  <c r="BB66" i="1"/>
  <c r="BN66" i="1"/>
  <c r="BZ66" i="1"/>
  <c r="CL66" i="1"/>
  <c r="K139" i="1"/>
  <c r="AI66" i="1"/>
  <c r="EB84" i="1"/>
  <c r="BZ84" i="1"/>
  <c r="G121" i="1"/>
  <c r="N84" i="1"/>
  <c r="Z84" i="1"/>
  <c r="AL84" i="1"/>
  <c r="AX84" i="1"/>
  <c r="BJ84" i="1"/>
  <c r="BV84" i="1"/>
  <c r="CH84" i="1"/>
  <c r="CT84" i="1"/>
  <c r="DF84" i="1"/>
  <c r="DR84" i="1"/>
  <c r="O84" i="1"/>
  <c r="AA84" i="1"/>
  <c r="AM84" i="1"/>
  <c r="AY84" i="1"/>
  <c r="BK84" i="1"/>
  <c r="BW84" i="1"/>
  <c r="CI84" i="1"/>
  <c r="CU84" i="1"/>
  <c r="DG84" i="1"/>
  <c r="DS84" i="1"/>
  <c r="BY84" i="1"/>
  <c r="P84" i="1"/>
  <c r="AB84" i="1"/>
  <c r="AN84" i="1"/>
  <c r="AZ84" i="1"/>
  <c r="BL84" i="1"/>
  <c r="BX84" i="1"/>
  <c r="CJ84" i="1"/>
  <c r="CV84" i="1"/>
  <c r="DH84" i="1"/>
  <c r="DT84" i="1"/>
  <c r="E84" i="1"/>
  <c r="Q84" i="1"/>
  <c r="AC84" i="1"/>
  <c r="AO84" i="1"/>
  <c r="BA84" i="1"/>
  <c r="BM84" i="1"/>
  <c r="CK84" i="1"/>
  <c r="CW84" i="1"/>
  <c r="DI84" i="1"/>
  <c r="DU84" i="1"/>
  <c r="G84" i="1"/>
  <c r="S84" i="1"/>
  <c r="AE84" i="1"/>
  <c r="AQ84" i="1"/>
  <c r="BC84" i="1"/>
  <c r="BO84" i="1"/>
  <c r="CA84" i="1"/>
  <c r="CM84" i="1"/>
  <c r="CY84" i="1"/>
  <c r="DK84" i="1"/>
  <c r="DW84" i="1"/>
  <c r="H84" i="1"/>
  <c r="T84" i="1"/>
  <c r="AF84" i="1"/>
  <c r="AR84" i="1"/>
  <c r="BD84" i="1"/>
  <c r="BP84" i="1"/>
  <c r="CB84" i="1"/>
  <c r="CN84" i="1"/>
  <c r="CZ84" i="1"/>
  <c r="DL84" i="1"/>
  <c r="DX84" i="1"/>
  <c r="I84" i="1"/>
  <c r="U84" i="1"/>
  <c r="AG84" i="1"/>
  <c r="AS84" i="1"/>
  <c r="BE84" i="1"/>
  <c r="BQ84" i="1"/>
  <c r="CC84" i="1"/>
  <c r="CO84" i="1"/>
  <c r="DA84" i="1"/>
  <c r="DM84" i="1"/>
  <c r="DY84" i="1"/>
  <c r="J84" i="1"/>
  <c r="V84" i="1"/>
  <c r="AH84" i="1"/>
  <c r="AT84" i="1"/>
  <c r="BF84" i="1"/>
  <c r="BR84" i="1"/>
  <c r="CD84" i="1"/>
  <c r="CP84" i="1"/>
  <c r="DB84" i="1"/>
  <c r="DN84" i="1"/>
  <c r="DZ84" i="1"/>
  <c r="K84" i="1"/>
  <c r="W84" i="1"/>
  <c r="AI84" i="1"/>
  <c r="AU84" i="1"/>
  <c r="BG84" i="1"/>
  <c r="BS84" i="1"/>
  <c r="CE84" i="1"/>
  <c r="CQ84" i="1"/>
  <c r="DC84" i="1"/>
  <c r="DO84" i="1"/>
  <c r="EA84" i="1"/>
  <c r="M84" i="1"/>
  <c r="Y84" i="1"/>
  <c r="AK84" i="1"/>
  <c r="AW84" i="1"/>
  <c r="BI84" i="1"/>
  <c r="BU84" i="1"/>
  <c r="CG84" i="1"/>
  <c r="CS84" i="1"/>
  <c r="DE84" i="1"/>
  <c r="DQ84" i="1"/>
  <c r="EC84" i="1"/>
  <c r="BT84" i="1"/>
  <c r="I66" i="1"/>
  <c r="G139" i="1"/>
  <c r="S139" i="1"/>
  <c r="AQ139" i="1"/>
  <c r="BC139" i="1"/>
  <c r="BO139" i="1"/>
  <c r="J139" i="1"/>
  <c r="V139" i="1"/>
  <c r="AT139" i="1"/>
  <c r="BR139" i="1"/>
  <c r="I139" i="1"/>
  <c r="X139" i="1"/>
  <c r="AJ139" i="1"/>
  <c r="BH139" i="1"/>
  <c r="BT139" i="1"/>
  <c r="M139" i="1"/>
  <c r="Z139" i="1"/>
  <c r="AL139" i="1"/>
  <c r="BJ139" i="1"/>
  <c r="BV139" i="1"/>
  <c r="O139" i="1"/>
  <c r="BN139" i="1"/>
  <c r="BF139" i="1"/>
  <c r="E139" i="1"/>
  <c r="O121" i="1"/>
  <c r="AO139" i="1"/>
  <c r="DV84" i="1"/>
  <c r="BB84" i="1"/>
  <c r="Q66" i="1"/>
  <c r="F121" i="1"/>
  <c r="AX121" i="1"/>
  <c r="AL121" i="1"/>
  <c r="Z121" i="1"/>
  <c r="N121" i="1"/>
  <c r="EI102" i="1"/>
  <c r="DW102" i="1"/>
  <c r="DK102" i="1"/>
  <c r="CY102" i="1"/>
  <c r="CM102" i="1"/>
  <c r="CA102" i="1"/>
  <c r="BO102" i="1"/>
  <c r="BC102" i="1"/>
  <c r="AQ102" i="1"/>
  <c r="AE102" i="1"/>
  <c r="S102" i="1"/>
  <c r="G102" i="1"/>
  <c r="BH121" i="1"/>
  <c r="AV121" i="1"/>
  <c r="AJ121" i="1"/>
  <c r="X121" i="1"/>
  <c r="L121" i="1"/>
  <c r="EG102" i="1"/>
  <c r="DU102" i="1"/>
  <c r="DI102" i="1"/>
  <c r="CW102" i="1"/>
  <c r="CK102" i="1"/>
  <c r="BY102" i="1"/>
  <c r="BM102" i="1"/>
  <c r="BA102" i="1"/>
  <c r="AO102" i="1"/>
  <c r="AC102" i="1"/>
  <c r="Q102" i="1"/>
  <c r="E102" i="1"/>
  <c r="BG121" i="1"/>
  <c r="AU121" i="1"/>
  <c r="AI121" i="1"/>
  <c r="W121" i="1"/>
  <c r="K121" i="1"/>
  <c r="EF102" i="1"/>
  <c r="DT102" i="1"/>
  <c r="DH102" i="1"/>
  <c r="CV102" i="1"/>
  <c r="CJ102" i="1"/>
  <c r="BX102" i="1"/>
  <c r="BL102" i="1"/>
  <c r="AZ102" i="1"/>
  <c r="AN102" i="1"/>
  <c r="AB102" i="1"/>
  <c r="P102" i="1"/>
  <c r="BF121" i="1"/>
  <c r="AT121" i="1"/>
  <c r="AH121" i="1"/>
  <c r="V121" i="1"/>
  <c r="J121" i="1"/>
  <c r="EE102" i="1"/>
  <c r="DS102" i="1"/>
  <c r="DG102" i="1"/>
  <c r="CU102" i="1"/>
  <c r="CI102" i="1"/>
  <c r="BW102" i="1"/>
  <c r="BK102" i="1"/>
  <c r="AY102" i="1"/>
  <c r="AM102" i="1"/>
  <c r="AA102" i="1"/>
  <c r="O102" i="1"/>
  <c r="CH66" i="1"/>
  <c r="BV66" i="1"/>
  <c r="Z66" i="1"/>
  <c r="N66" i="1"/>
  <c r="BE121" i="1"/>
  <c r="AS121" i="1"/>
  <c r="AG121" i="1"/>
  <c r="U121" i="1"/>
  <c r="I121" i="1"/>
  <c r="ED102" i="1"/>
  <c r="DR102" i="1"/>
  <c r="DF102" i="1"/>
  <c r="CT102" i="1"/>
  <c r="CH102" i="1"/>
  <c r="BV102" i="1"/>
  <c r="BJ102" i="1"/>
  <c r="AX102" i="1"/>
  <c r="AL102" i="1"/>
  <c r="Z102" i="1"/>
  <c r="N102" i="1"/>
  <c r="M66" i="1"/>
  <c r="BD121" i="1"/>
  <c r="AR121" i="1"/>
  <c r="AF121" i="1"/>
  <c r="T121" i="1"/>
  <c r="H121" i="1"/>
  <c r="EC102" i="1"/>
  <c r="DQ102" i="1"/>
  <c r="DE102" i="1"/>
  <c r="CS102" i="1"/>
  <c r="CG102" i="1"/>
  <c r="BU102" i="1"/>
  <c r="BI102" i="1"/>
  <c r="AW102" i="1"/>
  <c r="AK102" i="1"/>
  <c r="Y102" i="1"/>
  <c r="M102" i="1"/>
  <c r="BT66" i="1"/>
  <c r="BH66" i="1"/>
  <c r="AV66" i="1"/>
  <c r="AJ66" i="1"/>
  <c r="X66" i="1"/>
  <c r="L66" i="1"/>
  <c r="EM102" i="1"/>
  <c r="EA102" i="1"/>
  <c r="DO102" i="1"/>
  <c r="DC102" i="1"/>
  <c r="CQ102" i="1"/>
  <c r="CE102" i="1"/>
  <c r="BS102" i="1"/>
  <c r="BG102" i="1"/>
  <c r="AU102" i="1"/>
  <c r="AI102" i="1"/>
  <c r="W102" i="1"/>
  <c r="BA121" i="1"/>
  <c r="AO121" i="1"/>
  <c r="AC121" i="1"/>
  <c r="Q121" i="1"/>
  <c r="E121" i="1"/>
  <c r="EL102" i="1"/>
  <c r="DZ102" i="1"/>
  <c r="DN102" i="1"/>
  <c r="DB102" i="1"/>
  <c r="CP102" i="1"/>
  <c r="CD102" i="1"/>
  <c r="BR102" i="1"/>
  <c r="BF102" i="1"/>
  <c r="AT102" i="1"/>
  <c r="AH102" i="1"/>
  <c r="V102" i="1"/>
  <c r="J102" i="1"/>
  <c r="BQ66" i="1"/>
  <c r="BE66" i="1"/>
  <c r="AS66" i="1"/>
  <c r="AG66" i="1"/>
  <c r="U66" i="1"/>
  <c r="BB121" i="1"/>
  <c r="AP121" i="1"/>
  <c r="AD121" i="1"/>
  <c r="R121" i="1"/>
  <c r="AZ121" i="1"/>
  <c r="AN121" i="1"/>
  <c r="AB121" i="1"/>
  <c r="P121" i="1"/>
  <c r="EK102" i="1"/>
  <c r="DY102" i="1"/>
  <c r="DM102" i="1"/>
  <c r="DA102" i="1"/>
  <c r="CO102" i="1"/>
  <c r="CC102" i="1"/>
  <c r="BQ102" i="1"/>
  <c r="BE102" i="1"/>
  <c r="AS102" i="1"/>
  <c r="AG102" i="1"/>
  <c r="U102" i="1"/>
  <c r="I102" i="1"/>
  <c r="AY121" i="1"/>
  <c r="AM121" i="1"/>
  <c r="AA121" i="1"/>
  <c r="EJ102" i="1"/>
  <c r="DX102" i="1"/>
  <c r="DL102" i="1"/>
  <c r="CZ102" i="1"/>
  <c r="CN102" i="1"/>
  <c r="CB102" i="1"/>
  <c r="BP102" i="1"/>
  <c r="BD102" i="1"/>
  <c r="AR102" i="1"/>
  <c r="AF102" i="1"/>
  <c r="T102" i="1"/>
  <c r="AP123" i="3"/>
  <c r="CX123" i="3"/>
  <c r="AQ123" i="3"/>
  <c r="CY123" i="3"/>
  <c r="H123" i="3"/>
  <c r="AF123" i="3"/>
  <c r="BP123" i="3"/>
  <c r="U123" i="3"/>
  <c r="BQ123" i="3"/>
  <c r="DA123" i="3"/>
  <c r="V123" i="3"/>
  <c r="BR123" i="3"/>
  <c r="W123" i="3"/>
  <c r="BS123" i="3"/>
  <c r="AV123" i="3"/>
  <c r="CR123" i="3"/>
  <c r="F123" i="3"/>
  <c r="AD123" i="3"/>
  <c r="BB123" i="3"/>
  <c r="BN123" i="3"/>
  <c r="CL123" i="3"/>
  <c r="S123" i="3"/>
  <c r="BC123" i="3"/>
  <c r="CM123" i="3"/>
  <c r="T123" i="3"/>
  <c r="BD123" i="3"/>
  <c r="CB123" i="3"/>
  <c r="AS123" i="3"/>
  <c r="CC123" i="3"/>
  <c r="AT123" i="3"/>
  <c r="CD123" i="3"/>
  <c r="DB123" i="3"/>
  <c r="K123" i="3"/>
  <c r="AU123" i="3"/>
  <c r="CQ123" i="3"/>
  <c r="BH123" i="3"/>
  <c r="R123" i="3"/>
  <c r="BZ123" i="3"/>
  <c r="G123" i="3"/>
  <c r="AE123" i="3"/>
  <c r="BO123" i="3"/>
  <c r="CA123" i="3"/>
  <c r="AR123" i="3"/>
  <c r="CN123" i="3"/>
  <c r="CZ123" i="3"/>
  <c r="AG123" i="3"/>
  <c r="CO123" i="3"/>
  <c r="J123" i="3"/>
  <c r="AH123" i="3"/>
  <c r="BF123" i="3"/>
  <c r="CP123" i="3"/>
  <c r="AI123" i="3"/>
  <c r="BG123" i="3"/>
  <c r="DC123" i="3"/>
  <c r="L123" i="3"/>
  <c r="AJ123" i="3"/>
  <c r="BT123" i="3"/>
  <c r="DD123" i="3"/>
  <c r="I123" i="3"/>
  <c r="BE123" i="3"/>
  <c r="CE123" i="3"/>
  <c r="X123" i="3"/>
  <c r="CF123" i="3"/>
  <c r="AY138" i="3"/>
  <c r="BA138" i="3"/>
  <c r="AD138" i="3"/>
  <c r="BN138" i="3"/>
  <c r="O138" i="3"/>
  <c r="BK138" i="3"/>
  <c r="P138" i="3"/>
  <c r="AN138" i="3"/>
  <c r="AZ138" i="3"/>
  <c r="Q138" i="3"/>
  <c r="AO138" i="3"/>
  <c r="F138" i="3"/>
  <c r="AP138" i="3"/>
  <c r="S138" i="3"/>
  <c r="AQ138" i="3"/>
  <c r="AA138" i="3"/>
  <c r="AC138" i="3"/>
  <c r="BM138" i="3"/>
  <c r="G138" i="3"/>
  <c r="BC138" i="3"/>
  <c r="AM138" i="3"/>
  <c r="AB138" i="3"/>
  <c r="BL138" i="3"/>
  <c r="R138" i="3"/>
  <c r="BB138" i="3"/>
  <c r="AE138" i="3"/>
  <c r="BO138" i="3"/>
  <c r="H109" i="3"/>
  <c r="AX138" i="3"/>
  <c r="E115" i="3"/>
  <c r="BF109" i="3" s="1"/>
  <c r="BI138" i="3"/>
  <c r="M138" i="3"/>
  <c r="CW123" i="3"/>
  <c r="BM123" i="3"/>
  <c r="BA123" i="3"/>
  <c r="AC123" i="3"/>
  <c r="AJ138" i="3"/>
  <c r="CV123" i="3"/>
  <c r="BL123" i="3"/>
  <c r="AN123" i="3"/>
  <c r="E138" i="3"/>
  <c r="BG138" i="3"/>
  <c r="AU138" i="3"/>
  <c r="AI138" i="3"/>
  <c r="CU123" i="3"/>
  <c r="CI123" i="3"/>
  <c r="BW123" i="3"/>
  <c r="BK123" i="3"/>
  <c r="AY123" i="3"/>
  <c r="AM123" i="3"/>
  <c r="AA123" i="3"/>
  <c r="O123" i="3"/>
  <c r="BR138" i="3"/>
  <c r="BF138" i="3"/>
  <c r="AT138" i="3"/>
  <c r="AH138" i="3"/>
  <c r="V138" i="3"/>
  <c r="J138" i="3"/>
  <c r="BJ138" i="3"/>
  <c r="Y138" i="3"/>
  <c r="BY123" i="3"/>
  <c r="AO123" i="3"/>
  <c r="Q123" i="3"/>
  <c r="BH138" i="3"/>
  <c r="L138" i="3"/>
  <c r="BX123" i="3"/>
  <c r="AB123" i="3"/>
  <c r="K138" i="3"/>
  <c r="E123" i="3"/>
  <c r="CT123" i="3"/>
  <c r="CH123" i="3"/>
  <c r="BV123" i="3"/>
  <c r="BJ123" i="3"/>
  <c r="AX123" i="3"/>
  <c r="AL123" i="3"/>
  <c r="Z123" i="3"/>
  <c r="N123" i="3"/>
  <c r="BQ138" i="3"/>
  <c r="BE138" i="3"/>
  <c r="AS138" i="3"/>
  <c r="AG138" i="3"/>
  <c r="U138" i="3"/>
  <c r="I138" i="3"/>
  <c r="AL138" i="3"/>
  <c r="Z138" i="3"/>
  <c r="N138" i="3"/>
  <c r="AW138" i="3"/>
  <c r="AK138" i="3"/>
  <c r="CK123" i="3"/>
  <c r="AV138" i="3"/>
  <c r="X138" i="3"/>
  <c r="CJ123" i="3"/>
  <c r="AZ123" i="3"/>
  <c r="P123" i="3"/>
  <c r="W138" i="3"/>
  <c r="DE123" i="3"/>
  <c r="CS123" i="3"/>
  <c r="CG123" i="3"/>
  <c r="BU123" i="3"/>
  <c r="BI123" i="3"/>
  <c r="AW123" i="3"/>
  <c r="AK123" i="3"/>
  <c r="Y123" i="3"/>
  <c r="BP138" i="3"/>
  <c r="BD138" i="3"/>
  <c r="AR138" i="3"/>
  <c r="AF138" i="3"/>
  <c r="T138" i="3"/>
  <c r="AG109" i="3"/>
  <c r="AS109" i="3"/>
  <c r="BQ109" i="3"/>
  <c r="J109" i="3"/>
  <c r="V109" i="3"/>
  <c r="AH109" i="3"/>
  <c r="K109" i="3"/>
  <c r="BS109" i="3"/>
  <c r="X109" i="3"/>
  <c r="BH109" i="3"/>
  <c r="N109" i="3"/>
  <c r="Z109" i="3"/>
  <c r="AX109" i="3"/>
  <c r="BL109" i="3"/>
  <c r="BA109" i="3"/>
  <c r="E109" i="3"/>
  <c r="G109" i="3"/>
  <c r="AQ109" i="3"/>
  <c r="AT109" i="3"/>
  <c r="AI109" i="3"/>
  <c r="AV109" i="3"/>
  <c r="Y109" i="3"/>
  <c r="AK109" i="3"/>
  <c r="BI109" i="3"/>
  <c r="BU109" i="3"/>
  <c r="AL109" i="3"/>
  <c r="BJ109" i="3"/>
  <c r="AA109" i="3"/>
  <c r="BW109" i="3"/>
  <c r="AB109" i="3"/>
  <c r="AZ109" i="3"/>
  <c r="BX109" i="3"/>
  <c r="Q109" i="3"/>
  <c r="BM109" i="3"/>
  <c r="AD109" i="3"/>
  <c r="S109" i="3"/>
  <c r="AE109" i="3"/>
  <c r="BO109" i="3"/>
  <c r="BP109" i="3"/>
  <c r="BD109" i="3"/>
  <c r="AR109" i="3"/>
  <c r="E28" i="3"/>
  <c r="AE22" i="3" s="1"/>
  <c r="E86" i="3"/>
  <c r="EM80" i="3" s="1"/>
  <c r="FD80" i="3"/>
  <c r="BB80" i="3"/>
  <c r="CT80" i="3"/>
  <c r="M80" i="3"/>
  <c r="BC80" i="3"/>
  <c r="CU80" i="3"/>
  <c r="CV80" i="3"/>
  <c r="EN80" i="3"/>
  <c r="AB80" i="3"/>
  <c r="BT80" i="3"/>
  <c r="DJ80" i="3"/>
  <c r="FF80" i="3"/>
  <c r="AL80" i="3"/>
  <c r="CB80" i="3"/>
  <c r="FL80" i="3"/>
  <c r="AA80" i="3"/>
  <c r="DI80" i="3"/>
  <c r="FA80" i="3"/>
  <c r="GW80" i="3"/>
  <c r="BX80" i="3"/>
  <c r="DP80" i="3"/>
  <c r="CA80" i="3"/>
  <c r="DS80" i="3"/>
  <c r="FK80" i="3"/>
  <c r="E101" i="3"/>
  <c r="AC95" i="3" s="1"/>
  <c r="E14" i="3"/>
  <c r="L8" i="3" s="1"/>
  <c r="E72" i="3"/>
  <c r="DT66" i="3" s="1"/>
  <c r="GA80" i="3"/>
  <c r="EI80" i="3"/>
  <c r="CS80" i="3"/>
  <c r="EH80" i="3"/>
  <c r="CR80" i="3"/>
  <c r="AZ80" i="3"/>
  <c r="EG80" i="3"/>
  <c r="CQ80" i="3"/>
  <c r="AY80" i="3"/>
  <c r="AA8" i="3"/>
  <c r="K8" i="3"/>
  <c r="Z8" i="3"/>
  <c r="G8" i="3"/>
  <c r="I8" i="3"/>
  <c r="BO37" i="3"/>
  <c r="BM37" i="3"/>
  <c r="O37" i="3"/>
  <c r="AD37" i="3"/>
  <c r="AW37" i="3"/>
  <c r="BY66" i="3"/>
  <c r="K37" i="3"/>
  <c r="CA66" i="3"/>
  <c r="E43" i="3"/>
  <c r="AQ37" i="3" s="1"/>
  <c r="DO66" i="3"/>
  <c r="CK66" i="3"/>
  <c r="BB66" i="3"/>
  <c r="BR66" i="3"/>
  <c r="DY66" i="3"/>
  <c r="W22" i="3"/>
  <c r="H37" i="3"/>
  <c r="AR22" i="3"/>
  <c r="BQ37" i="3"/>
  <c r="AK37" i="3"/>
  <c r="P52" i="3"/>
  <c r="BO52" i="3"/>
  <c r="CB52" i="3"/>
  <c r="AT52" i="3"/>
  <c r="S66" i="3"/>
  <c r="E58" i="3"/>
  <c r="W52" i="3" s="1"/>
  <c r="BN52" i="3"/>
  <c r="BE66" i="3"/>
  <c r="S80" i="3"/>
  <c r="ED80" i="3"/>
  <c r="DH80" i="3"/>
  <c r="CL80" i="3"/>
  <c r="BP80" i="3"/>
  <c r="E66" i="3"/>
  <c r="BU66" i="3"/>
  <c r="AV66" i="3"/>
  <c r="BW66" i="3"/>
  <c r="AM66" i="3"/>
  <c r="AZ66" i="3"/>
  <c r="DZ66" i="3"/>
  <c r="AF66" i="3"/>
  <c r="GO80" i="3"/>
  <c r="DG80" i="3"/>
  <c r="CK80" i="3"/>
  <c r="BO80" i="3"/>
  <c r="AU80" i="3"/>
  <c r="FP80" i="3"/>
  <c r="EV80" i="3"/>
  <c r="DX80" i="3"/>
  <c r="AP80" i="3"/>
  <c r="X80" i="3"/>
  <c r="AD66" i="3"/>
  <c r="FO80" i="3"/>
  <c r="EU80" i="3"/>
  <c r="DW80" i="3"/>
  <c r="AO80" i="3"/>
  <c r="W80" i="3"/>
  <c r="AD22" i="3"/>
  <c r="DL66" i="3"/>
  <c r="CC66" i="3"/>
  <c r="HD80" i="3"/>
  <c r="GJ80" i="3"/>
  <c r="CZ80" i="3"/>
  <c r="CF80" i="3"/>
  <c r="BJ80" i="3"/>
  <c r="AN80" i="3"/>
  <c r="F66" i="3"/>
  <c r="HC80" i="3"/>
  <c r="GI80" i="3"/>
  <c r="FM80" i="3"/>
  <c r="CY80" i="3"/>
  <c r="CE80" i="3"/>
  <c r="BI80" i="3"/>
  <c r="AS95" i="3"/>
  <c r="FX80" i="3"/>
  <c r="FH80" i="3"/>
  <c r="ET80" i="3"/>
  <c r="EF80" i="3"/>
  <c r="CN80" i="3"/>
  <c r="BZ80" i="3"/>
  <c r="BL80" i="3"/>
  <c r="F80" i="3"/>
  <c r="GY80" i="3"/>
  <c r="GK80" i="3"/>
  <c r="FW80" i="3"/>
  <c r="EE80" i="3"/>
  <c r="DQ80" i="3"/>
  <c r="DC80" i="3"/>
  <c r="AW80" i="3"/>
  <c r="AI80" i="3"/>
  <c r="I80" i="3"/>
  <c r="U80" i="3"/>
  <c r="AS80" i="3"/>
  <c r="BE80" i="3"/>
  <c r="BQ80" i="3"/>
  <c r="CC80" i="3"/>
  <c r="DY80" i="3"/>
  <c r="EK80" i="3"/>
  <c r="EW80" i="3"/>
  <c r="FI80" i="3"/>
  <c r="GG80" i="3"/>
  <c r="GS80" i="3"/>
  <c r="HE80" i="3"/>
  <c r="J80" i="3"/>
  <c r="BF80" i="3"/>
  <c r="BR80" i="3"/>
  <c r="CD80" i="3"/>
  <c r="CP80" i="3"/>
  <c r="DN80" i="3"/>
  <c r="DZ80" i="3"/>
  <c r="EL80" i="3"/>
  <c r="EX80" i="3"/>
  <c r="GT80" i="3"/>
  <c r="HF80" i="3"/>
  <c r="GV80" i="3"/>
  <c r="GF80" i="3"/>
  <c r="EP80" i="3"/>
  <c r="EB80" i="3"/>
  <c r="DL80" i="3"/>
  <c r="CX80" i="3"/>
  <c r="AR80" i="3"/>
  <c r="AD80" i="3"/>
  <c r="P80" i="3"/>
  <c r="E8" i="3"/>
  <c r="W8" i="3"/>
  <c r="J8" i="3"/>
  <c r="GU80" i="3"/>
  <c r="GE80" i="3"/>
  <c r="FQ80" i="3"/>
  <c r="DK80" i="3"/>
  <c r="CW80" i="3"/>
  <c r="CI80" i="3"/>
  <c r="BU80" i="3"/>
  <c r="AQ80" i="3"/>
  <c r="AC80" i="3"/>
  <c r="O80" i="3"/>
  <c r="E330" i="1"/>
  <c r="E329" i="1"/>
  <c r="E312" i="1"/>
  <c r="E311" i="1"/>
  <c r="E294" i="1"/>
  <c r="E293" i="1"/>
  <c r="E275" i="1"/>
  <c r="E274" i="1"/>
  <c r="E257" i="1"/>
  <c r="E256" i="1"/>
  <c r="E239" i="1"/>
  <c r="E238" i="1"/>
  <c r="E220" i="1"/>
  <c r="E219" i="1"/>
  <c r="E202" i="1"/>
  <c r="E201" i="1"/>
  <c r="E183" i="1"/>
  <c r="E182" i="1"/>
  <c r="E164" i="1"/>
  <c r="E163" i="1"/>
  <c r="E53" i="1"/>
  <c r="E54" i="1"/>
  <c r="E35" i="1"/>
  <c r="E36" i="1"/>
  <c r="E16" i="1"/>
  <c r="E17" i="1"/>
  <c r="E6" i="1"/>
  <c r="E7" i="1"/>
  <c r="I122" i="7" l="1"/>
  <c r="E11" i="7"/>
  <c r="AY139" i="1"/>
  <c r="AX139" i="1"/>
  <c r="AV139" i="1"/>
  <c r="AH139" i="1"/>
  <c r="AE139" i="1"/>
  <c r="AO66" i="1"/>
  <c r="AZ66" i="1"/>
  <c r="BU66" i="1"/>
  <c r="J66" i="1"/>
  <c r="E67" i="1" s="1"/>
  <c r="BC66" i="1"/>
  <c r="W139" i="1"/>
  <c r="Q139" i="1"/>
  <c r="AU139" i="1"/>
  <c r="BA66" i="1"/>
  <c r="E66" i="1"/>
  <c r="BB139" i="1"/>
  <c r="N139" i="1"/>
  <c r="L139" i="1"/>
  <c r="AI139" i="1"/>
  <c r="E295" i="1"/>
  <c r="K287" i="1" s="1"/>
  <c r="AP139" i="1"/>
  <c r="BU139" i="1"/>
  <c r="BQ139" i="1"/>
  <c r="BD139" i="1"/>
  <c r="BW139" i="1"/>
  <c r="AD139" i="1"/>
  <c r="BI139" i="1"/>
  <c r="AR139" i="1"/>
  <c r="AC139" i="1"/>
  <c r="AC140" i="1" s="1"/>
  <c r="CC66" i="1"/>
  <c r="CF66" i="1"/>
  <c r="AL66" i="1"/>
  <c r="AI68" i="1" s="1"/>
  <c r="CK66" i="1"/>
  <c r="R139" i="1"/>
  <c r="AW139" i="1"/>
  <c r="AS139" i="1"/>
  <c r="AF139" i="1"/>
  <c r="P139" i="1"/>
  <c r="AD66" i="1"/>
  <c r="BK66" i="1"/>
  <c r="CD66" i="1"/>
  <c r="AF66" i="1"/>
  <c r="AA67" i="1" s="1"/>
  <c r="AU66" i="1"/>
  <c r="AM139" i="1"/>
  <c r="CO66" i="1"/>
  <c r="AX66" i="1"/>
  <c r="F139" i="1"/>
  <c r="AK139" i="1"/>
  <c r="AG139" i="1"/>
  <c r="T139" i="1"/>
  <c r="BA139" i="1"/>
  <c r="R66" i="1"/>
  <c r="O67" i="1" s="1"/>
  <c r="AY66" i="1"/>
  <c r="BR66" i="1"/>
  <c r="BM67" i="1" s="1"/>
  <c r="T66" i="1"/>
  <c r="BG139" i="1"/>
  <c r="BA140" i="1" s="1"/>
  <c r="BP139" i="1"/>
  <c r="BE139" i="1"/>
  <c r="BJ66" i="1"/>
  <c r="AA139" i="1"/>
  <c r="Y139" i="1"/>
  <c r="U139" i="1"/>
  <c r="H139" i="1"/>
  <c r="W66" i="1"/>
  <c r="F66" i="1"/>
  <c r="AM66" i="1"/>
  <c r="BF66" i="1"/>
  <c r="BL139" i="1"/>
  <c r="BM139" i="1"/>
  <c r="E184" i="1"/>
  <c r="AE176" i="1" s="1"/>
  <c r="AZ176" i="1"/>
  <c r="I323" i="1"/>
  <c r="BM176" i="1"/>
  <c r="E331" i="1"/>
  <c r="AJ323" i="1" s="1"/>
  <c r="H323" i="1"/>
  <c r="AW176" i="1"/>
  <c r="AT176" i="1"/>
  <c r="S176" i="1"/>
  <c r="BO176" i="1"/>
  <c r="E276" i="1"/>
  <c r="BH268" i="1" s="1"/>
  <c r="BL176" i="1"/>
  <c r="AQ176" i="1"/>
  <c r="R176" i="1"/>
  <c r="E240" i="1"/>
  <c r="Y232" i="1" s="1"/>
  <c r="AH176" i="1"/>
  <c r="P176" i="1"/>
  <c r="E165" i="1"/>
  <c r="CI157" i="1" s="1"/>
  <c r="H232" i="1"/>
  <c r="X157" i="1"/>
  <c r="AM157" i="1"/>
  <c r="DB157" i="1"/>
  <c r="K157" i="1"/>
  <c r="AI157" i="1"/>
  <c r="BG157" i="1"/>
  <c r="CC157" i="1"/>
  <c r="CU157" i="1"/>
  <c r="AL157" i="1"/>
  <c r="DE157" i="1"/>
  <c r="F157" i="1"/>
  <c r="AU157" i="1"/>
  <c r="AQ122" i="1"/>
  <c r="E287" i="1"/>
  <c r="E221" i="1"/>
  <c r="Q213" i="1" s="1"/>
  <c r="L305" i="1"/>
  <c r="T287" i="1"/>
  <c r="Z287" i="1"/>
  <c r="DB213" i="1"/>
  <c r="R323" i="1"/>
  <c r="AH323" i="1"/>
  <c r="BB323" i="1"/>
  <c r="U323" i="1"/>
  <c r="F323" i="1"/>
  <c r="BF323" i="1"/>
  <c r="E203" i="1"/>
  <c r="L195" i="1" s="1"/>
  <c r="AI232" i="1"/>
  <c r="AV232" i="1"/>
  <c r="V232" i="1"/>
  <c r="BH323" i="1"/>
  <c r="AD323" i="1"/>
  <c r="BA323" i="1"/>
  <c r="E313" i="1"/>
  <c r="F305" i="1" s="1"/>
  <c r="G305" i="1"/>
  <c r="W305" i="1"/>
  <c r="AM305" i="1"/>
  <c r="BP232" i="1"/>
  <c r="AQ232" i="1"/>
  <c r="CX268" i="1"/>
  <c r="CS268" i="1"/>
  <c r="S123" i="1"/>
  <c r="BE176" i="1"/>
  <c r="Y176" i="1"/>
  <c r="AP176" i="1"/>
  <c r="I176" i="1"/>
  <c r="E176" i="1"/>
  <c r="P287" i="1"/>
  <c r="AB287" i="1"/>
  <c r="AK176" i="1"/>
  <c r="U176" i="1"/>
  <c r="E258" i="1"/>
  <c r="G250" i="1" s="1"/>
  <c r="BM68" i="1"/>
  <c r="E68" i="1"/>
  <c r="BK176" i="1"/>
  <c r="AY176" i="1"/>
  <c r="AM176" i="1"/>
  <c r="AA176" i="1"/>
  <c r="F232" i="1"/>
  <c r="AQ123" i="1"/>
  <c r="E55" i="1"/>
  <c r="K47" i="1" s="1"/>
  <c r="CM157" i="1"/>
  <c r="CA157" i="1"/>
  <c r="BJ176" i="1"/>
  <c r="AX176" i="1"/>
  <c r="AL176" i="1"/>
  <c r="Z176" i="1"/>
  <c r="DN268" i="1"/>
  <c r="CD268" i="1"/>
  <c r="AL323" i="1"/>
  <c r="Z323" i="1"/>
  <c r="N323" i="1"/>
  <c r="BH103" i="1"/>
  <c r="CW157" i="1"/>
  <c r="AV176" i="1"/>
  <c r="AJ176" i="1"/>
  <c r="X176" i="1"/>
  <c r="BK232" i="1"/>
  <c r="CB268" i="1"/>
  <c r="AR268" i="1"/>
  <c r="S122" i="1"/>
  <c r="AV85" i="1"/>
  <c r="O103" i="1"/>
  <c r="O104" i="1"/>
  <c r="E141" i="1"/>
  <c r="E140" i="1"/>
  <c r="X140" i="1"/>
  <c r="X141" i="1"/>
  <c r="CM86" i="1"/>
  <c r="CM85" i="1"/>
  <c r="BW104" i="1"/>
  <c r="BW103" i="1"/>
  <c r="AN85" i="1"/>
  <c r="AN86" i="1"/>
  <c r="N122" i="1"/>
  <c r="N123" i="1"/>
  <c r="N140" i="1"/>
  <c r="N141" i="1"/>
  <c r="O85" i="1"/>
  <c r="O86" i="1"/>
  <c r="BH104" i="1"/>
  <c r="E103" i="1"/>
  <c r="E104" i="1"/>
  <c r="BA141" i="1"/>
  <c r="AV86" i="1"/>
  <c r="E122" i="1"/>
  <c r="E123" i="1"/>
  <c r="X122" i="1"/>
  <c r="X123" i="1"/>
  <c r="E85" i="1"/>
  <c r="E86" i="1"/>
  <c r="DK66" i="3"/>
  <c r="BI66" i="3"/>
  <c r="Q66" i="3"/>
  <c r="BC109" i="3"/>
  <c r="AN109" i="3"/>
  <c r="AW109" i="3"/>
  <c r="BB109" i="3"/>
  <c r="BA111" i="3" s="1"/>
  <c r="AJ109" i="3"/>
  <c r="BE109" i="3"/>
  <c r="N125" i="3"/>
  <c r="N124" i="3"/>
  <c r="E139" i="3"/>
  <c r="E140" i="3"/>
  <c r="O140" i="3"/>
  <c r="O139" i="3"/>
  <c r="V140" i="3"/>
  <c r="V139" i="3"/>
  <c r="AN125" i="3"/>
  <c r="AN124" i="3"/>
  <c r="AA140" i="3"/>
  <c r="AA139" i="3"/>
  <c r="E95" i="3"/>
  <c r="AW140" i="3"/>
  <c r="AW139" i="3"/>
  <c r="AF124" i="3"/>
  <c r="AF125" i="3"/>
  <c r="AA95" i="3"/>
  <c r="AU66" i="3"/>
  <c r="W66" i="3"/>
  <c r="AW66" i="3"/>
  <c r="DX66" i="3"/>
  <c r="BN109" i="3"/>
  <c r="BK109" i="3"/>
  <c r="M109" i="3"/>
  <c r="AO109" i="3"/>
  <c r="AU109" i="3"/>
  <c r="U109" i="3"/>
  <c r="L95" i="3"/>
  <c r="J66" i="3"/>
  <c r="O66" i="3"/>
  <c r="H66" i="3"/>
  <c r="AG22" i="3"/>
  <c r="DE66" i="3"/>
  <c r="AM95" i="3"/>
  <c r="AP109" i="3"/>
  <c r="AM109" i="3"/>
  <c r="BT109" i="3"/>
  <c r="AC109" i="3"/>
  <c r="AC110" i="3" s="1"/>
  <c r="W109" i="3"/>
  <c r="I109" i="3"/>
  <c r="E125" i="3"/>
  <c r="E124" i="3"/>
  <c r="BA95" i="3"/>
  <c r="AY66" i="3"/>
  <c r="Z66" i="3"/>
  <c r="CC52" i="3"/>
  <c r="BT66" i="3"/>
  <c r="X66" i="3"/>
  <c r="Z95" i="3"/>
  <c r="T109" i="3"/>
  <c r="N110" i="3" s="1"/>
  <c r="R109" i="3"/>
  <c r="O109" i="3"/>
  <c r="N111" i="3" s="1"/>
  <c r="L109" i="3"/>
  <c r="P109" i="3"/>
  <c r="BR109" i="3"/>
  <c r="BW124" i="3"/>
  <c r="BW125" i="3"/>
  <c r="AS66" i="3"/>
  <c r="M66" i="3"/>
  <c r="N66" i="3"/>
  <c r="BM52" i="3"/>
  <c r="AP37" i="3"/>
  <c r="BX66" i="3"/>
  <c r="X8" i="3"/>
  <c r="FZ80" i="3"/>
  <c r="AF80" i="3"/>
  <c r="GD80" i="3"/>
  <c r="AF109" i="3"/>
  <c r="F109" i="3"/>
  <c r="E110" i="3" s="1"/>
  <c r="BV109" i="3"/>
  <c r="BG109" i="3"/>
  <c r="AY109" i="3"/>
  <c r="AK22" i="3"/>
  <c r="AL22" i="3"/>
  <c r="V22" i="3"/>
  <c r="Y22" i="3"/>
  <c r="CF66" i="3"/>
  <c r="CV66" i="3"/>
  <c r="G22" i="3"/>
  <c r="BQ66" i="3"/>
  <c r="EA66" i="3"/>
  <c r="Q22" i="3"/>
  <c r="P24" i="3" s="1"/>
  <c r="AC66" i="3"/>
  <c r="L22" i="3"/>
  <c r="AA66" i="3"/>
  <c r="CI66" i="3"/>
  <c r="AS22" i="3"/>
  <c r="AJ22" i="3"/>
  <c r="BA66" i="3"/>
  <c r="E22" i="3"/>
  <c r="AA22" i="3"/>
  <c r="U22" i="3"/>
  <c r="AC22" i="3"/>
  <c r="O22" i="3"/>
  <c r="N22" i="3"/>
  <c r="F22" i="3"/>
  <c r="E23" i="3" s="1"/>
  <c r="R22" i="3"/>
  <c r="AB22" i="3"/>
  <c r="AG95" i="3"/>
  <c r="EB66" i="3"/>
  <c r="CS66" i="3"/>
  <c r="BM66" i="3"/>
  <c r="U66" i="3"/>
  <c r="R66" i="3"/>
  <c r="CN66" i="3"/>
  <c r="BO66" i="3"/>
  <c r="Z22" i="3"/>
  <c r="S22" i="3"/>
  <c r="P22" i="3"/>
  <c r="AH22" i="3"/>
  <c r="CQ66" i="3"/>
  <c r="X22" i="3"/>
  <c r="AE66" i="3"/>
  <c r="AQ95" i="3"/>
  <c r="AI22" i="3"/>
  <c r="DW66" i="3"/>
  <c r="DR66" i="3"/>
  <c r="J22" i="3"/>
  <c r="I22" i="3"/>
  <c r="CO66" i="3"/>
  <c r="K66" i="3"/>
  <c r="BH37" i="3"/>
  <c r="F8" i="3"/>
  <c r="E10" i="3" s="1"/>
  <c r="AF22" i="3"/>
  <c r="AT22" i="3"/>
  <c r="X111" i="3"/>
  <c r="X110" i="3"/>
  <c r="T22" i="3"/>
  <c r="BC66" i="3"/>
  <c r="AQ22" i="3"/>
  <c r="CW66" i="3"/>
  <c r="AL66" i="3"/>
  <c r="AP22" i="3"/>
  <c r="AN22" i="3"/>
  <c r="DB66" i="3"/>
  <c r="BZ37" i="3"/>
  <c r="AC8" i="3"/>
  <c r="O95" i="3"/>
  <c r="AW95" i="3"/>
  <c r="AV95" i="3"/>
  <c r="AF95" i="3"/>
  <c r="AV52" i="3"/>
  <c r="BJ52" i="3"/>
  <c r="N95" i="3"/>
  <c r="Y95" i="3"/>
  <c r="ES80" i="3"/>
  <c r="DD80" i="3"/>
  <c r="AH95" i="3"/>
  <c r="T95" i="3"/>
  <c r="DU80" i="3"/>
  <c r="GM80" i="3"/>
  <c r="GN80" i="3"/>
  <c r="Z80" i="3"/>
  <c r="M52" i="3"/>
  <c r="AW52" i="3"/>
  <c r="BH95" i="3"/>
  <c r="AT95" i="3"/>
  <c r="FY80" i="3"/>
  <c r="AK80" i="3"/>
  <c r="L80" i="3"/>
  <c r="GQ80" i="3"/>
  <c r="GB80" i="3"/>
  <c r="BG80" i="3"/>
  <c r="FR80" i="3"/>
  <c r="DB80" i="3"/>
  <c r="FU80" i="3"/>
  <c r="AG80" i="3"/>
  <c r="FG80" i="3"/>
  <c r="DR80" i="3"/>
  <c r="R95" i="3"/>
  <c r="H95" i="3"/>
  <c r="EQ80" i="3"/>
  <c r="R80" i="3"/>
  <c r="BL66" i="3"/>
  <c r="AM22" i="3"/>
  <c r="E80" i="3"/>
  <c r="Y80" i="3"/>
  <c r="BP66" i="3"/>
  <c r="DJ66" i="3"/>
  <c r="AH66" i="3"/>
  <c r="AV80" i="3"/>
  <c r="AG52" i="3"/>
  <c r="CP52" i="3"/>
  <c r="AJ52" i="3"/>
  <c r="M22" i="3"/>
  <c r="H22" i="3"/>
  <c r="BD66" i="3"/>
  <c r="CX66" i="3"/>
  <c r="BU37" i="3"/>
  <c r="AP66" i="3"/>
  <c r="K95" i="3"/>
  <c r="H80" i="3"/>
  <c r="GX80" i="3"/>
  <c r="HB80" i="3"/>
  <c r="BS80" i="3"/>
  <c r="EJ80" i="3"/>
  <c r="AL95" i="3"/>
  <c r="AD95" i="3"/>
  <c r="BH80" i="3"/>
  <c r="DM80" i="3"/>
  <c r="GL80" i="3"/>
  <c r="M95" i="3"/>
  <c r="Q95" i="3"/>
  <c r="AB66" i="3"/>
  <c r="DV80" i="3"/>
  <c r="BM80" i="3"/>
  <c r="BN80" i="3"/>
  <c r="EC80" i="3"/>
  <c r="CZ66" i="3"/>
  <c r="AI66" i="3"/>
  <c r="CH66" i="3"/>
  <c r="EZ80" i="3"/>
  <c r="DQ66" i="3"/>
  <c r="DN66" i="3"/>
  <c r="V95" i="3"/>
  <c r="AY95" i="3"/>
  <c r="FE80" i="3"/>
  <c r="DO80" i="3"/>
  <c r="N80" i="3"/>
  <c r="G80" i="3"/>
  <c r="AE95" i="3"/>
  <c r="BF95" i="3"/>
  <c r="CM52" i="3"/>
  <c r="AB95" i="3"/>
  <c r="AJ95" i="3"/>
  <c r="EA80" i="3"/>
  <c r="AT80" i="3"/>
  <c r="T80" i="3"/>
  <c r="AR52" i="3"/>
  <c r="EO80" i="3"/>
  <c r="BV80" i="3"/>
  <c r="FV80" i="3"/>
  <c r="AH80" i="3"/>
  <c r="DA80" i="3"/>
  <c r="BY80" i="3"/>
  <c r="AJ80" i="3"/>
  <c r="GZ80" i="3"/>
  <c r="BE95" i="3"/>
  <c r="Q80" i="3"/>
  <c r="AR66" i="3"/>
  <c r="ER80" i="3"/>
  <c r="CG80" i="3"/>
  <c r="CH80" i="3"/>
  <c r="EY80" i="3"/>
  <c r="CM66" i="3"/>
  <c r="V66" i="3"/>
  <c r="BV66" i="3"/>
  <c r="FT80" i="3"/>
  <c r="DC66" i="3"/>
  <c r="G52" i="3"/>
  <c r="T66" i="3"/>
  <c r="AN66" i="3"/>
  <c r="DA66" i="3"/>
  <c r="CU66" i="3"/>
  <c r="BB95" i="3"/>
  <c r="F95" i="3"/>
  <c r="K80" i="3"/>
  <c r="DT80" i="3"/>
  <c r="BW80" i="3"/>
  <c r="GR80" i="3"/>
  <c r="GC80" i="3"/>
  <c r="P95" i="3"/>
  <c r="I52" i="3"/>
  <c r="AI95" i="3"/>
  <c r="S95" i="3"/>
  <c r="G95" i="3"/>
  <c r="BG52" i="3"/>
  <c r="I95" i="3"/>
  <c r="BD80" i="3"/>
  <c r="GH80" i="3"/>
  <c r="BK80" i="3"/>
  <c r="BF66" i="3"/>
  <c r="FC80" i="3"/>
  <c r="CJ80" i="3"/>
  <c r="FJ80" i="3"/>
  <c r="V80" i="3"/>
  <c r="CO80" i="3"/>
  <c r="CM80" i="3"/>
  <c r="AX80" i="3"/>
  <c r="W95" i="3"/>
  <c r="AO95" i="3"/>
  <c r="AM80" i="3"/>
  <c r="CR66" i="3"/>
  <c r="FN80" i="3"/>
  <c r="DE80" i="3"/>
  <c r="DF80" i="3"/>
  <c r="FS80" i="3"/>
  <c r="BZ66" i="3"/>
  <c r="I66" i="3"/>
  <c r="BJ66" i="3"/>
  <c r="GP80" i="3"/>
  <c r="BP52" i="3"/>
  <c r="CO52" i="3"/>
  <c r="K22" i="3"/>
  <c r="AO22" i="3"/>
  <c r="AQ66" i="3"/>
  <c r="CG66" i="3"/>
  <c r="BX37" i="3"/>
  <c r="AN95" i="3"/>
  <c r="AX95" i="3"/>
  <c r="BA80" i="3"/>
  <c r="HA80" i="3"/>
  <c r="AE80" i="3"/>
  <c r="FB80" i="3"/>
  <c r="Q8" i="3"/>
  <c r="N8" i="3"/>
  <c r="T8" i="3"/>
  <c r="AE8" i="3"/>
  <c r="H8" i="3"/>
  <c r="G9" i="3" s="1"/>
  <c r="BI95" i="3"/>
  <c r="BD95" i="3"/>
  <c r="BK66" i="3"/>
  <c r="EC66" i="3"/>
  <c r="AT66" i="3"/>
  <c r="CY66" i="3"/>
  <c r="Y66" i="3"/>
  <c r="DV66" i="3"/>
  <c r="DF66" i="3"/>
  <c r="BZ52" i="3"/>
  <c r="BB52" i="3"/>
  <c r="BG66" i="3"/>
  <c r="AK66" i="3"/>
  <c r="CP66" i="3"/>
  <c r="AG66" i="3"/>
  <c r="CD66" i="3"/>
  <c r="AO66" i="3"/>
  <c r="AZ37" i="3"/>
  <c r="U95" i="3"/>
  <c r="J95" i="3"/>
  <c r="X95" i="3"/>
  <c r="P8" i="3"/>
  <c r="AU95" i="3"/>
  <c r="AR95" i="3"/>
  <c r="CB66" i="3"/>
  <c r="DP66" i="3"/>
  <c r="L66" i="3"/>
  <c r="DI66" i="3"/>
  <c r="CT66" i="3"/>
  <c r="BI52" i="3"/>
  <c r="BW52" i="3"/>
  <c r="DD66" i="3"/>
  <c r="DH66" i="3"/>
  <c r="DS66" i="3"/>
  <c r="P66" i="3"/>
  <c r="BN66" i="3"/>
  <c r="DU66" i="3"/>
  <c r="AM37" i="3"/>
  <c r="BG95" i="3"/>
  <c r="AZ95" i="3"/>
  <c r="V8" i="3"/>
  <c r="AD8" i="3"/>
  <c r="BL37" i="3"/>
  <c r="CA37" i="3"/>
  <c r="Y8" i="3"/>
  <c r="O8" i="3"/>
  <c r="AG37" i="3"/>
  <c r="BC37" i="3"/>
  <c r="U8" i="3"/>
  <c r="M8" i="3"/>
  <c r="K9" i="3" s="1"/>
  <c r="AP95" i="3"/>
  <c r="BC95" i="3"/>
  <c r="G66" i="3"/>
  <c r="DM66" i="3"/>
  <c r="CJ66" i="3"/>
  <c r="BH66" i="3"/>
  <c r="AX66" i="3"/>
  <c r="AH52" i="3"/>
  <c r="BV52" i="3"/>
  <c r="BS66" i="3"/>
  <c r="CL66" i="3"/>
  <c r="AJ66" i="3"/>
  <c r="CE66" i="3"/>
  <c r="DG66" i="3"/>
  <c r="Q37" i="3"/>
  <c r="AK95" i="3"/>
  <c r="S8" i="3"/>
  <c r="AB8" i="3"/>
  <c r="R8" i="3"/>
  <c r="P23" i="3"/>
  <c r="W37" i="3"/>
  <c r="X37" i="3"/>
  <c r="BD37" i="3"/>
  <c r="BE37" i="3"/>
  <c r="AA37" i="3"/>
  <c r="BB37" i="3"/>
  <c r="Y37" i="3"/>
  <c r="BF37" i="3"/>
  <c r="T37" i="3"/>
  <c r="E37" i="3"/>
  <c r="AS37" i="3"/>
  <c r="Z37" i="3"/>
  <c r="AE37" i="3"/>
  <c r="AI52" i="3"/>
  <c r="BQ52" i="3"/>
  <c r="AL52" i="3"/>
  <c r="BR52" i="3"/>
  <c r="BS52" i="3"/>
  <c r="AP52" i="3"/>
  <c r="Q52" i="3"/>
  <c r="CD52" i="3"/>
  <c r="R52" i="3"/>
  <c r="S52" i="3"/>
  <c r="BA52" i="3"/>
  <c r="T52" i="3"/>
  <c r="BC52" i="3"/>
  <c r="CG52" i="3"/>
  <c r="U52" i="3"/>
  <c r="BD52" i="3"/>
  <c r="CH52" i="3"/>
  <c r="BE52" i="3"/>
  <c r="CI52" i="3"/>
  <c r="BT52" i="3"/>
  <c r="AM52" i="3"/>
  <c r="F52" i="3"/>
  <c r="AX52" i="3"/>
  <c r="AY52" i="3"/>
  <c r="CE52" i="3"/>
  <c r="CF52" i="3"/>
  <c r="V52" i="3"/>
  <c r="AF52" i="3"/>
  <c r="AD52" i="3"/>
  <c r="Z52" i="3"/>
  <c r="AO52" i="3"/>
  <c r="J52" i="3"/>
  <c r="AN37" i="3"/>
  <c r="AY37" i="3"/>
  <c r="BK37" i="3"/>
  <c r="AC37" i="3"/>
  <c r="M37" i="3"/>
  <c r="S37" i="3"/>
  <c r="AJ37" i="3"/>
  <c r="O52" i="3"/>
  <c r="L52" i="3"/>
  <c r="H52" i="3"/>
  <c r="AA52" i="3"/>
  <c r="CJ52" i="3"/>
  <c r="BS37" i="3"/>
  <c r="BA37" i="3"/>
  <c r="U37" i="3"/>
  <c r="AU37" i="3"/>
  <c r="N37" i="3"/>
  <c r="BV37" i="3"/>
  <c r="F37" i="3"/>
  <c r="BP37" i="3"/>
  <c r="E52" i="3"/>
  <c r="CN52" i="3"/>
  <c r="CL52" i="3"/>
  <c r="N52" i="3"/>
  <c r="BX52" i="3"/>
  <c r="AF37" i="3"/>
  <c r="BW37" i="3"/>
  <c r="BI37" i="3"/>
  <c r="CA52" i="3"/>
  <c r="BY52" i="3"/>
  <c r="BU52" i="3"/>
  <c r="AK52" i="3"/>
  <c r="BL52" i="3"/>
  <c r="G37" i="3"/>
  <c r="BN37" i="3"/>
  <c r="P37" i="3"/>
  <c r="BG37" i="3"/>
  <c r="AV37" i="3"/>
  <c r="BF52" i="3"/>
  <c r="AU52" i="3"/>
  <c r="AS52" i="3"/>
  <c r="AQ52" i="3"/>
  <c r="K52" i="3"/>
  <c r="AN52" i="3"/>
  <c r="BR37" i="3"/>
  <c r="AO37" i="3"/>
  <c r="BT37" i="3"/>
  <c r="AH37" i="3"/>
  <c r="BJ37" i="3"/>
  <c r="AB37" i="3"/>
  <c r="V37" i="3"/>
  <c r="BK52" i="3"/>
  <c r="BH52" i="3"/>
  <c r="X52" i="3"/>
  <c r="AZ52" i="3"/>
  <c r="AL37" i="3"/>
  <c r="J37" i="3"/>
  <c r="AX37" i="3"/>
  <c r="BY37" i="3"/>
  <c r="AR37" i="3"/>
  <c r="AI37" i="3"/>
  <c r="AE52" i="3"/>
  <c r="AC52" i="3"/>
  <c r="Y52" i="3"/>
  <c r="CK52" i="3"/>
  <c r="AB52" i="3"/>
  <c r="R37" i="3"/>
  <c r="AT37" i="3"/>
  <c r="L37" i="3"/>
  <c r="I37" i="3"/>
  <c r="EX102" i="1"/>
  <c r="GU102" i="1"/>
  <c r="EQ102" i="1"/>
  <c r="FC102" i="1"/>
  <c r="FO102" i="1"/>
  <c r="GA102" i="1"/>
  <c r="GM102" i="1"/>
  <c r="GY102" i="1"/>
  <c r="ES102" i="1"/>
  <c r="FE102" i="1"/>
  <c r="FQ102" i="1"/>
  <c r="GC102" i="1"/>
  <c r="GO102" i="1"/>
  <c r="HA102" i="1"/>
  <c r="FA102" i="1"/>
  <c r="FS102" i="1"/>
  <c r="GH102" i="1"/>
  <c r="GW102" i="1"/>
  <c r="FD102" i="1"/>
  <c r="FT102" i="1"/>
  <c r="GI102" i="1"/>
  <c r="GZ102" i="1"/>
  <c r="FF102" i="1"/>
  <c r="FU102" i="1"/>
  <c r="GJ102" i="1"/>
  <c r="HB102" i="1"/>
  <c r="EO102" i="1"/>
  <c r="FV102" i="1"/>
  <c r="HC102" i="1"/>
  <c r="ER102" i="1"/>
  <c r="FH102" i="1"/>
  <c r="FW102" i="1"/>
  <c r="HD102" i="1"/>
  <c r="ET102" i="1"/>
  <c r="FX102" i="1"/>
  <c r="HE102" i="1"/>
  <c r="EU102" i="1"/>
  <c r="FY102" i="1"/>
  <c r="HF102" i="1"/>
  <c r="EV102" i="1"/>
  <c r="FK102" i="1"/>
  <c r="GB102" i="1"/>
  <c r="EW102" i="1"/>
  <c r="GD102" i="1"/>
  <c r="FG102" i="1"/>
  <c r="GK102" i="1"/>
  <c r="GN102" i="1"/>
  <c r="FI102" i="1"/>
  <c r="GP102" i="1"/>
  <c r="FJ102" i="1"/>
  <c r="GQ102" i="1"/>
  <c r="GR102" i="1"/>
  <c r="FL102" i="1"/>
  <c r="GS102" i="1"/>
  <c r="GV102" i="1"/>
  <c r="GT102" i="1"/>
  <c r="GG102" i="1"/>
  <c r="GF102" i="1"/>
  <c r="GE102" i="1"/>
  <c r="FR102" i="1"/>
  <c r="FP102" i="1"/>
  <c r="FM102" i="1"/>
  <c r="EZ102" i="1"/>
  <c r="EY102" i="1"/>
  <c r="GX102" i="1"/>
  <c r="GL102" i="1"/>
  <c r="FZ102" i="1"/>
  <c r="FN102" i="1"/>
  <c r="FB102" i="1"/>
  <c r="EP102" i="1"/>
  <c r="BW47" i="1"/>
  <c r="AT47" i="1"/>
  <c r="AH47" i="1"/>
  <c r="E37" i="1"/>
  <c r="AF29" i="1" s="1"/>
  <c r="E18" i="1"/>
  <c r="E10" i="1" s="1"/>
  <c r="AQ251" i="3"/>
  <c r="AQ250" i="3"/>
  <c r="CG208" i="3"/>
  <c r="CG207" i="3"/>
  <c r="DA165" i="3"/>
  <c r="DA164" i="3"/>
  <c r="BW122" i="3"/>
  <c r="BW121" i="3"/>
  <c r="EO79" i="3"/>
  <c r="EO78" i="3"/>
  <c r="BC36" i="3"/>
  <c r="BC35" i="3"/>
  <c r="X251" i="3"/>
  <c r="X250" i="3"/>
  <c r="AS208" i="3"/>
  <c r="AS207" i="3"/>
  <c r="BC165" i="3"/>
  <c r="BC164" i="3"/>
  <c r="AN122" i="3"/>
  <c r="AN121" i="3"/>
  <c r="BW79" i="3"/>
  <c r="BW78" i="3"/>
  <c r="AD36" i="3"/>
  <c r="AD35" i="3"/>
  <c r="N208" i="3"/>
  <c r="N207" i="3"/>
  <c r="O165" i="3"/>
  <c r="O164" i="3"/>
  <c r="N122" i="3"/>
  <c r="N121" i="3"/>
  <c r="G36" i="3"/>
  <c r="G35" i="3"/>
  <c r="AC237" i="3"/>
  <c r="AC236" i="3"/>
  <c r="BK194" i="3"/>
  <c r="BK193" i="3"/>
  <c r="BO151" i="3"/>
  <c r="BO150" i="3"/>
  <c r="BA108" i="3"/>
  <c r="BA107" i="3"/>
  <c r="CM65" i="3"/>
  <c r="CM64" i="3"/>
  <c r="AG21" i="3"/>
  <c r="AG20" i="3"/>
  <c r="Q237" i="3"/>
  <c r="Q236" i="3"/>
  <c r="AH194" i="3"/>
  <c r="AH193" i="3"/>
  <c r="AJ151" i="3"/>
  <c r="AJ150" i="3"/>
  <c r="AC108" i="3"/>
  <c r="AC107" i="3"/>
  <c r="AV65" i="3"/>
  <c r="AV64" i="3"/>
  <c r="AM112" i="7" l="1"/>
  <c r="AM111" i="7"/>
  <c r="V111" i="7"/>
  <c r="V112" i="7"/>
  <c r="CC92" i="7"/>
  <c r="CC91" i="7"/>
  <c r="AQ92" i="7"/>
  <c r="AQ91" i="7"/>
  <c r="CW72" i="7"/>
  <c r="CW71" i="7"/>
  <c r="BA71" i="7"/>
  <c r="BA72" i="7"/>
  <c r="BS51" i="7"/>
  <c r="BS52" i="7"/>
  <c r="AL52" i="7"/>
  <c r="AL51" i="7"/>
  <c r="EK31" i="7"/>
  <c r="EK32" i="7"/>
  <c r="BU31" i="7"/>
  <c r="BU32" i="7"/>
  <c r="AY13" i="7"/>
  <c r="AY12" i="7"/>
  <c r="AB12" i="7"/>
  <c r="AB13" i="7"/>
  <c r="O32" i="7"/>
  <c r="O31" i="7"/>
  <c r="BF32" i="7"/>
  <c r="BF31" i="7"/>
  <c r="R111" i="7"/>
  <c r="R112" i="7"/>
  <c r="I111" i="7"/>
  <c r="I112" i="7"/>
  <c r="E111" i="7"/>
  <c r="N92" i="7"/>
  <c r="N91" i="7"/>
  <c r="O72" i="7"/>
  <c r="O71" i="7"/>
  <c r="N52" i="7"/>
  <c r="N51" i="7"/>
  <c r="G13" i="7"/>
  <c r="G12" i="7"/>
  <c r="E112" i="7"/>
  <c r="AD51" i="7"/>
  <c r="E52" i="7"/>
  <c r="E91" i="7"/>
  <c r="V13" i="7"/>
  <c r="V12" i="7"/>
  <c r="E72" i="7"/>
  <c r="E71" i="7"/>
  <c r="E13" i="7"/>
  <c r="E12" i="7"/>
  <c r="AD52" i="7"/>
  <c r="E51" i="7"/>
  <c r="E92" i="7"/>
  <c r="AK91" i="7"/>
  <c r="AK92" i="7"/>
  <c r="AQ71" i="7"/>
  <c r="AQ72" i="7"/>
  <c r="E31" i="7"/>
  <c r="E32" i="7"/>
  <c r="AI67" i="1"/>
  <c r="AA68" i="1"/>
  <c r="T268" i="1"/>
  <c r="BY157" i="1"/>
  <c r="BF268" i="1"/>
  <c r="BC157" i="1"/>
  <c r="CN157" i="1"/>
  <c r="AC287" i="1"/>
  <c r="AY268" i="1"/>
  <c r="AF287" i="1"/>
  <c r="N287" i="1"/>
  <c r="CH157" i="1"/>
  <c r="CF157" i="1"/>
  <c r="BK157" i="1"/>
  <c r="CT157" i="1"/>
  <c r="AX157" i="1"/>
  <c r="BT157" i="1"/>
  <c r="F268" i="1"/>
  <c r="AF268" i="1"/>
  <c r="CK157" i="1"/>
  <c r="BR268" i="1"/>
  <c r="BO157" i="1"/>
  <c r="CZ157" i="1"/>
  <c r="Q287" i="1"/>
  <c r="AE268" i="1"/>
  <c r="BU232" i="1"/>
  <c r="V323" i="1"/>
  <c r="AE287" i="1"/>
  <c r="AH287" i="1"/>
  <c r="AV157" i="1"/>
  <c r="AT157" i="1"/>
  <c r="Z157" i="1"/>
  <c r="BZ157" i="1"/>
  <c r="AD157" i="1"/>
  <c r="BE157" i="1"/>
  <c r="AO268" i="1"/>
  <c r="BK47" i="1"/>
  <c r="CY157" i="1"/>
  <c r="U287" i="1"/>
  <c r="AA287" i="1"/>
  <c r="CL268" i="1"/>
  <c r="S287" i="1"/>
  <c r="CP157" i="1"/>
  <c r="CE157" i="1"/>
  <c r="DD157" i="1"/>
  <c r="BH157" i="1"/>
  <c r="N157" i="1"/>
  <c r="CJ157" i="1"/>
  <c r="I157" i="1"/>
  <c r="AP268" i="1"/>
  <c r="Z268" i="1"/>
  <c r="DH268" i="1"/>
  <c r="CG157" i="1"/>
  <c r="H157" i="1"/>
  <c r="E159" i="1" s="1"/>
  <c r="O287" i="1"/>
  <c r="O289" i="1" s="1"/>
  <c r="BV268" i="1"/>
  <c r="Q157" i="1"/>
  <c r="N159" i="1" s="1"/>
  <c r="I287" i="1"/>
  <c r="I289" i="1" s="1"/>
  <c r="BJ157" i="1"/>
  <c r="CD157" i="1"/>
  <c r="BN157" i="1"/>
  <c r="AJ157" i="1"/>
  <c r="CR157" i="1"/>
  <c r="BU157" i="1"/>
  <c r="CV157" i="1"/>
  <c r="BY268" i="1"/>
  <c r="BL47" i="1"/>
  <c r="W287" i="1"/>
  <c r="R268" i="1"/>
  <c r="Y287" i="1"/>
  <c r="Y289" i="1" s="1"/>
  <c r="W157" i="1"/>
  <c r="AS157" i="1"/>
  <c r="AB157" i="1"/>
  <c r="O157" i="1"/>
  <c r="BW157" i="1"/>
  <c r="BF157" i="1"/>
  <c r="I268" i="1"/>
  <c r="AN323" i="1"/>
  <c r="AF157" i="1"/>
  <c r="Q268" i="1"/>
  <c r="AW232" i="1"/>
  <c r="AA323" i="1"/>
  <c r="CO157" i="1"/>
  <c r="E157" i="1"/>
  <c r="E158" i="1" s="1"/>
  <c r="BI157" i="1"/>
  <c r="CS157" i="1"/>
  <c r="AY157" i="1"/>
  <c r="AN157" i="1"/>
  <c r="BR157" i="1"/>
  <c r="AQ323" i="1"/>
  <c r="AE47" i="1"/>
  <c r="AC141" i="1"/>
  <c r="AC157" i="1"/>
  <c r="CO268" i="1"/>
  <c r="G157" i="1"/>
  <c r="AZ323" i="1"/>
  <c r="AR157" i="1"/>
  <c r="DF268" i="1"/>
  <c r="AG232" i="1"/>
  <c r="L287" i="1"/>
  <c r="U157" i="1"/>
  <c r="BS157" i="1"/>
  <c r="AA157" i="1"/>
  <c r="BX157" i="1"/>
  <c r="AG157" i="1"/>
  <c r="Y157" i="1"/>
  <c r="AZ157" i="1"/>
  <c r="AV268" i="1"/>
  <c r="CM268" i="1"/>
  <c r="CA47" i="1"/>
  <c r="DA268" i="1"/>
  <c r="S157" i="1"/>
  <c r="BS268" i="1"/>
  <c r="AD287" i="1"/>
  <c r="DT268" i="1"/>
  <c r="M232" i="1"/>
  <c r="AP157" i="1"/>
  <c r="DC157" i="1"/>
  <c r="L157" i="1"/>
  <c r="J157" i="1"/>
  <c r="BG176" i="1"/>
  <c r="BJ268" i="1"/>
  <c r="R287" i="1"/>
  <c r="BL157" i="1"/>
  <c r="T157" i="1"/>
  <c r="BN47" i="1"/>
  <c r="V287" i="1"/>
  <c r="AO157" i="1"/>
  <c r="AN159" i="1" s="1"/>
  <c r="BD157" i="1"/>
  <c r="J287" i="1"/>
  <c r="CL157" i="1"/>
  <c r="BB157" i="1"/>
  <c r="AK157" i="1"/>
  <c r="DK268" i="1"/>
  <c r="O68" i="1"/>
  <c r="BA157" i="1"/>
  <c r="DM268" i="1"/>
  <c r="AE157" i="1"/>
  <c r="CE268" i="1"/>
  <c r="BP157" i="1"/>
  <c r="H287" i="1"/>
  <c r="BT268" i="1"/>
  <c r="BT232" i="1"/>
  <c r="BO232" i="1"/>
  <c r="M287" i="1"/>
  <c r="AW157" i="1"/>
  <c r="BQ157" i="1"/>
  <c r="AH157" i="1"/>
  <c r="CQ157" i="1"/>
  <c r="DA157" i="1"/>
  <c r="V157" i="1"/>
  <c r="AS323" i="1"/>
  <c r="G287" i="1"/>
  <c r="E289" i="1" s="1"/>
  <c r="G176" i="1"/>
  <c r="BM157" i="1"/>
  <c r="AN232" i="1"/>
  <c r="AQ157" i="1"/>
  <c r="CQ268" i="1"/>
  <c r="CB157" i="1"/>
  <c r="F287" i="1"/>
  <c r="X287" i="1"/>
  <c r="BO268" i="1"/>
  <c r="AC323" i="1"/>
  <c r="AG287" i="1"/>
  <c r="DI213" i="1"/>
  <c r="R157" i="1"/>
  <c r="P157" i="1"/>
  <c r="CX157" i="1"/>
  <c r="M157" i="1"/>
  <c r="BV157" i="1"/>
  <c r="AI323" i="1"/>
  <c r="CA268" i="1"/>
  <c r="AR323" i="1"/>
  <c r="AD176" i="1"/>
  <c r="AV47" i="1"/>
  <c r="AS250" i="1"/>
  <c r="AF47" i="1"/>
  <c r="AU47" i="1"/>
  <c r="AN47" i="1"/>
  <c r="AW47" i="1"/>
  <c r="AK47" i="1"/>
  <c r="BD268" i="1"/>
  <c r="P232" i="1"/>
  <c r="CP268" i="1"/>
  <c r="P323" i="1"/>
  <c r="DC268" i="1"/>
  <c r="AG250" i="1"/>
  <c r="AE250" i="1"/>
  <c r="BB268" i="1"/>
  <c r="DD268" i="1"/>
  <c r="O268" i="1"/>
  <c r="X323" i="1"/>
  <c r="T232" i="1"/>
  <c r="BS232" i="1"/>
  <c r="AF232" i="1"/>
  <c r="BE323" i="1"/>
  <c r="AY323" i="1"/>
  <c r="BX268" i="1"/>
  <c r="W232" i="1"/>
  <c r="DJ268" i="1"/>
  <c r="BI268" i="1"/>
  <c r="J176" i="1"/>
  <c r="AW268" i="1"/>
  <c r="Y268" i="1"/>
  <c r="BR176" i="1"/>
  <c r="AR47" i="1"/>
  <c r="BG47" i="1"/>
  <c r="AZ47" i="1"/>
  <c r="G47" i="1"/>
  <c r="H47" i="1"/>
  <c r="BP268" i="1"/>
  <c r="BH176" i="1"/>
  <c r="AX323" i="1"/>
  <c r="AB232" i="1"/>
  <c r="DB268" i="1"/>
  <c r="AB323" i="1"/>
  <c r="DO268" i="1"/>
  <c r="BH250" i="1"/>
  <c r="U250" i="1"/>
  <c r="S250" i="1"/>
  <c r="AL268" i="1"/>
  <c r="CJ268" i="1"/>
  <c r="DR268" i="1"/>
  <c r="AV323" i="1"/>
  <c r="AS232" i="1"/>
  <c r="BC232" i="1"/>
  <c r="L232" i="1"/>
  <c r="AO323" i="1"/>
  <c r="AM323" i="1"/>
  <c r="DG268" i="1"/>
  <c r="BI232" i="1"/>
  <c r="CR268" i="1"/>
  <c r="H268" i="1"/>
  <c r="BO250" i="1"/>
  <c r="BE250" i="1"/>
  <c r="BC250" i="1"/>
  <c r="T47" i="1"/>
  <c r="BF47" i="1"/>
  <c r="P47" i="1"/>
  <c r="AJ47" i="1"/>
  <c r="AQ250" i="1"/>
  <c r="BD47" i="1"/>
  <c r="BX47" i="1"/>
  <c r="BD232" i="1"/>
  <c r="AL232" i="1"/>
  <c r="G232" i="1"/>
  <c r="BE232" i="1"/>
  <c r="BF232" i="1"/>
  <c r="BG232" i="1"/>
  <c r="AB268" i="1"/>
  <c r="BL268" i="1"/>
  <c r="AM268" i="1"/>
  <c r="BM268" i="1"/>
  <c r="CU268" i="1"/>
  <c r="CV268" i="1"/>
  <c r="AN268" i="1"/>
  <c r="BW268" i="1"/>
  <c r="CW268" i="1"/>
  <c r="BP47" i="1"/>
  <c r="N47" i="1"/>
  <c r="L47" i="1"/>
  <c r="AZ232" i="1"/>
  <c r="Q232" i="1"/>
  <c r="E250" i="1"/>
  <c r="CH268" i="1"/>
  <c r="BR232" i="1"/>
  <c r="AU232" i="1"/>
  <c r="AP323" i="1"/>
  <c r="O323" i="1"/>
  <c r="BH232" i="1"/>
  <c r="F176" i="1"/>
  <c r="E178" i="1" s="1"/>
  <c r="BA176" i="1"/>
  <c r="AS47" i="1"/>
  <c r="Z47" i="1"/>
  <c r="BM47" i="1"/>
  <c r="BH47" i="1"/>
  <c r="M323" i="1"/>
  <c r="BL232" i="1"/>
  <c r="AC232" i="1"/>
  <c r="K268" i="1"/>
  <c r="AD232" i="1"/>
  <c r="BR250" i="1"/>
  <c r="CB250" i="1"/>
  <c r="BB176" i="1"/>
  <c r="DE268" i="1"/>
  <c r="AJ268" i="1"/>
  <c r="BN268" i="1"/>
  <c r="BG323" i="1"/>
  <c r="AX232" i="1"/>
  <c r="AE232" i="1"/>
  <c r="BD323" i="1"/>
  <c r="F250" i="1"/>
  <c r="M176" i="1"/>
  <c r="BF176" i="1"/>
  <c r="AN176" i="1"/>
  <c r="AA268" i="1"/>
  <c r="AQ268" i="1"/>
  <c r="K176" i="1"/>
  <c r="BE47" i="1"/>
  <c r="AL47" i="1"/>
  <c r="AP47" i="1"/>
  <c r="M47" i="1"/>
  <c r="Y323" i="1"/>
  <c r="DL268" i="1"/>
  <c r="AS268" i="1"/>
  <c r="J268" i="1"/>
  <c r="AO232" i="1"/>
  <c r="W268" i="1"/>
  <c r="AP232" i="1"/>
  <c r="BF250" i="1"/>
  <c r="BP250" i="1"/>
  <c r="BQ176" i="1"/>
  <c r="H176" i="1"/>
  <c r="W323" i="1"/>
  <c r="T325" i="1" s="1"/>
  <c r="CK268" i="1"/>
  <c r="P268" i="1"/>
  <c r="AX268" i="1"/>
  <c r="U232" i="1"/>
  <c r="N233" i="1" s="1"/>
  <c r="AH232" i="1"/>
  <c r="K232" i="1"/>
  <c r="AG176" i="1"/>
  <c r="BZ268" i="1"/>
  <c r="S268" i="1"/>
  <c r="CT268" i="1"/>
  <c r="DI268" i="1"/>
  <c r="CG268" i="1"/>
  <c r="V176" i="1"/>
  <c r="AF176" i="1"/>
  <c r="BC47" i="1"/>
  <c r="BX250" i="1"/>
  <c r="E268" i="1"/>
  <c r="AT323" i="1"/>
  <c r="J323" i="1"/>
  <c r="I325" i="1" s="1"/>
  <c r="L323" i="1"/>
  <c r="K323" i="1"/>
  <c r="Q323" i="1"/>
  <c r="AG323" i="1"/>
  <c r="CZ268" i="1"/>
  <c r="AK232" i="1"/>
  <c r="BQ47" i="1"/>
  <c r="AX47" i="1"/>
  <c r="BZ47" i="1"/>
  <c r="BT47" i="1"/>
  <c r="AK323" i="1"/>
  <c r="AA232" i="1"/>
  <c r="Y234" i="1" s="1"/>
  <c r="BE268" i="1"/>
  <c r="V268" i="1"/>
  <c r="BA232" i="1"/>
  <c r="AI268" i="1"/>
  <c r="BB232" i="1"/>
  <c r="AT250" i="1"/>
  <c r="H250" i="1"/>
  <c r="W176" i="1"/>
  <c r="AU323" i="1"/>
  <c r="BU268" i="1"/>
  <c r="DS268" i="1"/>
  <c r="AD268" i="1"/>
  <c r="AT232" i="1"/>
  <c r="N232" i="1"/>
  <c r="N234" i="1" s="1"/>
  <c r="T323" i="1"/>
  <c r="BC176" i="1"/>
  <c r="X232" i="1"/>
  <c r="CF268" i="1"/>
  <c r="AC176" i="1"/>
  <c r="AI176" i="1"/>
  <c r="DP268" i="1"/>
  <c r="AS176" i="1"/>
  <c r="L176" i="1"/>
  <c r="U268" i="1"/>
  <c r="CD250" i="1"/>
  <c r="L268" i="1"/>
  <c r="AG268" i="1"/>
  <c r="BC268" i="1"/>
  <c r="J47" i="1"/>
  <c r="BJ47" i="1"/>
  <c r="AY47" i="1"/>
  <c r="Y47" i="1"/>
  <c r="AW323" i="1"/>
  <c r="AM232" i="1"/>
  <c r="BQ268" i="1"/>
  <c r="AH268" i="1"/>
  <c r="BM232" i="1"/>
  <c r="AU268" i="1"/>
  <c r="BN232" i="1"/>
  <c r="AH250" i="1"/>
  <c r="CM250" i="1"/>
  <c r="AO176" i="1"/>
  <c r="AC268" i="1"/>
  <c r="BA268" i="1"/>
  <c r="CY268" i="1"/>
  <c r="N268" i="1"/>
  <c r="N269" i="1" s="1"/>
  <c r="J232" i="1"/>
  <c r="E232" i="1"/>
  <c r="E234" i="1" s="1"/>
  <c r="S232" i="1"/>
  <c r="G323" i="1"/>
  <c r="BC323" i="1"/>
  <c r="AK195" i="1"/>
  <c r="BJ232" i="1"/>
  <c r="Z232" i="1"/>
  <c r="Y233" i="1" s="1"/>
  <c r="AU176" i="1"/>
  <c r="M268" i="1"/>
  <c r="T176" i="1"/>
  <c r="BN176" i="1"/>
  <c r="X268" i="1"/>
  <c r="BS47" i="1"/>
  <c r="I250" i="1"/>
  <c r="BA47" i="1"/>
  <c r="CN268" i="1"/>
  <c r="R232" i="1"/>
  <c r="AZ268" i="1"/>
  <c r="DQ268" i="1"/>
  <c r="V47" i="1"/>
  <c r="AM47" i="1"/>
  <c r="AB47" i="1"/>
  <c r="BU47" i="1"/>
  <c r="BI323" i="1"/>
  <c r="AY232" i="1"/>
  <c r="AY233" i="1" s="1"/>
  <c r="CC268" i="1"/>
  <c r="AT268" i="1"/>
  <c r="N176" i="1"/>
  <c r="BG268" i="1"/>
  <c r="O176" i="1"/>
  <c r="V250" i="1"/>
  <c r="CA250" i="1"/>
  <c r="BD176" i="1"/>
  <c r="BK268" i="1"/>
  <c r="AK268" i="1"/>
  <c r="CI268" i="1"/>
  <c r="I232" i="1"/>
  <c r="AR232" i="1"/>
  <c r="AE323" i="1"/>
  <c r="BQ232" i="1"/>
  <c r="AF323" i="1"/>
  <c r="S323" i="1"/>
  <c r="G268" i="1"/>
  <c r="Q176" i="1"/>
  <c r="O232" i="1"/>
  <c r="BP176" i="1"/>
  <c r="BI176" i="1"/>
  <c r="AR176" i="1"/>
  <c r="AB176" i="1"/>
  <c r="AA177" i="1" s="1"/>
  <c r="AJ232" i="1"/>
  <c r="AK305" i="1"/>
  <c r="CK195" i="1"/>
  <c r="EO213" i="1"/>
  <c r="AL195" i="1"/>
  <c r="AF195" i="1"/>
  <c r="BO195" i="1"/>
  <c r="AU195" i="1"/>
  <c r="CF195" i="1"/>
  <c r="AH195" i="1"/>
  <c r="P213" i="1"/>
  <c r="DF213" i="1"/>
  <c r="DC213" i="1"/>
  <c r="CX213" i="1"/>
  <c r="AZ213" i="1"/>
  <c r="EV213" i="1"/>
  <c r="H213" i="1"/>
  <c r="S213" i="1"/>
  <c r="BM213" i="1"/>
  <c r="AF159" i="1"/>
  <c r="AF158" i="1"/>
  <c r="BY195" i="1"/>
  <c r="BL213" i="1"/>
  <c r="CD195" i="1"/>
  <c r="DG213" i="1"/>
  <c r="AP213" i="1"/>
  <c r="AN213" i="1"/>
  <c r="W213" i="1"/>
  <c r="DN213" i="1"/>
  <c r="BN213" i="1"/>
  <c r="BD213" i="1"/>
  <c r="BO213" i="1"/>
  <c r="M305" i="1"/>
  <c r="N305" i="1"/>
  <c r="X305" i="1"/>
  <c r="H305" i="1"/>
  <c r="AF305" i="1"/>
  <c r="I305" i="1"/>
  <c r="Y305" i="1"/>
  <c r="Z305" i="1"/>
  <c r="AA305" i="1"/>
  <c r="AG305" i="1"/>
  <c r="AH305" i="1"/>
  <c r="EM213" i="1"/>
  <c r="AG213" i="1"/>
  <c r="Z195" i="1"/>
  <c r="E195" i="1"/>
  <c r="AB195" i="1"/>
  <c r="CQ195" i="1"/>
  <c r="Y195" i="1"/>
  <c r="BR195" i="1"/>
  <c r="CO213" i="1"/>
  <c r="M213" i="1"/>
  <c r="L213" i="1"/>
  <c r="ET213" i="1"/>
  <c r="CV213" i="1"/>
  <c r="AX213" i="1"/>
  <c r="AR213" i="1"/>
  <c r="BC213" i="1"/>
  <c r="CW213" i="1"/>
  <c r="AL305" i="1"/>
  <c r="AD305" i="1"/>
  <c r="T195" i="1"/>
  <c r="BW213" i="1"/>
  <c r="BK195" i="1"/>
  <c r="BX195" i="1"/>
  <c r="G195" i="1"/>
  <c r="CA195" i="1"/>
  <c r="M195" i="1"/>
  <c r="BF195" i="1"/>
  <c r="BQ213" i="1"/>
  <c r="E213" i="1"/>
  <c r="EQ213" i="1"/>
  <c r="ED213" i="1"/>
  <c r="CG213" i="1"/>
  <c r="AI213" i="1"/>
  <c r="AF213" i="1"/>
  <c r="AQ213" i="1"/>
  <c r="CK213" i="1"/>
  <c r="V305" i="1"/>
  <c r="R305" i="1"/>
  <c r="BE195" i="1"/>
  <c r="DM213" i="1"/>
  <c r="BD195" i="1"/>
  <c r="BC195" i="1"/>
  <c r="CE195" i="1"/>
  <c r="BL195" i="1"/>
  <c r="CR195" i="1"/>
  <c r="AT195" i="1"/>
  <c r="AT213" i="1"/>
  <c r="EB213" i="1"/>
  <c r="DV213" i="1"/>
  <c r="DO213" i="1"/>
  <c r="BR213" i="1"/>
  <c r="O213" i="1"/>
  <c r="T213" i="1"/>
  <c r="AE213" i="1"/>
  <c r="BY213" i="1"/>
  <c r="AJ29" i="1"/>
  <c r="Z29" i="1"/>
  <c r="T305" i="1"/>
  <c r="Q305" i="1"/>
  <c r="BV213" i="1"/>
  <c r="CO195" i="1"/>
  <c r="BA195" i="1"/>
  <c r="AZ195" i="1"/>
  <c r="CS195" i="1"/>
  <c r="AV195" i="1"/>
  <c r="M288" i="1"/>
  <c r="M289" i="1"/>
  <c r="EX213" i="1"/>
  <c r="EW213" i="1"/>
  <c r="AJ213" i="1"/>
  <c r="BB213" i="1"/>
  <c r="EP213" i="1"/>
  <c r="DL213" i="1"/>
  <c r="DW213" i="1"/>
  <c r="R213" i="1"/>
  <c r="AC213" i="1"/>
  <c r="AL29" i="1"/>
  <c r="BR47" i="1"/>
  <c r="BV47" i="1"/>
  <c r="AT29" i="1"/>
  <c r="BY47" i="1"/>
  <c r="BI47" i="1"/>
  <c r="AQ47" i="1"/>
  <c r="J250" i="1"/>
  <c r="BD250" i="1"/>
  <c r="AI305" i="1"/>
  <c r="AN305" i="1"/>
  <c r="DH213" i="1"/>
  <c r="BW195" i="1"/>
  <c r="AC195" i="1"/>
  <c r="CC195" i="1"/>
  <c r="CG195" i="1"/>
  <c r="AJ195" i="1"/>
  <c r="AU213" i="1"/>
  <c r="DZ213" i="1"/>
  <c r="DY213" i="1"/>
  <c r="K213" i="1"/>
  <c r="AL213" i="1"/>
  <c r="EA213" i="1"/>
  <c r="CZ213" i="1"/>
  <c r="DK213" i="1"/>
  <c r="F213" i="1"/>
  <c r="AY213" i="1"/>
  <c r="CS213" i="1"/>
  <c r="J213" i="1"/>
  <c r="BH213" i="1"/>
  <c r="AV213" i="1"/>
  <c r="CC213" i="1"/>
  <c r="DR213" i="1"/>
  <c r="AW213" i="1"/>
  <c r="CP213" i="1"/>
  <c r="DS213" i="1"/>
  <c r="I213" i="1"/>
  <c r="CQ213" i="1"/>
  <c r="DT213" i="1"/>
  <c r="BF213" i="1"/>
  <c r="CR213" i="1"/>
  <c r="EF213" i="1"/>
  <c r="BG213" i="1"/>
  <c r="EH213" i="1"/>
  <c r="Y213" i="1"/>
  <c r="CU213" i="1"/>
  <c r="Z213" i="1"/>
  <c r="BT213" i="1"/>
  <c r="DA213" i="1"/>
  <c r="EL213" i="1"/>
  <c r="X213" i="1"/>
  <c r="EK213" i="1"/>
  <c r="R195" i="1"/>
  <c r="U305" i="1"/>
  <c r="N195" i="1"/>
  <c r="AI195" i="1"/>
  <c r="BT195" i="1"/>
  <c r="CL213" i="1"/>
  <c r="CH213" i="1"/>
  <c r="EJ213" i="1"/>
  <c r="G213" i="1"/>
  <c r="K195" i="1"/>
  <c r="P195" i="1"/>
  <c r="N213" i="1"/>
  <c r="DX213" i="1"/>
  <c r="BW159" i="1"/>
  <c r="BW158" i="1"/>
  <c r="I47" i="1"/>
  <c r="AB29" i="1"/>
  <c r="AR29" i="1"/>
  <c r="Q47" i="1"/>
  <c r="R47" i="1"/>
  <c r="S47" i="1"/>
  <c r="E47" i="1"/>
  <c r="Y250" i="1"/>
  <c r="AO250" i="1"/>
  <c r="BI250" i="1"/>
  <c r="BY250" i="1"/>
  <c r="Z250" i="1"/>
  <c r="AP250" i="1"/>
  <c r="BJ250" i="1"/>
  <c r="BZ250" i="1"/>
  <c r="K250" i="1"/>
  <c r="AA250" i="1"/>
  <c r="AU250" i="1"/>
  <c r="BK250" i="1"/>
  <c r="CE250" i="1"/>
  <c r="L250" i="1"/>
  <c r="AB250" i="1"/>
  <c r="AV250" i="1"/>
  <c r="BL250" i="1"/>
  <c r="CF250" i="1"/>
  <c r="R250" i="1"/>
  <c r="AZ250" i="1"/>
  <c r="CH250" i="1"/>
  <c r="W250" i="1"/>
  <c r="BA250" i="1"/>
  <c r="CI250" i="1"/>
  <c r="AI250" i="1"/>
  <c r="AC250" i="1"/>
  <c r="BB250" i="1"/>
  <c r="CJ250" i="1"/>
  <c r="AD250" i="1"/>
  <c r="BG250" i="1"/>
  <c r="CK250" i="1"/>
  <c r="BM250" i="1"/>
  <c r="CL250" i="1"/>
  <c r="BN250" i="1"/>
  <c r="O250" i="1"/>
  <c r="BU250" i="1"/>
  <c r="P250" i="1"/>
  <c r="BV250" i="1"/>
  <c r="BS250" i="1"/>
  <c r="Q250" i="1"/>
  <c r="BW250" i="1"/>
  <c r="AK250" i="1"/>
  <c r="AM250" i="1"/>
  <c r="AJ250" i="1"/>
  <c r="CG250" i="1"/>
  <c r="AL250" i="1"/>
  <c r="AW250" i="1"/>
  <c r="AX250" i="1"/>
  <c r="AY250" i="1"/>
  <c r="M250" i="1"/>
  <c r="N250" i="1"/>
  <c r="BT250" i="1"/>
  <c r="AR250" i="1"/>
  <c r="O305" i="1"/>
  <c r="AB305" i="1"/>
  <c r="EN213" i="1"/>
  <c r="AH213" i="1"/>
  <c r="BB195" i="1"/>
  <c r="H195" i="1"/>
  <c r="BN195" i="1"/>
  <c r="BU195" i="1"/>
  <c r="X195" i="1"/>
  <c r="BZ213" i="1"/>
  <c r="DE213" i="1"/>
  <c r="DD213" i="1"/>
  <c r="CI213" i="1"/>
  <c r="V213" i="1"/>
  <c r="DJ213" i="1"/>
  <c r="CN213" i="1"/>
  <c r="CY213" i="1"/>
  <c r="ES213" i="1"/>
  <c r="AC305" i="1"/>
  <c r="AB213" i="1"/>
  <c r="BJ195" i="1"/>
  <c r="S195" i="1"/>
  <c r="BH195" i="1"/>
  <c r="AS213" i="1"/>
  <c r="BI213" i="1"/>
  <c r="U213" i="1"/>
  <c r="EI213" i="1"/>
  <c r="AO213" i="1"/>
  <c r="V29" i="1"/>
  <c r="U47" i="1"/>
  <c r="W47" i="1"/>
  <c r="O47" i="1"/>
  <c r="AC47" i="1"/>
  <c r="AD47" i="1"/>
  <c r="BO47" i="1"/>
  <c r="F47" i="1"/>
  <c r="AB233" i="1"/>
  <c r="X250" i="1"/>
  <c r="CC250" i="1"/>
  <c r="AF250" i="1"/>
  <c r="AE305" i="1"/>
  <c r="P305" i="1"/>
  <c r="AA213" i="1"/>
  <c r="BX213" i="1"/>
  <c r="AD195" i="1"/>
  <c r="CM195" i="1"/>
  <c r="AY195" i="1"/>
  <c r="BI195" i="1"/>
  <c r="DQ213" i="1"/>
  <c r="CJ213" i="1"/>
  <c r="CF213" i="1"/>
  <c r="BE213" i="1"/>
  <c r="ER213" i="1"/>
  <c r="CT213" i="1"/>
  <c r="CB213" i="1"/>
  <c r="CM213" i="1"/>
  <c r="EG213" i="1"/>
  <c r="CG269" i="1"/>
  <c r="U195" i="1"/>
  <c r="BG195" i="1"/>
  <c r="CL195" i="1"/>
  <c r="AM195" i="1"/>
  <c r="CI195" i="1"/>
  <c r="AA195" i="1"/>
  <c r="BM195" i="1"/>
  <c r="BP195" i="1"/>
  <c r="AN195" i="1"/>
  <c r="BQ195" i="1"/>
  <c r="AO195" i="1"/>
  <c r="BZ195" i="1"/>
  <c r="CB195" i="1"/>
  <c r="F195" i="1"/>
  <c r="AQ195" i="1"/>
  <c r="CH195" i="1"/>
  <c r="O195" i="1"/>
  <c r="AR195" i="1"/>
  <c r="Q195" i="1"/>
  <c r="AS195" i="1"/>
  <c r="CJ195" i="1"/>
  <c r="AP195" i="1"/>
  <c r="AX195" i="1"/>
  <c r="J305" i="1"/>
  <c r="E305" i="1"/>
  <c r="W195" i="1"/>
  <c r="CN195" i="1"/>
  <c r="AE195" i="1"/>
  <c r="V195" i="1"/>
  <c r="CD213" i="1"/>
  <c r="AK213" i="1"/>
  <c r="EU213" i="1"/>
  <c r="BA213" i="1"/>
  <c r="N158" i="1"/>
  <c r="AJ305" i="1"/>
  <c r="I288" i="1"/>
  <c r="BV195" i="1"/>
  <c r="J195" i="1"/>
  <c r="BS213" i="1"/>
  <c r="AD213" i="1"/>
  <c r="AG47" i="1"/>
  <c r="AI47" i="1"/>
  <c r="AA47" i="1"/>
  <c r="AO47" i="1"/>
  <c r="BB47" i="1"/>
  <c r="X47" i="1"/>
  <c r="AN250" i="1"/>
  <c r="BQ250" i="1"/>
  <c r="T250" i="1"/>
  <c r="K305" i="1"/>
  <c r="S305" i="1"/>
  <c r="BU213" i="1"/>
  <c r="DP213" i="1"/>
  <c r="I195" i="1"/>
  <c r="BS195" i="1"/>
  <c r="AG195" i="1"/>
  <c r="AW195" i="1"/>
  <c r="CP195" i="1"/>
  <c r="EE213" i="1"/>
  <c r="BK213" i="1"/>
  <c r="BJ213" i="1"/>
  <c r="AM213" i="1"/>
  <c r="EC213" i="1"/>
  <c r="CE213" i="1"/>
  <c r="BP213" i="1"/>
  <c r="CA213" i="1"/>
  <c r="DU213" i="1"/>
  <c r="AC111" i="3"/>
  <c r="BA110" i="3"/>
  <c r="AN68" i="3"/>
  <c r="BH81" i="3"/>
  <c r="O82" i="3"/>
  <c r="S23" i="3"/>
  <c r="G10" i="3"/>
  <c r="AG23" i="3"/>
  <c r="E24" i="3"/>
  <c r="E111" i="3"/>
  <c r="E9" i="3"/>
  <c r="AG24" i="3"/>
  <c r="E81" i="3"/>
  <c r="S24" i="3"/>
  <c r="BH82" i="3"/>
  <c r="EO81" i="3"/>
  <c r="E68" i="3"/>
  <c r="BW81" i="3"/>
  <c r="X97" i="3"/>
  <c r="N10" i="3"/>
  <c r="G23" i="3"/>
  <c r="N97" i="3"/>
  <c r="AV67" i="3"/>
  <c r="E96" i="3"/>
  <c r="S96" i="3"/>
  <c r="N96" i="3"/>
  <c r="G24" i="3"/>
  <c r="E67" i="3"/>
  <c r="BW82" i="3"/>
  <c r="EO82" i="3"/>
  <c r="O81" i="3"/>
  <c r="E82" i="3"/>
  <c r="O67" i="3"/>
  <c r="AQ97" i="3"/>
  <c r="AV68" i="3"/>
  <c r="W10" i="3"/>
  <c r="CM67" i="3"/>
  <c r="N9" i="3"/>
  <c r="S97" i="3"/>
  <c r="O68" i="3"/>
  <c r="BM53" i="3"/>
  <c r="E97" i="3"/>
  <c r="AD38" i="3"/>
  <c r="AN67" i="3"/>
  <c r="K10" i="3"/>
  <c r="AQ96" i="3"/>
  <c r="CM68" i="3"/>
  <c r="E38" i="3"/>
  <c r="W9" i="3"/>
  <c r="X96" i="3"/>
  <c r="BC38" i="3"/>
  <c r="BM54" i="3"/>
  <c r="AI54" i="3"/>
  <c r="AI53" i="3"/>
  <c r="O54" i="3"/>
  <c r="O53" i="3"/>
  <c r="E39" i="3"/>
  <c r="AD39" i="3"/>
  <c r="G38" i="3"/>
  <c r="G39" i="3"/>
  <c r="X39" i="3"/>
  <c r="X38" i="3"/>
  <c r="E54" i="3"/>
  <c r="E53" i="3"/>
  <c r="AA53" i="3"/>
  <c r="AA54" i="3"/>
  <c r="BC39" i="3"/>
  <c r="AC29" i="1"/>
  <c r="L29" i="1"/>
  <c r="EO104" i="1"/>
  <c r="EO103" i="1"/>
  <c r="Q29" i="1"/>
  <c r="AO29" i="1"/>
  <c r="AG29" i="1"/>
  <c r="N29" i="1"/>
  <c r="AH29" i="1"/>
  <c r="O29" i="1"/>
  <c r="AS29" i="1"/>
  <c r="K29" i="1"/>
  <c r="AN29" i="1"/>
  <c r="U29" i="1"/>
  <c r="AA29" i="1"/>
  <c r="H29" i="1"/>
  <c r="W29" i="1"/>
  <c r="E29" i="1"/>
  <c r="J29" i="1"/>
  <c r="AM29" i="1"/>
  <c r="T29" i="1"/>
  <c r="AI29" i="1"/>
  <c r="I29" i="1"/>
  <c r="Z10" i="1"/>
  <c r="G10" i="1"/>
  <c r="F10" i="1"/>
  <c r="F29" i="1"/>
  <c r="AD29" i="1"/>
  <c r="AP29" i="1"/>
  <c r="G29" i="1"/>
  <c r="M29" i="1"/>
  <c r="Y29" i="1"/>
  <c r="R29" i="1"/>
  <c r="AQ29" i="1"/>
  <c r="AK29" i="1"/>
  <c r="S29" i="1"/>
  <c r="AE29" i="1"/>
  <c r="P29" i="1"/>
  <c r="X29" i="1"/>
  <c r="AD10" i="1"/>
  <c r="S10" i="1"/>
  <c r="AE10" i="1"/>
  <c r="W10" i="1"/>
  <c r="Y10" i="1"/>
  <c r="N10" i="1"/>
  <c r="L10" i="1"/>
  <c r="H10" i="1"/>
  <c r="M10" i="1"/>
  <c r="T10" i="1"/>
  <c r="X10" i="1"/>
  <c r="AC10" i="1"/>
  <c r="I10" i="1"/>
  <c r="Q10" i="1"/>
  <c r="U10" i="1"/>
  <c r="AB10" i="1"/>
  <c r="J10" i="1"/>
  <c r="P10" i="1"/>
  <c r="V10" i="1"/>
  <c r="AA10" i="1"/>
  <c r="O10" i="1"/>
  <c r="R10" i="1"/>
  <c r="K10" i="1"/>
  <c r="Y136" i="4"/>
  <c r="Y135" i="4"/>
  <c r="AY110" i="4"/>
  <c r="AY109" i="4"/>
  <c r="AW84" i="4"/>
  <c r="AW83" i="4"/>
  <c r="AQ58" i="4"/>
  <c r="AQ57" i="4"/>
  <c r="O32" i="4"/>
  <c r="O31" i="4"/>
  <c r="T251" i="3"/>
  <c r="I251" i="3"/>
  <c r="E251" i="3"/>
  <c r="T250" i="3"/>
  <c r="I250" i="3"/>
  <c r="E250" i="3"/>
  <c r="O237" i="3"/>
  <c r="I237" i="3"/>
  <c r="E237" i="3"/>
  <c r="O236" i="3"/>
  <c r="I236" i="3"/>
  <c r="E236" i="3"/>
  <c r="Y223" i="3"/>
  <c r="O223" i="3"/>
  <c r="M223" i="3"/>
  <c r="I223" i="3"/>
  <c r="E223" i="3"/>
  <c r="Y222" i="3"/>
  <c r="O222" i="3"/>
  <c r="M222" i="3"/>
  <c r="I222" i="3"/>
  <c r="E222" i="3"/>
  <c r="AM208" i="3"/>
  <c r="E208" i="3"/>
  <c r="AM207" i="3"/>
  <c r="E207" i="3"/>
  <c r="AE194" i="3"/>
  <c r="N194" i="3"/>
  <c r="E194" i="3"/>
  <c r="AE193" i="3"/>
  <c r="N193" i="3"/>
  <c r="E193" i="3"/>
  <c r="AY180" i="3"/>
  <c r="AB180" i="3"/>
  <c r="Y180" i="3"/>
  <c r="N180" i="3"/>
  <c r="E180" i="3"/>
  <c r="AY179" i="3"/>
  <c r="AB179" i="3"/>
  <c r="Y179" i="3"/>
  <c r="N179" i="3"/>
  <c r="E179" i="3"/>
  <c r="AS165" i="3"/>
  <c r="E165" i="3"/>
  <c r="AS164" i="3"/>
  <c r="E164" i="3"/>
  <c r="AE151" i="3"/>
  <c r="O151" i="3"/>
  <c r="E151" i="3"/>
  <c r="AE150" i="3"/>
  <c r="O150" i="3"/>
  <c r="E150" i="3"/>
  <c r="AW137" i="3"/>
  <c r="AA137" i="3"/>
  <c r="V137" i="3"/>
  <c r="O137" i="3"/>
  <c r="E137" i="3"/>
  <c r="AW136" i="3"/>
  <c r="AA136" i="3"/>
  <c r="V136" i="3"/>
  <c r="O136" i="3"/>
  <c r="E136" i="3"/>
  <c r="AF122" i="3"/>
  <c r="E122" i="3"/>
  <c r="AF121" i="3"/>
  <c r="E121" i="3"/>
  <c r="X108" i="3"/>
  <c r="N108" i="3"/>
  <c r="E108" i="3"/>
  <c r="X107" i="3"/>
  <c r="N107" i="3"/>
  <c r="E107" i="3"/>
  <c r="AQ94" i="3"/>
  <c r="X94" i="3"/>
  <c r="S94" i="3"/>
  <c r="N94" i="3"/>
  <c r="E94" i="3"/>
  <c r="AQ93" i="3"/>
  <c r="X93" i="3"/>
  <c r="S93" i="3"/>
  <c r="N93" i="3"/>
  <c r="E93" i="3"/>
  <c r="BH79" i="3"/>
  <c r="E79" i="3"/>
  <c r="BH78" i="3"/>
  <c r="E78" i="3"/>
  <c r="AN65" i="3"/>
  <c r="O65" i="3"/>
  <c r="E65" i="3"/>
  <c r="H263" i="3"/>
  <c r="H271" i="3" s="1"/>
  <c r="AN64" i="3"/>
  <c r="O64" i="3"/>
  <c r="E64" i="3"/>
  <c r="BM51" i="3"/>
  <c r="AI51" i="3"/>
  <c r="AA51" i="3"/>
  <c r="O51" i="3"/>
  <c r="E51" i="3"/>
  <c r="BM50" i="3"/>
  <c r="AI50" i="3"/>
  <c r="AA50" i="3"/>
  <c r="O50" i="3"/>
  <c r="E50" i="3"/>
  <c r="X36" i="3"/>
  <c r="E36" i="3"/>
  <c r="H264" i="3"/>
  <c r="H272" i="3" s="1"/>
  <c r="G264" i="3"/>
  <c r="G272" i="3" s="1"/>
  <c r="X35" i="3"/>
  <c r="E35" i="3"/>
  <c r="S21" i="3"/>
  <c r="P21" i="3"/>
  <c r="G21" i="3"/>
  <c r="E21" i="3"/>
  <c r="S20" i="3"/>
  <c r="P20" i="3"/>
  <c r="G20" i="3"/>
  <c r="E20" i="3"/>
  <c r="W7" i="3"/>
  <c r="N7" i="3"/>
  <c r="K7" i="3"/>
  <c r="G7" i="3"/>
  <c r="E7" i="3"/>
  <c r="W6" i="3"/>
  <c r="N6" i="3"/>
  <c r="K6" i="3"/>
  <c r="G6" i="3"/>
  <c r="E6" i="3"/>
  <c r="AQ320" i="1"/>
  <c r="AQ319" i="1"/>
  <c r="CG265" i="1"/>
  <c r="CG264" i="1"/>
  <c r="DA210" i="1"/>
  <c r="DA209" i="1"/>
  <c r="BW154" i="1"/>
  <c r="BW153" i="1"/>
  <c r="EO99" i="1"/>
  <c r="EO98" i="1"/>
  <c r="BC44" i="1"/>
  <c r="BC43" i="1"/>
  <c r="AS265" i="1"/>
  <c r="AS264" i="1"/>
  <c r="BC210" i="1"/>
  <c r="BC209" i="1"/>
  <c r="E288" i="1" l="1"/>
  <c r="AS270" i="1"/>
  <c r="BC49" i="1"/>
  <c r="E233" i="1"/>
  <c r="E177" i="1"/>
  <c r="E324" i="1"/>
  <c r="X48" i="1"/>
  <c r="AQ324" i="1"/>
  <c r="N270" i="1"/>
  <c r="AM269" i="1"/>
  <c r="AD48" i="1"/>
  <c r="E49" i="1"/>
  <c r="Y288" i="1"/>
  <c r="E270" i="1"/>
  <c r="AS269" i="1"/>
  <c r="V178" i="1"/>
  <c r="X324" i="1"/>
  <c r="AB234" i="1"/>
  <c r="O288" i="1"/>
  <c r="O178" i="1"/>
  <c r="AN158" i="1"/>
  <c r="AH252" i="1"/>
  <c r="AW177" i="1"/>
  <c r="AE252" i="1"/>
  <c r="T324" i="1"/>
  <c r="AY234" i="1"/>
  <c r="X325" i="1"/>
  <c r="AM270" i="1"/>
  <c r="AD49" i="1"/>
  <c r="AW178" i="1"/>
  <c r="E269" i="1"/>
  <c r="CG270" i="1"/>
  <c r="BC48" i="1"/>
  <c r="G49" i="1"/>
  <c r="I324" i="1"/>
  <c r="X49" i="1"/>
  <c r="AA178" i="1"/>
  <c r="E325" i="1"/>
  <c r="O177" i="1"/>
  <c r="E252" i="1"/>
  <c r="AQ325" i="1"/>
  <c r="G48" i="1"/>
  <c r="E31" i="1"/>
  <c r="AH251" i="1"/>
  <c r="V177" i="1"/>
  <c r="BO197" i="1"/>
  <c r="BO196" i="1"/>
  <c r="E251" i="1"/>
  <c r="BC214" i="1"/>
  <c r="BC215" i="1"/>
  <c r="E197" i="1"/>
  <c r="E196" i="1"/>
  <c r="BK252" i="1"/>
  <c r="BK251" i="1"/>
  <c r="Q306" i="1"/>
  <c r="Q307" i="1"/>
  <c r="AE251" i="1"/>
  <c r="E48" i="1"/>
  <c r="DA214" i="1"/>
  <c r="DA215" i="1"/>
  <c r="AE197" i="1"/>
  <c r="AE196" i="1"/>
  <c r="E214" i="1"/>
  <c r="E215" i="1"/>
  <c r="AS214" i="1"/>
  <c r="AS215" i="1"/>
  <c r="O307" i="1"/>
  <c r="O306" i="1"/>
  <c r="O196" i="1"/>
  <c r="O197" i="1"/>
  <c r="O215" i="1"/>
  <c r="O214" i="1"/>
  <c r="AC306" i="1"/>
  <c r="AC307" i="1"/>
  <c r="I307" i="1"/>
  <c r="I306" i="1"/>
  <c r="E307" i="1"/>
  <c r="E306" i="1"/>
  <c r="N252" i="1"/>
  <c r="N251" i="1"/>
  <c r="AJ197" i="1"/>
  <c r="AJ196" i="1"/>
  <c r="D262" i="3"/>
  <c r="D270" i="3" s="1"/>
  <c r="H262" i="3"/>
  <c r="H270" i="3" s="1"/>
  <c r="AG31" i="1"/>
  <c r="E30" i="1"/>
  <c r="G31" i="1"/>
  <c r="G30" i="1"/>
  <c r="K12" i="1"/>
  <c r="K11" i="1"/>
  <c r="P30" i="1"/>
  <c r="P31" i="1"/>
  <c r="AG30" i="1"/>
  <c r="S31" i="1"/>
  <c r="S30" i="1"/>
  <c r="G12" i="1"/>
  <c r="G11" i="1"/>
  <c r="W12" i="1"/>
  <c r="W11" i="1"/>
  <c r="N11" i="1"/>
  <c r="N12" i="1"/>
  <c r="E11" i="1"/>
  <c r="E12" i="1"/>
  <c r="D264" i="3"/>
  <c r="D272" i="3" s="1"/>
  <c r="F264" i="3"/>
  <c r="F272" i="3" s="1"/>
  <c r="G263" i="3"/>
  <c r="G271" i="3" s="1"/>
  <c r="E264" i="3"/>
  <c r="E272" i="3" s="1"/>
  <c r="D263" i="3"/>
  <c r="D271" i="3" s="1"/>
  <c r="E263" i="3"/>
  <c r="E271" i="3" s="1"/>
  <c r="F263" i="3"/>
  <c r="F271" i="3" s="1"/>
  <c r="G262" i="3"/>
  <c r="G270" i="3" s="1"/>
  <c r="F262" i="3"/>
  <c r="F270" i="3" s="1"/>
  <c r="E262" i="3"/>
  <c r="E270" i="3" s="1"/>
  <c r="AN154" i="1"/>
  <c r="AN153" i="1"/>
  <c r="I271" i="3" l="1"/>
  <c r="I270" i="3"/>
  <c r="I272" i="3"/>
  <c r="I264" i="3"/>
  <c r="I263" i="3"/>
  <c r="I262" i="3"/>
  <c r="AD44" i="1"/>
  <c r="AD43" i="1"/>
  <c r="E319" i="1"/>
  <c r="N265" i="1"/>
  <c r="N264" i="1"/>
  <c r="AS209" i="1"/>
  <c r="E209" i="1"/>
  <c r="E210" i="1"/>
  <c r="N154" i="1"/>
  <c r="N153" i="1"/>
  <c r="BK247" i="1" l="1"/>
  <c r="BK246" i="1"/>
  <c r="BO192" i="1"/>
  <c r="BO191" i="1"/>
  <c r="AG26" i="1"/>
  <c r="AG25" i="1"/>
  <c r="Q302" i="1"/>
  <c r="Q301" i="1"/>
  <c r="AH247" i="1"/>
  <c r="AH246" i="1"/>
  <c r="AJ192" i="1"/>
  <c r="AJ191" i="1"/>
  <c r="H337" i="1" l="1"/>
  <c r="X320" i="1" l="1"/>
  <c r="X319" i="1"/>
  <c r="G337" i="1" s="1"/>
  <c r="T320" i="1" l="1"/>
  <c r="T319" i="1"/>
  <c r="I320" i="1"/>
  <c r="I319" i="1"/>
  <c r="E320" i="1"/>
  <c r="AM265" i="1"/>
  <c r="AM264" i="1"/>
  <c r="E265" i="1"/>
  <c r="E264" i="1"/>
  <c r="AS210" i="1"/>
  <c r="O210" i="1"/>
  <c r="O209" i="1"/>
  <c r="AF154" i="1"/>
  <c r="AF153" i="1"/>
  <c r="E154" i="1"/>
  <c r="E153" i="1"/>
  <c r="X44" i="1"/>
  <c r="X43" i="1"/>
  <c r="G44" i="1"/>
  <c r="G43" i="1"/>
  <c r="E44" i="1"/>
  <c r="E43" i="1"/>
  <c r="E337" i="1" l="1"/>
  <c r="F337" i="1"/>
  <c r="AC302" i="1"/>
  <c r="AC301" i="1"/>
  <c r="S26" i="1"/>
  <c r="S25" i="1"/>
  <c r="O302" i="1"/>
  <c r="O301" i="1"/>
  <c r="I302" i="1"/>
  <c r="I301" i="1"/>
  <c r="E302" i="1"/>
  <c r="E301" i="1"/>
  <c r="AE247" i="1"/>
  <c r="AE246" i="1"/>
  <c r="N247" i="1"/>
  <c r="N246" i="1"/>
  <c r="E247" i="1"/>
  <c r="E246" i="1"/>
  <c r="O192" i="1"/>
  <c r="O191" i="1"/>
  <c r="AE192" i="1"/>
  <c r="AE191" i="1"/>
  <c r="E192" i="1"/>
  <c r="E191" i="1"/>
  <c r="K337" i="1" l="1"/>
  <c r="L337" i="1"/>
  <c r="M337" i="1" s="1"/>
  <c r="I337" i="1"/>
  <c r="H336" i="1"/>
  <c r="G336" i="1"/>
  <c r="O284" i="1"/>
  <c r="O283" i="1"/>
  <c r="Y284" i="1"/>
  <c r="Y283" i="1"/>
  <c r="AB229" i="1"/>
  <c r="AB228" i="1"/>
  <c r="E173" i="1"/>
  <c r="E172" i="1"/>
  <c r="O173" i="1"/>
  <c r="O172" i="1"/>
  <c r="V173" i="1"/>
  <c r="V172" i="1"/>
  <c r="AW173" i="1"/>
  <c r="AW172" i="1"/>
  <c r="AA173" i="1"/>
  <c r="AA172" i="1"/>
  <c r="M284" i="1"/>
  <c r="M283" i="1"/>
  <c r="I284" i="1"/>
  <c r="I283" i="1"/>
  <c r="E284" i="1"/>
  <c r="E283" i="1"/>
  <c r="AY229" i="1"/>
  <c r="AY228" i="1"/>
  <c r="N7" i="1"/>
  <c r="N6" i="1"/>
  <c r="Y229" i="1"/>
  <c r="Y228" i="1"/>
  <c r="N229" i="1"/>
  <c r="N228" i="1"/>
  <c r="E229" i="1"/>
  <c r="E228" i="1"/>
  <c r="W7" i="1"/>
  <c r="W6" i="1"/>
  <c r="G7" i="1"/>
  <c r="K7" i="1"/>
  <c r="K6" i="1"/>
  <c r="G6" i="1"/>
  <c r="H335" i="1" l="1"/>
  <c r="G335" i="1"/>
  <c r="D335" i="1"/>
  <c r="F335" i="1"/>
  <c r="E335" i="1"/>
  <c r="E26" i="1"/>
  <c r="G26" i="1"/>
  <c r="P26" i="1"/>
  <c r="L335" i="1" l="1"/>
  <c r="K335" i="1"/>
  <c r="I335" i="1"/>
  <c r="P25" i="1"/>
  <c r="F336" i="1" s="1"/>
  <c r="G25" i="1"/>
  <c r="E336" i="1" s="1"/>
  <c r="E25" i="1"/>
  <c r="D336" i="1" s="1"/>
  <c r="L336" i="1" l="1"/>
  <c r="K336" i="1"/>
  <c r="M335" i="1"/>
  <c r="I336" i="1"/>
  <c r="M336" i="1" l="1"/>
</calcChain>
</file>

<file path=xl/sharedStrings.xml><?xml version="1.0" encoding="utf-8"?>
<sst xmlns="http://schemas.openxmlformats.org/spreadsheetml/2006/main" count="6469" uniqueCount="297">
  <si>
    <t>Layers</t>
  </si>
  <si>
    <t>Physical</t>
  </si>
  <si>
    <t>Components</t>
  </si>
  <si>
    <t>Tank11</t>
  </si>
  <si>
    <t>Pipe1</t>
  </si>
  <si>
    <t>Pump1_status</t>
  </si>
  <si>
    <t>Pump2_status</t>
  </si>
  <si>
    <t>Tank1_level</t>
  </si>
  <si>
    <t>Pipe1_flow</t>
  </si>
  <si>
    <t>CTRL1</t>
  </si>
  <si>
    <t>Pump1</t>
  </si>
  <si>
    <t>Pump2</t>
  </si>
  <si>
    <t>Eigenvector centrality</t>
  </si>
  <si>
    <t>MEAN
Eigenvector centrality</t>
  </si>
  <si>
    <t>ANALYSE 2 -- SWaT - P1 - ORIGINAL</t>
  </si>
  <si>
    <t>ANALYSE 2 -- SWaT - P1 - ADD_SENSORS</t>
  </si>
  <si>
    <t>Pump1_temp</t>
  </si>
  <si>
    <t>Pump2_temp</t>
  </si>
  <si>
    <t>Pump1_rotation</t>
  </si>
  <si>
    <t>Pump2_rotation</t>
  </si>
  <si>
    <t>Tank1_weight</t>
  </si>
  <si>
    <t>ANALYSE 2 -- SWaT - P1 - ADD_SENSORS_and_ACT</t>
  </si>
  <si>
    <t>Pump3_aux_status</t>
  </si>
  <si>
    <t>Pump4_aux_status</t>
  </si>
  <si>
    <t>Pump3_aux_temp</t>
  </si>
  <si>
    <t>Pump4_aux_temp</t>
  </si>
  <si>
    <t>Pump3_aux_rotation</t>
  </si>
  <si>
    <t>Pump4_aux_rotation</t>
  </si>
  <si>
    <t>P1_CTRL1_feedback</t>
  </si>
  <si>
    <t>P1_CTRL1_2_feedback</t>
  </si>
  <si>
    <t>CTRL1_2</t>
  </si>
  <si>
    <t>Pump3_aux</t>
  </si>
  <si>
    <t>Pump4_aux</t>
  </si>
  <si>
    <t>Cyber (tout le graph avec les liens CYBER)</t>
  </si>
  <si>
    <t>Actuator (tout le graph avec tous les liens)</t>
  </si>
  <si>
    <t>Sensor  (tout le graph avec tous les liens)</t>
  </si>
  <si>
    <r>
      <t>Physical</t>
    </r>
    <r>
      <rPr>
        <sz val="8"/>
        <color theme="1"/>
        <rFont val="Calibri"/>
        <family val="2"/>
        <scheme val="minor"/>
      </rPr>
      <t xml:space="preserve"> 
(tout le graph avec tous les liens)</t>
    </r>
  </si>
  <si>
    <t>Mission (tout le graph avec les liens MISSION)</t>
  </si>
  <si>
    <t>STD</t>
  </si>
  <si>
    <t>Tank1</t>
  </si>
  <si>
    <t>Tank_level</t>
  </si>
  <si>
    <t>Pipe_flow</t>
  </si>
  <si>
    <t>CYBER</t>
  </si>
  <si>
    <t>MISSION</t>
  </si>
  <si>
    <t>PHYSICAL</t>
  </si>
  <si>
    <t>SENSOR</t>
  </si>
  <si>
    <t>ACTUATOR</t>
  </si>
  <si>
    <t>Tank_weight</t>
  </si>
  <si>
    <t>CTRL1_feed</t>
  </si>
  <si>
    <t>CTRL1_2_feed</t>
  </si>
  <si>
    <t>P1</t>
  </si>
  <si>
    <t>ANALYSE 2 -- SWaT - P2 - ORIGINAL</t>
  </si>
  <si>
    <t>ANALYSE 2 -- SWaT - P2 - ADD_SENSORS</t>
  </si>
  <si>
    <t>P2</t>
  </si>
  <si>
    <t>Tank_NaCl</t>
  </si>
  <si>
    <t>Tank_NaOCl</t>
  </si>
  <si>
    <t>Tank_HCl</t>
  </si>
  <si>
    <t>Flow1</t>
  </si>
  <si>
    <t>AIT_conduct</t>
  </si>
  <si>
    <t>AIT_pH_ORP</t>
  </si>
  <si>
    <t>Level_NaCl</t>
  </si>
  <si>
    <t>Level_NaOCl</t>
  </si>
  <si>
    <t>Level_HCl</t>
  </si>
  <si>
    <t>Pump1_NaCl_status</t>
  </si>
  <si>
    <t>Pump2_NaCl_status</t>
  </si>
  <si>
    <t>Pump1_NaOCl_status</t>
  </si>
  <si>
    <t>Pump2_NaOCl_status</t>
  </si>
  <si>
    <t>Pump1_HCl_status</t>
  </si>
  <si>
    <t>Pump2_HCl_status</t>
  </si>
  <si>
    <t>Pump1_NaCl</t>
  </si>
  <si>
    <t>Pump2_NaCl</t>
  </si>
  <si>
    <t>Pump1_NaOCl</t>
  </si>
  <si>
    <t>Pump2_NaOCl</t>
  </si>
  <si>
    <t>Pump1_HCl</t>
  </si>
  <si>
    <t>Pump2_HCl</t>
  </si>
  <si>
    <t>Valve_Raw_Tank</t>
  </si>
  <si>
    <t>CTRL2</t>
  </si>
  <si>
    <t>Mixer</t>
  </si>
  <si>
    <t>Pump1_NaCl_temp</t>
  </si>
  <si>
    <t>Pump2_NaCl_temp</t>
  </si>
  <si>
    <t>Pump1_NaOCl_temp</t>
  </si>
  <si>
    <t>Pump2_NaOCl_temp</t>
  </si>
  <si>
    <t>Pump1_HCl_temp</t>
  </si>
  <si>
    <t>Pump2_HCl_temp</t>
  </si>
  <si>
    <t>Pump1_NaCl_rotation</t>
  </si>
  <si>
    <t>Pump2_NaCl_rotation</t>
  </si>
  <si>
    <t>Pump1_NaOCl_rotation</t>
  </si>
  <si>
    <t>Pump2_NaOCl_rotation</t>
  </si>
  <si>
    <t>Pump1_HCl_rotation</t>
  </si>
  <si>
    <t>Pump2_HCl_rotation</t>
  </si>
  <si>
    <t>Mixer_status</t>
  </si>
  <si>
    <t>ANALYSE 2 -- SWaT - P3 - ORIGINAL</t>
  </si>
  <si>
    <t>Pipe_1</t>
  </si>
  <si>
    <t>Pipe_2</t>
  </si>
  <si>
    <t>Pipe_3</t>
  </si>
  <si>
    <t>Pipe_4</t>
  </si>
  <si>
    <t>Pipe_5</t>
  </si>
  <si>
    <t>Pipe_MERGER_DOSING_POINT</t>
  </si>
  <si>
    <t>Pipe_0</t>
  </si>
  <si>
    <t>UF_membrane</t>
  </si>
  <si>
    <t>P3_TO_DRAIN</t>
  </si>
  <si>
    <t>Pipe0_flow</t>
  </si>
  <si>
    <t>TMP</t>
  </si>
  <si>
    <t>Valve1_back</t>
  </si>
  <si>
    <t>Valve2_back</t>
  </si>
  <si>
    <t>CTRL3</t>
  </si>
  <si>
    <t>ANALYSE 2 -- SWaT - P3 - ADD_SENSORS</t>
  </si>
  <si>
    <t>Permeate_flux</t>
  </si>
  <si>
    <t>ANALYSE 2 -- SWaT - P3 - ADD_SENSORS_and_ACT</t>
  </si>
  <si>
    <t>P3</t>
  </si>
  <si>
    <t>ANALYSE 2 -- SWaT - P4 - ORIGINAL</t>
  </si>
  <si>
    <t>Tank_NaHSO3</t>
  </si>
  <si>
    <t>Pipe2</t>
  </si>
  <si>
    <t>Pipe3</t>
  </si>
  <si>
    <t>Pipe4</t>
  </si>
  <si>
    <t>Pipe4_1</t>
  </si>
  <si>
    <t>Pipe4_2</t>
  </si>
  <si>
    <t>Pipe5</t>
  </si>
  <si>
    <t>MERGER_POINT</t>
  </si>
  <si>
    <t>UV</t>
  </si>
  <si>
    <t>Pipe3_flow</t>
  </si>
  <si>
    <t>Pipe4_AIT_ORP</t>
  </si>
  <si>
    <t>Pump1_NaHSO3_status</t>
  </si>
  <si>
    <t>Pump2_NaHSO3_status</t>
  </si>
  <si>
    <t>Pump1_NaHSO3</t>
  </si>
  <si>
    <t>Pump2_NaHSO3</t>
  </si>
  <si>
    <t>CTRL4</t>
  </si>
  <si>
    <t>ANALYSE 2 -- SWaT - P4 - ADD_SENSORS</t>
  </si>
  <si>
    <t>Pump1_NaHSO3_temp</t>
  </si>
  <si>
    <t>Pump2_NaHSO3_temp</t>
  </si>
  <si>
    <t>Pump1_NaHSO3_rotation</t>
  </si>
  <si>
    <t>Pump2_NaHSO3_rotatiobn</t>
  </si>
  <si>
    <t>UV_status</t>
  </si>
  <si>
    <t>ANALYSE 2 -- SWaT - P4 - ADD_SENSORS_and_ACT</t>
  </si>
  <si>
    <t>P4</t>
  </si>
  <si>
    <t>ANALYSE 2 -- SWaT - P5 - ORIGINAL</t>
  </si>
  <si>
    <t>Cartridge_filter</t>
  </si>
  <si>
    <t>Pipe0</t>
  </si>
  <si>
    <t>RO_unit</t>
  </si>
  <si>
    <t>Pipe6</t>
  </si>
  <si>
    <t>Pipe0_AIT_Conduct</t>
  </si>
  <si>
    <t>Pipe0_AIT_pH_ORP</t>
  </si>
  <si>
    <t>P5_Pipe1_pressure</t>
  </si>
  <si>
    <t>P5_Pipe2_pressure</t>
  </si>
  <si>
    <t>P5_Pipe3_pressure</t>
  </si>
  <si>
    <t>P5_Pipe4_pressure</t>
  </si>
  <si>
    <t>Pipe5_flow</t>
  </si>
  <si>
    <t>Pipe6_flow</t>
  </si>
  <si>
    <t>Pipe6_AIT_Conduct</t>
  </si>
  <si>
    <t>Pumpboost1_status</t>
  </si>
  <si>
    <t>Pumpboost2_status</t>
  </si>
  <si>
    <t>Pumpboost1</t>
  </si>
  <si>
    <t>Pumpboost2</t>
  </si>
  <si>
    <t>CTRL5</t>
  </si>
  <si>
    <t>P5</t>
  </si>
  <si>
    <t>Physical  (tout le graph avec tous les liens)</t>
  </si>
  <si>
    <t>Pumpboost1_temp</t>
  </si>
  <si>
    <t>Pumpboost2_temp</t>
  </si>
  <si>
    <t>Pumpboost1_rotation</t>
  </si>
  <si>
    <t>Pumpboost2_rotation</t>
  </si>
  <si>
    <t>Cartridge_filter_status</t>
  </si>
  <si>
    <t>RO_unit_status</t>
  </si>
  <si>
    <t>ANALYSE 2 -- SWaT - P5 - ADD_SENSORS</t>
  </si>
  <si>
    <t>ANALYSE 2 -- SWaT - P5 - ADD_SENSORS_and_ACT</t>
  </si>
  <si>
    <t>ANALYSE 2 -- SWaT - P6 - ORIGINAL</t>
  </si>
  <si>
    <t>P6</t>
  </si>
  <si>
    <t>Tank_permeate</t>
  </si>
  <si>
    <t>Tank_backwash</t>
  </si>
  <si>
    <t>Tank_backwash_level</t>
  </si>
  <si>
    <t>Pump_backwash_status</t>
  </si>
  <si>
    <t>Pump_backwash</t>
  </si>
  <si>
    <t>CTRL6</t>
  </si>
  <si>
    <t>ANALYSE 2 -- SWaT - P6 - ADD_SENSORS</t>
  </si>
  <si>
    <t>Tank_permeate_level</t>
  </si>
  <si>
    <t>Pump_backwash_temp</t>
  </si>
  <si>
    <t>Pump_backwash_rotation</t>
  </si>
  <si>
    <t>ANALYSE 2 -- SWaT - P6 - ADD_SENSORS_and_ACT</t>
  </si>
  <si>
    <t>Pump2_NaHSO3_rotation</t>
  </si>
  <si>
    <r>
      <t>Physical</t>
    </r>
    <r>
      <rPr>
        <b/>
        <sz val="8"/>
        <color theme="1"/>
        <rFont val="Calibri"/>
        <family val="2"/>
        <scheme val="minor"/>
      </rPr>
      <t xml:space="preserve"> 
(tout le graph avec tous les liens)</t>
    </r>
  </si>
  <si>
    <t>Physical 
(tout le graph avec tous les liens)</t>
  </si>
  <si>
    <t>Pump3_NaCl_aux_status</t>
  </si>
  <si>
    <t>Pump4_NaCl_aux_status</t>
  </si>
  <si>
    <t>Pump3_NaOCl_aux_status</t>
  </si>
  <si>
    <t>P2_Pump4_NaOCl_aux_status</t>
  </si>
  <si>
    <t>Pump3_HCl_aux_status</t>
  </si>
  <si>
    <t>Pump4_HCl_aux_status</t>
  </si>
  <si>
    <t>Pump3_NaCl_aux_temp</t>
  </si>
  <si>
    <t>Pump4_NaCl_aux_temp</t>
  </si>
  <si>
    <t>Pump3_NaOCl_aux_temp</t>
  </si>
  <si>
    <t>P2_Pump4_NaOCl_aux_temp</t>
  </si>
  <si>
    <t>Pump3_HCl_aux_temp</t>
  </si>
  <si>
    <t>Pump4_HCl_aux_temp</t>
  </si>
  <si>
    <t>Pump3_NaCl_aux_rotation</t>
  </si>
  <si>
    <t>Pump4_NaCl_aux_rotation</t>
  </si>
  <si>
    <t>Pump3_NaOCl_aux_rotation</t>
  </si>
  <si>
    <t>P2_Pump4_NaOCl_aux_rotation</t>
  </si>
  <si>
    <t>Pump3_HCl_aux_rotation</t>
  </si>
  <si>
    <t>Pump4_HCl_aux_rotation</t>
  </si>
  <si>
    <t>CTRL2_feedback</t>
  </si>
  <si>
    <t>CTRL2_2_feedback</t>
  </si>
  <si>
    <t>Pump3_NaCl_aux</t>
  </si>
  <si>
    <t>Pump4_NaCl_aux</t>
  </si>
  <si>
    <t>Pump3_NaOCl_aux</t>
  </si>
  <si>
    <t>Pump4_NaOCl_aux</t>
  </si>
  <si>
    <t>Pump3_HCl_aux</t>
  </si>
  <si>
    <t>Pump4_HCl_aux</t>
  </si>
  <si>
    <t>CTRL2_2</t>
  </si>
  <si>
    <t>Actuator</t>
  </si>
  <si>
    <t>Sensor</t>
  </si>
  <si>
    <t>Cyber</t>
  </si>
  <si>
    <t>Pump4_NaOCl_aux_temp</t>
  </si>
  <si>
    <t>CTRL3_feedback</t>
  </si>
  <si>
    <t>CTRL3_2_feedback</t>
  </si>
  <si>
    <t>CTRL3_2</t>
  </si>
  <si>
    <t>Mission</t>
  </si>
  <si>
    <t>Pump3_NaHSO3_status</t>
  </si>
  <si>
    <t>Pump4_NaHSO3_status</t>
  </si>
  <si>
    <t>Pump3_NaHSO3_temp</t>
  </si>
  <si>
    <t>Pump4_NaHSO3_temp</t>
  </si>
  <si>
    <t>Pump3_NaHSO3_rotation</t>
  </si>
  <si>
    <t>Pump4_NaHSO3_rotation</t>
  </si>
  <si>
    <t>CTRL4_feedback</t>
  </si>
  <si>
    <t>CTRL4_2_feedback</t>
  </si>
  <si>
    <t>Pump3_NaHSO3</t>
  </si>
  <si>
    <t>Pump4_NaHSO3</t>
  </si>
  <si>
    <t>CTRL4_2</t>
  </si>
  <si>
    <t>Pumpboost3_status</t>
  </si>
  <si>
    <t>Pumpboost4_status</t>
  </si>
  <si>
    <t>Pumpboost3_temp</t>
  </si>
  <si>
    <t>Pumpboost4_temp</t>
  </si>
  <si>
    <t>Pumpboost3_rotation</t>
  </si>
  <si>
    <t>Pumpboost4_rotation</t>
  </si>
  <si>
    <t>CTRL5_feedback</t>
  </si>
  <si>
    <t>CTRL5_2_feedback</t>
  </si>
  <si>
    <t>Pumpboost3_aux</t>
  </si>
  <si>
    <t>Pumpboost4_aux</t>
  </si>
  <si>
    <t>CTRL5_2</t>
  </si>
  <si>
    <t>Pump_backwash_aux_status</t>
  </si>
  <si>
    <t>Pump_backwash_aux_temp</t>
  </si>
  <si>
    <t>Pump_backwash_aux_rotation</t>
  </si>
  <si>
    <t>CTRL6_feedback</t>
  </si>
  <si>
    <t>CTRL6_2_feedback</t>
  </si>
  <si>
    <t>Pump_backwash_aux</t>
  </si>
  <si>
    <t>CTRL6_2</t>
  </si>
  <si>
    <t>Pump4_NaOCl_aux_status</t>
  </si>
  <si>
    <t>Pump4_NaOCl_aux_rotation</t>
  </si>
  <si>
    <t>ARCHI_GLOBALE</t>
  </si>
  <si>
    <t>SWaT 1, Original</t>
  </si>
  <si>
    <t>SWaT 2, Add_sensors</t>
  </si>
  <si>
    <t>SWaT 3, Add_sensors_and_act</t>
  </si>
  <si>
    <t>Betweenness centrality</t>
  </si>
  <si>
    <t>MEAN
Betweenness centrality</t>
  </si>
  <si>
    <t>WCC</t>
  </si>
  <si>
    <t>Xmin</t>
  </si>
  <si>
    <t>Xmax</t>
  </si>
  <si>
    <t>Xmax - Xmin</t>
  </si>
  <si>
    <t>Standardization min/max</t>
  </si>
  <si>
    <t>Mean</t>
  </si>
  <si>
    <t>Min</t>
  </si>
  <si>
    <t>Max</t>
  </si>
  <si>
    <t>Max-Min</t>
  </si>
  <si>
    <t>Original</t>
  </si>
  <si>
    <t>Add_sensors</t>
  </si>
  <si>
    <t>Add_act_sensors</t>
  </si>
  <si>
    <t>Pump1_status, Pump2_status</t>
  </si>
  <si>
    <t>Pump1_status, Pump2_status, Pump1_temp, Pump2_temp, Pump1_rot, Pump2_rot</t>
  </si>
  <si>
    <t>CTRL1_feedback, CTRL1_2_feedback</t>
  </si>
  <si>
    <t>CTRL, CTRL1_2</t>
  </si>
  <si>
    <t>Pump1, Pump2</t>
  </si>
  <si>
    <t>Pump1_NaCl_status, Pump2_NaCl_status, Pump1_NaOCl_status, Pump2_NaOCl_status, Pump1_HCl_status, Pump2_HCl_status</t>
  </si>
  <si>
    <t>CTRL2_feedback, CTRL2_2_feedback</t>
  </si>
  <si>
    <t>Pump1_NaCl_status, Pump2_NaCl_status, Pump1_NaOCl_status, Pump2_NaOCl_status, Pump1_HCl_status, Pump2_HCl_status,
Pump1_NaCl_temp, Pump2_NaCl_temp, Pump1_NaOCl_temp, Pump2_NaOCl_temp, Pump1_HCl_temp, Pump2_HCl_temp,
Pump1_NaCl_rot, Pump2_NaC_rot, Pump1_NaOCl_rot, Pump2_NaOCl_rot, Pump1_HCl_rot, Pump2_HCl_rot</t>
  </si>
  <si>
    <t>CTRL2, CTRL2_2</t>
  </si>
  <si>
    <t>Pump1_NaCl, Pump2_NaCl, Pump1_NaOCl, Pump2_NaOCl, Pump1_HCl, Pump2_HCl</t>
  </si>
  <si>
    <t>Pump1_NaCl, Pump2_NaCl, Pump1_NaOCl, Pump2_NaOCl, Pump1_HCl, Pump2_HCl,
Pump3_NaCl, Pump4_NaCl, Pump3_NaOCl, Pump4_NaOCl, Pump3_HCl, Pump4_HCl,
Mixer</t>
  </si>
  <si>
    <t>CTRL3_feedback, CTRL3_2_feedback</t>
  </si>
  <si>
    <t>CTRL3, CTRL3_2</t>
  </si>
  <si>
    <t>CTRL4_feedback, CTRL4_2_feedback</t>
  </si>
  <si>
    <t>CTRL4, CTRL4_2</t>
  </si>
  <si>
    <t>Pump1, Pump2, Pump1_NaHSO3, Pump2_NaHSO3</t>
  </si>
  <si>
    <t>Pump1, Pump2, Pump3, Pump4, Pump1_NaHSO3, Pump2_NaHSO3, Pump3_NaHSO3, Pump4_NaHSO3,
UV</t>
  </si>
  <si>
    <t>Pump1, Pump2, Pump3, Pump4,
UF_membrane</t>
  </si>
  <si>
    <t>Pump1, Pump2, Pump3, Pump4,
Tank1</t>
  </si>
  <si>
    <t>Pumpboost1_status, Pumpboost2_status</t>
  </si>
  <si>
    <t>Pumpboost1_status, Pumpboost2_status, Pumpboost1_temp, Pumpboost2_temp, Pumpboost1_rot, Pumpboost2_rot</t>
  </si>
  <si>
    <t>CTRL5, CTRL5_2</t>
  </si>
  <si>
    <t>Pumpboost1, Pumpboost2,
Pipe6</t>
  </si>
  <si>
    <t>Pumpboost1, Pumpboost2</t>
  </si>
  <si>
    <t>Pumpboost1, Pumpboost2, Pumpboost3, Pumpboost3,
Pipe6, RO_unit</t>
  </si>
  <si>
    <t>Pump_back_status</t>
  </si>
  <si>
    <t>Pump_back_status, Pump_back_temp, Pump_back_rot</t>
  </si>
  <si>
    <t>CTRL6, CTRL6_2</t>
  </si>
  <si>
    <t>Pump_back</t>
  </si>
  <si>
    <t>Pump_back, Pump_back_aux</t>
  </si>
  <si>
    <t>ALL</t>
  </si>
  <si>
    <t>SWaT 4</t>
  </si>
  <si>
    <t>Xmax-Xmin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</si>
</sst>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0"/>
      <color theme="1"/>
      <name val="Calibri"/>
      <family val="2"/>
      <scheme val="minor"/>
    </font>
    <font>
      <sz val="6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40"/>
      <color theme="1"/>
      <name val="Calibri"/>
      <family val="2"/>
      <scheme val="minor"/>
    </font>
    <font>
      <sz val="30"/>
      <color theme="1"/>
      <name val="Calibri"/>
      <family val="2"/>
      <scheme val="minor"/>
    </font>
    <font>
      <sz val="15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A3A3"/>
        <bgColor indexed="64"/>
      </patternFill>
    </fill>
    <fill>
      <patternFill patternType="solid">
        <fgColor rgb="FFC6E6A2"/>
        <bgColor indexed="64"/>
      </patternFill>
    </fill>
    <fill>
      <patternFill patternType="solid">
        <fgColor rgb="FFC6AFFF"/>
        <bgColor indexed="64"/>
      </patternFill>
    </fill>
    <fill>
      <patternFill patternType="solid">
        <fgColor rgb="FFFFDE75"/>
        <bgColor indexed="64"/>
      </patternFill>
    </fill>
    <fill>
      <patternFill patternType="solid">
        <fgColor rgb="FFB7DAEB"/>
        <bgColor indexed="64"/>
      </patternFill>
    </fill>
    <fill>
      <patternFill patternType="solid">
        <fgColor rgb="FFFFBDBD"/>
        <bgColor indexed="64"/>
      </patternFill>
    </fill>
    <fill>
      <patternFill patternType="solid">
        <fgColor rgb="FFBAE18F"/>
        <bgColor indexed="64"/>
      </patternFill>
    </fill>
    <fill>
      <patternFill patternType="solid">
        <fgColor rgb="FFC9A6E4"/>
        <bgColor indexed="64"/>
      </patternFill>
    </fill>
    <fill>
      <patternFill patternType="solid">
        <fgColor rgb="FFF9DD67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FF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447">
    <xf numFmtId="0" fontId="0" fillId="0" borderId="0" xfId="0"/>
    <xf numFmtId="0" fontId="0" fillId="0" borderId="33" xfId="0" applyBorder="1" applyAlignment="1">
      <alignment horizontal="center" vertical="center"/>
    </xf>
    <xf numFmtId="0" fontId="0" fillId="7" borderId="0" xfId="0" applyFill="1"/>
    <xf numFmtId="0" fontId="0" fillId="0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5" fillId="11" borderId="0" xfId="0" applyFont="1" applyFill="1"/>
    <xf numFmtId="0" fontId="0" fillId="0" borderId="33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0" fillId="0" borderId="0" xfId="0" applyFill="1" applyBorder="1"/>
    <xf numFmtId="0" fontId="2" fillId="3" borderId="4" xfId="0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6" borderId="20" xfId="0" applyFont="1" applyFill="1" applyBorder="1" applyAlignment="1">
      <alignment vertical="center"/>
    </xf>
    <xf numFmtId="0" fontId="2" fillId="6" borderId="21" xfId="0" applyFont="1" applyFill="1" applyBorder="1" applyAlignment="1">
      <alignment vertical="center"/>
    </xf>
    <xf numFmtId="0" fontId="2" fillId="6" borderId="22" xfId="0" applyFont="1" applyFill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2" fillId="13" borderId="1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0" fontId="2" fillId="13" borderId="14" xfId="0" applyFont="1" applyFill="1" applyBorder="1" applyAlignment="1">
      <alignment horizontal="center" vertical="center"/>
    </xf>
    <xf numFmtId="0" fontId="2" fillId="13" borderId="9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vertical="center"/>
    </xf>
    <xf numFmtId="0" fontId="8" fillId="13" borderId="7" xfId="0" applyFont="1" applyFill="1" applyBorder="1" applyAlignment="1">
      <alignment horizontal="center" vertical="center"/>
    </xf>
    <xf numFmtId="0" fontId="8" fillId="13" borderId="6" xfId="0" applyFont="1" applyFill="1" applyBorder="1" applyAlignment="1">
      <alignment horizontal="center" vertical="center"/>
    </xf>
    <xf numFmtId="0" fontId="8" fillId="13" borderId="8" xfId="0" applyFont="1" applyFill="1" applyBorder="1" applyAlignment="1">
      <alignment horizontal="center" vertical="center"/>
    </xf>
    <xf numFmtId="0" fontId="8" fillId="13" borderId="12" xfId="0" applyFont="1" applyFill="1" applyBorder="1" applyAlignment="1">
      <alignment horizontal="center" vertical="center"/>
    </xf>
    <xf numFmtId="0" fontId="8" fillId="13" borderId="55" xfId="0" applyFont="1" applyFill="1" applyBorder="1" applyAlignment="1">
      <alignment horizontal="center" vertical="center"/>
    </xf>
    <xf numFmtId="0" fontId="8" fillId="13" borderId="33" xfId="0" applyFont="1" applyFill="1" applyBorder="1" applyAlignment="1">
      <alignment horizontal="center" vertical="center"/>
    </xf>
    <xf numFmtId="0" fontId="8" fillId="13" borderId="64" xfId="0" applyFont="1" applyFill="1" applyBorder="1" applyAlignment="1">
      <alignment horizontal="center" vertical="center"/>
    </xf>
    <xf numFmtId="0" fontId="8" fillId="13" borderId="65" xfId="0" applyFont="1" applyFill="1" applyBorder="1" applyAlignment="1">
      <alignment horizontal="center" vertical="center"/>
    </xf>
    <xf numFmtId="0" fontId="8" fillId="13" borderId="66" xfId="0" applyFont="1" applyFill="1" applyBorder="1" applyAlignment="1">
      <alignment horizontal="center" vertical="center"/>
    </xf>
    <xf numFmtId="0" fontId="8" fillId="13" borderId="29" xfId="0" applyFont="1" applyFill="1" applyBorder="1" applyAlignment="1">
      <alignment horizontal="center" vertical="center"/>
    </xf>
    <xf numFmtId="0" fontId="8" fillId="13" borderId="53" xfId="0" applyFont="1" applyFill="1" applyBorder="1" applyAlignment="1">
      <alignment horizontal="center" vertical="center"/>
    </xf>
    <xf numFmtId="0" fontId="8" fillId="13" borderId="34" xfId="0" applyFont="1" applyFill="1" applyBorder="1" applyAlignment="1">
      <alignment horizontal="center" vertical="center"/>
    </xf>
    <xf numFmtId="0" fontId="8" fillId="13" borderId="44" xfId="0" applyFont="1" applyFill="1" applyBorder="1" applyAlignment="1">
      <alignment horizontal="center" vertical="center"/>
    </xf>
    <xf numFmtId="0" fontId="8" fillId="13" borderId="35" xfId="0" applyFont="1" applyFill="1" applyBorder="1" applyAlignment="1">
      <alignment horizontal="center" vertical="center"/>
    </xf>
    <xf numFmtId="0" fontId="8" fillId="13" borderId="0" xfId="0" applyFont="1" applyFill="1" applyBorder="1" applyAlignment="1">
      <alignment horizontal="center" vertical="center"/>
    </xf>
    <xf numFmtId="0" fontId="8" fillId="13" borderId="47" xfId="0" applyFont="1" applyFill="1" applyBorder="1" applyAlignment="1">
      <alignment horizontal="center" vertical="center"/>
    </xf>
    <xf numFmtId="0" fontId="8" fillId="13" borderId="38" xfId="0" applyFont="1" applyFill="1" applyBorder="1" applyAlignment="1">
      <alignment horizontal="center" vertical="center"/>
    </xf>
    <xf numFmtId="0" fontId="8" fillId="13" borderId="48" xfId="0" applyFont="1" applyFill="1" applyBorder="1" applyAlignment="1">
      <alignment horizontal="center" vertical="center"/>
    </xf>
    <xf numFmtId="0" fontId="8" fillId="13" borderId="63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60" xfId="0" applyFont="1" applyFill="1" applyBorder="1" applyAlignment="1">
      <alignment horizontal="center" vertical="center"/>
    </xf>
    <xf numFmtId="0" fontId="8" fillId="13" borderId="69" xfId="0" applyFont="1" applyFill="1" applyBorder="1" applyAlignment="1">
      <alignment horizontal="center" vertical="center"/>
    </xf>
    <xf numFmtId="0" fontId="8" fillId="13" borderId="62" xfId="0" applyFont="1" applyFill="1" applyBorder="1" applyAlignment="1">
      <alignment horizontal="center" vertical="center"/>
    </xf>
    <xf numFmtId="0" fontId="8" fillId="13" borderId="67" xfId="0" applyFont="1" applyFill="1" applyBorder="1" applyAlignment="1">
      <alignment horizontal="center" vertical="center"/>
    </xf>
    <xf numFmtId="0" fontId="8" fillId="13" borderId="68" xfId="0" applyFont="1" applyFill="1" applyBorder="1" applyAlignment="1">
      <alignment horizontal="center" vertical="center"/>
    </xf>
    <xf numFmtId="0" fontId="8" fillId="13" borderId="41" xfId="0" applyFont="1" applyFill="1" applyBorder="1" applyAlignment="1">
      <alignment horizontal="center" vertical="center"/>
    </xf>
    <xf numFmtId="0" fontId="8" fillId="13" borderId="45" xfId="0" applyFont="1" applyFill="1" applyBorder="1" applyAlignment="1">
      <alignment horizontal="center" vertical="center"/>
    </xf>
    <xf numFmtId="0" fontId="8" fillId="13" borderId="42" xfId="0" applyFont="1" applyFill="1" applyBorder="1" applyAlignment="1">
      <alignment horizontal="center" vertical="center"/>
    </xf>
    <xf numFmtId="0" fontId="8" fillId="13" borderId="43" xfId="0" applyFont="1" applyFill="1" applyBorder="1" applyAlignment="1">
      <alignment horizontal="center" vertical="center"/>
    </xf>
    <xf numFmtId="0" fontId="8" fillId="13" borderId="25" xfId="0" applyFont="1" applyFill="1" applyBorder="1" applyAlignment="1">
      <alignment horizontal="center" vertical="center"/>
    </xf>
    <xf numFmtId="0" fontId="8" fillId="13" borderId="57" xfId="0" applyFont="1" applyFill="1" applyBorder="1" applyAlignment="1">
      <alignment horizontal="center" vertical="center"/>
    </xf>
    <xf numFmtId="0" fontId="11" fillId="0" borderId="48" xfId="0" applyFont="1" applyBorder="1" applyAlignment="1">
      <alignment horizontal="center" vertical="center"/>
    </xf>
    <xf numFmtId="0" fontId="11" fillId="0" borderId="37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48" xfId="0" applyNumberFormat="1" applyBorder="1" applyAlignment="1">
      <alignment horizontal="center" vertical="center"/>
    </xf>
    <xf numFmtId="0" fontId="12" fillId="0" borderId="48" xfId="0" applyNumberFormat="1" applyFont="1" applyBorder="1" applyAlignment="1">
      <alignment horizontal="center" vertical="center"/>
    </xf>
    <xf numFmtId="0" fontId="0" fillId="0" borderId="49" xfId="0" applyNumberFormat="1" applyBorder="1" applyAlignment="1">
      <alignment horizontal="center" vertical="center"/>
    </xf>
    <xf numFmtId="0" fontId="12" fillId="0" borderId="49" xfId="0" applyNumberFormat="1" applyFont="1" applyBorder="1" applyAlignment="1">
      <alignment horizontal="center" vertical="center"/>
    </xf>
    <xf numFmtId="0" fontId="0" fillId="0" borderId="50" xfId="0" applyNumberFormat="1" applyBorder="1" applyAlignment="1">
      <alignment horizontal="center" vertical="center"/>
    </xf>
    <xf numFmtId="0" fontId="12" fillId="0" borderId="50" xfId="0" applyNumberFormat="1" applyFont="1" applyBorder="1" applyAlignment="1">
      <alignment horizontal="center" vertical="center"/>
    </xf>
    <xf numFmtId="0" fontId="0" fillId="0" borderId="27" xfId="0" applyBorder="1" applyAlignment="1">
      <alignment horizontal="left" vertical="center"/>
    </xf>
    <xf numFmtId="0" fontId="0" fillId="0" borderId="32" xfId="0" applyBorder="1" applyAlignment="1">
      <alignment horizontal="left" vertical="center"/>
    </xf>
    <xf numFmtId="0" fontId="0" fillId="0" borderId="51" xfId="0" applyBorder="1" applyAlignment="1">
      <alignment horizontal="left" vertical="center"/>
    </xf>
    <xf numFmtId="0" fontId="0" fillId="0" borderId="0" xfId="0" applyNumberFormat="1" applyFill="1"/>
    <xf numFmtId="0" fontId="2" fillId="13" borderId="14" xfId="0" applyNumberFormat="1" applyFont="1" applyFill="1" applyBorder="1" applyAlignment="1">
      <alignment horizontal="center" vertical="center" wrapText="1"/>
    </xf>
    <xf numFmtId="0" fontId="4" fillId="0" borderId="4" xfId="0" applyNumberFormat="1" applyFont="1" applyFill="1" applyBorder="1" applyAlignment="1">
      <alignment horizontal="center" vertical="center"/>
    </xf>
    <xf numFmtId="0" fontId="4" fillId="0" borderId="3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center" vertical="center"/>
    </xf>
    <xf numFmtId="0" fontId="4" fillId="0" borderId="33" xfId="0" applyNumberFormat="1" applyFont="1" applyFill="1" applyBorder="1" applyAlignment="1">
      <alignment horizontal="center" vertical="center"/>
    </xf>
    <xf numFmtId="0" fontId="4" fillId="0" borderId="55" xfId="0" applyNumberFormat="1" applyFont="1" applyFill="1" applyBorder="1" applyAlignment="1">
      <alignment horizontal="center" vertical="center"/>
    </xf>
    <xf numFmtId="0" fontId="4" fillId="0" borderId="2" xfId="0" applyNumberFormat="1" applyFont="1" applyFill="1" applyBorder="1" applyAlignment="1">
      <alignment horizontal="center" vertical="center"/>
    </xf>
    <xf numFmtId="0" fontId="4" fillId="0" borderId="11" xfId="0" applyNumberFormat="1" applyFont="1" applyFill="1" applyBorder="1" applyAlignment="1">
      <alignment horizontal="center" vertical="center"/>
    </xf>
    <xf numFmtId="0" fontId="4" fillId="0" borderId="57" xfId="0" applyNumberFormat="1" applyFont="1" applyFill="1" applyBorder="1" applyAlignment="1">
      <alignment horizontal="center" vertical="center"/>
    </xf>
    <xf numFmtId="0" fontId="4" fillId="0" borderId="60" xfId="0" applyNumberFormat="1" applyFont="1" applyFill="1" applyBorder="1" applyAlignment="1">
      <alignment horizontal="center" vertical="center"/>
    </xf>
    <xf numFmtId="0" fontId="4" fillId="0" borderId="61" xfId="0" applyNumberFormat="1" applyFont="1" applyFill="1" applyBorder="1" applyAlignment="1">
      <alignment horizontal="center" vertical="center"/>
    </xf>
    <xf numFmtId="0" fontId="4" fillId="0" borderId="54" xfId="0" applyNumberFormat="1" applyFont="1" applyFill="1" applyBorder="1" applyAlignment="1">
      <alignment horizontal="center" vertical="center"/>
    </xf>
    <xf numFmtId="0" fontId="0" fillId="0" borderId="0" xfId="0" applyNumberFormat="1"/>
    <xf numFmtId="0" fontId="2" fillId="13" borderId="1" xfId="0" applyNumberFormat="1" applyFont="1" applyFill="1" applyBorder="1" applyAlignment="1">
      <alignment horizontal="center" vertical="center" wrapText="1"/>
    </xf>
    <xf numFmtId="0" fontId="4" fillId="0" borderId="19" xfId="0" applyNumberFormat="1" applyFont="1" applyFill="1" applyBorder="1" applyAlignment="1">
      <alignment horizontal="center" vertical="center"/>
    </xf>
    <xf numFmtId="0" fontId="4" fillId="0" borderId="18" xfId="0" applyNumberFormat="1" applyFont="1" applyFill="1" applyBorder="1" applyAlignment="1">
      <alignment horizontal="center" vertical="center"/>
    </xf>
    <xf numFmtId="0" fontId="4" fillId="0" borderId="15" xfId="0" applyNumberFormat="1" applyFont="1" applyFill="1" applyBorder="1" applyAlignment="1">
      <alignment horizontal="center" vertical="center"/>
    </xf>
    <xf numFmtId="0" fontId="4" fillId="0" borderId="17" xfId="0" applyNumberFormat="1" applyFont="1" applyFill="1" applyBorder="1" applyAlignment="1">
      <alignment horizontal="center" vertical="center"/>
    </xf>
    <xf numFmtId="0" fontId="4" fillId="0" borderId="13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/>
    <xf numFmtId="0" fontId="0" fillId="0" borderId="47" xfId="0" applyNumberFormat="1" applyFill="1" applyBorder="1"/>
    <xf numFmtId="0" fontId="0" fillId="0" borderId="32" xfId="0" applyNumberFormat="1" applyFill="1" applyBorder="1"/>
    <xf numFmtId="0" fontId="4" fillId="0" borderId="33" xfId="0" applyNumberFormat="1" applyFont="1" applyBorder="1" applyAlignment="1">
      <alignment horizontal="center" vertical="center"/>
    </xf>
    <xf numFmtId="0" fontId="4" fillId="0" borderId="55" xfId="0" applyNumberFormat="1" applyFont="1" applyBorder="1" applyAlignment="1">
      <alignment horizontal="center" vertical="center"/>
    </xf>
    <xf numFmtId="0" fontId="4" fillId="0" borderId="47" xfId="0" applyNumberFormat="1" applyFon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0" fontId="0" fillId="0" borderId="55" xfId="0" applyNumberFormat="1" applyBorder="1" applyAlignment="1">
      <alignment horizontal="center" vertical="center"/>
    </xf>
    <xf numFmtId="0" fontId="0" fillId="0" borderId="0" xfId="0" applyNumberFormat="1" applyBorder="1"/>
    <xf numFmtId="0" fontId="0" fillId="0" borderId="33" xfId="0" applyNumberFormat="1" applyBorder="1"/>
    <xf numFmtId="0" fontId="0" fillId="0" borderId="55" xfId="0" applyNumberFormat="1" applyBorder="1"/>
    <xf numFmtId="0" fontId="0" fillId="0" borderId="57" xfId="0" applyNumberFormat="1" applyBorder="1"/>
    <xf numFmtId="0" fontId="0" fillId="0" borderId="61" xfId="0" applyNumberFormat="1" applyBorder="1"/>
    <xf numFmtId="0" fontId="4" fillId="0" borderId="61" xfId="0" applyNumberFormat="1" applyFont="1" applyBorder="1" applyAlignment="1">
      <alignment horizontal="center" vertical="center"/>
    </xf>
    <xf numFmtId="0" fontId="0" fillId="0" borderId="34" xfId="0" applyNumberFormat="1" applyBorder="1"/>
    <xf numFmtId="0" fontId="0" fillId="0" borderId="35" xfId="0" applyNumberFormat="1" applyBorder="1"/>
    <xf numFmtId="0" fontId="0" fillId="0" borderId="43" xfId="0" applyNumberFormat="1" applyFill="1" applyBorder="1"/>
    <xf numFmtId="0" fontId="0" fillId="0" borderId="47" xfId="0" applyNumberFormat="1" applyBorder="1"/>
    <xf numFmtId="0" fontId="0" fillId="0" borderId="33" xfId="0" applyNumberFormat="1" applyFill="1" applyBorder="1"/>
    <xf numFmtId="0" fontId="2" fillId="13" borderId="38" xfId="0" applyNumberFormat="1" applyFont="1" applyFill="1" applyBorder="1" applyAlignment="1">
      <alignment horizontal="center" vertical="center" wrapText="1"/>
    </xf>
    <xf numFmtId="0" fontId="2" fillId="13" borderId="20" xfId="0" applyNumberFormat="1" applyFont="1" applyFill="1" applyBorder="1" applyAlignment="1">
      <alignment horizontal="center" vertical="center"/>
    </xf>
    <xf numFmtId="0" fontId="2" fillId="13" borderId="39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11" fontId="4" fillId="0" borderId="33" xfId="0" applyNumberFormat="1" applyFont="1" applyFill="1" applyBorder="1" applyAlignment="1">
      <alignment horizontal="center" vertical="center"/>
    </xf>
    <xf numFmtId="11" fontId="4" fillId="0" borderId="3" xfId="0" applyNumberFormat="1" applyFont="1" applyFill="1" applyBorder="1" applyAlignment="1">
      <alignment horizontal="center" vertical="center"/>
    </xf>
    <xf numFmtId="11" fontId="4" fillId="0" borderId="2" xfId="0" applyNumberFormat="1" applyFont="1" applyFill="1" applyBorder="1" applyAlignment="1">
      <alignment horizontal="center" vertical="center"/>
    </xf>
    <xf numFmtId="11" fontId="4" fillId="0" borderId="4" xfId="0" applyNumberFormat="1" applyFont="1" applyFill="1" applyBorder="1" applyAlignment="1">
      <alignment horizontal="center" vertical="center"/>
    </xf>
    <xf numFmtId="11" fontId="4" fillId="0" borderId="60" xfId="0" applyNumberFormat="1" applyFont="1" applyFill="1" applyBorder="1" applyAlignment="1">
      <alignment horizontal="center" vertical="center"/>
    </xf>
    <xf numFmtId="11" fontId="4" fillId="0" borderId="11" xfId="0" applyNumberFormat="1" applyFont="1" applyFill="1" applyBorder="1" applyAlignment="1">
      <alignment horizontal="center" vertical="center"/>
    </xf>
    <xf numFmtId="11" fontId="4" fillId="0" borderId="55" xfId="0" applyNumberFormat="1" applyFont="1" applyFill="1" applyBorder="1" applyAlignment="1">
      <alignment horizontal="center" vertical="center"/>
    </xf>
    <xf numFmtId="11" fontId="4" fillId="0" borderId="54" xfId="0" applyNumberFormat="1" applyFont="1" applyFill="1" applyBorder="1" applyAlignment="1">
      <alignment horizontal="center" vertical="center"/>
    </xf>
    <xf numFmtId="11" fontId="4" fillId="0" borderId="14" xfId="0" applyNumberFormat="1" applyFont="1" applyFill="1" applyBorder="1" applyAlignment="1">
      <alignment horizontal="center" vertical="center"/>
    </xf>
    <xf numFmtId="11" fontId="4" fillId="0" borderId="57" xfId="0" applyNumberFormat="1" applyFont="1" applyFill="1" applyBorder="1" applyAlignment="1">
      <alignment horizontal="center" vertical="center"/>
    </xf>
    <xf numFmtId="11" fontId="0" fillId="0" borderId="33" xfId="0" applyNumberFormat="1" applyBorder="1" applyAlignment="1">
      <alignment horizontal="center" vertical="center"/>
    </xf>
    <xf numFmtId="11" fontId="4" fillId="0" borderId="33" xfId="0" applyNumberFormat="1" applyFont="1" applyBorder="1" applyAlignment="1">
      <alignment horizontal="center" vertical="center"/>
    </xf>
    <xf numFmtId="11" fontId="4" fillId="0" borderId="61" xfId="0" applyNumberFormat="1" applyFont="1" applyBorder="1" applyAlignment="1">
      <alignment horizontal="center" vertical="center"/>
    </xf>
    <xf numFmtId="0" fontId="8" fillId="13" borderId="9" xfId="0" applyFont="1" applyFill="1" applyBorder="1" applyAlignment="1">
      <alignment horizontal="center" vertical="center"/>
    </xf>
    <xf numFmtId="11" fontId="4" fillId="0" borderId="61" xfId="0" applyNumberFormat="1" applyFont="1" applyFill="1" applyBorder="1" applyAlignment="1">
      <alignment horizontal="center" vertical="center"/>
    </xf>
    <xf numFmtId="11" fontId="4" fillId="0" borderId="55" xfId="0" applyNumberFormat="1" applyFont="1" applyBorder="1" applyAlignment="1">
      <alignment horizontal="center" vertical="center"/>
    </xf>
    <xf numFmtId="0" fontId="2" fillId="13" borderId="23" xfId="0" applyNumberFormat="1" applyFont="1" applyFill="1" applyBorder="1" applyAlignment="1">
      <alignment horizontal="center" vertical="center" wrapText="1"/>
    </xf>
    <xf numFmtId="0" fontId="2" fillId="13" borderId="5" xfId="0" applyNumberFormat="1" applyFont="1" applyFill="1" applyBorder="1" applyAlignment="1">
      <alignment horizontal="center" vertical="center" wrapText="1"/>
    </xf>
    <xf numFmtId="0" fontId="2" fillId="13" borderId="37" xfId="0" applyNumberFormat="1" applyFont="1" applyFill="1" applyBorder="1" applyAlignment="1">
      <alignment horizontal="center" vertical="center"/>
    </xf>
    <xf numFmtId="0" fontId="8" fillId="13" borderId="39" xfId="0" applyFont="1" applyFill="1" applyBorder="1" applyAlignment="1">
      <alignment horizontal="center" vertical="center"/>
    </xf>
    <xf numFmtId="0" fontId="8" fillId="13" borderId="30" xfId="0" applyFont="1" applyFill="1" applyBorder="1" applyAlignment="1">
      <alignment horizontal="center" vertical="center"/>
    </xf>
    <xf numFmtId="0" fontId="11" fillId="0" borderId="37" xfId="0" applyFont="1" applyFill="1" applyBorder="1" applyAlignment="1">
      <alignment horizontal="center" vertical="center"/>
    </xf>
    <xf numFmtId="0" fontId="4" fillId="13" borderId="33" xfId="0" applyNumberFormat="1" applyFont="1" applyFill="1" applyBorder="1" applyAlignment="1">
      <alignment horizontal="center" vertical="center"/>
    </xf>
    <xf numFmtId="0" fontId="13" fillId="13" borderId="34" xfId="0" applyFont="1" applyFill="1" applyBorder="1" applyAlignment="1">
      <alignment horizontal="center" vertical="center"/>
    </xf>
    <xf numFmtId="0" fontId="2" fillId="0" borderId="0" xfId="0" applyFont="1" applyFill="1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33" xfId="0" applyFont="1" applyFill="1" applyBorder="1" applyAlignment="1">
      <alignment horizontal="left" vertical="center"/>
    </xf>
    <xf numFmtId="0" fontId="2" fillId="13" borderId="27" xfId="0" applyNumberFormat="1" applyFont="1" applyFill="1" applyBorder="1" applyAlignment="1">
      <alignment horizontal="center" vertical="center"/>
    </xf>
    <xf numFmtId="0" fontId="2" fillId="14" borderId="33" xfId="0" applyFont="1" applyFill="1" applyBorder="1" applyAlignment="1">
      <alignment horizontal="center" vertical="center"/>
    </xf>
    <xf numFmtId="0" fontId="0" fillId="0" borderId="33" xfId="0" applyBorder="1"/>
    <xf numFmtId="0" fontId="2" fillId="14" borderId="48" xfId="0" applyFont="1" applyFill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11" fillId="0" borderId="33" xfId="0" applyFont="1" applyFill="1" applyBorder="1" applyAlignment="1">
      <alignment horizontal="center" vertical="center"/>
    </xf>
    <xf numFmtId="0" fontId="2" fillId="14" borderId="27" xfId="0" applyFont="1" applyFill="1" applyBorder="1" applyAlignment="1">
      <alignment horizontal="center" vertical="center"/>
    </xf>
    <xf numFmtId="0" fontId="2" fillId="14" borderId="61" xfId="0" applyFont="1" applyFill="1" applyBorder="1" applyAlignment="1">
      <alignment horizontal="center" vertical="center"/>
    </xf>
    <xf numFmtId="0" fontId="2" fillId="13" borderId="48" xfId="0" applyNumberFormat="1" applyFont="1" applyFill="1" applyBorder="1" applyAlignment="1">
      <alignment horizontal="center" vertical="center"/>
    </xf>
    <xf numFmtId="0" fontId="0" fillId="0" borderId="33" xfId="0" applyBorder="1" applyAlignment="1"/>
    <xf numFmtId="0" fontId="2" fillId="14" borderId="35" xfId="0" applyFont="1" applyFill="1" applyBorder="1" applyAlignment="1">
      <alignment horizontal="center" vertical="center"/>
    </xf>
    <xf numFmtId="0" fontId="0" fillId="14" borderId="27" xfId="0" applyFill="1" applyBorder="1" applyAlignment="1">
      <alignment horizontal="left" vertical="center"/>
    </xf>
    <xf numFmtId="0" fontId="0" fillId="14" borderId="32" xfId="0" applyFill="1" applyBorder="1" applyAlignment="1">
      <alignment horizontal="left" vertical="center"/>
    </xf>
    <xf numFmtId="0" fontId="0" fillId="14" borderId="51" xfId="0" applyFill="1" applyBorder="1" applyAlignment="1">
      <alignment horizontal="left" vertical="center"/>
    </xf>
    <xf numFmtId="0" fontId="0" fillId="7" borderId="33" xfId="0" applyFill="1" applyBorder="1"/>
    <xf numFmtId="0" fontId="0" fillId="8" borderId="33" xfId="0" applyFill="1" applyBorder="1"/>
    <xf numFmtId="0" fontId="0" fillId="13" borderId="33" xfId="0" applyFill="1" applyBorder="1"/>
    <xf numFmtId="0" fontId="0" fillId="10" borderId="33" xfId="0" applyFill="1" applyBorder="1"/>
    <xf numFmtId="0" fontId="0" fillId="11" borderId="33" xfId="0" applyFill="1" applyBorder="1"/>
    <xf numFmtId="0" fontId="4" fillId="0" borderId="33" xfId="0" applyFont="1" applyBorder="1"/>
    <xf numFmtId="0" fontId="4" fillId="0" borderId="33" xfId="0" applyFont="1" applyBorder="1" applyAlignment="1">
      <alignment wrapText="1"/>
    </xf>
    <xf numFmtId="0" fontId="0" fillId="0" borderId="33" xfId="0" applyBorder="1" applyAlignment="1">
      <alignment wrapText="1"/>
    </xf>
    <xf numFmtId="0" fontId="0" fillId="0" borderId="0" xfId="0" applyNumberFormat="1" applyBorder="1" applyAlignment="1">
      <alignment horizont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16" fillId="13" borderId="9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1" fontId="0" fillId="0" borderId="0" xfId="0" applyNumberFormat="1" applyFill="1" applyBorder="1"/>
    <xf numFmtId="11" fontId="0" fillId="0" borderId="57" xfId="0" applyNumberFormat="1" applyBorder="1"/>
    <xf numFmtId="11" fontId="0" fillId="0" borderId="33" xfId="0" applyNumberFormat="1" applyBorder="1"/>
    <xf numFmtId="0" fontId="8" fillId="13" borderId="6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11" fontId="0" fillId="0" borderId="0" xfId="0" applyNumberFormat="1" applyBorder="1"/>
    <xf numFmtId="0" fontId="0" fillId="0" borderId="0" xfId="0" applyFill="1" applyBorder="1" applyAlignment="1">
      <alignment horizontal="left" vertical="center"/>
    </xf>
    <xf numFmtId="0" fontId="2" fillId="0" borderId="48" xfId="0" applyNumberFormat="1" applyFont="1" applyFill="1" applyBorder="1" applyAlignment="1">
      <alignment horizontal="center" vertical="center"/>
    </xf>
    <xf numFmtId="0" fontId="2" fillId="0" borderId="27" xfId="0" applyNumberFormat="1" applyFon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/>
    </xf>
    <xf numFmtId="11" fontId="0" fillId="0" borderId="0" xfId="0" applyNumberFormat="1" applyBorder="1" applyAlignment="1">
      <alignment horizontal="center" vertical="center"/>
    </xf>
    <xf numFmtId="0" fontId="2" fillId="14" borderId="49" xfId="0" applyFont="1" applyFill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  <xf numFmtId="11" fontId="0" fillId="0" borderId="0" xfId="0" applyNumberFormat="1" applyBorder="1" applyAlignment="1">
      <alignment horizontal="center"/>
    </xf>
    <xf numFmtId="11" fontId="0" fillId="0" borderId="0" xfId="0" applyNumberForma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14" fillId="12" borderId="33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3" fillId="0" borderId="8" xfId="0" applyNumberFormat="1" applyFont="1" applyFill="1" applyBorder="1" applyAlignment="1">
      <alignment horizontal="center" vertical="center"/>
    </xf>
    <xf numFmtId="0" fontId="3" fillId="0" borderId="6" xfId="0" applyNumberFormat="1" applyFont="1" applyFill="1" applyBorder="1" applyAlignment="1">
      <alignment horizontal="center" vertical="center"/>
    </xf>
    <xf numFmtId="0" fontId="3" fillId="0" borderId="12" xfId="0" applyNumberFormat="1" applyFont="1" applyFill="1" applyBorder="1" applyAlignment="1">
      <alignment horizontal="center" vertical="center"/>
    </xf>
    <xf numFmtId="0" fontId="0" fillId="0" borderId="39" xfId="0" applyNumberFormat="1" applyBorder="1" applyAlignment="1">
      <alignment horizontal="center"/>
    </xf>
    <xf numFmtId="0" fontId="0" fillId="0" borderId="36" xfId="0" applyNumberFormat="1" applyBorder="1" applyAlignment="1">
      <alignment horizontal="center"/>
    </xf>
    <xf numFmtId="0" fontId="0" fillId="0" borderId="40" xfId="0" applyNumberFormat="1" applyBorder="1" applyAlignment="1">
      <alignment horizontal="center"/>
    </xf>
    <xf numFmtId="0" fontId="0" fillId="0" borderId="27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0" fontId="0" fillId="0" borderId="28" xfId="0" applyNumberFormat="1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1" fillId="0" borderId="20" xfId="0" applyFont="1" applyBorder="1" applyAlignment="1">
      <alignment horizontal="left" vertical="center"/>
    </xf>
    <xf numFmtId="0" fontId="1" fillId="0" borderId="21" xfId="0" applyFont="1" applyBorder="1" applyAlignment="1">
      <alignment horizontal="left" vertical="center"/>
    </xf>
    <xf numFmtId="0" fontId="1" fillId="0" borderId="22" xfId="0" applyFont="1" applyBorder="1" applyAlignment="1">
      <alignment horizontal="left" vertical="center"/>
    </xf>
    <xf numFmtId="0" fontId="9" fillId="2" borderId="15" xfId="0" applyFont="1" applyFill="1" applyBorder="1" applyAlignment="1">
      <alignment horizontal="center" vertical="center"/>
    </xf>
    <xf numFmtId="0" fontId="9" fillId="2" borderId="46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9" fillId="3" borderId="46" xfId="0" applyFont="1" applyFill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0" fontId="9" fillId="4" borderId="17" xfId="0" applyFont="1" applyFill="1" applyBorder="1" applyAlignment="1">
      <alignment horizontal="center" vertical="center"/>
    </xf>
    <xf numFmtId="0" fontId="9" fillId="4" borderId="13" xfId="0" applyFont="1" applyFill="1" applyBorder="1" applyAlignment="1">
      <alignment horizontal="center" vertical="center"/>
    </xf>
    <xf numFmtId="0" fontId="9" fillId="5" borderId="19" xfId="0" applyFont="1" applyFill="1" applyBorder="1" applyAlignment="1">
      <alignment horizontal="center" vertical="center"/>
    </xf>
    <xf numFmtId="0" fontId="9" fillId="5" borderId="17" xfId="0" applyFont="1" applyFill="1" applyBorder="1" applyAlignment="1">
      <alignment horizontal="center" vertical="center"/>
    </xf>
    <xf numFmtId="0" fontId="9" fillId="5" borderId="13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2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0" fontId="3" fillId="0" borderId="34" xfId="0" applyNumberFormat="1" applyFont="1" applyBorder="1" applyAlignment="1">
      <alignment horizontal="center" vertical="center"/>
    </xf>
    <xf numFmtId="0" fontId="3" fillId="0" borderId="35" xfId="0" applyNumberFormat="1" applyFont="1" applyBorder="1" applyAlignment="1">
      <alignment horizontal="center" vertical="center"/>
    </xf>
    <xf numFmtId="0" fontId="3" fillId="0" borderId="41" xfId="0" applyNumberFormat="1" applyFont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/>
    </xf>
    <xf numFmtId="0" fontId="9" fillId="3" borderId="4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4" borderId="4" xfId="0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11" xfId="0" applyFont="1" applyFill="1" applyBorder="1" applyAlignment="1">
      <alignment horizontal="center" vertical="center"/>
    </xf>
    <xf numFmtId="0" fontId="9" fillId="5" borderId="27" xfId="0" applyFont="1" applyFill="1" applyBorder="1" applyAlignment="1">
      <alignment horizontal="center" vertical="center"/>
    </xf>
    <xf numFmtId="0" fontId="9" fillId="5" borderId="28" xfId="0" applyFont="1" applyFill="1" applyBorder="1" applyAlignment="1">
      <alignment horizontal="center" vertical="center"/>
    </xf>
    <xf numFmtId="0" fontId="9" fillId="5" borderId="29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/>
    </xf>
    <xf numFmtId="0" fontId="9" fillId="6" borderId="22" xfId="0" applyFont="1" applyFill="1" applyBorder="1" applyAlignment="1">
      <alignment horizontal="center" vertical="center"/>
    </xf>
    <xf numFmtId="0" fontId="3" fillId="0" borderId="39" xfId="0" applyNumberFormat="1" applyFont="1" applyBorder="1" applyAlignment="1">
      <alignment horizontal="center" vertical="center"/>
    </xf>
    <xf numFmtId="0" fontId="3" fillId="0" borderId="40" xfId="0" applyNumberFormat="1" applyFont="1" applyBorder="1" applyAlignment="1">
      <alignment horizontal="center" vertical="center"/>
    </xf>
    <xf numFmtId="0" fontId="0" fillId="0" borderId="41" xfId="0" applyNumberFormat="1" applyBorder="1" applyAlignment="1">
      <alignment horizontal="center" vertical="center"/>
    </xf>
    <xf numFmtId="0" fontId="0" fillId="0" borderId="36" xfId="0" applyNumberFormat="1" applyBorder="1" applyAlignment="1">
      <alignment horizontal="center" vertical="center"/>
    </xf>
    <xf numFmtId="0" fontId="0" fillId="0" borderId="45" xfId="0" applyNumberForma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3" borderId="32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47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0" fontId="2" fillId="4" borderId="31" xfId="0" applyFont="1" applyFill="1" applyBorder="1" applyAlignment="1">
      <alignment horizontal="center" vertical="center"/>
    </xf>
    <xf numFmtId="0" fontId="2" fillId="4" borderId="46" xfId="0" applyFont="1" applyFill="1" applyBorder="1" applyAlignment="1">
      <alignment horizontal="center" vertical="center"/>
    </xf>
    <xf numFmtId="0" fontId="2" fillId="5" borderId="15" xfId="0" applyFont="1" applyFill="1" applyBorder="1" applyAlignment="1">
      <alignment horizontal="center" vertical="center"/>
    </xf>
    <xf numFmtId="0" fontId="2" fillId="5" borderId="31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 wrapText="1"/>
    </xf>
    <xf numFmtId="0" fontId="9" fillId="2" borderId="28" xfId="0" applyFont="1" applyFill="1" applyBorder="1" applyAlignment="1">
      <alignment horizontal="center" vertical="center" wrapText="1"/>
    </xf>
    <xf numFmtId="0" fontId="9" fillId="2" borderId="29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/>
    </xf>
    <xf numFmtId="0" fontId="9" fillId="3" borderId="28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9" fillId="9" borderId="27" xfId="0" applyFont="1" applyFill="1" applyBorder="1" applyAlignment="1">
      <alignment horizontal="center" vertical="center"/>
    </xf>
    <xf numFmtId="0" fontId="9" fillId="9" borderId="28" xfId="0" applyFont="1" applyFill="1" applyBorder="1" applyAlignment="1">
      <alignment horizontal="center" vertical="center"/>
    </xf>
    <xf numFmtId="0" fontId="9" fillId="9" borderId="29" xfId="0" applyFont="1" applyFill="1" applyBorder="1" applyAlignment="1">
      <alignment horizontal="center" vertical="center"/>
    </xf>
    <xf numFmtId="0" fontId="9" fillId="10" borderId="27" xfId="0" applyFont="1" applyFill="1" applyBorder="1" applyAlignment="1">
      <alignment horizontal="center" vertical="center"/>
    </xf>
    <xf numFmtId="0" fontId="9" fillId="10" borderId="28" xfId="0" applyFont="1" applyFill="1" applyBorder="1" applyAlignment="1">
      <alignment horizontal="center" vertical="center"/>
    </xf>
    <xf numFmtId="0" fontId="9" fillId="10" borderId="29" xfId="0" applyFont="1" applyFill="1" applyBorder="1" applyAlignment="1">
      <alignment horizontal="center" vertical="center"/>
    </xf>
    <xf numFmtId="0" fontId="9" fillId="11" borderId="27" xfId="0" applyFont="1" applyFill="1" applyBorder="1" applyAlignment="1">
      <alignment horizontal="center" vertical="center"/>
    </xf>
    <xf numFmtId="0" fontId="9" fillId="11" borderId="28" xfId="0" applyFont="1" applyFill="1" applyBorder="1" applyAlignment="1">
      <alignment horizontal="center" vertical="center"/>
    </xf>
    <xf numFmtId="0" fontId="9" fillId="11" borderId="29" xfId="0" applyFont="1" applyFill="1" applyBorder="1" applyAlignment="1">
      <alignment horizontal="center" vertical="center"/>
    </xf>
    <xf numFmtId="0" fontId="3" fillId="0" borderId="57" xfId="0" applyNumberFormat="1" applyFont="1" applyBorder="1" applyAlignment="1">
      <alignment horizontal="center" vertical="center"/>
    </xf>
    <xf numFmtId="0" fontId="3" fillId="0" borderId="33" xfId="0" applyNumberFormat="1" applyFont="1" applyBorder="1" applyAlignment="1">
      <alignment horizontal="center" vertical="center"/>
    </xf>
    <xf numFmtId="0" fontId="3" fillId="0" borderId="55" xfId="0" applyNumberFormat="1" applyFont="1" applyBorder="1" applyAlignment="1">
      <alignment horizontal="center" vertical="center"/>
    </xf>
    <xf numFmtId="0" fontId="0" fillId="0" borderId="58" xfId="0" applyNumberFormat="1" applyBorder="1" applyAlignment="1">
      <alignment horizontal="center"/>
    </xf>
    <xf numFmtId="0" fontId="0" fillId="0" borderId="59" xfId="0" applyNumberFormat="1" applyBorder="1" applyAlignment="1">
      <alignment horizontal="center"/>
    </xf>
    <xf numFmtId="0" fontId="0" fillId="0" borderId="56" xfId="0" applyNumberFormat="1" applyBorder="1" applyAlignment="1">
      <alignment horizontal="center"/>
    </xf>
    <xf numFmtId="0" fontId="0" fillId="0" borderId="34" xfId="0" applyNumberFormat="1" applyBorder="1" applyAlignment="1">
      <alignment horizontal="center" vertical="center"/>
    </xf>
    <xf numFmtId="0" fontId="0" fillId="0" borderId="35" xfId="0" applyNumberFormat="1" applyBorder="1" applyAlignment="1">
      <alignment horizontal="center" vertical="center"/>
    </xf>
    <xf numFmtId="0" fontId="0" fillId="0" borderId="53" xfId="0" applyNumberFormat="1" applyBorder="1" applyAlignment="1">
      <alignment horizontal="center" vertical="center"/>
    </xf>
    <xf numFmtId="0" fontId="0" fillId="0" borderId="39" xfId="0" applyNumberFormat="1" applyBorder="1" applyAlignment="1">
      <alignment horizontal="center" vertical="center"/>
    </xf>
    <xf numFmtId="0" fontId="0" fillId="0" borderId="40" xfId="0" applyNumberFormat="1" applyBorder="1" applyAlignment="1">
      <alignment horizontal="center" vertical="center"/>
    </xf>
    <xf numFmtId="0" fontId="9" fillId="2" borderId="32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9" fillId="2" borderId="47" xfId="0" applyFont="1" applyFill="1" applyBorder="1" applyAlignment="1">
      <alignment horizontal="center" vertical="center" wrapText="1"/>
    </xf>
    <xf numFmtId="0" fontId="9" fillId="9" borderId="51" xfId="0" applyFont="1" applyFill="1" applyBorder="1" applyAlignment="1">
      <alignment horizontal="center" vertical="center"/>
    </xf>
    <xf numFmtId="0" fontId="9" fillId="9" borderId="30" xfId="0" applyFont="1" applyFill="1" applyBorder="1" applyAlignment="1">
      <alignment horizontal="center" vertical="center"/>
    </xf>
    <xf numFmtId="0" fontId="9" fillId="9" borderId="52" xfId="0" applyFont="1" applyFill="1" applyBorder="1" applyAlignment="1">
      <alignment horizontal="center" vertical="center"/>
    </xf>
    <xf numFmtId="0" fontId="9" fillId="10" borderId="51" xfId="0" applyFont="1" applyFill="1" applyBorder="1" applyAlignment="1">
      <alignment horizontal="center" vertical="center"/>
    </xf>
    <xf numFmtId="0" fontId="9" fillId="10" borderId="30" xfId="0" applyFont="1" applyFill="1" applyBorder="1" applyAlignment="1">
      <alignment horizontal="center" vertical="center"/>
    </xf>
    <xf numFmtId="0" fontId="9" fillId="10" borderId="52" xfId="0" applyFont="1" applyFill="1" applyBorder="1" applyAlignment="1">
      <alignment horizontal="center" vertical="center"/>
    </xf>
    <xf numFmtId="0" fontId="9" fillId="11" borderId="32" xfId="0" applyFont="1" applyFill="1" applyBorder="1" applyAlignment="1">
      <alignment horizontal="center" vertical="center"/>
    </xf>
    <xf numFmtId="0" fontId="9" fillId="11" borderId="0" xfId="0" applyFont="1" applyFill="1" applyBorder="1" applyAlignment="1">
      <alignment horizontal="center" vertical="center"/>
    </xf>
    <xf numFmtId="0" fontId="9" fillId="11" borderId="47" xfId="0" applyFont="1" applyFill="1" applyBorder="1" applyAlignment="1">
      <alignment horizontal="center" vertical="center"/>
    </xf>
    <xf numFmtId="0" fontId="3" fillId="0" borderId="9" xfId="0" applyNumberFormat="1" applyFont="1" applyBorder="1" applyAlignment="1">
      <alignment horizontal="center" vertical="center"/>
    </xf>
    <xf numFmtId="0" fontId="3" fillId="0" borderId="16" xfId="0" applyNumberFormat="1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58" xfId="0" applyNumberFormat="1" applyFont="1" applyBorder="1" applyAlignment="1">
      <alignment horizontal="center" vertical="center"/>
    </xf>
    <xf numFmtId="0" fontId="3" fillId="0" borderId="59" xfId="0" applyNumberFormat="1" applyFont="1" applyBorder="1" applyAlignment="1">
      <alignment horizontal="center" vertical="center"/>
    </xf>
    <xf numFmtId="0" fontId="3" fillId="0" borderId="56" xfId="0" applyNumberFormat="1" applyFont="1" applyBorder="1" applyAlignment="1">
      <alignment horizontal="center" vertical="center"/>
    </xf>
    <xf numFmtId="0" fontId="3" fillId="0" borderId="36" xfId="0" applyNumberFormat="1" applyFont="1" applyBorder="1" applyAlignment="1">
      <alignment horizontal="center" vertical="center"/>
    </xf>
    <xf numFmtId="11" fontId="3" fillId="0" borderId="39" xfId="0" applyNumberFormat="1" applyFon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47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 vertical="center"/>
    </xf>
    <xf numFmtId="0" fontId="0" fillId="0" borderId="32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47" xfId="0" applyNumberFormat="1" applyBorder="1" applyAlignment="1">
      <alignment horizontal="center"/>
    </xf>
    <xf numFmtId="0" fontId="0" fillId="0" borderId="27" xfId="0" applyNumberFormat="1" applyBorder="1" applyAlignment="1">
      <alignment horizontal="center"/>
    </xf>
    <xf numFmtId="0" fontId="0" fillId="0" borderId="28" xfId="0" applyNumberFormat="1" applyBorder="1" applyAlignment="1">
      <alignment horizontal="center"/>
    </xf>
    <xf numFmtId="0" fontId="0" fillId="0" borderId="29" xfId="0" applyNumberFormat="1" applyBorder="1" applyAlignment="1">
      <alignment horizontal="center"/>
    </xf>
    <xf numFmtId="0" fontId="9" fillId="2" borderId="1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0" fontId="9" fillId="4" borderId="24" xfId="0" applyFont="1" applyFill="1" applyBorder="1" applyAlignment="1">
      <alignment horizontal="center" vertical="center"/>
    </xf>
    <xf numFmtId="0" fontId="9" fillId="4" borderId="26" xfId="0" applyFont="1" applyFill="1" applyBorder="1" applyAlignment="1">
      <alignment horizontal="center" vertical="center"/>
    </xf>
    <xf numFmtId="0" fontId="2" fillId="5" borderId="28" xfId="0" applyFont="1" applyFill="1" applyBorder="1" applyAlignment="1">
      <alignment horizontal="center" vertical="center"/>
    </xf>
    <xf numFmtId="0" fontId="2" fillId="5" borderId="29" xfId="0" applyFont="1" applyFill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6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24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3" fillId="0" borderId="58" xfId="0" applyNumberFormat="1" applyFont="1" applyFill="1" applyBorder="1" applyAlignment="1">
      <alignment horizontal="center" vertical="center"/>
    </xf>
    <xf numFmtId="0" fontId="3" fillId="0" borderId="59" xfId="0" applyNumberFormat="1" applyFont="1" applyFill="1" applyBorder="1" applyAlignment="1">
      <alignment horizontal="center" vertical="center"/>
    </xf>
    <xf numFmtId="0" fontId="3" fillId="0" borderId="56" xfId="0" applyNumberFormat="1" applyFont="1" applyFill="1" applyBorder="1" applyAlignment="1">
      <alignment horizontal="center" vertical="center"/>
    </xf>
    <xf numFmtId="0" fontId="0" fillId="0" borderId="32" xfId="0" applyNumberFormat="1" applyFill="1" applyBorder="1" applyAlignment="1">
      <alignment horizontal="center" vertical="center"/>
    </xf>
    <xf numFmtId="0" fontId="0" fillId="0" borderId="0" xfId="0" applyNumberFormat="1" applyFill="1" applyBorder="1" applyAlignment="1">
      <alignment horizontal="center" vertical="center"/>
    </xf>
    <xf numFmtId="0" fontId="0" fillId="0" borderId="47" xfId="0" applyNumberFormat="1" applyFill="1" applyBorder="1" applyAlignment="1">
      <alignment horizontal="center" vertical="center"/>
    </xf>
    <xf numFmtId="0" fontId="0" fillId="0" borderId="39" xfId="0" applyNumberFormat="1" applyFill="1" applyBorder="1" applyAlignment="1">
      <alignment horizontal="center" vertical="center"/>
    </xf>
    <xf numFmtId="0" fontId="0" fillId="0" borderId="36" xfId="0" applyNumberFormat="1" applyFill="1" applyBorder="1" applyAlignment="1">
      <alignment horizontal="center" vertical="center"/>
    </xf>
    <xf numFmtId="0" fontId="0" fillId="0" borderId="40" xfId="0" applyNumberFormat="1" applyFill="1" applyBorder="1" applyAlignment="1">
      <alignment horizontal="center" vertical="center"/>
    </xf>
    <xf numFmtId="0" fontId="3" fillId="0" borderId="39" xfId="0" applyNumberFormat="1" applyFont="1" applyFill="1" applyBorder="1" applyAlignment="1">
      <alignment horizontal="center" vertical="center"/>
    </xf>
    <xf numFmtId="0" fontId="3" fillId="0" borderId="36" xfId="0" applyNumberFormat="1" applyFont="1" applyFill="1" applyBorder="1" applyAlignment="1">
      <alignment horizontal="center" vertical="center"/>
    </xf>
    <xf numFmtId="0" fontId="3" fillId="0" borderId="40" xfId="0" applyNumberFormat="1" applyFont="1" applyFill="1" applyBorder="1" applyAlignment="1">
      <alignment horizontal="center" vertical="center"/>
    </xf>
    <xf numFmtId="11" fontId="3" fillId="0" borderId="58" xfId="0" applyNumberFormat="1" applyFont="1" applyFill="1" applyBorder="1" applyAlignment="1">
      <alignment horizontal="center" vertical="center"/>
    </xf>
    <xf numFmtId="0" fontId="3" fillId="0" borderId="54" xfId="0" applyNumberFormat="1" applyFont="1" applyFill="1" applyBorder="1" applyAlignment="1">
      <alignment horizontal="center" vertical="center"/>
    </xf>
    <xf numFmtId="0" fontId="0" fillId="0" borderId="8" xfId="0" applyNumberFormat="1" applyBorder="1" applyAlignment="1">
      <alignment horizontal="center" vertical="center"/>
    </xf>
    <xf numFmtId="0" fontId="0" fillId="0" borderId="6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51" xfId="0" applyNumberFormat="1" applyFill="1" applyBorder="1" applyAlignment="1">
      <alignment horizontal="center" vertical="center"/>
    </xf>
    <xf numFmtId="0" fontId="0" fillId="0" borderId="30" xfId="0" applyNumberFormat="1" applyFill="1" applyBorder="1" applyAlignment="1">
      <alignment horizontal="center" vertical="center"/>
    </xf>
    <xf numFmtId="0" fontId="0" fillId="0" borderId="52" xfId="0" applyNumberFormat="1" applyFill="1" applyBorder="1" applyAlignment="1">
      <alignment horizontal="center" vertical="center"/>
    </xf>
    <xf numFmtId="0" fontId="0" fillId="0" borderId="9" xfId="0" applyNumberFormat="1" applyFill="1" applyBorder="1" applyAlignment="1">
      <alignment horizontal="center" vertical="center"/>
    </xf>
    <xf numFmtId="0" fontId="0" fillId="0" borderId="16" xfId="0" applyNumberFormat="1" applyFill="1" applyBorder="1" applyAlignment="1">
      <alignment horizontal="center" vertical="center"/>
    </xf>
    <xf numFmtId="0" fontId="0" fillId="0" borderId="10" xfId="0" applyNumberFormat="1" applyFill="1" applyBorder="1" applyAlignment="1">
      <alignment horizontal="center" vertical="center"/>
    </xf>
    <xf numFmtId="0" fontId="0" fillId="0" borderId="58" xfId="0" applyNumberFormat="1" applyFill="1" applyBorder="1" applyAlignment="1">
      <alignment horizontal="center" vertical="center"/>
    </xf>
    <xf numFmtId="0" fontId="0" fillId="0" borderId="59" xfId="0" applyNumberFormat="1" applyFill="1" applyBorder="1" applyAlignment="1">
      <alignment horizontal="center" vertical="center"/>
    </xf>
    <xf numFmtId="0" fontId="0" fillId="0" borderId="54" xfId="0" applyNumberFormat="1" applyFill="1" applyBorder="1" applyAlignment="1">
      <alignment horizontal="center" vertical="center"/>
    </xf>
    <xf numFmtId="0" fontId="9" fillId="2" borderId="27" xfId="0" applyFont="1" applyFill="1" applyBorder="1" applyAlignment="1">
      <alignment horizontal="center" vertical="center"/>
    </xf>
    <xf numFmtId="0" fontId="9" fillId="2" borderId="28" xfId="0" applyFont="1" applyFill="1" applyBorder="1" applyAlignment="1">
      <alignment horizontal="center" vertical="center"/>
    </xf>
    <xf numFmtId="0" fontId="9" fillId="2" borderId="29" xfId="0" applyFont="1" applyFill="1" applyBorder="1" applyAlignment="1">
      <alignment horizontal="center" vertical="center"/>
    </xf>
    <xf numFmtId="0" fontId="0" fillId="0" borderId="57" xfId="0" applyNumberFormat="1" applyBorder="1" applyAlignment="1">
      <alignment horizontal="center"/>
    </xf>
    <xf numFmtId="0" fontId="0" fillId="0" borderId="33" xfId="0" applyNumberFormat="1" applyBorder="1" applyAlignment="1">
      <alignment horizontal="center"/>
    </xf>
    <xf numFmtId="0" fontId="0" fillId="0" borderId="55" xfId="0" applyNumberFormat="1" applyBorder="1" applyAlignment="1">
      <alignment horizontal="center"/>
    </xf>
    <xf numFmtId="0" fontId="0" fillId="0" borderId="34" xfId="0" applyNumberFormat="1" applyBorder="1" applyAlignment="1">
      <alignment horizontal="center"/>
    </xf>
    <xf numFmtId="0" fontId="0" fillId="0" borderId="35" xfId="0" applyNumberFormat="1" applyBorder="1" applyAlignment="1">
      <alignment horizontal="center"/>
    </xf>
    <xf numFmtId="0" fontId="0" fillId="0" borderId="53" xfId="0" applyNumberFormat="1" applyBorder="1" applyAlignment="1">
      <alignment horizontal="center"/>
    </xf>
    <xf numFmtId="0" fontId="2" fillId="2" borderId="27" xfId="0" applyFont="1" applyFill="1" applyBorder="1" applyAlignment="1">
      <alignment horizontal="center" vertical="center" wrapText="1"/>
    </xf>
    <xf numFmtId="0" fontId="2" fillId="2" borderId="28" xfId="0" applyFont="1" applyFill="1" applyBorder="1" applyAlignment="1">
      <alignment horizontal="center" vertical="center" wrapText="1"/>
    </xf>
    <xf numFmtId="0" fontId="2" fillId="2" borderId="29" xfId="0" applyFont="1" applyFill="1" applyBorder="1" applyAlignment="1">
      <alignment horizontal="center" vertical="center" wrapText="1"/>
    </xf>
    <xf numFmtId="0" fontId="2" fillId="3" borderId="14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4" borderId="14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5" borderId="14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0" fontId="2" fillId="5" borderId="26" xfId="0" applyFont="1" applyFill="1" applyBorder="1" applyAlignment="1">
      <alignment horizontal="center" vertical="center"/>
    </xf>
    <xf numFmtId="0" fontId="2" fillId="6" borderId="14" xfId="0" applyFont="1" applyFill="1" applyBorder="1" applyAlignment="1">
      <alignment horizontal="center"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6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 vertical="center"/>
    </xf>
    <xf numFmtId="0" fontId="9" fillId="5" borderId="24" xfId="0" applyFont="1" applyFill="1" applyBorder="1" applyAlignment="1">
      <alignment horizontal="center" vertical="center"/>
    </xf>
    <xf numFmtId="0" fontId="9" fillId="5" borderId="26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9" fillId="2" borderId="26" xfId="0" applyFont="1" applyFill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/>
    </xf>
    <xf numFmtId="0" fontId="1" fillId="0" borderId="29" xfId="0" applyFont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6" xfId="0" applyFont="1" applyFill="1" applyBorder="1" applyAlignment="1">
      <alignment horizontal="center" vertical="center" wrapText="1"/>
    </xf>
    <xf numFmtId="0" fontId="2" fillId="4" borderId="26" xfId="0" applyFont="1" applyFill="1" applyBorder="1" applyAlignment="1">
      <alignment horizontal="center" vertical="center"/>
    </xf>
    <xf numFmtId="0" fontId="2" fillId="5" borderId="27" xfId="0" applyFont="1" applyFill="1" applyBorder="1" applyAlignment="1">
      <alignment horizontal="center" vertical="center"/>
    </xf>
    <xf numFmtId="0" fontId="2" fillId="6" borderId="20" xfId="0" applyFont="1" applyFill="1" applyBorder="1" applyAlignment="1">
      <alignment horizontal="center" vertical="center"/>
    </xf>
    <xf numFmtId="0" fontId="2" fillId="6" borderId="21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0" fontId="9" fillId="2" borderId="24" xfId="0" applyFont="1" applyFill="1" applyBorder="1" applyAlignment="1">
      <alignment horizontal="center" vertical="center"/>
    </xf>
    <xf numFmtId="0" fontId="9" fillId="2" borderId="26" xfId="0" applyFont="1" applyFill="1" applyBorder="1" applyAlignment="1">
      <alignment horizontal="center" vertical="center"/>
    </xf>
    <xf numFmtId="0" fontId="9" fillId="4" borderId="20" xfId="0" applyFont="1" applyFill="1" applyBorder="1" applyAlignment="1">
      <alignment horizontal="center" vertical="center"/>
    </xf>
    <xf numFmtId="0" fontId="9" fillId="4" borderId="22" xfId="0" applyFont="1" applyFill="1" applyBorder="1" applyAlignment="1">
      <alignment horizontal="center" vertical="center"/>
    </xf>
    <xf numFmtId="0" fontId="0" fillId="0" borderId="61" xfId="0" applyBorder="1" applyAlignment="1">
      <alignment horizontal="center"/>
    </xf>
    <xf numFmtId="0" fontId="0" fillId="0" borderId="59" xfId="0" applyBorder="1" applyAlignment="1">
      <alignment horizontal="center"/>
    </xf>
    <xf numFmtId="0" fontId="0" fillId="0" borderId="54" xfId="0" applyBorder="1" applyAlignment="1">
      <alignment horizontal="center"/>
    </xf>
    <xf numFmtId="0" fontId="3" fillId="0" borderId="8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0" fontId="3" fillId="0" borderId="7" xfId="0" applyNumberFormat="1" applyFont="1" applyBorder="1" applyAlignment="1">
      <alignment horizontal="center" vertical="center"/>
    </xf>
    <xf numFmtId="0" fontId="3" fillId="0" borderId="9" xfId="0" applyNumberFormat="1" applyFont="1" applyFill="1" applyBorder="1" applyAlignment="1">
      <alignment horizontal="center" vertical="center"/>
    </xf>
    <xf numFmtId="0" fontId="3" fillId="0" borderId="16" xfId="0" applyNumberFormat="1" applyFont="1" applyFill="1" applyBorder="1" applyAlignment="1">
      <alignment horizontal="center" vertical="center"/>
    </xf>
    <xf numFmtId="0" fontId="7" fillId="12" borderId="28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  <xf numFmtId="0" fontId="9" fillId="6" borderId="28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" vertical="center"/>
    </xf>
    <xf numFmtId="0" fontId="0" fillId="0" borderId="30" xfId="0" applyNumberFormat="1" applyBorder="1" applyAlignment="1">
      <alignment horizontal="center" vertical="center"/>
    </xf>
    <xf numFmtId="0" fontId="0" fillId="0" borderId="52" xfId="0" applyNumberFormat="1" applyBorder="1" applyAlignment="1">
      <alignment horizontal="center" vertical="center"/>
    </xf>
    <xf numFmtId="0" fontId="0" fillId="0" borderId="51" xfId="0" applyNumberFormat="1" applyBorder="1" applyAlignment="1">
      <alignment horizontal="center" vertical="center"/>
    </xf>
    <xf numFmtId="0" fontId="0" fillId="0" borderId="20" xfId="0" applyNumberFormat="1" applyBorder="1" applyAlignment="1">
      <alignment horizontal="center" vertical="center"/>
    </xf>
    <xf numFmtId="0" fontId="0" fillId="0" borderId="22" xfId="0" applyNumberFormat="1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9" xfId="0" applyNumberFormat="1" applyBorder="1" applyAlignment="1">
      <alignment horizontal="center"/>
    </xf>
    <xf numFmtId="0" fontId="0" fillId="0" borderId="16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21" xfId="0" applyNumberFormat="1" applyBorder="1" applyAlignment="1">
      <alignment horizontal="center" vertical="center"/>
    </xf>
    <xf numFmtId="0" fontId="0" fillId="0" borderId="8" xfId="0" applyNumberForma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20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22" xfId="0" applyNumberFormat="1" applyBorder="1" applyAlignment="1">
      <alignment horizontal="center"/>
    </xf>
    <xf numFmtId="0" fontId="0" fillId="0" borderId="51" xfId="0" applyNumberFormat="1" applyBorder="1" applyAlignment="1">
      <alignment horizontal="center"/>
    </xf>
    <xf numFmtId="0" fontId="0" fillId="0" borderId="30" xfId="0" applyNumberFormat="1" applyBorder="1" applyAlignment="1">
      <alignment horizontal="center"/>
    </xf>
    <xf numFmtId="0" fontId="0" fillId="0" borderId="52" xfId="0" applyNumberFormat="1" applyBorder="1" applyAlignment="1">
      <alignment horizontal="center"/>
    </xf>
    <xf numFmtId="0" fontId="7" fillId="12" borderId="48" xfId="0" applyFont="1" applyFill="1" applyBorder="1" applyAlignment="1">
      <alignment horizontal="center" vertical="center"/>
    </xf>
    <xf numFmtId="0" fontId="6" fillId="12" borderId="49" xfId="0" applyFont="1" applyFill="1" applyBorder="1" applyAlignment="1">
      <alignment horizontal="center" vertical="center"/>
    </xf>
    <xf numFmtId="0" fontId="6" fillId="12" borderId="50" xfId="0" applyFont="1" applyFill="1" applyBorder="1" applyAlignment="1">
      <alignment horizontal="center" vertical="center"/>
    </xf>
    <xf numFmtId="11" fontId="0" fillId="0" borderId="58" xfId="0" applyNumberFormat="1" applyBorder="1" applyAlignment="1">
      <alignment horizontal="center"/>
    </xf>
    <xf numFmtId="11" fontId="0" fillId="0" borderId="51" xfId="0" applyNumberFormat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5" borderId="60" xfId="0" applyFont="1" applyFill="1" applyBorder="1" applyAlignment="1">
      <alignment horizontal="center" vertical="center"/>
    </xf>
    <xf numFmtId="0" fontId="3" fillId="0" borderId="10" xfId="0" applyNumberFormat="1" applyFont="1" applyFill="1" applyBorder="1" applyAlignment="1">
      <alignment horizontal="center" vertical="center"/>
    </xf>
    <xf numFmtId="0" fontId="3" fillId="0" borderId="25" xfId="0" applyNumberFormat="1" applyFon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0" fontId="0" fillId="0" borderId="48" xfId="0" applyBorder="1" applyAlignment="1">
      <alignment horizontal="left" vertical="center"/>
    </xf>
    <xf numFmtId="0" fontId="0" fillId="0" borderId="49" xfId="0" applyBorder="1" applyAlignment="1">
      <alignment horizontal="left" vertical="center"/>
    </xf>
    <xf numFmtId="0" fontId="0" fillId="0" borderId="50" xfId="0" applyFill="1" applyBorder="1" applyAlignment="1">
      <alignment horizontal="left" vertical="center"/>
    </xf>
    <xf numFmtId="0" fontId="0" fillId="0" borderId="51" xfId="0" applyFill="1" applyBorder="1" applyAlignment="1">
      <alignment horizontal="left" vertical="center"/>
    </xf>
    <xf numFmtId="0" fontId="11" fillId="0" borderId="22" xfId="0" applyFont="1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/>
    <xf numFmtId="0" fontId="11" fillId="0" borderId="0" xfId="0" applyFont="1" applyFill="1" applyBorder="1" applyAlignment="1">
      <alignment horizontal="center" vertical="center"/>
    </xf>
    <xf numFmtId="0" fontId="12" fillId="0" borderId="0" xfId="0" applyNumberFormat="1" applyFont="1" applyFill="1" applyBorder="1" applyAlignment="1">
      <alignment horizontal="center" vertical="center"/>
    </xf>
    <xf numFmtId="0" fontId="0" fillId="0" borderId="33" xfId="0" applyFill="1" applyBorder="1" applyAlignment="1">
      <alignment horizontal="right" vertical="center"/>
    </xf>
    <xf numFmtId="0" fontId="0" fillId="0" borderId="49" xfId="0" applyBorder="1"/>
    <xf numFmtId="0" fontId="0" fillId="0" borderId="48" xfId="0" applyBorder="1"/>
    <xf numFmtId="0" fontId="0" fillId="0" borderId="50" xfId="0" applyBorder="1" applyAlignment="1">
      <alignment horizontal="right"/>
    </xf>
  </cellXfs>
  <cellStyles count="1">
    <cellStyle name="Normal" xfId="0" builtinId="0"/>
  </cellStyles>
  <dxfs count="1066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66FF66"/>
      <color rgb="FFF9DD67"/>
      <color rgb="FFC9A6E4"/>
      <color rgb="FFFFBDBD"/>
      <color rgb="FFB7DAEB"/>
      <color rgb="FFFF3737"/>
      <color rgb="FFBAE1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0"/>
          <c:order val="0"/>
          <c:tx>
            <c:v>1_Original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BET!$D$269:$H$269</c:f>
              <c:strCache>
                <c:ptCount val="5"/>
                <c:pt idx="0">
                  <c:v>Physical</c:v>
                </c:pt>
                <c:pt idx="1">
                  <c:v>Sensor</c:v>
                </c:pt>
                <c:pt idx="2">
                  <c:v>Actuator</c:v>
                </c:pt>
                <c:pt idx="3">
                  <c:v>Cyber</c:v>
                </c:pt>
                <c:pt idx="4">
                  <c:v>Mission</c:v>
                </c:pt>
              </c:strCache>
            </c:strRef>
          </c:cat>
          <c:val>
            <c:numRef>
              <c:f>BET!$D$270:$H$270</c:f>
              <c:numCache>
                <c:formatCode>General</c:formatCode>
                <c:ptCount val="5"/>
                <c:pt idx="0">
                  <c:v>1.3450442589351388</c:v>
                </c:pt>
                <c:pt idx="1">
                  <c:v>0</c:v>
                </c:pt>
                <c:pt idx="2">
                  <c:v>12.889440615409701</c:v>
                </c:pt>
                <c:pt idx="3">
                  <c:v>0.2657635739546495</c:v>
                </c:pt>
                <c:pt idx="4">
                  <c:v>4.3257051830278372E-2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17-4B5E-A524-022BCB2455A7}"/>
            </c:ext>
          </c:extLst>
        </c:ser>
        <c:ser>
          <c:idx val="1"/>
          <c:order val="1"/>
          <c:tx>
            <c:v>2_Add_sensors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BET!$D$269:$H$269</c:f>
              <c:strCache>
                <c:ptCount val="5"/>
                <c:pt idx="0">
                  <c:v>Physical</c:v>
                </c:pt>
                <c:pt idx="1">
                  <c:v>Sensor</c:v>
                </c:pt>
                <c:pt idx="2">
                  <c:v>Actuator</c:v>
                </c:pt>
                <c:pt idx="3">
                  <c:v>Cyber</c:v>
                </c:pt>
                <c:pt idx="4">
                  <c:v>Mission</c:v>
                </c:pt>
              </c:strCache>
            </c:strRef>
          </c:cat>
          <c:val>
            <c:numRef>
              <c:f>BET!$D$271:$H$271</c:f>
              <c:numCache>
                <c:formatCode>General</c:formatCode>
                <c:ptCount val="5"/>
                <c:pt idx="0">
                  <c:v>2.0078199260131226</c:v>
                </c:pt>
                <c:pt idx="1">
                  <c:v>0</c:v>
                </c:pt>
                <c:pt idx="2">
                  <c:v>25.314780168360471</c:v>
                </c:pt>
                <c:pt idx="3">
                  <c:v>0.21431630280312278</c:v>
                </c:pt>
                <c:pt idx="4">
                  <c:v>3.3049016307853646E-2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17-4B5E-A524-022BCB2455A7}"/>
            </c:ext>
          </c:extLst>
        </c:ser>
        <c:ser>
          <c:idx val="2"/>
          <c:order val="2"/>
          <c:tx>
            <c:v>3_Add_act_sens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BET!$D$269:$H$269</c:f>
              <c:strCache>
                <c:ptCount val="5"/>
                <c:pt idx="0">
                  <c:v>Physical</c:v>
                </c:pt>
                <c:pt idx="1">
                  <c:v>Sensor</c:v>
                </c:pt>
                <c:pt idx="2">
                  <c:v>Actuator</c:v>
                </c:pt>
                <c:pt idx="3">
                  <c:v>Cyber</c:v>
                </c:pt>
                <c:pt idx="4">
                  <c:v>Mission</c:v>
                </c:pt>
              </c:strCache>
            </c:strRef>
          </c:cat>
          <c:val>
            <c:numRef>
              <c:f>BET!$D$272:$H$272</c:f>
              <c:numCache>
                <c:formatCode>General</c:formatCode>
                <c:ptCount val="5"/>
                <c:pt idx="0">
                  <c:v>3.375291675613751</c:v>
                </c:pt>
                <c:pt idx="1">
                  <c:v>0</c:v>
                </c:pt>
                <c:pt idx="2">
                  <c:v>35.445162418664417</c:v>
                </c:pt>
                <c:pt idx="3">
                  <c:v>0.39640175020885488</c:v>
                </c:pt>
                <c:pt idx="4">
                  <c:v>7.218465538847102E-2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17-4B5E-A524-022BCB245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0961040"/>
        <c:axId val="769129216"/>
      </c:radarChart>
      <c:catAx>
        <c:axId val="68096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769129216"/>
        <c:crosses val="autoZero"/>
        <c:auto val="1"/>
        <c:lblAlgn val="ctr"/>
        <c:lblOffset val="100"/>
        <c:noMultiLvlLbl val="0"/>
      </c:catAx>
      <c:valAx>
        <c:axId val="76912921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680961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500742</xdr:colOff>
      <xdr:row>275</xdr:row>
      <xdr:rowOff>48986</xdr:rowOff>
    </xdr:from>
    <xdr:to>
      <xdr:col>6</xdr:col>
      <xdr:colOff>533400</xdr:colOff>
      <xdr:row>298</xdr:row>
      <xdr:rowOff>43543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49F4C16-1256-4CEF-AC87-79062DECB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07B39E-EB01-42AC-9163-5C2239248927}">
  <dimension ref="B2:I32"/>
  <sheetViews>
    <sheetView workbookViewId="0">
      <selection activeCell="F11" sqref="F11"/>
    </sheetView>
  </sheetViews>
  <sheetFormatPr baseColWidth="10" defaultRowHeight="14.4" x14ac:dyDescent="0.3"/>
  <cols>
    <col min="1" max="1" width="6.5546875" customWidth="1"/>
    <col min="3" max="3" width="3.21875" customWidth="1"/>
    <col min="4" max="4" width="18.6640625" customWidth="1"/>
    <col min="5" max="5" width="16.109375" customWidth="1"/>
    <col min="6" max="6" width="81.77734375" customWidth="1"/>
    <col min="7" max="7" width="10.77734375" customWidth="1"/>
    <col min="8" max="8" width="16.21875" customWidth="1"/>
    <col min="9" max="9" width="64.88671875" customWidth="1"/>
  </cols>
  <sheetData>
    <row r="2" spans="2:9" ht="37.200000000000003" customHeight="1" x14ac:dyDescent="0.3">
      <c r="B2" s="191" t="s">
        <v>250</v>
      </c>
      <c r="C2" s="191"/>
      <c r="D2" s="191"/>
      <c r="E2" s="191"/>
      <c r="F2" s="191"/>
      <c r="G2" s="191"/>
      <c r="H2" s="191"/>
      <c r="I2" s="191"/>
    </row>
    <row r="4" spans="2:9" x14ac:dyDescent="0.3">
      <c r="B4" s="190" t="s">
        <v>50</v>
      </c>
      <c r="D4" s="145"/>
      <c r="E4" s="158"/>
      <c r="F4" s="159"/>
      <c r="G4" s="160"/>
      <c r="H4" s="161"/>
      <c r="I4" s="162"/>
    </row>
    <row r="5" spans="2:9" ht="14.4" customHeight="1" x14ac:dyDescent="0.3">
      <c r="B5" s="190"/>
      <c r="D5" s="145" t="s">
        <v>261</v>
      </c>
      <c r="E5" s="145" t="s">
        <v>4</v>
      </c>
      <c r="F5" s="145" t="s">
        <v>294</v>
      </c>
      <c r="G5" s="145" t="s">
        <v>9</v>
      </c>
      <c r="H5" s="145" t="s">
        <v>9</v>
      </c>
      <c r="I5" s="145" t="s">
        <v>9</v>
      </c>
    </row>
    <row r="6" spans="2:9" ht="14.4" customHeight="1" x14ac:dyDescent="0.3">
      <c r="B6" s="190"/>
      <c r="D6" s="145" t="s">
        <v>262</v>
      </c>
      <c r="E6" s="145" t="s">
        <v>39</v>
      </c>
      <c r="F6" s="145" t="s">
        <v>294</v>
      </c>
      <c r="G6" s="145" t="s">
        <v>9</v>
      </c>
      <c r="H6" s="145" t="s">
        <v>9</v>
      </c>
      <c r="I6" s="145" t="s">
        <v>9</v>
      </c>
    </row>
    <row r="7" spans="2:9" ht="30" customHeight="1" x14ac:dyDescent="0.3">
      <c r="B7" s="190"/>
      <c r="D7" s="145" t="s">
        <v>263</v>
      </c>
      <c r="E7" s="145" t="s">
        <v>39</v>
      </c>
      <c r="F7" s="145" t="s">
        <v>294</v>
      </c>
      <c r="G7" s="145" t="s">
        <v>9</v>
      </c>
      <c r="H7" s="145" t="s">
        <v>267</v>
      </c>
      <c r="I7" s="145" t="s">
        <v>267</v>
      </c>
    </row>
    <row r="8" spans="2:9" ht="14.4" customHeight="1" x14ac:dyDescent="0.3"/>
    <row r="9" spans="2:9" ht="15" customHeight="1" x14ac:dyDescent="0.3">
      <c r="B9" s="190" t="s">
        <v>53</v>
      </c>
      <c r="D9" s="145"/>
      <c r="E9" s="158"/>
      <c r="F9" s="159"/>
      <c r="G9" s="160"/>
      <c r="H9" s="161"/>
      <c r="I9" s="162"/>
    </row>
    <row r="10" spans="2:9" ht="18" customHeight="1" x14ac:dyDescent="0.3">
      <c r="B10" s="190"/>
      <c r="D10" s="145" t="s">
        <v>261</v>
      </c>
      <c r="E10" s="145" t="s">
        <v>77</v>
      </c>
      <c r="F10" s="145" t="s">
        <v>294</v>
      </c>
      <c r="G10" s="145" t="s">
        <v>76</v>
      </c>
      <c r="H10" s="145" t="s">
        <v>76</v>
      </c>
      <c r="I10" s="145" t="s">
        <v>76</v>
      </c>
    </row>
    <row r="11" spans="2:9" ht="34.799999999999997" customHeight="1" x14ac:dyDescent="0.3">
      <c r="B11" s="190"/>
      <c r="D11" s="145" t="s">
        <v>262</v>
      </c>
      <c r="E11" s="145" t="s">
        <v>77</v>
      </c>
      <c r="F11" s="145" t="s">
        <v>294</v>
      </c>
      <c r="G11" s="145" t="s">
        <v>76</v>
      </c>
      <c r="H11" s="145" t="s">
        <v>76</v>
      </c>
      <c r="I11" s="145" t="s">
        <v>76</v>
      </c>
    </row>
    <row r="12" spans="2:9" ht="34.799999999999997" customHeight="1" x14ac:dyDescent="0.3">
      <c r="B12" s="190"/>
      <c r="D12" s="145" t="s">
        <v>263</v>
      </c>
      <c r="E12" s="145" t="s">
        <v>77</v>
      </c>
      <c r="F12" s="145" t="s">
        <v>294</v>
      </c>
      <c r="G12" s="145" t="s">
        <v>76</v>
      </c>
      <c r="H12" s="145" t="s">
        <v>272</v>
      </c>
      <c r="I12" s="145" t="s">
        <v>272</v>
      </c>
    </row>
    <row r="14" spans="2:9" x14ac:dyDescent="0.3">
      <c r="B14" s="190" t="s">
        <v>109</v>
      </c>
      <c r="D14" s="145"/>
      <c r="E14" s="158"/>
      <c r="F14" s="159"/>
      <c r="G14" s="160"/>
      <c r="H14" s="161"/>
      <c r="I14" s="162"/>
    </row>
    <row r="15" spans="2:9" ht="14.4" customHeight="1" x14ac:dyDescent="0.3">
      <c r="B15" s="190"/>
      <c r="D15" s="145" t="s">
        <v>261</v>
      </c>
      <c r="E15" s="145" t="s">
        <v>99</v>
      </c>
      <c r="F15" s="145" t="s">
        <v>294</v>
      </c>
      <c r="G15" s="145" t="s">
        <v>105</v>
      </c>
      <c r="H15" s="145" t="s">
        <v>105</v>
      </c>
      <c r="I15" s="145" t="s">
        <v>105</v>
      </c>
    </row>
    <row r="16" spans="2:9" ht="14.4" customHeight="1" x14ac:dyDescent="0.3">
      <c r="B16" s="190"/>
      <c r="D16" s="145" t="s">
        <v>262</v>
      </c>
      <c r="E16" s="145" t="s">
        <v>99</v>
      </c>
      <c r="F16" s="145" t="s">
        <v>294</v>
      </c>
      <c r="G16" s="145" t="s">
        <v>105</v>
      </c>
      <c r="H16" s="145" t="s">
        <v>105</v>
      </c>
      <c r="I16" s="145" t="s">
        <v>105</v>
      </c>
    </row>
    <row r="17" spans="2:9" ht="28.2" customHeight="1" x14ac:dyDescent="0.3">
      <c r="B17" s="190"/>
      <c r="D17" s="145" t="s">
        <v>263</v>
      </c>
      <c r="E17" s="145" t="s">
        <v>99</v>
      </c>
      <c r="F17" s="145" t="s">
        <v>294</v>
      </c>
      <c r="G17" s="145" t="s">
        <v>105</v>
      </c>
      <c r="H17" s="145" t="s">
        <v>276</v>
      </c>
      <c r="I17" s="145" t="s">
        <v>276</v>
      </c>
    </row>
    <row r="19" spans="2:9" x14ac:dyDescent="0.3">
      <c r="B19" s="190" t="s">
        <v>134</v>
      </c>
      <c r="D19" s="145"/>
      <c r="E19" s="158"/>
      <c r="F19" s="159"/>
      <c r="G19" s="160"/>
      <c r="H19" s="161"/>
      <c r="I19" s="162"/>
    </row>
    <row r="20" spans="2:9" ht="14.4" customHeight="1" x14ac:dyDescent="0.3">
      <c r="B20" s="190"/>
      <c r="D20" s="145" t="s">
        <v>261</v>
      </c>
      <c r="E20" s="145" t="s">
        <v>118</v>
      </c>
      <c r="F20" s="145" t="s">
        <v>294</v>
      </c>
      <c r="G20" s="145" t="s">
        <v>126</v>
      </c>
      <c r="H20" s="145" t="s">
        <v>126</v>
      </c>
      <c r="I20" s="145" t="s">
        <v>126</v>
      </c>
    </row>
    <row r="21" spans="2:9" ht="14.4" customHeight="1" x14ac:dyDescent="0.3">
      <c r="B21" s="190"/>
      <c r="D21" s="145" t="s">
        <v>262</v>
      </c>
      <c r="E21" s="145" t="s">
        <v>113</v>
      </c>
      <c r="F21" s="145" t="s">
        <v>294</v>
      </c>
      <c r="G21" s="145" t="s">
        <v>126</v>
      </c>
      <c r="H21" s="145" t="s">
        <v>126</v>
      </c>
      <c r="I21" s="145" t="s">
        <v>126</v>
      </c>
    </row>
    <row r="22" spans="2:9" ht="28.8" customHeight="1" x14ac:dyDescent="0.3">
      <c r="B22" s="190"/>
      <c r="D22" s="145" t="s">
        <v>263</v>
      </c>
      <c r="E22" s="145" t="s">
        <v>113</v>
      </c>
      <c r="F22" s="145" t="s">
        <v>294</v>
      </c>
      <c r="G22" s="145" t="s">
        <v>126</v>
      </c>
      <c r="H22" s="145" t="s">
        <v>278</v>
      </c>
      <c r="I22" s="145" t="s">
        <v>278</v>
      </c>
    </row>
    <row r="24" spans="2:9" x14ac:dyDescent="0.3">
      <c r="B24" s="190" t="s">
        <v>154</v>
      </c>
      <c r="D24" s="145"/>
      <c r="E24" s="158"/>
      <c r="F24" s="159"/>
      <c r="G24" s="160"/>
      <c r="H24" s="161"/>
      <c r="I24" s="162"/>
    </row>
    <row r="25" spans="2:9" ht="31.2" customHeight="1" x14ac:dyDescent="0.3">
      <c r="B25" s="190"/>
      <c r="D25" s="145" t="s">
        <v>261</v>
      </c>
      <c r="E25" s="145" t="s">
        <v>139</v>
      </c>
      <c r="F25" s="145" t="s">
        <v>294</v>
      </c>
      <c r="G25" s="145" t="s">
        <v>153</v>
      </c>
      <c r="H25" s="145" t="s">
        <v>153</v>
      </c>
      <c r="I25" s="145" t="s">
        <v>153</v>
      </c>
    </row>
    <row r="26" spans="2:9" ht="14.4" customHeight="1" x14ac:dyDescent="0.3">
      <c r="B26" s="190"/>
      <c r="D26" s="145" t="s">
        <v>262</v>
      </c>
      <c r="E26" s="145" t="s">
        <v>136</v>
      </c>
      <c r="F26" s="145" t="s">
        <v>294</v>
      </c>
      <c r="G26" s="145" t="s">
        <v>153</v>
      </c>
      <c r="H26" s="145" t="s">
        <v>153</v>
      </c>
      <c r="I26" s="145" t="s">
        <v>153</v>
      </c>
    </row>
    <row r="27" spans="2:9" ht="29.4" customHeight="1" x14ac:dyDescent="0.3">
      <c r="B27" s="190"/>
      <c r="D27" s="145" t="s">
        <v>263</v>
      </c>
      <c r="E27" s="145" t="s">
        <v>136</v>
      </c>
      <c r="F27" s="145" t="s">
        <v>294</v>
      </c>
      <c r="G27" s="145" t="s">
        <v>236</v>
      </c>
      <c r="H27" s="145" t="s">
        <v>285</v>
      </c>
      <c r="I27" s="145" t="s">
        <v>285</v>
      </c>
    </row>
    <row r="29" spans="2:9" x14ac:dyDescent="0.3">
      <c r="B29" s="190" t="s">
        <v>165</v>
      </c>
      <c r="D29" s="145"/>
      <c r="E29" s="158"/>
      <c r="F29" s="159"/>
      <c r="G29" s="160"/>
      <c r="H29" s="161"/>
      <c r="I29" s="162"/>
    </row>
    <row r="30" spans="2:9" ht="14.4" customHeight="1" x14ac:dyDescent="0.3">
      <c r="B30" s="190"/>
      <c r="D30" s="145" t="s">
        <v>261</v>
      </c>
      <c r="E30" s="145" t="s">
        <v>167</v>
      </c>
      <c r="F30" s="145" t="s">
        <v>294</v>
      </c>
      <c r="G30" s="145" t="s">
        <v>171</v>
      </c>
      <c r="H30" s="145" t="s">
        <v>171</v>
      </c>
      <c r="I30" s="145" t="s">
        <v>171</v>
      </c>
    </row>
    <row r="31" spans="2:9" ht="14.4" customHeight="1" x14ac:dyDescent="0.3">
      <c r="B31" s="190"/>
      <c r="D31" s="145" t="s">
        <v>262</v>
      </c>
      <c r="E31" s="145" t="s">
        <v>167</v>
      </c>
      <c r="F31" s="145" t="s">
        <v>294</v>
      </c>
      <c r="G31" s="145" t="s">
        <v>171</v>
      </c>
      <c r="H31" s="145" t="s">
        <v>171</v>
      </c>
      <c r="I31" s="145" t="s">
        <v>171</v>
      </c>
    </row>
    <row r="32" spans="2:9" ht="14.4" customHeight="1" x14ac:dyDescent="0.3">
      <c r="B32" s="190"/>
      <c r="D32" s="145" t="s">
        <v>263</v>
      </c>
      <c r="E32" s="145" t="s">
        <v>113</v>
      </c>
      <c r="F32" s="145" t="s">
        <v>294</v>
      </c>
      <c r="G32" s="145" t="s">
        <v>171</v>
      </c>
      <c r="H32" s="145" t="s">
        <v>291</v>
      </c>
      <c r="I32" s="145" t="s">
        <v>291</v>
      </c>
    </row>
  </sheetData>
  <mergeCells count="7">
    <mergeCell ref="B29:B32"/>
    <mergeCell ref="B2:I2"/>
    <mergeCell ref="B4:B7"/>
    <mergeCell ref="B9:B12"/>
    <mergeCell ref="B14:B17"/>
    <mergeCell ref="B19:B22"/>
    <mergeCell ref="B24:B27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CC2CB-BF21-4CF2-986B-62EAE9A9C819}">
  <dimension ref="B2:I32"/>
  <sheetViews>
    <sheetView workbookViewId="0">
      <selection activeCell="F17" sqref="F17"/>
    </sheetView>
  </sheetViews>
  <sheetFormatPr baseColWidth="10" defaultRowHeight="14.4" x14ac:dyDescent="0.3"/>
  <cols>
    <col min="1" max="1" width="6.5546875" customWidth="1"/>
    <col min="3" max="3" width="3.21875" customWidth="1"/>
    <col min="4" max="4" width="18.6640625" customWidth="1"/>
    <col min="5" max="5" width="16.109375" customWidth="1"/>
    <col min="6" max="6" width="81.77734375" customWidth="1"/>
    <col min="7" max="7" width="10.77734375" customWidth="1"/>
    <col min="8" max="8" width="16.21875" customWidth="1"/>
    <col min="9" max="9" width="64.88671875" customWidth="1"/>
  </cols>
  <sheetData>
    <row r="2" spans="2:9" ht="37.200000000000003" customHeight="1" x14ac:dyDescent="0.3">
      <c r="B2" s="191" t="s">
        <v>12</v>
      </c>
      <c r="C2" s="191"/>
      <c r="D2" s="191"/>
      <c r="E2" s="191"/>
      <c r="F2" s="191"/>
      <c r="G2" s="191"/>
      <c r="H2" s="191"/>
      <c r="I2" s="191"/>
    </row>
    <row r="4" spans="2:9" x14ac:dyDescent="0.3">
      <c r="B4" s="190" t="s">
        <v>50</v>
      </c>
      <c r="D4" s="145"/>
      <c r="E4" s="158"/>
      <c r="F4" s="159"/>
      <c r="G4" s="160"/>
      <c r="H4" s="161"/>
      <c r="I4" s="162"/>
    </row>
    <row r="5" spans="2:9" ht="14.4" customHeight="1" x14ac:dyDescent="0.3">
      <c r="B5" s="190"/>
      <c r="D5" s="145" t="s">
        <v>261</v>
      </c>
      <c r="E5" s="145" t="s">
        <v>4</v>
      </c>
      <c r="F5" s="145" t="s">
        <v>264</v>
      </c>
      <c r="G5" s="145" t="s">
        <v>9</v>
      </c>
      <c r="H5" s="145" t="s">
        <v>9</v>
      </c>
      <c r="I5" s="145" t="s">
        <v>268</v>
      </c>
    </row>
    <row r="6" spans="2:9" ht="14.4" customHeight="1" x14ac:dyDescent="0.3">
      <c r="B6" s="190"/>
      <c r="D6" s="145" t="s">
        <v>262</v>
      </c>
      <c r="E6" s="145" t="s">
        <v>39</v>
      </c>
      <c r="F6" s="145" t="s">
        <v>265</v>
      </c>
      <c r="G6" s="145" t="s">
        <v>9</v>
      </c>
      <c r="H6" s="145" t="s">
        <v>9</v>
      </c>
      <c r="I6" s="145" t="s">
        <v>268</v>
      </c>
    </row>
    <row r="7" spans="2:9" ht="30" customHeight="1" x14ac:dyDescent="0.3">
      <c r="B7" s="190"/>
      <c r="D7" s="145" t="s">
        <v>263</v>
      </c>
      <c r="E7" s="145" t="s">
        <v>39</v>
      </c>
      <c r="F7" s="145" t="s">
        <v>266</v>
      </c>
      <c r="G7" s="145" t="s">
        <v>9</v>
      </c>
      <c r="H7" s="145" t="s">
        <v>267</v>
      </c>
      <c r="I7" s="165" t="s">
        <v>282</v>
      </c>
    </row>
    <row r="8" spans="2:9" ht="14.4" customHeight="1" x14ac:dyDescent="0.3"/>
    <row r="9" spans="2:9" ht="15" customHeight="1" x14ac:dyDescent="0.3">
      <c r="B9" s="190" t="s">
        <v>53</v>
      </c>
      <c r="D9" s="145"/>
      <c r="E9" s="158"/>
      <c r="F9" s="159"/>
      <c r="G9" s="160"/>
      <c r="H9" s="161"/>
      <c r="I9" s="162"/>
    </row>
    <row r="10" spans="2:9" ht="18" customHeight="1" x14ac:dyDescent="0.3">
      <c r="B10" s="190"/>
      <c r="D10" s="145" t="s">
        <v>261</v>
      </c>
      <c r="E10" s="145" t="s">
        <v>77</v>
      </c>
      <c r="F10" s="163" t="s">
        <v>269</v>
      </c>
      <c r="G10" s="145" t="s">
        <v>76</v>
      </c>
      <c r="H10" s="145" t="s">
        <v>76</v>
      </c>
      <c r="I10" s="164" t="s">
        <v>273</v>
      </c>
    </row>
    <row r="11" spans="2:9" ht="34.799999999999997" customHeight="1" x14ac:dyDescent="0.3">
      <c r="B11" s="190"/>
      <c r="D11" s="145" t="s">
        <v>262</v>
      </c>
      <c r="E11" s="145" t="s">
        <v>77</v>
      </c>
      <c r="F11" s="164" t="s">
        <v>271</v>
      </c>
      <c r="G11" s="145" t="s">
        <v>76</v>
      </c>
      <c r="H11" s="145" t="s">
        <v>76</v>
      </c>
      <c r="I11" s="164" t="s">
        <v>273</v>
      </c>
    </row>
    <row r="12" spans="2:9" ht="34.799999999999997" customHeight="1" x14ac:dyDescent="0.3">
      <c r="B12" s="190"/>
      <c r="D12" s="145" t="s">
        <v>263</v>
      </c>
      <c r="E12" s="145" t="s">
        <v>77</v>
      </c>
      <c r="F12" s="145" t="s">
        <v>270</v>
      </c>
      <c r="G12" s="145" t="s">
        <v>76</v>
      </c>
      <c r="H12" s="145" t="s">
        <v>272</v>
      </c>
      <c r="I12" s="164" t="s">
        <v>274</v>
      </c>
    </row>
    <row r="14" spans="2:9" x14ac:dyDescent="0.3">
      <c r="B14" s="190" t="s">
        <v>109</v>
      </c>
      <c r="D14" s="145"/>
      <c r="E14" s="158"/>
      <c r="F14" s="159"/>
      <c r="G14" s="160"/>
      <c r="H14" s="161"/>
      <c r="I14" s="162"/>
    </row>
    <row r="15" spans="2:9" ht="14.4" customHeight="1" x14ac:dyDescent="0.3">
      <c r="B15" s="190"/>
      <c r="D15" s="145" t="s">
        <v>261</v>
      </c>
      <c r="E15" s="145" t="s">
        <v>99</v>
      </c>
      <c r="F15" s="145" t="s">
        <v>264</v>
      </c>
      <c r="G15" s="145" t="s">
        <v>105</v>
      </c>
      <c r="H15" s="145" t="s">
        <v>105</v>
      </c>
      <c r="I15" s="145" t="s">
        <v>268</v>
      </c>
    </row>
    <row r="16" spans="2:9" ht="14.4" customHeight="1" x14ac:dyDescent="0.3">
      <c r="B16" s="190"/>
      <c r="D16" s="145" t="s">
        <v>262</v>
      </c>
      <c r="E16" s="145" t="s">
        <v>99</v>
      </c>
      <c r="F16" s="145" t="s">
        <v>265</v>
      </c>
      <c r="G16" s="145" t="s">
        <v>105</v>
      </c>
      <c r="H16" s="145" t="s">
        <v>105</v>
      </c>
      <c r="I16" s="145" t="s">
        <v>268</v>
      </c>
    </row>
    <row r="17" spans="2:9" ht="28.2" customHeight="1" x14ac:dyDescent="0.3">
      <c r="B17" s="190"/>
      <c r="D17" s="145" t="s">
        <v>263</v>
      </c>
      <c r="E17" s="145" t="s">
        <v>99</v>
      </c>
      <c r="F17" s="145" t="s">
        <v>275</v>
      </c>
      <c r="G17" s="145" t="s">
        <v>105</v>
      </c>
      <c r="H17" s="145" t="s">
        <v>276</v>
      </c>
      <c r="I17" s="165" t="s">
        <v>281</v>
      </c>
    </row>
    <row r="19" spans="2:9" x14ac:dyDescent="0.3">
      <c r="B19" s="190" t="s">
        <v>134</v>
      </c>
      <c r="D19" s="145"/>
      <c r="E19" s="158"/>
      <c r="F19" s="159"/>
      <c r="G19" s="160"/>
      <c r="H19" s="161"/>
      <c r="I19" s="162"/>
    </row>
    <row r="20" spans="2:9" ht="14.4" customHeight="1" x14ac:dyDescent="0.3">
      <c r="B20" s="190"/>
      <c r="D20" s="145" t="s">
        <v>261</v>
      </c>
      <c r="E20" s="145" t="s">
        <v>119</v>
      </c>
      <c r="F20" s="145" t="s">
        <v>264</v>
      </c>
      <c r="G20" s="145" t="s">
        <v>126</v>
      </c>
      <c r="H20" s="145" t="s">
        <v>126</v>
      </c>
      <c r="I20" s="145" t="s">
        <v>279</v>
      </c>
    </row>
    <row r="21" spans="2:9" ht="14.4" customHeight="1" x14ac:dyDescent="0.3">
      <c r="B21" s="190"/>
      <c r="D21" s="145" t="s">
        <v>262</v>
      </c>
      <c r="E21" s="145" t="s">
        <v>119</v>
      </c>
      <c r="F21" s="145" t="s">
        <v>265</v>
      </c>
      <c r="G21" s="145" t="s">
        <v>126</v>
      </c>
      <c r="H21" s="145" t="s">
        <v>126</v>
      </c>
      <c r="I21" s="145" t="s">
        <v>279</v>
      </c>
    </row>
    <row r="22" spans="2:9" ht="28.8" customHeight="1" x14ac:dyDescent="0.3">
      <c r="B22" s="190"/>
      <c r="D22" s="145" t="s">
        <v>263</v>
      </c>
      <c r="E22" s="145" t="s">
        <v>119</v>
      </c>
      <c r="F22" s="145" t="s">
        <v>277</v>
      </c>
      <c r="G22" s="145" t="s">
        <v>225</v>
      </c>
      <c r="H22" s="145" t="s">
        <v>278</v>
      </c>
      <c r="I22" s="164" t="s">
        <v>280</v>
      </c>
    </row>
    <row r="24" spans="2:9" x14ac:dyDescent="0.3">
      <c r="B24" s="190" t="s">
        <v>154</v>
      </c>
      <c r="D24" s="145"/>
      <c r="E24" s="158"/>
      <c r="F24" s="159"/>
      <c r="G24" s="160"/>
      <c r="H24" s="161"/>
      <c r="I24" s="162"/>
    </row>
    <row r="25" spans="2:9" ht="31.2" customHeight="1" x14ac:dyDescent="0.3">
      <c r="B25" s="190"/>
      <c r="D25" s="145" t="s">
        <v>261</v>
      </c>
      <c r="E25" s="145" t="s">
        <v>138</v>
      </c>
      <c r="F25" s="145" t="s">
        <v>283</v>
      </c>
      <c r="G25" s="145" t="s">
        <v>153</v>
      </c>
      <c r="H25" s="145" t="s">
        <v>153</v>
      </c>
      <c r="I25" s="165" t="s">
        <v>286</v>
      </c>
    </row>
    <row r="26" spans="2:9" ht="14.4" customHeight="1" x14ac:dyDescent="0.3">
      <c r="B26" s="190"/>
      <c r="D26" s="145" t="s">
        <v>262</v>
      </c>
      <c r="E26" s="145" t="s">
        <v>138</v>
      </c>
      <c r="F26" s="163" t="s">
        <v>284</v>
      </c>
      <c r="G26" s="145" t="s">
        <v>153</v>
      </c>
      <c r="H26" s="145" t="s">
        <v>153</v>
      </c>
      <c r="I26" s="165" t="s">
        <v>287</v>
      </c>
    </row>
    <row r="27" spans="2:9" ht="29.4" customHeight="1" x14ac:dyDescent="0.3">
      <c r="B27" s="190"/>
      <c r="D27" s="145" t="s">
        <v>263</v>
      </c>
      <c r="E27" s="145" t="s">
        <v>138</v>
      </c>
      <c r="F27" s="145" t="s">
        <v>233</v>
      </c>
      <c r="G27" s="145" t="s">
        <v>236</v>
      </c>
      <c r="H27" s="145" t="s">
        <v>285</v>
      </c>
      <c r="I27" s="165" t="s">
        <v>288</v>
      </c>
    </row>
    <row r="29" spans="2:9" x14ac:dyDescent="0.3">
      <c r="B29" s="190" t="s">
        <v>165</v>
      </c>
      <c r="D29" s="145"/>
      <c r="E29" s="158"/>
      <c r="F29" s="159"/>
      <c r="G29" s="160"/>
      <c r="H29" s="161"/>
      <c r="I29" s="162"/>
    </row>
    <row r="30" spans="2:9" ht="14.4" customHeight="1" x14ac:dyDescent="0.3">
      <c r="B30" s="190"/>
      <c r="D30" s="145" t="s">
        <v>261</v>
      </c>
      <c r="E30" s="145" t="s">
        <v>113</v>
      </c>
      <c r="F30" s="145" t="s">
        <v>289</v>
      </c>
      <c r="G30" s="145" t="s">
        <v>171</v>
      </c>
      <c r="H30" s="145" t="s">
        <v>171</v>
      </c>
      <c r="I30" s="145" t="s">
        <v>292</v>
      </c>
    </row>
    <row r="31" spans="2:9" ht="14.4" customHeight="1" x14ac:dyDescent="0.3">
      <c r="B31" s="190"/>
      <c r="D31" s="145" t="s">
        <v>262</v>
      </c>
      <c r="E31" s="145" t="s">
        <v>113</v>
      </c>
      <c r="F31" s="145" t="s">
        <v>290</v>
      </c>
      <c r="G31" s="145" t="s">
        <v>171</v>
      </c>
      <c r="H31" s="145" t="s">
        <v>171</v>
      </c>
      <c r="I31" s="145" t="s">
        <v>292</v>
      </c>
    </row>
    <row r="32" spans="2:9" ht="14.4" customHeight="1" x14ac:dyDescent="0.3">
      <c r="B32" s="190"/>
      <c r="D32" s="145" t="s">
        <v>263</v>
      </c>
      <c r="E32" s="145" t="s">
        <v>113</v>
      </c>
      <c r="F32" s="145" t="s">
        <v>241</v>
      </c>
      <c r="G32" s="145" t="s">
        <v>243</v>
      </c>
      <c r="H32" s="145" t="s">
        <v>291</v>
      </c>
      <c r="I32" s="165" t="s">
        <v>293</v>
      </c>
    </row>
  </sheetData>
  <mergeCells count="7">
    <mergeCell ref="B19:B22"/>
    <mergeCell ref="B24:B27"/>
    <mergeCell ref="B29:B32"/>
    <mergeCell ref="B2:I2"/>
    <mergeCell ref="B4:B7"/>
    <mergeCell ref="B9:B12"/>
    <mergeCell ref="B14:B17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4CE20-5526-4550-A6AF-CA338DB3CEAD}">
  <sheetPr>
    <pageSetUpPr fitToPage="1"/>
  </sheetPr>
  <dimension ref="B1:HF307"/>
  <sheetViews>
    <sheetView zoomScale="60" zoomScaleNormal="60" workbookViewId="0">
      <selection activeCell="L26" sqref="L26"/>
    </sheetView>
  </sheetViews>
  <sheetFormatPr baseColWidth="10" defaultRowHeight="14.4" x14ac:dyDescent="0.3"/>
  <cols>
    <col min="1" max="1" width="4.21875" customWidth="1"/>
    <col min="2" max="2" width="28.5546875" customWidth="1"/>
    <col min="3" max="3" width="8.88671875" customWidth="1"/>
    <col min="4" max="4" width="32.44140625" customWidth="1"/>
    <col min="5" max="5" width="16.77734375" customWidth="1"/>
    <col min="6" max="6" width="17.77734375" customWidth="1"/>
    <col min="7" max="7" width="16.33203125" customWidth="1"/>
    <col min="8" max="8" width="17.33203125" customWidth="1"/>
    <col min="9" max="9" width="26.77734375" customWidth="1"/>
    <col min="10" max="10" width="24.77734375" customWidth="1"/>
    <col min="11" max="11" width="26.44140625" customWidth="1"/>
    <col min="12" max="12" width="30.5546875" customWidth="1"/>
    <col min="13" max="13" width="28.44140625" customWidth="1"/>
    <col min="14" max="14" width="41" customWidth="1"/>
    <col min="15" max="15" width="29.6640625" customWidth="1"/>
    <col min="16" max="16" width="31.5546875" customWidth="1"/>
    <col min="17" max="17" width="35.88671875" customWidth="1"/>
    <col min="18" max="18" width="22" customWidth="1"/>
    <col min="19" max="19" width="24.44140625" customWidth="1"/>
    <col min="20" max="20" width="31" customWidth="1"/>
    <col min="21" max="21" width="28.21875" customWidth="1"/>
    <col min="22" max="22" width="30.5546875" customWidth="1"/>
    <col min="23" max="23" width="24.44140625" customWidth="1"/>
    <col min="24" max="24" width="28.21875" customWidth="1"/>
    <col min="25" max="25" width="29.44140625" customWidth="1"/>
    <col min="26" max="26" width="30.33203125" customWidth="1"/>
    <col min="27" max="27" width="25.44140625" customWidth="1"/>
    <col min="28" max="28" width="33.44140625" customWidth="1"/>
    <col min="29" max="29" width="31.77734375" customWidth="1"/>
    <col min="30" max="30" width="32.5546875" customWidth="1"/>
    <col min="31" max="32" width="31.21875" customWidth="1"/>
    <col min="33" max="33" width="33.44140625" customWidth="1"/>
    <col min="34" max="34" width="32.33203125" customWidth="1"/>
    <col min="35" max="35" width="32.77734375" customWidth="1"/>
    <col min="36" max="36" width="33.109375" customWidth="1"/>
    <col min="37" max="37" width="26.77734375" customWidth="1"/>
    <col min="38" max="38" width="26" customWidth="1"/>
    <col min="39" max="39" width="24.77734375" customWidth="1"/>
    <col min="40" max="40" width="29.77734375" customWidth="1"/>
    <col min="41" max="41" width="30.44140625" customWidth="1"/>
    <col min="42" max="42" width="35.6640625" customWidth="1"/>
    <col min="43" max="43" width="33.44140625" customWidth="1"/>
    <col min="44" max="44" width="29.6640625" customWidth="1"/>
    <col min="45" max="45" width="29.21875" customWidth="1"/>
    <col min="46" max="46" width="31.6640625" customWidth="1"/>
    <col min="47" max="47" width="29.33203125" customWidth="1"/>
    <col min="48" max="48" width="30.21875" customWidth="1"/>
    <col min="49" max="49" width="34.21875" customWidth="1"/>
    <col min="50" max="50" width="24.5546875" customWidth="1"/>
    <col min="51" max="51" width="30.5546875" customWidth="1"/>
    <col min="52" max="52" width="33.44140625" customWidth="1"/>
    <col min="53" max="53" width="33.77734375" customWidth="1"/>
    <col min="54" max="54" width="34.6640625" customWidth="1"/>
    <col min="55" max="55" width="37.109375" customWidth="1"/>
    <col min="56" max="56" width="33.5546875" customWidth="1"/>
    <col min="57" max="57" width="34.21875" customWidth="1"/>
    <col min="58" max="58" width="23.44140625" customWidth="1"/>
    <col min="59" max="59" width="24.88671875" customWidth="1"/>
    <col min="60" max="60" width="23.44140625" customWidth="1"/>
    <col min="61" max="61" width="25.88671875" customWidth="1"/>
    <col min="62" max="62" width="25.109375" customWidth="1"/>
    <col min="63" max="63" width="25.77734375" customWidth="1"/>
    <col min="64" max="64" width="37.21875" customWidth="1"/>
    <col min="65" max="65" width="34.6640625" customWidth="1"/>
    <col min="66" max="66" width="31.109375" customWidth="1"/>
    <col min="67" max="67" width="33.88671875" customWidth="1"/>
    <col min="68" max="68" width="26.33203125" customWidth="1"/>
    <col min="69" max="69" width="29.88671875" customWidth="1"/>
    <col min="70" max="70" width="29.6640625" customWidth="1"/>
    <col min="71" max="71" width="32.33203125" customWidth="1"/>
    <col min="72" max="72" width="25.21875" customWidth="1"/>
    <col min="73" max="73" width="24.109375" customWidth="1"/>
    <col min="74" max="75" width="26.21875" customWidth="1"/>
    <col min="76" max="76" width="29.109375" customWidth="1"/>
    <col min="77" max="77" width="21.88671875" customWidth="1"/>
    <col min="78" max="78" width="35.5546875" customWidth="1"/>
    <col min="79" max="79" width="32" customWidth="1"/>
    <col min="80" max="85" width="25.77734375" customWidth="1"/>
    <col min="86" max="86" width="30.33203125" customWidth="1"/>
    <col min="87" max="87" width="30.21875" customWidth="1"/>
    <col min="88" max="88" width="31.44140625" customWidth="1"/>
    <col min="89" max="89" width="30.77734375" customWidth="1"/>
    <col min="90" max="90" width="40.88671875" customWidth="1"/>
    <col min="91" max="91" width="32.5546875" customWidth="1"/>
    <col min="92" max="92" width="34" customWidth="1"/>
    <col min="93" max="93" width="25.77734375" customWidth="1"/>
    <col min="94" max="94" width="41.5546875" customWidth="1"/>
    <col min="95" max="109" width="25.77734375" customWidth="1"/>
    <col min="110" max="110" width="31.109375" customWidth="1"/>
    <col min="111" max="111" width="31.33203125" customWidth="1"/>
    <col min="112" max="112" width="31.88671875" customWidth="1"/>
    <col min="113" max="113" width="32.109375" customWidth="1"/>
    <col min="114" max="114" width="34.6640625" customWidth="1"/>
    <col min="115" max="115" width="33.77734375" customWidth="1"/>
    <col min="116" max="116" width="33.109375" customWidth="1"/>
    <col min="117" max="117" width="34.33203125" customWidth="1"/>
    <col min="118" max="118" width="32.33203125" customWidth="1"/>
    <col min="119" max="119" width="33.21875" customWidth="1"/>
    <col min="120" max="120" width="31.88671875" customWidth="1"/>
    <col min="121" max="121" width="32.21875" customWidth="1"/>
    <col min="122" max="122" width="36.109375" customWidth="1"/>
    <col min="123" max="123" width="35.44140625" customWidth="1"/>
    <col min="124" max="124" width="37.5546875" customWidth="1"/>
    <col min="125" max="125" width="35.21875" customWidth="1"/>
    <col min="126" max="126" width="35.6640625" customWidth="1"/>
    <col min="127" max="127" width="33.109375" customWidth="1"/>
    <col min="128" max="128" width="32" customWidth="1"/>
    <col min="129" max="129" width="33.5546875" customWidth="1"/>
    <col min="130" max="132" width="25.77734375" customWidth="1"/>
    <col min="133" max="133" width="37.5546875" customWidth="1"/>
    <col min="134" max="134" width="25.77734375" customWidth="1"/>
    <col min="135" max="179" width="26.6640625" customWidth="1"/>
    <col min="180" max="180" width="31.109375" customWidth="1"/>
    <col min="181" max="181" width="30.77734375" customWidth="1"/>
    <col min="182" max="182" width="33.77734375" customWidth="1"/>
    <col min="183" max="183" width="32.6640625" customWidth="1"/>
    <col min="184" max="186" width="26.6640625" customWidth="1"/>
    <col min="187" max="187" width="29.77734375" customWidth="1"/>
    <col min="188" max="188" width="32.33203125" customWidth="1"/>
    <col min="189" max="189" width="32.88671875" customWidth="1"/>
    <col min="190" max="190" width="32.44140625" customWidth="1"/>
    <col min="191" max="191" width="34.44140625" customWidth="1"/>
    <col min="192" max="193" width="35.88671875" customWidth="1"/>
    <col min="194" max="194" width="37.33203125" customWidth="1"/>
    <col min="195" max="195" width="40.21875" customWidth="1"/>
    <col min="196" max="196" width="34.21875" customWidth="1"/>
    <col min="197" max="197" width="32" customWidth="1"/>
    <col min="198" max="214" width="26.6640625" customWidth="1"/>
  </cols>
  <sheetData>
    <row r="1" spans="2:46" ht="15" thickBot="1" x14ac:dyDescent="0.35"/>
    <row r="2" spans="2:46" ht="41.4" customHeight="1" thickBot="1" x14ac:dyDescent="0.35">
      <c r="B2" s="399" t="s">
        <v>50</v>
      </c>
      <c r="E2" s="202" t="s">
        <v>14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4"/>
    </row>
    <row r="3" spans="2:46" ht="36" customHeight="1" thickBot="1" x14ac:dyDescent="0.35">
      <c r="B3" s="400"/>
      <c r="D3" s="21" t="s">
        <v>0</v>
      </c>
      <c r="E3" s="222" t="s">
        <v>178</v>
      </c>
      <c r="F3" s="223"/>
      <c r="G3" s="224" t="s">
        <v>35</v>
      </c>
      <c r="H3" s="225"/>
      <c r="I3" s="225"/>
      <c r="J3" s="225"/>
      <c r="K3" s="226" t="s">
        <v>34</v>
      </c>
      <c r="L3" s="227"/>
      <c r="M3" s="228"/>
      <c r="N3" s="229" t="s">
        <v>33</v>
      </c>
      <c r="O3" s="230"/>
      <c r="P3" s="230"/>
      <c r="Q3" s="230"/>
      <c r="R3" s="230"/>
      <c r="S3" s="230"/>
      <c r="T3" s="230"/>
      <c r="U3" s="230"/>
      <c r="V3" s="231"/>
      <c r="W3" s="232" t="s">
        <v>37</v>
      </c>
      <c r="X3" s="233"/>
      <c r="Y3" s="233"/>
      <c r="Z3" s="233"/>
      <c r="AA3" s="233"/>
      <c r="AB3" s="233"/>
      <c r="AC3" s="233"/>
      <c r="AD3" s="233"/>
      <c r="AE3" s="234"/>
    </row>
    <row r="4" spans="2:46" s="3" customFormat="1" ht="20.399999999999999" customHeight="1" thickBot="1" x14ac:dyDescent="0.35">
      <c r="B4" s="400"/>
      <c r="D4" s="22" t="s">
        <v>2</v>
      </c>
      <c r="E4" s="27" t="s">
        <v>3</v>
      </c>
      <c r="F4" s="26" t="s">
        <v>4</v>
      </c>
      <c r="G4" s="28" t="s">
        <v>5</v>
      </c>
      <c r="H4" s="28" t="s">
        <v>6</v>
      </c>
      <c r="I4" s="27" t="s">
        <v>7</v>
      </c>
      <c r="J4" s="27" t="s">
        <v>8</v>
      </c>
      <c r="K4" s="28" t="s">
        <v>9</v>
      </c>
      <c r="L4" s="27" t="s">
        <v>10</v>
      </c>
      <c r="M4" s="29" t="s">
        <v>11</v>
      </c>
      <c r="N4" s="28" t="s">
        <v>9</v>
      </c>
      <c r="O4" s="27" t="s">
        <v>10</v>
      </c>
      <c r="P4" s="27" t="s">
        <v>11</v>
      </c>
      <c r="Q4" s="27" t="s">
        <v>3</v>
      </c>
      <c r="R4" s="27" t="s">
        <v>4</v>
      </c>
      <c r="S4" s="27" t="s">
        <v>7</v>
      </c>
      <c r="T4" s="27" t="s">
        <v>8</v>
      </c>
      <c r="U4" s="27" t="s">
        <v>5</v>
      </c>
      <c r="V4" s="26" t="s">
        <v>6</v>
      </c>
      <c r="W4" s="55" t="s">
        <v>9</v>
      </c>
      <c r="X4" s="56" t="s">
        <v>10</v>
      </c>
      <c r="Y4" s="56" t="s">
        <v>11</v>
      </c>
      <c r="Z4" s="56" t="s">
        <v>3</v>
      </c>
      <c r="AA4" s="56" t="s">
        <v>4</v>
      </c>
      <c r="AB4" s="56" t="s">
        <v>7</v>
      </c>
      <c r="AC4" s="56" t="s">
        <v>8</v>
      </c>
      <c r="AD4" s="56" t="s">
        <v>5</v>
      </c>
      <c r="AE4" s="38" t="s">
        <v>6</v>
      </c>
    </row>
    <row r="5" spans="2:46" s="86" customFormat="1" ht="24.6" customHeight="1" x14ac:dyDescent="0.3">
      <c r="B5" s="400"/>
      <c r="D5" s="87" t="s">
        <v>250</v>
      </c>
      <c r="E5" s="80">
        <v>110</v>
      </c>
      <c r="F5" s="76">
        <v>111.371428571428</v>
      </c>
      <c r="G5" s="75">
        <v>0</v>
      </c>
      <c r="H5" s="80">
        <v>0</v>
      </c>
      <c r="I5" s="80">
        <v>0</v>
      </c>
      <c r="J5" s="80">
        <v>0</v>
      </c>
      <c r="K5" s="75">
        <v>1640.97695852534</v>
      </c>
      <c r="L5" s="80">
        <v>120.095238095238</v>
      </c>
      <c r="M5" s="81">
        <v>120.095238095238</v>
      </c>
      <c r="N5" s="75">
        <v>192</v>
      </c>
      <c r="O5" s="80">
        <v>0</v>
      </c>
      <c r="P5" s="80">
        <v>0</v>
      </c>
      <c r="Q5" s="80">
        <v>0</v>
      </c>
      <c r="R5" s="80">
        <v>0</v>
      </c>
      <c r="S5" s="80">
        <v>0</v>
      </c>
      <c r="T5" s="80">
        <v>0</v>
      </c>
      <c r="U5" s="80">
        <v>0</v>
      </c>
      <c r="V5" s="118">
        <v>0</v>
      </c>
      <c r="W5" s="75">
        <v>20</v>
      </c>
      <c r="X5" s="80">
        <v>0</v>
      </c>
      <c r="Y5" s="80">
        <v>0</v>
      </c>
      <c r="Z5" s="80">
        <v>0</v>
      </c>
      <c r="AA5" s="80">
        <v>0</v>
      </c>
      <c r="AB5" s="80">
        <v>0</v>
      </c>
      <c r="AC5" s="80">
        <v>0</v>
      </c>
      <c r="AD5" s="80">
        <v>0</v>
      </c>
      <c r="AE5" s="80">
        <v>0</v>
      </c>
    </row>
    <row r="6" spans="2:46" s="86" customFormat="1" ht="51" customHeight="1" thickBot="1" x14ac:dyDescent="0.35">
      <c r="B6" s="400"/>
      <c r="D6" s="112" t="s">
        <v>251</v>
      </c>
      <c r="E6" s="235">
        <f>AVERAGE(E5:F5)</f>
        <v>110.685714285714</v>
      </c>
      <c r="F6" s="236"/>
      <c r="G6" s="219">
        <f>AVERAGE(G5:J5)</f>
        <v>0</v>
      </c>
      <c r="H6" s="220"/>
      <c r="I6" s="220"/>
      <c r="J6" s="220"/>
      <c r="K6" s="219">
        <f>AVERAGE(K5:M5)</f>
        <v>627.05581157193876</v>
      </c>
      <c r="L6" s="220"/>
      <c r="M6" s="221"/>
      <c r="N6" s="219">
        <f>AVERAGE(N5:V5)</f>
        <v>21.333333333333332</v>
      </c>
      <c r="O6" s="220"/>
      <c r="P6" s="220"/>
      <c r="Q6" s="220"/>
      <c r="R6" s="220"/>
      <c r="S6" s="220"/>
      <c r="T6" s="220"/>
      <c r="U6" s="220"/>
      <c r="V6" s="221"/>
      <c r="W6" s="220">
        <f>AVERAGE(W5:AE5)</f>
        <v>2.2222222222222223</v>
      </c>
      <c r="X6" s="220"/>
      <c r="Y6" s="220"/>
      <c r="Z6" s="220"/>
      <c r="AA6" s="220"/>
      <c r="AB6" s="220"/>
      <c r="AC6" s="220"/>
      <c r="AD6" s="220"/>
      <c r="AE6" s="220"/>
    </row>
    <row r="7" spans="2:46" s="86" customFormat="1" ht="20.399999999999999" customHeight="1" thickBot="1" x14ac:dyDescent="0.35">
      <c r="B7" s="400"/>
      <c r="D7" s="113" t="s">
        <v>38</v>
      </c>
      <c r="E7" s="198">
        <f>_xlfn.STDEV.S(E5:F5)</f>
        <v>0.969746442769717</v>
      </c>
      <c r="F7" s="199"/>
      <c r="G7" s="198">
        <f>_xlfn.STDEV.S(G5:J5)</f>
        <v>0</v>
      </c>
      <c r="H7" s="200"/>
      <c r="I7" s="200"/>
      <c r="J7" s="199"/>
      <c r="K7" s="198">
        <f>_xlfn.STDEV.S(K5:M5)</f>
        <v>878.08147069590041</v>
      </c>
      <c r="L7" s="200"/>
      <c r="M7" s="199"/>
      <c r="N7" s="198">
        <f>_xlfn.STDEV.S(N5:V5)</f>
        <v>64</v>
      </c>
      <c r="O7" s="200"/>
      <c r="P7" s="200"/>
      <c r="Q7" s="200"/>
      <c r="R7" s="200"/>
      <c r="S7" s="200"/>
      <c r="T7" s="200"/>
      <c r="U7" s="200"/>
      <c r="V7" s="199"/>
      <c r="W7" s="198">
        <f>_xlfn.STDEV.S(W5:AE5)</f>
        <v>6.666666666666667</v>
      </c>
      <c r="X7" s="200"/>
      <c r="Y7" s="200"/>
      <c r="Z7" s="200"/>
      <c r="AA7" s="200"/>
      <c r="AB7" s="200"/>
      <c r="AC7" s="200"/>
      <c r="AD7" s="200"/>
      <c r="AE7" s="199"/>
    </row>
    <row r="8" spans="2:46" ht="19.8" customHeight="1" x14ac:dyDescent="0.3">
      <c r="B8" s="400"/>
      <c r="D8" s="150" t="s">
        <v>256</v>
      </c>
      <c r="E8" s="145">
        <f>((E5-$E$12)/$E$14)*10</f>
        <v>0.67033238601260581</v>
      </c>
      <c r="F8" s="145">
        <f t="shared" ref="F8:AE8" si="0">((F5-$E$12)/$E$14)*10</f>
        <v>0.67868977679925291</v>
      </c>
      <c r="G8" s="145">
        <f t="shared" si="0"/>
        <v>0</v>
      </c>
      <c r="H8" s="145">
        <f t="shared" si="0"/>
        <v>0</v>
      </c>
      <c r="I8" s="145">
        <f t="shared" si="0"/>
        <v>0</v>
      </c>
      <c r="J8" s="145">
        <f t="shared" si="0"/>
        <v>0</v>
      </c>
      <c r="K8" s="145">
        <f t="shared" si="0"/>
        <v>10</v>
      </c>
      <c r="L8" s="145">
        <f t="shared" si="0"/>
        <v>0.73185206819211701</v>
      </c>
      <c r="M8" s="145">
        <f t="shared" si="0"/>
        <v>0.73185206819211701</v>
      </c>
      <c r="N8" s="145">
        <f t="shared" si="0"/>
        <v>1.1700347101310937</v>
      </c>
      <c r="O8" s="145">
        <f t="shared" si="0"/>
        <v>0</v>
      </c>
      <c r="P8" s="145">
        <f t="shared" si="0"/>
        <v>0</v>
      </c>
      <c r="Q8" s="145">
        <f t="shared" si="0"/>
        <v>0</v>
      </c>
      <c r="R8" s="145">
        <f t="shared" si="0"/>
        <v>0</v>
      </c>
      <c r="S8" s="145">
        <f t="shared" si="0"/>
        <v>0</v>
      </c>
      <c r="T8" s="145">
        <f t="shared" si="0"/>
        <v>0</v>
      </c>
      <c r="U8" s="145">
        <f t="shared" si="0"/>
        <v>0</v>
      </c>
      <c r="V8" s="145">
        <f t="shared" si="0"/>
        <v>0</v>
      </c>
      <c r="W8" s="145">
        <f t="shared" si="0"/>
        <v>0.1218786156386556</v>
      </c>
      <c r="X8" s="145">
        <f t="shared" si="0"/>
        <v>0</v>
      </c>
      <c r="Y8" s="145">
        <f t="shared" si="0"/>
        <v>0</v>
      </c>
      <c r="Z8" s="145">
        <f t="shared" si="0"/>
        <v>0</v>
      </c>
      <c r="AA8" s="145">
        <f t="shared" si="0"/>
        <v>0</v>
      </c>
      <c r="AB8" s="145">
        <f t="shared" si="0"/>
        <v>0</v>
      </c>
      <c r="AC8" s="145">
        <f t="shared" si="0"/>
        <v>0</v>
      </c>
      <c r="AD8" s="145">
        <f t="shared" si="0"/>
        <v>0</v>
      </c>
      <c r="AE8" s="145">
        <f t="shared" si="0"/>
        <v>0</v>
      </c>
    </row>
    <row r="9" spans="2:46" ht="19.8" customHeight="1" x14ac:dyDescent="0.3">
      <c r="B9" s="400"/>
      <c r="D9" s="151" t="s">
        <v>257</v>
      </c>
      <c r="E9" s="201">
        <f>AVERAGE(E8:F8)</f>
        <v>0.67451108140592941</v>
      </c>
      <c r="F9" s="201"/>
      <c r="G9" s="201">
        <f>AVERAGE(G8:J8)</f>
        <v>0</v>
      </c>
      <c r="H9" s="201"/>
      <c r="I9" s="201"/>
      <c r="J9" s="201"/>
      <c r="K9" s="391">
        <f>AVERAGE(K8:M8)</f>
        <v>3.8212347121280779</v>
      </c>
      <c r="L9" s="392"/>
      <c r="M9" s="393"/>
      <c r="N9" s="391">
        <f>AVERAGE(N8:V8)</f>
        <v>0.13000385668123263</v>
      </c>
      <c r="O9" s="392"/>
      <c r="P9" s="392"/>
      <c r="Q9" s="392"/>
      <c r="R9" s="392"/>
      <c r="S9" s="392"/>
      <c r="T9" s="392"/>
      <c r="U9" s="392"/>
      <c r="V9" s="393"/>
      <c r="W9" s="391">
        <f>AVERAGE(W8:AE8)</f>
        <v>1.3542068404295067E-2</v>
      </c>
      <c r="X9" s="392"/>
      <c r="Y9" s="392"/>
      <c r="Z9" s="392"/>
      <c r="AA9" s="392"/>
      <c r="AB9" s="392"/>
      <c r="AC9" s="392"/>
      <c r="AD9" s="392"/>
      <c r="AE9" s="393"/>
    </row>
    <row r="10" spans="2:46" ht="19.8" customHeight="1" x14ac:dyDescent="0.3">
      <c r="B10" s="400"/>
      <c r="D10" s="151" t="s">
        <v>38</v>
      </c>
      <c r="E10" s="201">
        <f>_xlfn.STDEV.S(E8:F8)</f>
        <v>5.9095676982641402E-3</v>
      </c>
      <c r="F10" s="201"/>
      <c r="G10" s="201">
        <f>_xlfn.STDEV.S(G8:J8)</f>
        <v>0</v>
      </c>
      <c r="H10" s="201"/>
      <c r="I10" s="201"/>
      <c r="J10" s="201"/>
      <c r="K10" s="391">
        <f>_xlfn.STDEV.S(K8:M8)</f>
        <v>5.3509677033185543</v>
      </c>
      <c r="L10" s="392"/>
      <c r="M10" s="393"/>
      <c r="N10" s="391">
        <f>_xlfn.STDEV.S(N8:V8)</f>
        <v>0.39001157004369791</v>
      </c>
      <c r="O10" s="392"/>
      <c r="P10" s="392"/>
      <c r="Q10" s="392"/>
      <c r="R10" s="392"/>
      <c r="S10" s="392"/>
      <c r="T10" s="392"/>
      <c r="U10" s="392"/>
      <c r="V10" s="393"/>
      <c r="W10" s="391">
        <f>_xlfn.STDEV.S(W8:AE8)</f>
        <v>4.0626205212885194E-2</v>
      </c>
      <c r="X10" s="392"/>
      <c r="Y10" s="392"/>
      <c r="Z10" s="392"/>
      <c r="AA10" s="392"/>
      <c r="AB10" s="392"/>
      <c r="AC10" s="392"/>
      <c r="AD10" s="392"/>
      <c r="AE10" s="393"/>
    </row>
    <row r="11" spans="2:46" ht="19.8" customHeight="1" x14ac:dyDescent="0.3">
      <c r="B11" s="400"/>
      <c r="D11" s="115"/>
    </row>
    <row r="12" spans="2:46" ht="19.8" customHeight="1" x14ac:dyDescent="0.3">
      <c r="B12" s="400"/>
      <c r="D12" s="142" t="s">
        <v>253</v>
      </c>
      <c r="E12" s="145">
        <f>MIN(E5:AE5)</f>
        <v>0</v>
      </c>
    </row>
    <row r="13" spans="2:46" ht="19.8" customHeight="1" x14ac:dyDescent="0.3">
      <c r="B13" s="400"/>
      <c r="D13" s="142" t="s">
        <v>254</v>
      </c>
      <c r="E13" s="145">
        <f>MAX(E5:AE5)</f>
        <v>1640.97695852534</v>
      </c>
    </row>
    <row r="14" spans="2:46" ht="19.8" customHeight="1" x14ac:dyDescent="0.3">
      <c r="B14" s="400"/>
      <c r="D14" s="142" t="s">
        <v>255</v>
      </c>
      <c r="E14" s="145">
        <f>E13-E12</f>
        <v>1640.97695852534</v>
      </c>
    </row>
    <row r="15" spans="2:46" ht="15" customHeight="1" thickBot="1" x14ac:dyDescent="0.35">
      <c r="B15" s="400"/>
      <c r="D15" s="3"/>
    </row>
    <row r="16" spans="2:46" ht="33" customHeight="1" thickBot="1" x14ac:dyDescent="0.35">
      <c r="B16" s="400"/>
      <c r="D16" s="3"/>
      <c r="E16" s="202" t="s">
        <v>15</v>
      </c>
      <c r="F16" s="203"/>
      <c r="G16" s="203"/>
      <c r="H16" s="203"/>
      <c r="I16" s="203"/>
      <c r="J16" s="203"/>
      <c r="K16" s="203"/>
      <c r="L16" s="203"/>
      <c r="M16" s="203"/>
      <c r="N16" s="203"/>
      <c r="O16" s="203"/>
      <c r="P16" s="203"/>
      <c r="Q16" s="203"/>
      <c r="R16" s="203"/>
      <c r="S16" s="203"/>
      <c r="T16" s="203"/>
      <c r="U16" s="203"/>
      <c r="V16" s="203"/>
      <c r="W16" s="203"/>
      <c r="X16" s="203"/>
      <c r="Y16" s="203"/>
      <c r="Z16" s="203"/>
      <c r="AA16" s="203"/>
      <c r="AB16" s="203"/>
      <c r="AC16" s="203"/>
      <c r="AD16" s="203"/>
      <c r="AE16" s="203"/>
      <c r="AF16" s="203"/>
      <c r="AG16" s="203"/>
      <c r="AH16" s="203"/>
      <c r="AI16" s="203"/>
      <c r="AJ16" s="203"/>
      <c r="AK16" s="203"/>
      <c r="AL16" s="203"/>
      <c r="AM16" s="203"/>
      <c r="AN16" s="203"/>
      <c r="AO16" s="203"/>
      <c r="AP16" s="203"/>
      <c r="AQ16" s="203"/>
      <c r="AR16" s="203"/>
      <c r="AS16" s="203"/>
      <c r="AT16" s="204"/>
    </row>
    <row r="17" spans="2:79" ht="28.2" customHeight="1" x14ac:dyDescent="0.3">
      <c r="B17" s="400"/>
      <c r="D17" s="21" t="s">
        <v>0</v>
      </c>
      <c r="E17" s="205" t="s">
        <v>1</v>
      </c>
      <c r="F17" s="206"/>
      <c r="G17" s="207" t="s">
        <v>35</v>
      </c>
      <c r="H17" s="208"/>
      <c r="I17" s="208"/>
      <c r="J17" s="208"/>
      <c r="K17" s="208"/>
      <c r="L17" s="208"/>
      <c r="M17" s="208"/>
      <c r="N17" s="208"/>
      <c r="O17" s="209"/>
      <c r="P17" s="210" t="s">
        <v>34</v>
      </c>
      <c r="Q17" s="211"/>
      <c r="R17" s="212"/>
      <c r="S17" s="213" t="s">
        <v>33</v>
      </c>
      <c r="T17" s="214"/>
      <c r="U17" s="214"/>
      <c r="V17" s="214"/>
      <c r="W17" s="214"/>
      <c r="X17" s="214"/>
      <c r="Y17" s="214"/>
      <c r="Z17" s="214"/>
      <c r="AA17" s="214"/>
      <c r="AB17" s="214"/>
      <c r="AC17" s="214"/>
      <c r="AD17" s="214"/>
      <c r="AE17" s="214"/>
      <c r="AF17" s="215"/>
      <c r="AG17" s="216" t="s">
        <v>37</v>
      </c>
      <c r="AH17" s="217"/>
      <c r="AI17" s="217"/>
      <c r="AJ17" s="217"/>
      <c r="AK17" s="217"/>
      <c r="AL17" s="217"/>
      <c r="AM17" s="217"/>
      <c r="AN17" s="217"/>
      <c r="AO17" s="217"/>
      <c r="AP17" s="217"/>
      <c r="AQ17" s="217"/>
      <c r="AR17" s="217"/>
      <c r="AS17" s="217"/>
      <c r="AT17" s="218"/>
    </row>
    <row r="18" spans="2:79" s="3" customFormat="1" ht="20.399999999999999" customHeight="1" thickBot="1" x14ac:dyDescent="0.35">
      <c r="B18" s="400"/>
      <c r="D18" s="22" t="s">
        <v>2</v>
      </c>
      <c r="E18" s="28" t="s">
        <v>3</v>
      </c>
      <c r="F18" s="26" t="s">
        <v>4</v>
      </c>
      <c r="G18" s="129" t="s">
        <v>5</v>
      </c>
      <c r="H18" s="27" t="s">
        <v>6</v>
      </c>
      <c r="I18" s="27" t="s">
        <v>16</v>
      </c>
      <c r="J18" s="27" t="s">
        <v>17</v>
      </c>
      <c r="K18" s="27" t="s">
        <v>18</v>
      </c>
      <c r="L18" s="27" t="s">
        <v>19</v>
      </c>
      <c r="M18" s="27" t="s">
        <v>7</v>
      </c>
      <c r="N18" s="27" t="s">
        <v>20</v>
      </c>
      <c r="O18" s="26" t="s">
        <v>8</v>
      </c>
      <c r="P18" s="28" t="s">
        <v>9</v>
      </c>
      <c r="Q18" s="27" t="s">
        <v>10</v>
      </c>
      <c r="R18" s="29" t="s">
        <v>11</v>
      </c>
      <c r="S18" s="28" t="s">
        <v>9</v>
      </c>
      <c r="T18" s="27" t="s">
        <v>10</v>
      </c>
      <c r="U18" s="27" t="s">
        <v>11</v>
      </c>
      <c r="V18" s="27" t="s">
        <v>3</v>
      </c>
      <c r="W18" s="27" t="s">
        <v>4</v>
      </c>
      <c r="X18" s="27" t="s">
        <v>7</v>
      </c>
      <c r="Y18" s="27" t="s">
        <v>20</v>
      </c>
      <c r="Z18" s="27" t="s">
        <v>8</v>
      </c>
      <c r="AA18" s="27" t="s">
        <v>5</v>
      </c>
      <c r="AB18" s="27" t="s">
        <v>16</v>
      </c>
      <c r="AC18" s="27" t="s">
        <v>18</v>
      </c>
      <c r="AD18" s="27" t="s">
        <v>6</v>
      </c>
      <c r="AE18" s="27" t="s">
        <v>17</v>
      </c>
      <c r="AF18" s="29" t="s">
        <v>19</v>
      </c>
      <c r="AG18" s="58" t="s">
        <v>9</v>
      </c>
      <c r="AH18" s="31" t="s">
        <v>10</v>
      </c>
      <c r="AI18" s="31" t="s">
        <v>11</v>
      </c>
      <c r="AJ18" s="31" t="s">
        <v>3</v>
      </c>
      <c r="AK18" s="31" t="s">
        <v>4</v>
      </c>
      <c r="AL18" s="31" t="s">
        <v>7</v>
      </c>
      <c r="AM18" s="31" t="s">
        <v>20</v>
      </c>
      <c r="AN18" s="31" t="s">
        <v>8</v>
      </c>
      <c r="AO18" s="31" t="s">
        <v>5</v>
      </c>
      <c r="AP18" s="31" t="s">
        <v>16</v>
      </c>
      <c r="AQ18" s="31" t="s">
        <v>18</v>
      </c>
      <c r="AR18" s="31" t="s">
        <v>6</v>
      </c>
      <c r="AS18" s="31" t="s">
        <v>17</v>
      </c>
      <c r="AT18" s="30" t="s">
        <v>19</v>
      </c>
    </row>
    <row r="19" spans="2:79" s="86" customFormat="1" ht="19.8" customHeight="1" x14ac:dyDescent="0.3">
      <c r="B19" s="400"/>
      <c r="D19" s="87" t="s">
        <v>250</v>
      </c>
      <c r="E19" s="88">
        <v>300</v>
      </c>
      <c r="F19" s="89">
        <v>150.850678733031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88">
        <v>3682.3228372487001</v>
      </c>
      <c r="Q19" s="91">
        <v>468.529411764705</v>
      </c>
      <c r="R19" s="91">
        <v>468.529411764705</v>
      </c>
      <c r="S19" s="75">
        <v>200</v>
      </c>
      <c r="T19" s="80">
        <v>0</v>
      </c>
      <c r="U19" s="80">
        <v>0</v>
      </c>
      <c r="V19" s="80">
        <v>0</v>
      </c>
      <c r="W19" s="80">
        <v>0</v>
      </c>
      <c r="X19" s="80">
        <v>0</v>
      </c>
      <c r="Y19" s="80">
        <v>0</v>
      </c>
      <c r="Z19" s="80">
        <v>0</v>
      </c>
      <c r="AA19" s="80">
        <v>0</v>
      </c>
      <c r="AB19" s="80">
        <v>0</v>
      </c>
      <c r="AC19" s="80">
        <v>0</v>
      </c>
      <c r="AD19" s="80">
        <v>0</v>
      </c>
      <c r="AE19" s="80">
        <v>0</v>
      </c>
      <c r="AF19" s="80">
        <v>0</v>
      </c>
      <c r="AG19" s="82">
        <v>20</v>
      </c>
      <c r="AH19" s="82">
        <v>0</v>
      </c>
      <c r="AI19" s="82">
        <v>0</v>
      </c>
      <c r="AJ19" s="82">
        <v>0</v>
      </c>
      <c r="AK19" s="82">
        <v>0</v>
      </c>
      <c r="AL19" s="82">
        <v>0</v>
      </c>
      <c r="AM19" s="82">
        <v>0</v>
      </c>
      <c r="AN19" s="82">
        <v>0</v>
      </c>
      <c r="AO19" s="82">
        <v>0</v>
      </c>
      <c r="AP19" s="82">
        <v>0</v>
      </c>
      <c r="AQ19" s="82">
        <v>0</v>
      </c>
      <c r="AR19" s="82">
        <v>0</v>
      </c>
      <c r="AS19" s="82">
        <v>0</v>
      </c>
      <c r="AT19" s="82">
        <v>0</v>
      </c>
    </row>
    <row r="20" spans="2:79" s="86" customFormat="1" ht="40.200000000000003" customHeight="1" thickBot="1" x14ac:dyDescent="0.35">
      <c r="B20" s="400"/>
      <c r="D20" s="112" t="s">
        <v>251</v>
      </c>
      <c r="E20" s="289">
        <f>AVERAGE(E19:F19)</f>
        <v>225.42533936651552</v>
      </c>
      <c r="F20" s="291"/>
      <c r="G20" s="394">
        <f>AVERAGE(G19:O19)</f>
        <v>0</v>
      </c>
      <c r="H20" s="395"/>
      <c r="I20" s="395"/>
      <c r="J20" s="395"/>
      <c r="K20" s="395"/>
      <c r="L20" s="395"/>
      <c r="M20" s="395"/>
      <c r="N20" s="395"/>
      <c r="O20" s="396"/>
      <c r="P20" s="397">
        <f>AVERAGE(P19:R19)</f>
        <v>1539.793886926037</v>
      </c>
      <c r="Q20" s="398"/>
      <c r="R20" s="398"/>
      <c r="S20" s="192">
        <f>AVERAGE(S19:AF19)</f>
        <v>14.285714285714286</v>
      </c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4"/>
      <c r="AG20" s="195">
        <f>AVERAGE(AG19:AT19)</f>
        <v>1.4285714285714286</v>
      </c>
      <c r="AH20" s="196"/>
      <c r="AI20" s="196"/>
      <c r="AJ20" s="196"/>
      <c r="AK20" s="196"/>
      <c r="AL20" s="196"/>
      <c r="AM20" s="196"/>
      <c r="AN20" s="196"/>
      <c r="AO20" s="196"/>
      <c r="AP20" s="196"/>
      <c r="AQ20" s="196"/>
      <c r="AR20" s="196"/>
      <c r="AS20" s="196"/>
      <c r="AT20" s="197"/>
    </row>
    <row r="21" spans="2:79" s="86" customFormat="1" ht="19.8" customHeight="1" x14ac:dyDescent="0.3">
      <c r="B21" s="400"/>
      <c r="D21" s="152" t="s">
        <v>38</v>
      </c>
      <c r="E21" s="198">
        <f>_xlfn.STDEV.S(E19:F19)</f>
        <v>105.46449647724469</v>
      </c>
      <c r="F21" s="199"/>
      <c r="G21" s="198">
        <f>_xlfn.STDEV.S(G19:O19)</f>
        <v>0</v>
      </c>
      <c r="H21" s="200"/>
      <c r="I21" s="200"/>
      <c r="J21" s="200"/>
      <c r="K21" s="200"/>
      <c r="L21" s="200"/>
      <c r="M21" s="200"/>
      <c r="N21" s="200"/>
      <c r="O21" s="199"/>
      <c r="P21" s="198">
        <f>_xlfn.STDEV.S(P19:R19)</f>
        <v>1855.484499323034</v>
      </c>
      <c r="Q21" s="200"/>
      <c r="R21" s="199"/>
      <c r="S21" s="198">
        <f>_xlfn.STDEV.S(S19:AF19)</f>
        <v>53.452248382484882</v>
      </c>
      <c r="T21" s="200"/>
      <c r="U21" s="200"/>
      <c r="V21" s="200"/>
      <c r="W21" s="200"/>
      <c r="X21" s="200"/>
      <c r="Y21" s="200"/>
      <c r="Z21" s="200"/>
      <c r="AA21" s="200"/>
      <c r="AB21" s="200"/>
      <c r="AC21" s="200"/>
      <c r="AD21" s="200"/>
      <c r="AE21" s="200"/>
      <c r="AF21" s="200"/>
      <c r="AG21" s="198" t="e">
        <f>_xlfn.STDEV.S(AG18:AT18)</f>
        <v>#DIV/0!</v>
      </c>
      <c r="AH21" s="200"/>
      <c r="AI21" s="200"/>
      <c r="AJ21" s="200"/>
      <c r="AK21" s="200"/>
      <c r="AL21" s="200"/>
      <c r="AM21" s="200"/>
      <c r="AN21" s="200"/>
      <c r="AO21" s="200"/>
      <c r="AP21" s="200"/>
      <c r="AQ21" s="200"/>
      <c r="AR21" s="200"/>
      <c r="AS21" s="200"/>
      <c r="AT21" s="199"/>
    </row>
    <row r="22" spans="2:79" ht="19.8" customHeight="1" x14ac:dyDescent="0.3">
      <c r="B22" s="400"/>
      <c r="D22" s="144" t="s">
        <v>256</v>
      </c>
      <c r="E22" s="145">
        <f>((E19-$E$26)/$E$28)*10</f>
        <v>0.81470314597442861</v>
      </c>
      <c r="F22" s="145">
        <f t="shared" ref="F22:AT22" si="1">((F19-$E$26)/$E$28)*10</f>
        <v>0.40966174178726061</v>
      </c>
      <c r="G22" s="145">
        <f t="shared" si="1"/>
        <v>0</v>
      </c>
      <c r="H22" s="145">
        <f t="shared" si="1"/>
        <v>0</v>
      </c>
      <c r="I22" s="145">
        <f t="shared" si="1"/>
        <v>0</v>
      </c>
      <c r="J22" s="145">
        <f t="shared" si="1"/>
        <v>0</v>
      </c>
      <c r="K22" s="145">
        <f t="shared" si="1"/>
        <v>0</v>
      </c>
      <c r="L22" s="145">
        <f t="shared" si="1"/>
        <v>0</v>
      </c>
      <c r="M22" s="145">
        <f t="shared" si="1"/>
        <v>0</v>
      </c>
      <c r="N22" s="145">
        <f t="shared" si="1"/>
        <v>0</v>
      </c>
      <c r="O22" s="145">
        <f t="shared" si="1"/>
        <v>0</v>
      </c>
      <c r="P22" s="145">
        <f t="shared" si="1"/>
        <v>10</v>
      </c>
      <c r="Q22" s="145">
        <f t="shared" si="1"/>
        <v>1.2723746191541787</v>
      </c>
      <c r="R22" s="145">
        <f t="shared" si="1"/>
        <v>1.2723746191541787</v>
      </c>
      <c r="S22" s="145">
        <f t="shared" si="1"/>
        <v>0.54313543064961911</v>
      </c>
      <c r="T22" s="145">
        <f t="shared" si="1"/>
        <v>0</v>
      </c>
      <c r="U22" s="145">
        <f t="shared" si="1"/>
        <v>0</v>
      </c>
      <c r="V22" s="145">
        <f t="shared" si="1"/>
        <v>0</v>
      </c>
      <c r="W22" s="145">
        <f t="shared" si="1"/>
        <v>0</v>
      </c>
      <c r="X22" s="145">
        <f t="shared" si="1"/>
        <v>0</v>
      </c>
      <c r="Y22" s="145">
        <f t="shared" si="1"/>
        <v>0</v>
      </c>
      <c r="Z22" s="145">
        <f t="shared" si="1"/>
        <v>0</v>
      </c>
      <c r="AA22" s="145">
        <f t="shared" si="1"/>
        <v>0</v>
      </c>
      <c r="AB22" s="145">
        <f t="shared" si="1"/>
        <v>0</v>
      </c>
      <c r="AC22" s="145">
        <f t="shared" si="1"/>
        <v>0</v>
      </c>
      <c r="AD22" s="145">
        <f t="shared" si="1"/>
        <v>0</v>
      </c>
      <c r="AE22" s="145">
        <f t="shared" si="1"/>
        <v>0</v>
      </c>
      <c r="AF22" s="145">
        <f t="shared" si="1"/>
        <v>0</v>
      </c>
      <c r="AG22" s="145">
        <f t="shared" si="1"/>
        <v>5.4313543064961903E-2</v>
      </c>
      <c r="AH22" s="145">
        <f t="shared" si="1"/>
        <v>0</v>
      </c>
      <c r="AI22" s="145">
        <f t="shared" si="1"/>
        <v>0</v>
      </c>
      <c r="AJ22" s="145">
        <f t="shared" si="1"/>
        <v>0</v>
      </c>
      <c r="AK22" s="145">
        <f t="shared" si="1"/>
        <v>0</v>
      </c>
      <c r="AL22" s="145">
        <f t="shared" si="1"/>
        <v>0</v>
      </c>
      <c r="AM22" s="145">
        <f t="shared" si="1"/>
        <v>0</v>
      </c>
      <c r="AN22" s="145">
        <f t="shared" si="1"/>
        <v>0</v>
      </c>
      <c r="AO22" s="145">
        <f t="shared" si="1"/>
        <v>0</v>
      </c>
      <c r="AP22" s="145">
        <f t="shared" si="1"/>
        <v>0</v>
      </c>
      <c r="AQ22" s="145">
        <f t="shared" si="1"/>
        <v>0</v>
      </c>
      <c r="AR22" s="145">
        <f t="shared" si="1"/>
        <v>0</v>
      </c>
      <c r="AS22" s="145">
        <f t="shared" si="1"/>
        <v>0</v>
      </c>
      <c r="AT22" s="145">
        <f t="shared" si="1"/>
        <v>0</v>
      </c>
    </row>
    <row r="23" spans="2:79" ht="19.8" customHeight="1" x14ac:dyDescent="0.3">
      <c r="B23" s="400"/>
      <c r="D23" s="144" t="s">
        <v>257</v>
      </c>
      <c r="E23" s="201">
        <f>AVERAGE(E22:F22)</f>
        <v>0.61218244388084464</v>
      </c>
      <c r="F23" s="201"/>
      <c r="G23" s="201">
        <f>AVERAGE(G22:O22)</f>
        <v>0</v>
      </c>
      <c r="H23" s="201"/>
      <c r="I23" s="201"/>
      <c r="J23" s="201"/>
      <c r="K23" s="201"/>
      <c r="L23" s="201"/>
      <c r="M23" s="201"/>
      <c r="N23" s="201"/>
      <c r="O23" s="201"/>
      <c r="P23" s="201">
        <f>AVERAGE(P22:R22)</f>
        <v>4.1815830794361188</v>
      </c>
      <c r="Q23" s="201"/>
      <c r="R23" s="201"/>
      <c r="S23" s="201">
        <f>AVERAGE(S22:AF22)</f>
        <v>3.8795387903544219E-2</v>
      </c>
      <c r="T23" s="201"/>
      <c r="U23" s="201"/>
      <c r="V23" s="201"/>
      <c r="W23" s="201"/>
      <c r="X23" s="201"/>
      <c r="Y23" s="201"/>
      <c r="Z23" s="201"/>
      <c r="AA23" s="201"/>
      <c r="AB23" s="201"/>
      <c r="AC23" s="201"/>
      <c r="AD23" s="201"/>
      <c r="AE23" s="201"/>
      <c r="AF23" s="201"/>
      <c r="AG23" s="201">
        <f>AVERAGE(AG22:AT22)</f>
        <v>3.8795387903544217E-3</v>
      </c>
      <c r="AH23" s="201"/>
      <c r="AI23" s="201"/>
      <c r="AJ23" s="201"/>
      <c r="AK23" s="201"/>
      <c r="AL23" s="201"/>
      <c r="AM23" s="201"/>
      <c r="AN23" s="201"/>
      <c r="AO23" s="201"/>
      <c r="AP23" s="201"/>
      <c r="AQ23" s="201"/>
      <c r="AR23" s="201"/>
      <c r="AS23" s="201"/>
      <c r="AT23" s="201"/>
    </row>
    <row r="24" spans="2:79" ht="19.8" customHeight="1" x14ac:dyDescent="0.3">
      <c r="B24" s="400"/>
      <c r="D24" s="144" t="s">
        <v>38</v>
      </c>
      <c r="E24" s="201">
        <f>_xlfn.STDEV.S(E22:F22)</f>
        <v>0.28640752356206761</v>
      </c>
      <c r="F24" s="201"/>
      <c r="G24" s="201">
        <f>_xlfn.STDEV.S(G22:O22)</f>
        <v>0</v>
      </c>
      <c r="H24" s="201"/>
      <c r="I24" s="201"/>
      <c r="J24" s="201"/>
      <c r="K24" s="201"/>
      <c r="L24" s="201"/>
      <c r="M24" s="201"/>
      <c r="N24" s="201"/>
      <c r="O24" s="201"/>
      <c r="P24" s="201">
        <f>_xlfn.STDEV.S(P22:R22)</f>
        <v>5.0388968630175448</v>
      </c>
      <c r="Q24" s="201"/>
      <c r="R24" s="201"/>
      <c r="S24" s="201">
        <f>_xlfn.STDEV.S(S22:AF22)</f>
        <v>0.14515904972205665</v>
      </c>
      <c r="T24" s="201"/>
      <c r="U24" s="201"/>
      <c r="V24" s="201"/>
      <c r="W24" s="201"/>
      <c r="X24" s="201"/>
      <c r="Y24" s="201"/>
      <c r="Z24" s="201"/>
      <c r="AA24" s="201"/>
      <c r="AB24" s="201"/>
      <c r="AC24" s="201"/>
      <c r="AD24" s="201"/>
      <c r="AE24" s="201"/>
      <c r="AF24" s="201"/>
      <c r="AG24" s="201">
        <f>_xlfn.STDEV.S(AG22:AT22)</f>
        <v>1.4515904972205663E-2</v>
      </c>
      <c r="AH24" s="201"/>
      <c r="AI24" s="201"/>
      <c r="AJ24" s="201"/>
      <c r="AK24" s="201"/>
      <c r="AL24" s="201"/>
      <c r="AM24" s="201"/>
      <c r="AN24" s="201"/>
      <c r="AO24" s="201"/>
      <c r="AP24" s="201"/>
      <c r="AQ24" s="201"/>
      <c r="AR24" s="201"/>
      <c r="AS24" s="201"/>
      <c r="AT24" s="201"/>
    </row>
    <row r="25" spans="2:79" ht="19.8" customHeight="1" x14ac:dyDescent="0.3">
      <c r="B25" s="400"/>
      <c r="D25" s="115"/>
    </row>
    <row r="26" spans="2:79" ht="19.8" customHeight="1" x14ac:dyDescent="0.3">
      <c r="B26" s="400"/>
      <c r="D26" s="142" t="s">
        <v>253</v>
      </c>
      <c r="E26" s="145">
        <f>MIN(E19:AT19)</f>
        <v>0</v>
      </c>
    </row>
    <row r="27" spans="2:79" ht="19.8" customHeight="1" x14ac:dyDescent="0.3">
      <c r="B27" s="400"/>
      <c r="D27" s="142" t="s">
        <v>254</v>
      </c>
      <c r="E27" s="145">
        <f>MAX(E19:AT19)</f>
        <v>3682.3228372487001</v>
      </c>
    </row>
    <row r="28" spans="2:79" ht="19.8" customHeight="1" x14ac:dyDescent="0.3">
      <c r="B28" s="400"/>
      <c r="D28" s="142" t="s">
        <v>255</v>
      </c>
      <c r="E28" s="145">
        <f>E27-E26</f>
        <v>3682.3228372487001</v>
      </c>
    </row>
    <row r="29" spans="2:79" ht="19.8" customHeight="1" x14ac:dyDescent="0.3">
      <c r="B29" s="400"/>
      <c r="D29" s="115"/>
    </row>
    <row r="30" spans="2:79" ht="15" customHeight="1" thickBot="1" x14ac:dyDescent="0.35">
      <c r="B30" s="400"/>
      <c r="D30" s="3"/>
    </row>
    <row r="31" spans="2:79" ht="36.6" customHeight="1" thickBot="1" x14ac:dyDescent="0.35">
      <c r="B31" s="400"/>
      <c r="D31" s="3"/>
      <c r="E31" s="202" t="s">
        <v>21</v>
      </c>
      <c r="F31" s="203"/>
      <c r="G31" s="203"/>
      <c r="H31" s="203"/>
      <c r="I31" s="203"/>
      <c r="J31" s="203"/>
      <c r="K31" s="203"/>
      <c r="L31" s="203"/>
      <c r="M31" s="203"/>
      <c r="N31" s="203"/>
      <c r="O31" s="203"/>
      <c r="P31" s="203"/>
      <c r="Q31" s="203"/>
      <c r="R31" s="203"/>
      <c r="S31" s="203"/>
      <c r="T31" s="203"/>
      <c r="U31" s="203"/>
      <c r="V31" s="203"/>
      <c r="W31" s="203"/>
      <c r="X31" s="203"/>
      <c r="Y31" s="203"/>
      <c r="Z31" s="203"/>
      <c r="AA31" s="203"/>
      <c r="AB31" s="203"/>
      <c r="AC31" s="203"/>
      <c r="AD31" s="203"/>
      <c r="AE31" s="203"/>
      <c r="AF31" s="203"/>
      <c r="AG31" s="203"/>
      <c r="AH31" s="203"/>
      <c r="AI31" s="203"/>
      <c r="AJ31" s="203"/>
      <c r="AK31" s="203"/>
      <c r="AL31" s="203"/>
      <c r="AM31" s="203"/>
      <c r="AN31" s="203"/>
      <c r="AO31" s="203"/>
      <c r="AP31" s="203"/>
      <c r="AQ31" s="203"/>
      <c r="AR31" s="203"/>
      <c r="AS31" s="203"/>
      <c r="AT31" s="203"/>
      <c r="AU31" s="203"/>
      <c r="AV31" s="203"/>
      <c r="AW31" s="203"/>
      <c r="AX31" s="203"/>
      <c r="AY31" s="203"/>
      <c r="AZ31" s="203"/>
      <c r="BA31" s="203"/>
      <c r="BB31" s="203"/>
      <c r="BC31" s="203"/>
      <c r="BD31" s="203"/>
      <c r="BE31" s="203"/>
      <c r="BF31" s="203"/>
      <c r="BG31" s="203"/>
      <c r="BH31" s="203"/>
      <c r="BI31" s="203"/>
      <c r="BJ31" s="203"/>
      <c r="BK31" s="203"/>
      <c r="BL31" s="203"/>
      <c r="BM31" s="203"/>
      <c r="BN31" s="203"/>
      <c r="BO31" s="203"/>
      <c r="BP31" s="203"/>
      <c r="BQ31" s="203"/>
      <c r="BR31" s="203"/>
      <c r="BS31" s="203"/>
      <c r="BT31" s="203"/>
      <c r="BU31" s="203"/>
      <c r="BV31" s="203"/>
      <c r="BW31" s="203"/>
      <c r="BX31" s="203"/>
      <c r="BY31" s="203"/>
      <c r="BZ31" s="203"/>
      <c r="CA31" s="204"/>
    </row>
    <row r="32" spans="2:79" ht="33" customHeight="1" x14ac:dyDescent="0.3">
      <c r="B32" s="400"/>
      <c r="D32" s="21" t="s">
        <v>0</v>
      </c>
      <c r="E32" s="240" t="s">
        <v>1</v>
      </c>
      <c r="F32" s="241"/>
      <c r="G32" s="242" t="s">
        <v>35</v>
      </c>
      <c r="H32" s="243"/>
      <c r="I32" s="243"/>
      <c r="J32" s="243"/>
      <c r="K32" s="243"/>
      <c r="L32" s="243"/>
      <c r="M32" s="243"/>
      <c r="N32" s="243"/>
      <c r="O32" s="243"/>
      <c r="P32" s="243"/>
      <c r="Q32" s="243"/>
      <c r="R32" s="243"/>
      <c r="S32" s="243"/>
      <c r="T32" s="243"/>
      <c r="U32" s="243"/>
      <c r="V32" s="243"/>
      <c r="W32" s="244"/>
      <c r="X32" s="245" t="s">
        <v>34</v>
      </c>
      <c r="Y32" s="246"/>
      <c r="Z32" s="246"/>
      <c r="AA32" s="246"/>
      <c r="AB32" s="246"/>
      <c r="AC32" s="247"/>
      <c r="AD32" s="248" t="s">
        <v>33</v>
      </c>
      <c r="AE32" s="249"/>
      <c r="AF32" s="249"/>
      <c r="AG32" s="249"/>
      <c r="AH32" s="249"/>
      <c r="AI32" s="249"/>
      <c r="AJ32" s="249"/>
      <c r="AK32" s="249"/>
      <c r="AL32" s="249"/>
      <c r="AM32" s="249"/>
      <c r="AN32" s="249"/>
      <c r="AO32" s="249"/>
      <c r="AP32" s="249"/>
      <c r="AQ32" s="249"/>
      <c r="AR32" s="249"/>
      <c r="AS32" s="249"/>
      <c r="AT32" s="249"/>
      <c r="AU32" s="249"/>
      <c r="AV32" s="249"/>
      <c r="AW32" s="249"/>
      <c r="AX32" s="249"/>
      <c r="AY32" s="249"/>
      <c r="AZ32" s="249"/>
      <c r="BA32" s="249"/>
      <c r="BB32" s="249"/>
      <c r="BC32" s="250" t="s">
        <v>37</v>
      </c>
      <c r="BD32" s="250"/>
      <c r="BE32" s="250"/>
      <c r="BF32" s="250"/>
      <c r="BG32" s="250"/>
      <c r="BH32" s="250"/>
      <c r="BI32" s="250"/>
      <c r="BJ32" s="250"/>
      <c r="BK32" s="250"/>
      <c r="BL32" s="250"/>
      <c r="BM32" s="250"/>
      <c r="BN32" s="250"/>
      <c r="BO32" s="250"/>
      <c r="BP32" s="250"/>
      <c r="BQ32" s="250"/>
      <c r="BR32" s="250"/>
      <c r="BS32" s="250"/>
      <c r="BT32" s="250"/>
      <c r="BU32" s="250"/>
      <c r="BV32" s="250"/>
      <c r="BW32" s="250"/>
      <c r="BX32" s="250"/>
      <c r="BY32" s="250"/>
      <c r="BZ32" s="250"/>
      <c r="CA32" s="250"/>
    </row>
    <row r="33" spans="2:94" s="3" customFormat="1" ht="20.399999999999999" customHeight="1" thickBot="1" x14ac:dyDescent="0.35">
      <c r="B33" s="400"/>
      <c r="D33" s="22" t="s">
        <v>2</v>
      </c>
      <c r="E33" s="28" t="s">
        <v>3</v>
      </c>
      <c r="F33" s="26" t="s">
        <v>4</v>
      </c>
      <c r="G33" s="28" t="s">
        <v>5</v>
      </c>
      <c r="H33" s="27" t="s">
        <v>6</v>
      </c>
      <c r="I33" s="27" t="s">
        <v>22</v>
      </c>
      <c r="J33" s="27" t="s">
        <v>23</v>
      </c>
      <c r="K33" s="27" t="s">
        <v>16</v>
      </c>
      <c r="L33" s="27" t="s">
        <v>17</v>
      </c>
      <c r="M33" s="27" t="s">
        <v>24</v>
      </c>
      <c r="N33" s="27" t="s">
        <v>25</v>
      </c>
      <c r="O33" s="27" t="s">
        <v>18</v>
      </c>
      <c r="P33" s="27" t="s">
        <v>19</v>
      </c>
      <c r="Q33" s="27" t="s">
        <v>26</v>
      </c>
      <c r="R33" s="27" t="s">
        <v>27</v>
      </c>
      <c r="S33" s="27" t="s">
        <v>7</v>
      </c>
      <c r="T33" s="27" t="s">
        <v>20</v>
      </c>
      <c r="U33" s="27" t="s">
        <v>8</v>
      </c>
      <c r="V33" s="27" t="s">
        <v>28</v>
      </c>
      <c r="W33" s="26" t="s">
        <v>29</v>
      </c>
      <c r="X33" s="28" t="s">
        <v>9</v>
      </c>
      <c r="Y33" s="57" t="s">
        <v>30</v>
      </c>
      <c r="Z33" s="27" t="s">
        <v>10</v>
      </c>
      <c r="AA33" s="26" t="s">
        <v>11</v>
      </c>
      <c r="AB33" s="27" t="s">
        <v>31</v>
      </c>
      <c r="AC33" s="26" t="s">
        <v>32</v>
      </c>
      <c r="AD33" s="28" t="s">
        <v>9</v>
      </c>
      <c r="AE33" s="136" t="s">
        <v>30</v>
      </c>
      <c r="AF33" s="27" t="s">
        <v>10</v>
      </c>
      <c r="AG33" s="27" t="s">
        <v>11</v>
      </c>
      <c r="AH33" s="27" t="s">
        <v>3</v>
      </c>
      <c r="AI33" s="27" t="s">
        <v>4</v>
      </c>
      <c r="AJ33" s="27" t="s">
        <v>7</v>
      </c>
      <c r="AK33" s="27" t="s">
        <v>20</v>
      </c>
      <c r="AL33" s="27" t="s">
        <v>8</v>
      </c>
      <c r="AM33" s="27" t="s">
        <v>5</v>
      </c>
      <c r="AN33" s="27" t="s">
        <v>16</v>
      </c>
      <c r="AO33" s="27" t="s">
        <v>18</v>
      </c>
      <c r="AP33" s="27" t="s">
        <v>6</v>
      </c>
      <c r="AQ33" s="27" t="s">
        <v>17</v>
      </c>
      <c r="AR33" s="26" t="s">
        <v>19</v>
      </c>
      <c r="AS33" s="27" t="s">
        <v>31</v>
      </c>
      <c r="AT33" s="27" t="s">
        <v>22</v>
      </c>
      <c r="AU33" s="27" t="s">
        <v>24</v>
      </c>
      <c r="AV33" s="27" t="s">
        <v>26</v>
      </c>
      <c r="AW33" s="27" t="s">
        <v>32</v>
      </c>
      <c r="AX33" s="27" t="s">
        <v>23</v>
      </c>
      <c r="AY33" s="27" t="s">
        <v>25</v>
      </c>
      <c r="AZ33" s="27" t="s">
        <v>27</v>
      </c>
      <c r="BA33" s="27" t="s">
        <v>28</v>
      </c>
      <c r="BB33" s="29" t="s">
        <v>29</v>
      </c>
      <c r="BC33" s="31" t="s">
        <v>9</v>
      </c>
      <c r="BD33" s="31" t="s">
        <v>30</v>
      </c>
      <c r="BE33" s="31" t="s">
        <v>10</v>
      </c>
      <c r="BF33" s="31" t="s">
        <v>11</v>
      </c>
      <c r="BG33" s="31" t="s">
        <v>3</v>
      </c>
      <c r="BH33" s="31" t="s">
        <v>4</v>
      </c>
      <c r="BI33" s="31" t="s">
        <v>7</v>
      </c>
      <c r="BJ33" s="31" t="s">
        <v>20</v>
      </c>
      <c r="BK33" s="31" t="s">
        <v>8</v>
      </c>
      <c r="BL33" s="31" t="s">
        <v>5</v>
      </c>
      <c r="BM33" s="31" t="s">
        <v>16</v>
      </c>
      <c r="BN33" s="31" t="s">
        <v>18</v>
      </c>
      <c r="BO33" s="31" t="s">
        <v>6</v>
      </c>
      <c r="BP33" s="31" t="s">
        <v>17</v>
      </c>
      <c r="BQ33" s="31" t="s">
        <v>19</v>
      </c>
      <c r="BR33" s="31" t="s">
        <v>31</v>
      </c>
      <c r="BS33" s="31" t="s">
        <v>22</v>
      </c>
      <c r="BT33" s="31" t="s">
        <v>24</v>
      </c>
      <c r="BU33" s="31" t="s">
        <v>26</v>
      </c>
      <c r="BV33" s="31" t="s">
        <v>32</v>
      </c>
      <c r="BW33" s="31" t="s">
        <v>23</v>
      </c>
      <c r="BX33" s="31" t="s">
        <v>25</v>
      </c>
      <c r="BY33" s="31" t="s">
        <v>27</v>
      </c>
      <c r="BZ33" s="31" t="s">
        <v>28</v>
      </c>
      <c r="CA33" s="31" t="s">
        <v>29</v>
      </c>
    </row>
    <row r="34" spans="2:94" s="86" customFormat="1" ht="19.8" customHeight="1" x14ac:dyDescent="0.3">
      <c r="B34" s="400"/>
      <c r="D34" s="87" t="s">
        <v>250</v>
      </c>
      <c r="E34" s="75">
        <v>472</v>
      </c>
      <c r="F34" s="76">
        <v>245.28974128477299</v>
      </c>
      <c r="G34" s="75">
        <v>0</v>
      </c>
      <c r="H34" s="75">
        <v>0</v>
      </c>
      <c r="I34" s="75">
        <v>0</v>
      </c>
      <c r="J34" s="75">
        <v>0</v>
      </c>
      <c r="K34" s="75">
        <v>0</v>
      </c>
      <c r="L34" s="75">
        <v>0</v>
      </c>
      <c r="M34" s="75">
        <v>0</v>
      </c>
      <c r="N34" s="75">
        <v>0</v>
      </c>
      <c r="O34" s="75">
        <v>0</v>
      </c>
      <c r="P34" s="75">
        <v>0</v>
      </c>
      <c r="Q34" s="75">
        <v>0</v>
      </c>
      <c r="R34" s="75">
        <v>0</v>
      </c>
      <c r="S34" s="75">
        <v>0</v>
      </c>
      <c r="T34" s="75">
        <v>0</v>
      </c>
      <c r="U34" s="75">
        <v>0</v>
      </c>
      <c r="V34" s="75">
        <v>0</v>
      </c>
      <c r="W34" s="75">
        <v>0</v>
      </c>
      <c r="X34" s="75">
        <v>5540.0475031497499</v>
      </c>
      <c r="Y34" s="80">
        <v>5403.9054985406201</v>
      </c>
      <c r="Z34" s="80">
        <v>725.03787878787796</v>
      </c>
      <c r="AA34" s="80">
        <v>725.03787878787796</v>
      </c>
      <c r="AB34" s="80">
        <v>722.97727272727195</v>
      </c>
      <c r="AC34" s="81">
        <v>722.97727272727195</v>
      </c>
      <c r="AD34" s="75">
        <v>326.10000000000002</v>
      </c>
      <c r="AE34" s="80">
        <v>326.10000000000002</v>
      </c>
      <c r="AF34" s="80">
        <v>0</v>
      </c>
      <c r="AG34" s="80">
        <v>0</v>
      </c>
      <c r="AH34" s="80">
        <v>0</v>
      </c>
      <c r="AI34" s="80">
        <v>0</v>
      </c>
      <c r="AJ34" s="80">
        <v>0</v>
      </c>
      <c r="AK34" s="80">
        <v>0</v>
      </c>
      <c r="AL34" s="80">
        <v>0</v>
      </c>
      <c r="AM34" s="80">
        <v>0</v>
      </c>
      <c r="AN34" s="80">
        <v>0</v>
      </c>
      <c r="AO34" s="80">
        <v>0</v>
      </c>
      <c r="AP34" s="80">
        <v>0</v>
      </c>
      <c r="AQ34" s="80">
        <v>0</v>
      </c>
      <c r="AR34" s="80">
        <v>0</v>
      </c>
      <c r="AS34" s="80">
        <v>0</v>
      </c>
      <c r="AT34" s="80">
        <v>0</v>
      </c>
      <c r="AU34" s="80">
        <v>0</v>
      </c>
      <c r="AV34" s="80">
        <v>0</v>
      </c>
      <c r="AW34" s="80">
        <v>0</v>
      </c>
      <c r="AX34" s="80">
        <v>0</v>
      </c>
      <c r="AY34" s="80">
        <v>0</v>
      </c>
      <c r="AZ34" s="80">
        <v>0</v>
      </c>
      <c r="BA34" s="80">
        <v>0</v>
      </c>
      <c r="BB34" s="80">
        <v>0</v>
      </c>
      <c r="BC34" s="78">
        <v>43.033333333333303</v>
      </c>
      <c r="BD34" s="78">
        <v>43.033333333333303</v>
      </c>
      <c r="BE34" s="78">
        <v>0</v>
      </c>
      <c r="BF34" s="78">
        <v>0</v>
      </c>
      <c r="BG34" s="78">
        <v>0</v>
      </c>
      <c r="BH34" s="78">
        <v>0</v>
      </c>
      <c r="BI34" s="78">
        <v>0</v>
      </c>
      <c r="BJ34" s="78">
        <v>0</v>
      </c>
      <c r="BK34" s="78">
        <v>0</v>
      </c>
      <c r="BL34" s="78">
        <v>0</v>
      </c>
      <c r="BM34" s="78">
        <v>0</v>
      </c>
      <c r="BN34" s="78">
        <v>0</v>
      </c>
      <c r="BO34" s="78">
        <v>0</v>
      </c>
      <c r="BP34" s="78">
        <v>0</v>
      </c>
      <c r="BQ34" s="78">
        <v>0</v>
      </c>
      <c r="BR34" s="78">
        <v>0</v>
      </c>
      <c r="BS34" s="78">
        <v>0</v>
      </c>
      <c r="BT34" s="78">
        <v>0</v>
      </c>
      <c r="BU34" s="78">
        <v>0</v>
      </c>
      <c r="BV34" s="78">
        <v>0</v>
      </c>
      <c r="BW34" s="78">
        <v>0</v>
      </c>
      <c r="BX34" s="78">
        <v>0</v>
      </c>
      <c r="BY34" s="78">
        <v>0</v>
      </c>
      <c r="BZ34" s="78">
        <v>0</v>
      </c>
      <c r="CA34" s="78">
        <v>0</v>
      </c>
    </row>
    <row r="35" spans="2:94" s="86" customFormat="1" ht="40.200000000000003" customHeight="1" thickBot="1" x14ac:dyDescent="0.35">
      <c r="B35" s="400"/>
      <c r="D35" s="112" t="s">
        <v>251</v>
      </c>
      <c r="E35" s="235">
        <f>AVERAGE(E34:F34)</f>
        <v>358.64487064238648</v>
      </c>
      <c r="F35" s="236"/>
      <c r="G35" s="235">
        <f>AVERAGE(G34:W34)</f>
        <v>0</v>
      </c>
      <c r="H35" s="295"/>
      <c r="I35" s="295"/>
      <c r="J35" s="295"/>
      <c r="K35" s="295"/>
      <c r="L35" s="295"/>
      <c r="M35" s="295"/>
      <c r="N35" s="295"/>
      <c r="O35" s="295"/>
      <c r="P35" s="295"/>
      <c r="Q35" s="295"/>
      <c r="R35" s="295"/>
      <c r="S35" s="295"/>
      <c r="T35" s="295"/>
      <c r="U35" s="295"/>
      <c r="V35" s="295"/>
      <c r="W35" s="236"/>
      <c r="X35" s="331">
        <f>AVERAGE(X34:AC34)</f>
        <v>2306.6638841201116</v>
      </c>
      <c r="Y35" s="332"/>
      <c r="Z35" s="332"/>
      <c r="AA35" s="332"/>
      <c r="AB35" s="332"/>
      <c r="AC35" s="332"/>
      <c r="AD35" s="235">
        <f>AVERAGE(AD34:BB34)</f>
        <v>26.088000000000001</v>
      </c>
      <c r="AE35" s="295"/>
      <c r="AF35" s="295"/>
      <c r="AG35" s="295"/>
      <c r="AH35" s="295"/>
      <c r="AI35" s="295"/>
      <c r="AJ35" s="295"/>
      <c r="AK35" s="295"/>
      <c r="AL35" s="295"/>
      <c r="AM35" s="295"/>
      <c r="AN35" s="295"/>
      <c r="AO35" s="295"/>
      <c r="AP35" s="295"/>
      <c r="AQ35" s="295"/>
      <c r="AR35" s="295"/>
      <c r="AS35" s="295"/>
      <c r="AT35" s="295"/>
      <c r="AU35" s="295"/>
      <c r="AV35" s="295"/>
      <c r="AW35" s="295"/>
      <c r="AX35" s="295"/>
      <c r="AY35" s="295"/>
      <c r="AZ35" s="295"/>
      <c r="BA35" s="295"/>
      <c r="BB35" s="295"/>
      <c r="BC35" s="237">
        <f>AVERAGE(BC34:CA34)</f>
        <v>3.4426666666666641</v>
      </c>
      <c r="BD35" s="238"/>
      <c r="BE35" s="238"/>
      <c r="BF35" s="238"/>
      <c r="BG35" s="238"/>
      <c r="BH35" s="238"/>
      <c r="BI35" s="238"/>
      <c r="BJ35" s="238"/>
      <c r="BK35" s="238"/>
      <c r="BL35" s="238"/>
      <c r="BM35" s="238"/>
      <c r="BN35" s="238"/>
      <c r="BO35" s="238"/>
      <c r="BP35" s="238"/>
      <c r="BQ35" s="238"/>
      <c r="BR35" s="238"/>
      <c r="BS35" s="238"/>
      <c r="BT35" s="238"/>
      <c r="BU35" s="238"/>
      <c r="BV35" s="238"/>
      <c r="BW35" s="238"/>
      <c r="BX35" s="238"/>
      <c r="BY35" s="238"/>
      <c r="BZ35" s="238"/>
      <c r="CA35" s="239"/>
    </row>
    <row r="36" spans="2:94" s="86" customFormat="1" ht="20.399999999999999" customHeight="1" x14ac:dyDescent="0.3">
      <c r="B36" s="400"/>
      <c r="D36" s="152" t="s">
        <v>38</v>
      </c>
      <c r="E36" s="198">
        <f>_xlfn.STDEV.S(E34:F34)</f>
        <v>160.30836130209372</v>
      </c>
      <c r="F36" s="199"/>
      <c r="G36" s="198">
        <f>_xlfn.STDEV.S(G34:W34)</f>
        <v>0</v>
      </c>
      <c r="H36" s="200"/>
      <c r="I36" s="200"/>
      <c r="J36" s="200"/>
      <c r="K36" s="200"/>
      <c r="L36" s="200"/>
      <c r="M36" s="200"/>
      <c r="N36" s="200"/>
      <c r="O36" s="200"/>
      <c r="P36" s="200"/>
      <c r="Q36" s="200"/>
      <c r="R36" s="200"/>
      <c r="S36" s="200"/>
      <c r="T36" s="200"/>
      <c r="U36" s="200"/>
      <c r="V36" s="200"/>
      <c r="W36" s="199"/>
      <c r="X36" s="198">
        <f>_xlfn.STDEV.S(X34:AC34)</f>
        <v>2452.2187281563456</v>
      </c>
      <c r="Y36" s="200"/>
      <c r="Z36" s="200"/>
      <c r="AA36" s="200"/>
      <c r="AB36" s="200"/>
      <c r="AC36" s="199"/>
      <c r="AD36" s="198">
        <f>_xlfn.STDEV.S(AD34:BB34)</f>
        <v>90.293001389919482</v>
      </c>
      <c r="AE36" s="200"/>
      <c r="AF36" s="200"/>
      <c r="AG36" s="200"/>
      <c r="AH36" s="200"/>
      <c r="AI36" s="200"/>
      <c r="AJ36" s="200"/>
      <c r="AK36" s="200"/>
      <c r="AL36" s="200"/>
      <c r="AM36" s="200"/>
      <c r="AN36" s="200"/>
      <c r="AO36" s="200"/>
      <c r="AP36" s="200"/>
      <c r="AQ36" s="200"/>
      <c r="AR36" s="200"/>
      <c r="AS36" s="200"/>
      <c r="AT36" s="200"/>
      <c r="AU36" s="200"/>
      <c r="AV36" s="200"/>
      <c r="AW36" s="200"/>
      <c r="AX36" s="200"/>
      <c r="AY36" s="200"/>
      <c r="AZ36" s="200"/>
      <c r="BA36" s="200"/>
      <c r="BB36" s="199"/>
      <c r="BC36" s="198">
        <f>_xlfn.STDEV.S(BC34:CA34)</f>
        <v>11.915390452252474</v>
      </c>
      <c r="BD36" s="200"/>
      <c r="BE36" s="200"/>
      <c r="BF36" s="200"/>
      <c r="BG36" s="200"/>
      <c r="BH36" s="200"/>
      <c r="BI36" s="200"/>
      <c r="BJ36" s="200"/>
      <c r="BK36" s="200"/>
      <c r="BL36" s="200"/>
      <c r="BM36" s="200"/>
      <c r="BN36" s="200"/>
      <c r="BO36" s="200"/>
      <c r="BP36" s="200"/>
      <c r="BQ36" s="200"/>
      <c r="BR36" s="200"/>
      <c r="BS36" s="200"/>
      <c r="BT36" s="200"/>
      <c r="BU36" s="200"/>
      <c r="BV36" s="200"/>
      <c r="BW36" s="200"/>
      <c r="BX36" s="200"/>
      <c r="BY36" s="200"/>
      <c r="BZ36" s="200"/>
      <c r="CA36" s="199"/>
    </row>
    <row r="37" spans="2:94" ht="19.8" customHeight="1" x14ac:dyDescent="0.3">
      <c r="B37" s="400"/>
      <c r="D37" s="144" t="s">
        <v>256</v>
      </c>
      <c r="E37" s="153">
        <f>((E34-$E$41)/$E$43)*10</f>
        <v>0.85197825421469431</v>
      </c>
      <c r="F37" s="153">
        <f t="shared" ref="F37:BQ37" si="2">((F34-$E$41)/$E$43)*10</f>
        <v>0.44275746939952315</v>
      </c>
      <c r="G37" s="153">
        <f>((G34-$E$41)/$E$43)*10</f>
        <v>0</v>
      </c>
      <c r="H37" s="153">
        <f t="shared" si="2"/>
        <v>0</v>
      </c>
      <c r="I37" s="153">
        <f t="shared" si="2"/>
        <v>0</v>
      </c>
      <c r="J37" s="153">
        <f t="shared" si="2"/>
        <v>0</v>
      </c>
      <c r="K37" s="153">
        <f t="shared" si="2"/>
        <v>0</v>
      </c>
      <c r="L37" s="153">
        <f t="shared" si="2"/>
        <v>0</v>
      </c>
      <c r="M37" s="153">
        <f t="shared" si="2"/>
        <v>0</v>
      </c>
      <c r="N37" s="153">
        <f t="shared" si="2"/>
        <v>0</v>
      </c>
      <c r="O37" s="153">
        <f t="shared" si="2"/>
        <v>0</v>
      </c>
      <c r="P37" s="153">
        <f t="shared" si="2"/>
        <v>0</v>
      </c>
      <c r="Q37" s="153">
        <f t="shared" si="2"/>
        <v>0</v>
      </c>
      <c r="R37" s="153">
        <f t="shared" si="2"/>
        <v>0</v>
      </c>
      <c r="S37" s="153">
        <f t="shared" si="2"/>
        <v>0</v>
      </c>
      <c r="T37" s="153">
        <f t="shared" si="2"/>
        <v>0</v>
      </c>
      <c r="U37" s="153">
        <f t="shared" si="2"/>
        <v>0</v>
      </c>
      <c r="V37" s="153">
        <f t="shared" si="2"/>
        <v>0</v>
      </c>
      <c r="W37" s="153">
        <f t="shared" si="2"/>
        <v>0</v>
      </c>
      <c r="X37" s="153">
        <f t="shared" si="2"/>
        <v>10</v>
      </c>
      <c r="Y37" s="153">
        <f t="shared" si="2"/>
        <v>9.7542584164996278</v>
      </c>
      <c r="Z37" s="153">
        <f t="shared" si="2"/>
        <v>1.3087214114602146</v>
      </c>
      <c r="AA37" s="153">
        <f t="shared" si="2"/>
        <v>1.3087214114602146</v>
      </c>
      <c r="AB37" s="153">
        <f t="shared" si="2"/>
        <v>1.3050019378285638</v>
      </c>
      <c r="AC37" s="153">
        <f t="shared" si="2"/>
        <v>1.3050019378285638</v>
      </c>
      <c r="AD37" s="153">
        <f t="shared" si="2"/>
        <v>0.58862311165129622</v>
      </c>
      <c r="AE37" s="153">
        <f t="shared" si="2"/>
        <v>0.58862311165129622</v>
      </c>
      <c r="AF37" s="153">
        <f t="shared" si="2"/>
        <v>0</v>
      </c>
      <c r="AG37" s="153">
        <f t="shared" si="2"/>
        <v>0</v>
      </c>
      <c r="AH37" s="153">
        <f t="shared" si="2"/>
        <v>0</v>
      </c>
      <c r="AI37" s="153">
        <f t="shared" si="2"/>
        <v>0</v>
      </c>
      <c r="AJ37" s="153">
        <f t="shared" si="2"/>
        <v>0</v>
      </c>
      <c r="AK37" s="153">
        <f t="shared" si="2"/>
        <v>0</v>
      </c>
      <c r="AL37" s="153">
        <f t="shared" si="2"/>
        <v>0</v>
      </c>
      <c r="AM37" s="153">
        <f t="shared" si="2"/>
        <v>0</v>
      </c>
      <c r="AN37" s="153">
        <f t="shared" si="2"/>
        <v>0</v>
      </c>
      <c r="AO37" s="153">
        <f t="shared" si="2"/>
        <v>0</v>
      </c>
      <c r="AP37" s="153">
        <f t="shared" si="2"/>
        <v>0</v>
      </c>
      <c r="AQ37" s="153">
        <f t="shared" si="2"/>
        <v>0</v>
      </c>
      <c r="AR37" s="153">
        <f t="shared" si="2"/>
        <v>0</v>
      </c>
      <c r="AS37" s="153">
        <f t="shared" si="2"/>
        <v>0</v>
      </c>
      <c r="AT37" s="153">
        <f t="shared" si="2"/>
        <v>0</v>
      </c>
      <c r="AU37" s="153">
        <f t="shared" si="2"/>
        <v>0</v>
      </c>
      <c r="AV37" s="153">
        <f t="shared" si="2"/>
        <v>0</v>
      </c>
      <c r="AW37" s="153">
        <f t="shared" si="2"/>
        <v>0</v>
      </c>
      <c r="AX37" s="153">
        <f t="shared" si="2"/>
        <v>0</v>
      </c>
      <c r="AY37" s="153">
        <f t="shared" si="2"/>
        <v>0</v>
      </c>
      <c r="AZ37" s="153">
        <f t="shared" si="2"/>
        <v>0</v>
      </c>
      <c r="BA37" s="153">
        <f t="shared" si="2"/>
        <v>0</v>
      </c>
      <c r="BB37" s="153">
        <f t="shared" si="2"/>
        <v>0</v>
      </c>
      <c r="BC37" s="153">
        <f t="shared" si="2"/>
        <v>7.7676830945704059E-2</v>
      </c>
      <c r="BD37" s="153">
        <f t="shared" si="2"/>
        <v>7.7676830945704059E-2</v>
      </c>
      <c r="BE37" s="153">
        <f t="shared" si="2"/>
        <v>0</v>
      </c>
      <c r="BF37" s="153">
        <f t="shared" si="2"/>
        <v>0</v>
      </c>
      <c r="BG37" s="153">
        <f t="shared" si="2"/>
        <v>0</v>
      </c>
      <c r="BH37" s="153">
        <f t="shared" si="2"/>
        <v>0</v>
      </c>
      <c r="BI37" s="153">
        <f t="shared" si="2"/>
        <v>0</v>
      </c>
      <c r="BJ37" s="153">
        <f t="shared" si="2"/>
        <v>0</v>
      </c>
      <c r="BK37" s="153">
        <f t="shared" si="2"/>
        <v>0</v>
      </c>
      <c r="BL37" s="153">
        <f t="shared" si="2"/>
        <v>0</v>
      </c>
      <c r="BM37" s="153">
        <f t="shared" si="2"/>
        <v>0</v>
      </c>
      <c r="BN37" s="153">
        <f t="shared" si="2"/>
        <v>0</v>
      </c>
      <c r="BO37" s="153">
        <f t="shared" si="2"/>
        <v>0</v>
      </c>
      <c r="BP37" s="153">
        <f t="shared" si="2"/>
        <v>0</v>
      </c>
      <c r="BQ37" s="153">
        <f t="shared" si="2"/>
        <v>0</v>
      </c>
      <c r="BR37" s="153">
        <f t="shared" ref="BR37:CA37" si="3">((BR34-$E$41)/$E$43)*10</f>
        <v>0</v>
      </c>
      <c r="BS37" s="153">
        <f t="shared" si="3"/>
        <v>0</v>
      </c>
      <c r="BT37" s="153">
        <f t="shared" si="3"/>
        <v>0</v>
      </c>
      <c r="BU37" s="153">
        <f t="shared" si="3"/>
        <v>0</v>
      </c>
      <c r="BV37" s="153">
        <f t="shared" si="3"/>
        <v>0</v>
      </c>
      <c r="BW37" s="153">
        <f t="shared" si="3"/>
        <v>0</v>
      </c>
      <c r="BX37" s="153">
        <f t="shared" si="3"/>
        <v>0</v>
      </c>
      <c r="BY37" s="153">
        <f t="shared" si="3"/>
        <v>0</v>
      </c>
      <c r="BZ37" s="153">
        <f t="shared" si="3"/>
        <v>0</v>
      </c>
      <c r="CA37" s="153">
        <f t="shared" si="3"/>
        <v>0</v>
      </c>
    </row>
    <row r="38" spans="2:94" ht="19.8" customHeight="1" x14ac:dyDescent="0.3">
      <c r="B38" s="400"/>
      <c r="D38" s="144" t="s">
        <v>257</v>
      </c>
      <c r="E38" s="201">
        <f>AVERAGE(E37:F37)</f>
        <v>0.6473678618071087</v>
      </c>
      <c r="F38" s="201"/>
      <c r="G38" s="201">
        <f>AVERAGE(G37:W37)</f>
        <v>0</v>
      </c>
      <c r="H38" s="201"/>
      <c r="I38" s="201"/>
      <c r="J38" s="201"/>
      <c r="K38" s="201"/>
      <c r="L38" s="201"/>
      <c r="M38" s="201"/>
      <c r="N38" s="201"/>
      <c r="O38" s="201"/>
      <c r="P38" s="201"/>
      <c r="Q38" s="201"/>
      <c r="R38" s="201"/>
      <c r="S38" s="201"/>
      <c r="T38" s="201"/>
      <c r="U38" s="201"/>
      <c r="V38" s="201"/>
      <c r="W38" s="201"/>
      <c r="X38" s="201">
        <f>AVERAGE(X37:AC37)</f>
        <v>4.1636175191795308</v>
      </c>
      <c r="Y38" s="201"/>
      <c r="Z38" s="201"/>
      <c r="AA38" s="201"/>
      <c r="AB38" s="201"/>
      <c r="AC38" s="201"/>
      <c r="AD38" s="201">
        <f>AVERAGE(AD37:BB37)</f>
        <v>4.7089848932103696E-2</v>
      </c>
      <c r="AE38" s="201"/>
      <c r="AF38" s="201"/>
      <c r="AG38" s="201"/>
      <c r="AH38" s="201"/>
      <c r="AI38" s="201"/>
      <c r="AJ38" s="201"/>
      <c r="AK38" s="201"/>
      <c r="AL38" s="201"/>
      <c r="AM38" s="201"/>
      <c r="AN38" s="201"/>
      <c r="AO38" s="201"/>
      <c r="AP38" s="201"/>
      <c r="AQ38" s="201"/>
      <c r="AR38" s="201"/>
      <c r="AS38" s="201"/>
      <c r="AT38" s="201"/>
      <c r="AU38" s="201"/>
      <c r="AV38" s="201"/>
      <c r="AW38" s="201"/>
      <c r="AX38" s="201"/>
      <c r="AY38" s="201"/>
      <c r="AZ38" s="201"/>
      <c r="BA38" s="201"/>
      <c r="BB38" s="201"/>
      <c r="BC38" s="201">
        <f>AVERAGE(BC37:CA37)</f>
        <v>6.2141464756563245E-3</v>
      </c>
      <c r="BD38" s="201"/>
      <c r="BE38" s="201"/>
      <c r="BF38" s="201"/>
      <c r="BG38" s="201"/>
      <c r="BH38" s="201"/>
      <c r="BI38" s="201"/>
      <c r="BJ38" s="201"/>
      <c r="BK38" s="201"/>
      <c r="BL38" s="201"/>
      <c r="BM38" s="201"/>
      <c r="BN38" s="201"/>
      <c r="BO38" s="201"/>
      <c r="BP38" s="201"/>
      <c r="BQ38" s="201"/>
      <c r="BR38" s="201"/>
      <c r="BS38" s="201"/>
      <c r="BT38" s="201"/>
      <c r="BU38" s="201"/>
      <c r="BV38" s="201"/>
      <c r="BW38" s="201"/>
      <c r="BX38" s="201"/>
      <c r="BY38" s="201"/>
      <c r="BZ38" s="201"/>
      <c r="CA38" s="201"/>
    </row>
    <row r="39" spans="2:94" ht="19.8" customHeight="1" x14ac:dyDescent="0.3">
      <c r="B39" s="400"/>
      <c r="D39" s="144" t="s">
        <v>38</v>
      </c>
      <c r="E39" s="201">
        <f>_xlfn.STDEV.S(E37:F37)</f>
        <v>0.28936279194528869</v>
      </c>
      <c r="F39" s="201"/>
      <c r="G39" s="201">
        <f>_xlfn.STDEV.S(G37:W37)</f>
        <v>0</v>
      </c>
      <c r="H39" s="201"/>
      <c r="I39" s="201"/>
      <c r="J39" s="201"/>
      <c r="K39" s="201"/>
      <c r="L39" s="201"/>
      <c r="M39" s="201"/>
      <c r="N39" s="201"/>
      <c r="O39" s="201"/>
      <c r="P39" s="201"/>
      <c r="Q39" s="201"/>
      <c r="R39" s="201"/>
      <c r="S39" s="201"/>
      <c r="T39" s="201"/>
      <c r="U39" s="201"/>
      <c r="V39" s="201"/>
      <c r="W39" s="201"/>
      <c r="X39" s="201">
        <f>_xlfn.STDEV.S(X37:AC37)</f>
        <v>4.426349641879705</v>
      </c>
      <c r="Y39" s="201"/>
      <c r="Z39" s="201"/>
      <c r="AA39" s="201"/>
      <c r="AB39" s="201"/>
      <c r="AC39" s="201"/>
      <c r="AD39" s="201">
        <f>_xlfn.STDEV.S(AD37:BB37)</f>
        <v>0.16298235951692491</v>
      </c>
      <c r="AE39" s="201"/>
      <c r="AF39" s="201"/>
      <c r="AG39" s="201"/>
      <c r="AH39" s="201"/>
      <c r="AI39" s="201"/>
      <c r="AJ39" s="201"/>
      <c r="AK39" s="201"/>
      <c r="AL39" s="201"/>
      <c r="AM39" s="201"/>
      <c r="AN39" s="201"/>
      <c r="AO39" s="201"/>
      <c r="AP39" s="201"/>
      <c r="AQ39" s="201"/>
      <c r="AR39" s="201"/>
      <c r="AS39" s="201"/>
      <c r="AT39" s="201"/>
      <c r="AU39" s="201"/>
      <c r="AV39" s="201"/>
      <c r="AW39" s="201"/>
      <c r="AX39" s="201"/>
      <c r="AY39" s="201"/>
      <c r="AZ39" s="201"/>
      <c r="BA39" s="201"/>
      <c r="BB39" s="201"/>
      <c r="BC39" s="201">
        <f>_xlfn.STDEV.S(BC37:CA37)</f>
        <v>2.1507740584314615E-2</v>
      </c>
      <c r="BD39" s="201"/>
      <c r="BE39" s="201"/>
      <c r="BF39" s="201"/>
      <c r="BG39" s="201"/>
      <c r="BH39" s="201"/>
      <c r="BI39" s="201"/>
      <c r="BJ39" s="201"/>
      <c r="BK39" s="201"/>
      <c r="BL39" s="201"/>
      <c r="BM39" s="201"/>
      <c r="BN39" s="201"/>
      <c r="BO39" s="201"/>
      <c r="BP39" s="201"/>
      <c r="BQ39" s="201"/>
      <c r="BR39" s="201"/>
      <c r="BS39" s="201"/>
      <c r="BT39" s="201"/>
      <c r="BU39" s="201"/>
      <c r="BV39" s="201"/>
      <c r="BW39" s="201"/>
      <c r="BX39" s="201"/>
      <c r="BY39" s="201"/>
      <c r="BZ39" s="201"/>
      <c r="CA39" s="201"/>
    </row>
    <row r="40" spans="2:94" ht="19.8" x14ac:dyDescent="0.3">
      <c r="B40" s="400"/>
      <c r="D40" s="115"/>
    </row>
    <row r="41" spans="2:94" ht="19.8" x14ac:dyDescent="0.3">
      <c r="B41" s="400"/>
      <c r="D41" s="142" t="s">
        <v>253</v>
      </c>
      <c r="E41" s="145">
        <f>MIN(E34:CA34)</f>
        <v>0</v>
      </c>
    </row>
    <row r="42" spans="2:94" ht="19.8" x14ac:dyDescent="0.3">
      <c r="B42" s="400"/>
      <c r="D42" s="142" t="s">
        <v>254</v>
      </c>
      <c r="E42" s="145">
        <f>MAX(E34:CA34)</f>
        <v>5540.0475031497499</v>
      </c>
    </row>
    <row r="43" spans="2:94" ht="19.8" x14ac:dyDescent="0.3">
      <c r="B43" s="400"/>
      <c r="D43" s="142" t="s">
        <v>255</v>
      </c>
      <c r="E43" s="145">
        <f>E42-E41</f>
        <v>5540.0475031497499</v>
      </c>
    </row>
    <row r="44" spans="2:94" x14ac:dyDescent="0.3">
      <c r="D44" s="3"/>
    </row>
    <row r="45" spans="2:94" ht="15" thickBot="1" x14ac:dyDescent="0.35">
      <c r="D45" s="3"/>
    </row>
    <row r="46" spans="2:94" ht="43.2" customHeight="1" thickBot="1" x14ac:dyDescent="0.35">
      <c r="B46" s="399" t="s">
        <v>53</v>
      </c>
      <c r="D46" s="3"/>
      <c r="E46" s="202" t="s">
        <v>51</v>
      </c>
      <c r="F46" s="203"/>
      <c r="G46" s="203"/>
      <c r="H46" s="203"/>
      <c r="I46" s="203"/>
      <c r="J46" s="203"/>
      <c r="K46" s="203"/>
      <c r="L46" s="203"/>
      <c r="M46" s="203"/>
      <c r="N46" s="203"/>
      <c r="O46" s="203"/>
      <c r="P46" s="203"/>
      <c r="Q46" s="203"/>
      <c r="R46" s="203"/>
      <c r="S46" s="203"/>
      <c r="T46" s="203"/>
      <c r="U46" s="203"/>
      <c r="V46" s="203"/>
      <c r="W46" s="203"/>
      <c r="X46" s="203"/>
      <c r="Y46" s="203"/>
      <c r="Z46" s="203"/>
      <c r="AA46" s="203"/>
      <c r="AB46" s="203"/>
      <c r="AC46" s="203"/>
      <c r="AD46" s="203"/>
      <c r="AE46" s="203"/>
      <c r="AF46" s="203"/>
      <c r="AG46" s="203"/>
      <c r="AH46" s="203"/>
      <c r="AI46" s="203"/>
      <c r="AJ46" s="203"/>
      <c r="AK46" s="203"/>
      <c r="AL46" s="203"/>
      <c r="AM46" s="203"/>
      <c r="AN46" s="203"/>
      <c r="AO46" s="203"/>
      <c r="AP46" s="203"/>
      <c r="AQ46" s="203"/>
      <c r="AR46" s="203"/>
      <c r="AS46" s="203"/>
      <c r="AT46" s="203"/>
      <c r="AU46" s="203"/>
      <c r="AV46" s="203"/>
      <c r="AW46" s="203"/>
      <c r="AX46" s="203"/>
      <c r="AY46" s="203"/>
      <c r="AZ46" s="203"/>
      <c r="BA46" s="203"/>
      <c r="BB46" s="203"/>
      <c r="BC46" s="203"/>
      <c r="BD46" s="203"/>
      <c r="BE46" s="203"/>
      <c r="BF46" s="203"/>
      <c r="BG46" s="203"/>
      <c r="BH46" s="203"/>
      <c r="BI46" s="203"/>
      <c r="BJ46" s="203"/>
      <c r="BK46" s="203"/>
      <c r="BL46" s="203"/>
      <c r="BM46" s="203"/>
      <c r="BN46" s="203"/>
      <c r="BO46" s="203"/>
      <c r="BP46" s="203"/>
      <c r="BQ46" s="203"/>
      <c r="BR46" s="203"/>
      <c r="BS46" s="203"/>
      <c r="BT46" s="203"/>
      <c r="BU46" s="203"/>
      <c r="BV46" s="203"/>
      <c r="BW46" s="203"/>
      <c r="BX46" s="203"/>
      <c r="BY46" s="203"/>
      <c r="BZ46" s="203"/>
      <c r="CA46" s="203"/>
      <c r="CB46" s="203"/>
      <c r="CC46" s="203"/>
      <c r="CD46" s="203"/>
      <c r="CE46" s="203"/>
      <c r="CF46" s="203"/>
      <c r="CG46" s="203"/>
      <c r="CH46" s="203"/>
      <c r="CI46" s="203"/>
      <c r="CJ46" s="203"/>
      <c r="CK46" s="203"/>
      <c r="CL46" s="203"/>
      <c r="CM46" s="203"/>
      <c r="CN46" s="203"/>
      <c r="CO46" s="203"/>
      <c r="CP46" s="204"/>
    </row>
    <row r="47" spans="2:94" ht="20.399999999999999" customHeight="1" thickBot="1" x14ac:dyDescent="0.35">
      <c r="B47" s="400"/>
      <c r="D47" s="23" t="s">
        <v>0</v>
      </c>
      <c r="E47" s="277" t="s">
        <v>178</v>
      </c>
      <c r="F47" s="278"/>
      <c r="G47" s="278"/>
      <c r="H47" s="278"/>
      <c r="I47" s="278"/>
      <c r="J47" s="278"/>
      <c r="K47" s="278"/>
      <c r="L47" s="278"/>
      <c r="M47" s="278"/>
      <c r="N47" s="279"/>
      <c r="O47" s="207" t="s">
        <v>35</v>
      </c>
      <c r="P47" s="208"/>
      <c r="Q47" s="208"/>
      <c r="R47" s="208"/>
      <c r="S47" s="208"/>
      <c r="T47" s="208"/>
      <c r="U47" s="208"/>
      <c r="V47" s="208"/>
      <c r="W47" s="208"/>
      <c r="X47" s="208"/>
      <c r="Y47" s="208"/>
      <c r="Z47" s="209"/>
      <c r="AA47" s="280" t="s">
        <v>34</v>
      </c>
      <c r="AB47" s="281"/>
      <c r="AC47" s="281"/>
      <c r="AD47" s="281"/>
      <c r="AE47" s="281"/>
      <c r="AF47" s="281"/>
      <c r="AG47" s="281"/>
      <c r="AH47" s="282"/>
      <c r="AI47" s="283" t="s">
        <v>33</v>
      </c>
      <c r="AJ47" s="284"/>
      <c r="AK47" s="284"/>
      <c r="AL47" s="284"/>
      <c r="AM47" s="284"/>
      <c r="AN47" s="284"/>
      <c r="AO47" s="284"/>
      <c r="AP47" s="284"/>
      <c r="AQ47" s="284"/>
      <c r="AR47" s="284"/>
      <c r="AS47" s="284"/>
      <c r="AT47" s="284"/>
      <c r="AU47" s="284"/>
      <c r="AV47" s="284"/>
      <c r="AW47" s="284"/>
      <c r="AX47" s="284"/>
      <c r="AY47" s="284"/>
      <c r="AZ47" s="284"/>
      <c r="BA47" s="284"/>
      <c r="BB47" s="284"/>
      <c r="BC47" s="284"/>
      <c r="BD47" s="284"/>
      <c r="BE47" s="284"/>
      <c r="BF47" s="284"/>
      <c r="BG47" s="284"/>
      <c r="BH47" s="284"/>
      <c r="BI47" s="284"/>
      <c r="BJ47" s="284"/>
      <c r="BK47" s="284"/>
      <c r="BL47" s="285"/>
      <c r="BM47" s="286" t="s">
        <v>37</v>
      </c>
      <c r="BN47" s="287"/>
      <c r="BO47" s="287"/>
      <c r="BP47" s="287"/>
      <c r="BQ47" s="287"/>
      <c r="BR47" s="287"/>
      <c r="BS47" s="287"/>
      <c r="BT47" s="287"/>
      <c r="BU47" s="287"/>
      <c r="BV47" s="287"/>
      <c r="BW47" s="287"/>
      <c r="BX47" s="287"/>
      <c r="BY47" s="287"/>
      <c r="BZ47" s="287"/>
      <c r="CA47" s="287"/>
      <c r="CB47" s="287"/>
      <c r="CC47" s="287"/>
      <c r="CD47" s="287"/>
      <c r="CE47" s="287"/>
      <c r="CF47" s="287"/>
      <c r="CG47" s="287"/>
      <c r="CH47" s="287"/>
      <c r="CI47" s="287"/>
      <c r="CJ47" s="287"/>
      <c r="CK47" s="287"/>
      <c r="CL47" s="287"/>
      <c r="CM47" s="287"/>
      <c r="CN47" s="287"/>
      <c r="CO47" s="287"/>
      <c r="CP47" s="288"/>
    </row>
    <row r="48" spans="2:94" s="3" customFormat="1" ht="20.399999999999999" customHeight="1" thickBot="1" x14ac:dyDescent="0.35">
      <c r="B48" s="400"/>
      <c r="D48" s="24" t="s">
        <v>2</v>
      </c>
      <c r="E48" s="28" t="s">
        <v>54</v>
      </c>
      <c r="F48" s="27" t="s">
        <v>55</v>
      </c>
      <c r="G48" s="29" t="s">
        <v>56</v>
      </c>
      <c r="H48" s="31" t="s">
        <v>77</v>
      </c>
      <c r="I48" s="31" t="s">
        <v>92</v>
      </c>
      <c r="J48" s="31" t="s">
        <v>93</v>
      </c>
      <c r="K48" s="31" t="s">
        <v>94</v>
      </c>
      <c r="L48" s="31" t="s">
        <v>95</v>
      </c>
      <c r="M48" s="31" t="s">
        <v>96</v>
      </c>
      <c r="N48" s="30" t="s">
        <v>97</v>
      </c>
      <c r="O48" s="28" t="s">
        <v>57</v>
      </c>
      <c r="P48" s="27" t="s">
        <v>58</v>
      </c>
      <c r="Q48" s="27" t="s">
        <v>59</v>
      </c>
      <c r="R48" s="28" t="s">
        <v>60</v>
      </c>
      <c r="S48" s="28" t="s">
        <v>61</v>
      </c>
      <c r="T48" s="28" t="s">
        <v>62</v>
      </c>
      <c r="U48" s="28" t="s">
        <v>63</v>
      </c>
      <c r="V48" s="27" t="s">
        <v>64</v>
      </c>
      <c r="W48" s="27" t="s">
        <v>65</v>
      </c>
      <c r="X48" s="27" t="s">
        <v>66</v>
      </c>
      <c r="Y48" s="27" t="s">
        <v>67</v>
      </c>
      <c r="Z48" s="26" t="s">
        <v>68</v>
      </c>
      <c r="AA48" s="33" t="s">
        <v>69</v>
      </c>
      <c r="AB48" s="32" t="s">
        <v>70</v>
      </c>
      <c r="AC48" s="34" t="s">
        <v>71</v>
      </c>
      <c r="AD48" s="33" t="s">
        <v>72</v>
      </c>
      <c r="AE48" s="32" t="s">
        <v>73</v>
      </c>
      <c r="AF48" s="32" t="s">
        <v>74</v>
      </c>
      <c r="AG48" s="34" t="s">
        <v>75</v>
      </c>
      <c r="AH48" s="35" t="s">
        <v>76</v>
      </c>
      <c r="AI48" s="51" t="s">
        <v>54</v>
      </c>
      <c r="AJ48" s="52" t="s">
        <v>55</v>
      </c>
      <c r="AK48" s="50" t="s">
        <v>56</v>
      </c>
      <c r="AL48" s="47" t="s">
        <v>77</v>
      </c>
      <c r="AM48" s="44" t="s">
        <v>57</v>
      </c>
      <c r="AN48" s="32" t="s">
        <v>58</v>
      </c>
      <c r="AO48" s="32" t="s">
        <v>59</v>
      </c>
      <c r="AP48" s="33" t="s">
        <v>60</v>
      </c>
      <c r="AQ48" s="33" t="s">
        <v>61</v>
      </c>
      <c r="AR48" s="33" t="s">
        <v>62</v>
      </c>
      <c r="AS48" s="33" t="s">
        <v>63</v>
      </c>
      <c r="AT48" s="32" t="s">
        <v>64</v>
      </c>
      <c r="AU48" s="32" t="s">
        <v>65</v>
      </c>
      <c r="AV48" s="32" t="s">
        <v>66</v>
      </c>
      <c r="AW48" s="32" t="s">
        <v>67</v>
      </c>
      <c r="AX48" s="49" t="s">
        <v>68</v>
      </c>
      <c r="AY48" s="33" t="s">
        <v>69</v>
      </c>
      <c r="AZ48" s="32" t="s">
        <v>70</v>
      </c>
      <c r="BA48" s="34" t="s">
        <v>71</v>
      </c>
      <c r="BB48" s="33" t="s">
        <v>72</v>
      </c>
      <c r="BC48" s="32" t="s">
        <v>73</v>
      </c>
      <c r="BD48" s="32" t="s">
        <v>74</v>
      </c>
      <c r="BE48" s="49" t="s">
        <v>75</v>
      </c>
      <c r="BF48" s="46" t="s">
        <v>76</v>
      </c>
      <c r="BG48" s="47" t="s">
        <v>92</v>
      </c>
      <c r="BH48" s="48" t="s">
        <v>93</v>
      </c>
      <c r="BI48" s="47" t="s">
        <v>94</v>
      </c>
      <c r="BJ48" s="47" t="s">
        <v>95</v>
      </c>
      <c r="BK48" s="47" t="s">
        <v>96</v>
      </c>
      <c r="BL48" s="45" t="s">
        <v>97</v>
      </c>
      <c r="BM48" s="37" t="s">
        <v>54</v>
      </c>
      <c r="BN48" s="39" t="s">
        <v>55</v>
      </c>
      <c r="BO48" s="53" t="s">
        <v>56</v>
      </c>
      <c r="BP48" s="39" t="s">
        <v>77</v>
      </c>
      <c r="BQ48" s="54" t="s">
        <v>57</v>
      </c>
      <c r="BR48" s="39" t="s">
        <v>58</v>
      </c>
      <c r="BS48" s="39" t="s">
        <v>59</v>
      </c>
      <c r="BT48" s="37" t="s">
        <v>60</v>
      </c>
      <c r="BU48" s="37" t="s">
        <v>61</v>
      </c>
      <c r="BV48" s="37" t="s">
        <v>62</v>
      </c>
      <c r="BW48" s="37" t="s">
        <v>63</v>
      </c>
      <c r="BX48" s="39" t="s">
        <v>64</v>
      </c>
      <c r="BY48" s="39" t="s">
        <v>65</v>
      </c>
      <c r="BZ48" s="39" t="s">
        <v>66</v>
      </c>
      <c r="CA48" s="39" t="s">
        <v>67</v>
      </c>
      <c r="CB48" s="53" t="s">
        <v>68</v>
      </c>
      <c r="CC48" s="37" t="s">
        <v>69</v>
      </c>
      <c r="CD48" s="39" t="s">
        <v>70</v>
      </c>
      <c r="CE48" s="36" t="s">
        <v>71</v>
      </c>
      <c r="CF48" s="55" t="s">
        <v>72</v>
      </c>
      <c r="CG48" s="56" t="s">
        <v>73</v>
      </c>
      <c r="CH48" s="56" t="s">
        <v>74</v>
      </c>
      <c r="CI48" s="38" t="s">
        <v>75</v>
      </c>
      <c r="CJ48" s="41" t="s">
        <v>76</v>
      </c>
      <c r="CK48" s="31" t="s">
        <v>92</v>
      </c>
      <c r="CL48" s="31" t="s">
        <v>93</v>
      </c>
      <c r="CM48" s="31" t="s">
        <v>94</v>
      </c>
      <c r="CN48" s="31" t="s">
        <v>95</v>
      </c>
      <c r="CO48" s="31" t="s">
        <v>96</v>
      </c>
      <c r="CP48" s="30" t="s">
        <v>97</v>
      </c>
    </row>
    <row r="49" spans="2:133" s="73" customFormat="1" ht="19.8" customHeight="1" x14ac:dyDescent="0.3">
      <c r="B49" s="400"/>
      <c r="D49" s="87" t="s">
        <v>250</v>
      </c>
      <c r="E49" s="75">
        <v>110</v>
      </c>
      <c r="F49" s="76">
        <v>110</v>
      </c>
      <c r="G49" s="77">
        <v>110</v>
      </c>
      <c r="H49" s="78">
        <v>437</v>
      </c>
      <c r="I49" s="78">
        <v>2.6666666666666599</v>
      </c>
      <c r="J49" s="78">
        <v>2.6666666666666599</v>
      </c>
      <c r="K49" s="78">
        <v>2.6666666666666599</v>
      </c>
      <c r="L49" s="78">
        <v>358.65161290322499</v>
      </c>
      <c r="M49" s="78">
        <v>114.8</v>
      </c>
      <c r="N49" s="79">
        <v>330.20737327188903</v>
      </c>
      <c r="O49" s="75">
        <v>0</v>
      </c>
      <c r="P49" s="80">
        <v>0</v>
      </c>
      <c r="Q49" s="80">
        <v>0</v>
      </c>
      <c r="R49" s="75">
        <v>0</v>
      </c>
      <c r="S49" s="80">
        <v>0</v>
      </c>
      <c r="T49" s="81">
        <v>0</v>
      </c>
      <c r="U49" s="75">
        <v>0</v>
      </c>
      <c r="V49" s="80">
        <v>0</v>
      </c>
      <c r="W49" s="80">
        <v>0</v>
      </c>
      <c r="X49" s="80">
        <v>0</v>
      </c>
      <c r="Y49" s="80">
        <v>0</v>
      </c>
      <c r="Z49" s="76">
        <v>0</v>
      </c>
      <c r="AA49" s="82">
        <v>164.833333333333</v>
      </c>
      <c r="AB49" s="78">
        <v>164.833333333333</v>
      </c>
      <c r="AC49" s="78">
        <v>164.833333333333</v>
      </c>
      <c r="AD49" s="78">
        <v>164.833333333333</v>
      </c>
      <c r="AE49" s="78">
        <v>164.833333333333</v>
      </c>
      <c r="AF49" s="78">
        <v>164.833333333333</v>
      </c>
      <c r="AG49" s="78">
        <v>221</v>
      </c>
      <c r="AH49" s="79">
        <v>6763.4021505376304</v>
      </c>
      <c r="AI49" s="119">
        <v>0</v>
      </c>
      <c r="AJ49" s="119">
        <v>0</v>
      </c>
      <c r="AK49" s="119">
        <v>0</v>
      </c>
      <c r="AL49" s="119">
        <v>0</v>
      </c>
      <c r="AM49" s="119">
        <v>0</v>
      </c>
      <c r="AN49" s="119">
        <v>0</v>
      </c>
      <c r="AO49" s="119">
        <v>0</v>
      </c>
      <c r="AP49" s="119">
        <v>0</v>
      </c>
      <c r="AQ49" s="119">
        <v>0</v>
      </c>
      <c r="AR49" s="119">
        <v>0</v>
      </c>
      <c r="AS49" s="119">
        <v>0</v>
      </c>
      <c r="AT49" s="119">
        <v>0</v>
      </c>
      <c r="AU49" s="119">
        <v>0</v>
      </c>
      <c r="AV49" s="119">
        <v>0</v>
      </c>
      <c r="AW49" s="119">
        <v>0</v>
      </c>
      <c r="AX49" s="119">
        <v>0</v>
      </c>
      <c r="AY49" s="119">
        <v>0</v>
      </c>
      <c r="AZ49" s="119">
        <v>0</v>
      </c>
      <c r="BA49" s="119">
        <v>0</v>
      </c>
      <c r="BB49" s="119">
        <v>0</v>
      </c>
      <c r="BC49" s="119">
        <v>0</v>
      </c>
      <c r="BD49" s="119">
        <v>0</v>
      </c>
      <c r="BE49" s="119">
        <v>0</v>
      </c>
      <c r="BF49" s="119">
        <v>746</v>
      </c>
      <c r="BG49" s="119">
        <v>0</v>
      </c>
      <c r="BH49" s="119">
        <v>0</v>
      </c>
      <c r="BI49" s="119">
        <v>0</v>
      </c>
      <c r="BJ49" s="119">
        <v>0</v>
      </c>
      <c r="BK49" s="119">
        <v>0</v>
      </c>
      <c r="BL49" s="119">
        <v>0</v>
      </c>
      <c r="BM49" s="75">
        <v>0</v>
      </c>
      <c r="BN49" s="75">
        <v>0</v>
      </c>
      <c r="BO49" s="75">
        <v>0</v>
      </c>
      <c r="BP49" s="75">
        <v>0</v>
      </c>
      <c r="BQ49" s="75">
        <v>0</v>
      </c>
      <c r="BR49" s="75">
        <v>0</v>
      </c>
      <c r="BS49" s="75">
        <v>0</v>
      </c>
      <c r="BT49" s="75">
        <v>0</v>
      </c>
      <c r="BU49" s="75">
        <v>0</v>
      </c>
      <c r="BV49" s="75">
        <v>0</v>
      </c>
      <c r="BW49" s="75">
        <v>0</v>
      </c>
      <c r="BX49" s="75">
        <v>0</v>
      </c>
      <c r="BY49" s="75">
        <v>0</v>
      </c>
      <c r="BZ49" s="75">
        <v>0</v>
      </c>
      <c r="CA49" s="75">
        <v>0</v>
      </c>
      <c r="CB49" s="75">
        <v>0</v>
      </c>
      <c r="CC49" s="75">
        <v>0</v>
      </c>
      <c r="CD49" s="75">
        <v>0</v>
      </c>
      <c r="CE49" s="75">
        <v>0</v>
      </c>
      <c r="CF49" s="75">
        <v>0</v>
      </c>
      <c r="CG49" s="75">
        <v>0</v>
      </c>
      <c r="CH49" s="75">
        <v>0</v>
      </c>
      <c r="CI49" s="75">
        <v>0</v>
      </c>
      <c r="CJ49" s="75">
        <v>113</v>
      </c>
      <c r="CK49" s="75">
        <v>0</v>
      </c>
      <c r="CL49" s="75">
        <v>0</v>
      </c>
      <c r="CM49" s="75">
        <v>0</v>
      </c>
      <c r="CN49" s="75">
        <v>0</v>
      </c>
      <c r="CO49" s="75">
        <v>0</v>
      </c>
      <c r="CP49" s="75">
        <v>0</v>
      </c>
    </row>
    <row r="50" spans="2:133" s="86" customFormat="1" ht="40.200000000000003" customHeight="1" thickBot="1" x14ac:dyDescent="0.35">
      <c r="B50" s="400"/>
      <c r="D50" s="112" t="s">
        <v>251</v>
      </c>
      <c r="E50" s="266">
        <f>AVERAGE(E49:N49)</f>
        <v>157.86589861751139</v>
      </c>
      <c r="F50" s="267"/>
      <c r="G50" s="267"/>
      <c r="H50" s="267"/>
      <c r="I50" s="267"/>
      <c r="J50" s="267"/>
      <c r="K50" s="267"/>
      <c r="L50" s="267"/>
      <c r="M50" s="267"/>
      <c r="N50" s="268"/>
      <c r="O50" s="289">
        <f>AVERAGE(O49:Z49)</f>
        <v>0</v>
      </c>
      <c r="P50" s="290"/>
      <c r="Q50" s="290"/>
      <c r="R50" s="290"/>
      <c r="S50" s="290"/>
      <c r="T50" s="290"/>
      <c r="U50" s="290"/>
      <c r="V50" s="290"/>
      <c r="W50" s="290"/>
      <c r="X50" s="290"/>
      <c r="Y50" s="290"/>
      <c r="Z50" s="291"/>
      <c r="AA50" s="292">
        <f>AVERAGE(AA49:AH49)</f>
        <v>996.67526881720357</v>
      </c>
      <c r="AB50" s="293"/>
      <c r="AC50" s="293"/>
      <c r="AD50" s="293"/>
      <c r="AE50" s="293"/>
      <c r="AF50" s="293"/>
      <c r="AG50" s="293"/>
      <c r="AH50" s="294"/>
      <c r="AI50" s="266">
        <f>AVERAGE(AI49:BL49)</f>
        <v>24.866666666666667</v>
      </c>
      <c r="AJ50" s="267"/>
      <c r="AK50" s="267"/>
      <c r="AL50" s="267"/>
      <c r="AM50" s="267"/>
      <c r="AN50" s="267"/>
      <c r="AO50" s="267"/>
      <c r="AP50" s="267"/>
      <c r="AQ50" s="267"/>
      <c r="AR50" s="267"/>
      <c r="AS50" s="267"/>
      <c r="AT50" s="267"/>
      <c r="AU50" s="267"/>
      <c r="AV50" s="267"/>
      <c r="AW50" s="267"/>
      <c r="AX50" s="267"/>
      <c r="AY50" s="267"/>
      <c r="AZ50" s="267"/>
      <c r="BA50" s="267"/>
      <c r="BB50" s="267"/>
      <c r="BC50" s="267"/>
      <c r="BD50" s="267"/>
      <c r="BE50" s="267"/>
      <c r="BF50" s="267"/>
      <c r="BG50" s="267"/>
      <c r="BH50" s="267"/>
      <c r="BI50" s="267"/>
      <c r="BJ50" s="267"/>
      <c r="BK50" s="267"/>
      <c r="BL50" s="268"/>
      <c r="BM50" s="269">
        <f>AVERAGE(BM49:CP49)</f>
        <v>3.7666666666666666</v>
      </c>
      <c r="BN50" s="270"/>
      <c r="BO50" s="270"/>
      <c r="BP50" s="270"/>
      <c r="BQ50" s="270"/>
      <c r="BR50" s="270"/>
      <c r="BS50" s="270"/>
      <c r="BT50" s="270"/>
      <c r="BU50" s="270"/>
      <c r="BV50" s="270"/>
      <c r="BW50" s="270"/>
      <c r="BX50" s="270"/>
      <c r="BY50" s="270"/>
      <c r="BZ50" s="270"/>
      <c r="CA50" s="270"/>
      <c r="CB50" s="270"/>
      <c r="CC50" s="270"/>
      <c r="CD50" s="270"/>
      <c r="CE50" s="270"/>
      <c r="CF50" s="270"/>
      <c r="CG50" s="270"/>
      <c r="CH50" s="270"/>
      <c r="CI50" s="270"/>
      <c r="CJ50" s="270"/>
      <c r="CK50" s="270"/>
      <c r="CL50" s="270"/>
      <c r="CM50" s="270"/>
      <c r="CN50" s="270"/>
      <c r="CO50" s="270"/>
      <c r="CP50" s="271"/>
    </row>
    <row r="51" spans="2:133" s="86" customFormat="1" ht="19.8" customHeight="1" x14ac:dyDescent="0.3">
      <c r="B51" s="400"/>
      <c r="D51" s="143" t="s">
        <v>38</v>
      </c>
      <c r="E51" s="272">
        <f>_xlfn.STDEV.S(E49:N49)</f>
        <v>159.48557673253887</v>
      </c>
      <c r="F51" s="273"/>
      <c r="G51" s="273"/>
      <c r="H51" s="273"/>
      <c r="I51" s="273"/>
      <c r="J51" s="273"/>
      <c r="K51" s="273"/>
      <c r="L51" s="273"/>
      <c r="M51" s="273"/>
      <c r="N51" s="274"/>
      <c r="O51" s="198">
        <f>_xlfn.STDEV.S(O49:Z49)</f>
        <v>0</v>
      </c>
      <c r="P51" s="200"/>
      <c r="Q51" s="200"/>
      <c r="R51" s="200"/>
      <c r="S51" s="200"/>
      <c r="T51" s="200"/>
      <c r="U51" s="200"/>
      <c r="V51" s="200"/>
      <c r="W51" s="200"/>
      <c r="X51" s="200"/>
      <c r="Y51" s="200"/>
      <c r="Z51" s="199"/>
      <c r="AA51" s="275">
        <f>_xlfn.STDEV.S(AA49:AH49)</f>
        <v>2330.1924226120086</v>
      </c>
      <c r="AB51" s="238"/>
      <c r="AC51" s="238"/>
      <c r="AD51" s="238"/>
      <c r="AE51" s="238"/>
      <c r="AF51" s="238"/>
      <c r="AG51" s="238"/>
      <c r="AH51" s="276"/>
      <c r="AI51" s="272">
        <f>_xlfn.STDEV.S(AI49:BL49)</f>
        <v>136.2003426329513</v>
      </c>
      <c r="AJ51" s="273"/>
      <c r="AK51" s="273"/>
      <c r="AL51" s="273"/>
      <c r="AM51" s="273"/>
      <c r="AN51" s="273"/>
      <c r="AO51" s="273"/>
      <c r="AP51" s="273"/>
      <c r="AQ51" s="273"/>
      <c r="AR51" s="273"/>
      <c r="AS51" s="273"/>
      <c r="AT51" s="273"/>
      <c r="AU51" s="273"/>
      <c r="AV51" s="273"/>
      <c r="AW51" s="273"/>
      <c r="AX51" s="273"/>
      <c r="AY51" s="273"/>
      <c r="AZ51" s="273"/>
      <c r="BA51" s="273"/>
      <c r="BB51" s="273"/>
      <c r="BC51" s="273"/>
      <c r="BD51" s="273"/>
      <c r="BE51" s="273"/>
      <c r="BF51" s="273"/>
      <c r="BG51" s="273"/>
      <c r="BH51" s="273"/>
      <c r="BI51" s="273"/>
      <c r="BJ51" s="273"/>
      <c r="BK51" s="273"/>
      <c r="BL51" s="274"/>
      <c r="BM51" s="195">
        <f>_xlfn.STDEV.S(BM49:CP49)</f>
        <v>20.630882999361258</v>
      </c>
      <c r="BN51" s="196"/>
      <c r="BO51" s="196"/>
      <c r="BP51" s="196"/>
      <c r="BQ51" s="196"/>
      <c r="BR51" s="196"/>
      <c r="BS51" s="196"/>
      <c r="BT51" s="196"/>
      <c r="BU51" s="196"/>
      <c r="BV51" s="196"/>
      <c r="BW51" s="196"/>
      <c r="BX51" s="196"/>
      <c r="BY51" s="196"/>
      <c r="BZ51" s="196"/>
      <c r="CA51" s="196"/>
      <c r="CB51" s="196"/>
      <c r="CC51" s="196"/>
      <c r="CD51" s="196"/>
      <c r="CE51" s="196"/>
      <c r="CF51" s="196"/>
      <c r="CG51" s="196"/>
      <c r="CH51" s="196"/>
      <c r="CI51" s="196"/>
      <c r="CJ51" s="196"/>
      <c r="CK51" s="196"/>
      <c r="CL51" s="196"/>
      <c r="CM51" s="196"/>
      <c r="CN51" s="196"/>
      <c r="CO51" s="196"/>
      <c r="CP51" s="197"/>
    </row>
    <row r="52" spans="2:133" ht="19.8" customHeight="1" x14ac:dyDescent="0.3">
      <c r="B52" s="400"/>
      <c r="D52" s="144" t="s">
        <v>256</v>
      </c>
      <c r="E52" s="145">
        <f>((E49-$E$56)/$E$58)*10</f>
        <v>0.16264004054713202</v>
      </c>
      <c r="F52" s="145">
        <f t="shared" ref="F52:BQ52" si="4">((F49-$E$56)/$E$58)*10</f>
        <v>0.16264004054713202</v>
      </c>
      <c r="G52" s="145">
        <f t="shared" si="4"/>
        <v>0.16264004054713202</v>
      </c>
      <c r="H52" s="145">
        <f t="shared" si="4"/>
        <v>0.64612452471906079</v>
      </c>
      <c r="I52" s="145">
        <f t="shared" si="4"/>
        <v>3.9427888617486447E-3</v>
      </c>
      <c r="J52" s="145">
        <f t="shared" si="4"/>
        <v>3.9427888617486447E-3</v>
      </c>
      <c r="K52" s="145">
        <f t="shared" si="4"/>
        <v>3.9427888617486447E-3</v>
      </c>
      <c r="L52" s="145">
        <f t="shared" si="4"/>
        <v>0.53028284422613459</v>
      </c>
      <c r="M52" s="145">
        <f t="shared" si="4"/>
        <v>0.16973706049827958</v>
      </c>
      <c r="N52" s="145">
        <f t="shared" si="4"/>
        <v>0.48822673252638166</v>
      </c>
      <c r="O52" s="145">
        <f t="shared" si="4"/>
        <v>0</v>
      </c>
      <c r="P52" s="145">
        <f t="shared" si="4"/>
        <v>0</v>
      </c>
      <c r="Q52" s="145">
        <f t="shared" si="4"/>
        <v>0</v>
      </c>
      <c r="R52" s="145">
        <f t="shared" si="4"/>
        <v>0</v>
      </c>
      <c r="S52" s="145">
        <f t="shared" si="4"/>
        <v>0</v>
      </c>
      <c r="T52" s="145">
        <f t="shared" si="4"/>
        <v>0</v>
      </c>
      <c r="U52" s="145">
        <f t="shared" si="4"/>
        <v>0</v>
      </c>
      <c r="V52" s="145">
        <f t="shared" si="4"/>
        <v>0</v>
      </c>
      <c r="W52" s="145">
        <f t="shared" si="4"/>
        <v>0</v>
      </c>
      <c r="X52" s="145">
        <f t="shared" si="4"/>
        <v>0</v>
      </c>
      <c r="Y52" s="145">
        <f t="shared" si="4"/>
        <v>0</v>
      </c>
      <c r="Z52" s="145">
        <f t="shared" si="4"/>
        <v>0</v>
      </c>
      <c r="AA52" s="145">
        <f t="shared" si="4"/>
        <v>0.24371363651683822</v>
      </c>
      <c r="AB52" s="145">
        <f t="shared" si="4"/>
        <v>0.24371363651683822</v>
      </c>
      <c r="AC52" s="145">
        <f t="shared" si="4"/>
        <v>0.24371363651683822</v>
      </c>
      <c r="AD52" s="145">
        <f t="shared" si="4"/>
        <v>0.24371363651683822</v>
      </c>
      <c r="AE52" s="145">
        <f t="shared" si="4"/>
        <v>0.24371363651683822</v>
      </c>
      <c r="AF52" s="145">
        <f t="shared" si="4"/>
        <v>0.24371363651683822</v>
      </c>
      <c r="AG52" s="145">
        <f t="shared" si="4"/>
        <v>0.32675862691741975</v>
      </c>
      <c r="AH52" s="145">
        <f t="shared" si="4"/>
        <v>10</v>
      </c>
      <c r="AI52" s="145">
        <f t="shared" si="4"/>
        <v>0</v>
      </c>
      <c r="AJ52" s="145">
        <f t="shared" si="4"/>
        <v>0</v>
      </c>
      <c r="AK52" s="145">
        <f t="shared" si="4"/>
        <v>0</v>
      </c>
      <c r="AL52" s="145">
        <f t="shared" si="4"/>
        <v>0</v>
      </c>
      <c r="AM52" s="145">
        <f t="shared" si="4"/>
        <v>0</v>
      </c>
      <c r="AN52" s="145">
        <f t="shared" si="4"/>
        <v>0</v>
      </c>
      <c r="AO52" s="145">
        <f t="shared" si="4"/>
        <v>0</v>
      </c>
      <c r="AP52" s="145">
        <f t="shared" si="4"/>
        <v>0</v>
      </c>
      <c r="AQ52" s="145">
        <f t="shared" si="4"/>
        <v>0</v>
      </c>
      <c r="AR52" s="145">
        <f t="shared" si="4"/>
        <v>0</v>
      </c>
      <c r="AS52" s="145">
        <f t="shared" si="4"/>
        <v>0</v>
      </c>
      <c r="AT52" s="145">
        <f t="shared" si="4"/>
        <v>0</v>
      </c>
      <c r="AU52" s="145">
        <f t="shared" si="4"/>
        <v>0</v>
      </c>
      <c r="AV52" s="145">
        <f t="shared" si="4"/>
        <v>0</v>
      </c>
      <c r="AW52" s="145">
        <f t="shared" si="4"/>
        <v>0</v>
      </c>
      <c r="AX52" s="145">
        <f t="shared" si="4"/>
        <v>0</v>
      </c>
      <c r="AY52" s="145">
        <f t="shared" si="4"/>
        <v>0</v>
      </c>
      <c r="AZ52" s="145">
        <f t="shared" si="4"/>
        <v>0</v>
      </c>
      <c r="BA52" s="145">
        <f t="shared" si="4"/>
        <v>0</v>
      </c>
      <c r="BB52" s="145">
        <f t="shared" si="4"/>
        <v>0</v>
      </c>
      <c r="BC52" s="145">
        <f t="shared" si="4"/>
        <v>0</v>
      </c>
      <c r="BD52" s="145">
        <f t="shared" si="4"/>
        <v>0</v>
      </c>
      <c r="BE52" s="145">
        <f t="shared" si="4"/>
        <v>0</v>
      </c>
      <c r="BF52" s="145">
        <f t="shared" si="4"/>
        <v>1.1029951840741861</v>
      </c>
      <c r="BG52" s="145">
        <f t="shared" si="4"/>
        <v>0</v>
      </c>
      <c r="BH52" s="145">
        <f t="shared" si="4"/>
        <v>0</v>
      </c>
      <c r="BI52" s="145">
        <f t="shared" si="4"/>
        <v>0</v>
      </c>
      <c r="BJ52" s="145">
        <f t="shared" si="4"/>
        <v>0</v>
      </c>
      <c r="BK52" s="145">
        <f t="shared" si="4"/>
        <v>0</v>
      </c>
      <c r="BL52" s="145">
        <f t="shared" si="4"/>
        <v>0</v>
      </c>
      <c r="BM52" s="145">
        <f t="shared" si="4"/>
        <v>0</v>
      </c>
      <c r="BN52" s="145">
        <f t="shared" si="4"/>
        <v>0</v>
      </c>
      <c r="BO52" s="145">
        <f t="shared" si="4"/>
        <v>0</v>
      </c>
      <c r="BP52" s="145">
        <f t="shared" si="4"/>
        <v>0</v>
      </c>
      <c r="BQ52" s="145">
        <f t="shared" si="4"/>
        <v>0</v>
      </c>
      <c r="BR52" s="145">
        <f t="shared" ref="BR52:CP52" si="5">((BR49-$E$56)/$E$58)*10</f>
        <v>0</v>
      </c>
      <c r="BS52" s="145">
        <f t="shared" si="5"/>
        <v>0</v>
      </c>
      <c r="BT52" s="145">
        <f t="shared" si="5"/>
        <v>0</v>
      </c>
      <c r="BU52" s="145">
        <f t="shared" si="5"/>
        <v>0</v>
      </c>
      <c r="BV52" s="145">
        <f t="shared" si="5"/>
        <v>0</v>
      </c>
      <c r="BW52" s="145">
        <f t="shared" si="5"/>
        <v>0</v>
      </c>
      <c r="BX52" s="145">
        <f t="shared" si="5"/>
        <v>0</v>
      </c>
      <c r="BY52" s="145">
        <f t="shared" si="5"/>
        <v>0</v>
      </c>
      <c r="BZ52" s="145">
        <f t="shared" si="5"/>
        <v>0</v>
      </c>
      <c r="CA52" s="145">
        <f t="shared" si="5"/>
        <v>0</v>
      </c>
      <c r="CB52" s="145">
        <f t="shared" si="5"/>
        <v>0</v>
      </c>
      <c r="CC52" s="145">
        <f t="shared" si="5"/>
        <v>0</v>
      </c>
      <c r="CD52" s="145">
        <f t="shared" si="5"/>
        <v>0</v>
      </c>
      <c r="CE52" s="145">
        <f t="shared" si="5"/>
        <v>0</v>
      </c>
      <c r="CF52" s="145">
        <f t="shared" si="5"/>
        <v>0</v>
      </c>
      <c r="CG52" s="145">
        <f t="shared" si="5"/>
        <v>0</v>
      </c>
      <c r="CH52" s="145">
        <f t="shared" si="5"/>
        <v>0</v>
      </c>
      <c r="CI52" s="145">
        <f t="shared" si="5"/>
        <v>0</v>
      </c>
      <c r="CJ52" s="145">
        <f t="shared" si="5"/>
        <v>0.16707567801659925</v>
      </c>
      <c r="CK52" s="145">
        <f t="shared" si="5"/>
        <v>0</v>
      </c>
      <c r="CL52" s="145">
        <f t="shared" si="5"/>
        <v>0</v>
      </c>
      <c r="CM52" s="145">
        <f t="shared" si="5"/>
        <v>0</v>
      </c>
      <c r="CN52" s="145">
        <f t="shared" si="5"/>
        <v>0</v>
      </c>
      <c r="CO52" s="145">
        <f t="shared" si="5"/>
        <v>0</v>
      </c>
      <c r="CP52" s="145">
        <f t="shared" si="5"/>
        <v>0</v>
      </c>
    </row>
    <row r="53" spans="2:133" ht="19.8" customHeight="1" x14ac:dyDescent="0.3">
      <c r="B53" s="400"/>
      <c r="D53" s="144" t="s">
        <v>257</v>
      </c>
      <c r="E53" s="201">
        <f>AVERAGE(E52:N52)</f>
        <v>0.23341196501964986</v>
      </c>
      <c r="F53" s="201"/>
      <c r="G53" s="201"/>
      <c r="H53" s="201"/>
      <c r="I53" s="201"/>
      <c r="J53" s="201"/>
      <c r="K53" s="201"/>
      <c r="L53" s="201"/>
      <c r="M53" s="201"/>
      <c r="N53" s="201"/>
      <c r="O53" s="201">
        <f>AVERAGE(O52:Z52)</f>
        <v>0</v>
      </c>
      <c r="P53" s="201"/>
      <c r="Q53" s="201"/>
      <c r="R53" s="201"/>
      <c r="S53" s="201"/>
      <c r="T53" s="201"/>
      <c r="U53" s="201"/>
      <c r="V53" s="201"/>
      <c r="W53" s="201"/>
      <c r="X53" s="201"/>
      <c r="Y53" s="201"/>
      <c r="Z53" s="201"/>
      <c r="AA53" s="201">
        <f>AVERAGE(AA52:AH52)</f>
        <v>1.4736300557523061</v>
      </c>
      <c r="AB53" s="201"/>
      <c r="AC53" s="201"/>
      <c r="AD53" s="201"/>
      <c r="AE53" s="201"/>
      <c r="AF53" s="201"/>
      <c r="AG53" s="201"/>
      <c r="AH53" s="201"/>
      <c r="AI53" s="201">
        <f>AVERAGE(AI52:BL52)</f>
        <v>3.6766506135806204E-2</v>
      </c>
      <c r="AJ53" s="201"/>
      <c r="AK53" s="201"/>
      <c r="AL53" s="201"/>
      <c r="AM53" s="201"/>
      <c r="AN53" s="201"/>
      <c r="AO53" s="201"/>
      <c r="AP53" s="201"/>
      <c r="AQ53" s="201"/>
      <c r="AR53" s="201"/>
      <c r="AS53" s="201"/>
      <c r="AT53" s="201"/>
      <c r="AU53" s="201"/>
      <c r="AV53" s="201"/>
      <c r="AW53" s="201"/>
      <c r="AX53" s="201"/>
      <c r="AY53" s="201"/>
      <c r="AZ53" s="201"/>
      <c r="BA53" s="201"/>
      <c r="BB53" s="201"/>
      <c r="BC53" s="201"/>
      <c r="BD53" s="201"/>
      <c r="BE53" s="201"/>
      <c r="BF53" s="201"/>
      <c r="BG53" s="201"/>
      <c r="BH53" s="201"/>
      <c r="BI53" s="201"/>
      <c r="BJ53" s="201"/>
      <c r="BK53" s="201"/>
      <c r="BL53" s="201"/>
      <c r="BM53" s="201">
        <f>AVERAGE(BM52:CP52)</f>
        <v>5.5691892672199749E-3</v>
      </c>
      <c r="BN53" s="201"/>
      <c r="BO53" s="201"/>
      <c r="BP53" s="201"/>
      <c r="BQ53" s="201"/>
      <c r="BR53" s="201"/>
      <c r="BS53" s="201"/>
      <c r="BT53" s="201"/>
      <c r="BU53" s="201"/>
      <c r="BV53" s="201"/>
      <c r="BW53" s="201"/>
      <c r="BX53" s="201"/>
      <c r="BY53" s="201"/>
      <c r="BZ53" s="201"/>
      <c r="CA53" s="201"/>
      <c r="CB53" s="201"/>
      <c r="CC53" s="201"/>
      <c r="CD53" s="201"/>
      <c r="CE53" s="201"/>
      <c r="CF53" s="201"/>
      <c r="CG53" s="201"/>
      <c r="CH53" s="201"/>
      <c r="CI53" s="201"/>
      <c r="CJ53" s="201"/>
      <c r="CK53" s="201"/>
      <c r="CL53" s="201"/>
      <c r="CM53" s="201"/>
      <c r="CN53" s="201"/>
      <c r="CO53" s="201"/>
      <c r="CP53" s="201"/>
    </row>
    <row r="54" spans="2:133" ht="19.8" customHeight="1" x14ac:dyDescent="0.3">
      <c r="B54" s="400"/>
      <c r="D54" s="144" t="s">
        <v>38</v>
      </c>
      <c r="E54" s="201">
        <f>_xlfn.STDEV.S(E52:N52)</f>
        <v>0.23580673333148044</v>
      </c>
      <c r="F54" s="201"/>
      <c r="G54" s="201"/>
      <c r="H54" s="201"/>
      <c r="I54" s="201"/>
      <c r="J54" s="201"/>
      <c r="K54" s="201"/>
      <c r="L54" s="201"/>
      <c r="M54" s="201"/>
      <c r="N54" s="201"/>
      <c r="O54" s="201">
        <f>_xlfn.STDEV.S(O52:Z52)</f>
        <v>0</v>
      </c>
      <c r="P54" s="201"/>
      <c r="Q54" s="201"/>
      <c r="R54" s="201"/>
      <c r="S54" s="201"/>
      <c r="T54" s="201"/>
      <c r="U54" s="201"/>
      <c r="V54" s="201"/>
      <c r="W54" s="201"/>
      <c r="X54" s="201"/>
      <c r="Y54" s="201"/>
      <c r="Z54" s="201"/>
      <c r="AA54" s="201">
        <f>_xlfn.STDEV.S(AA52:AH52)</f>
        <v>3.4452962736021524</v>
      </c>
      <c r="AB54" s="201"/>
      <c r="AC54" s="201"/>
      <c r="AD54" s="201"/>
      <c r="AE54" s="201"/>
      <c r="AF54" s="201"/>
      <c r="AG54" s="201"/>
      <c r="AH54" s="201"/>
      <c r="AI54" s="201">
        <f>_xlfn.STDEV.S(AI52:BL52)</f>
        <v>0.20137844771233154</v>
      </c>
      <c r="AJ54" s="201"/>
      <c r="AK54" s="201"/>
      <c r="AL54" s="201"/>
      <c r="AM54" s="201"/>
      <c r="AN54" s="201"/>
      <c r="AO54" s="201"/>
      <c r="AP54" s="201"/>
      <c r="AQ54" s="201"/>
      <c r="AR54" s="201"/>
      <c r="AS54" s="201"/>
      <c r="AT54" s="201"/>
      <c r="AU54" s="201"/>
      <c r="AV54" s="201"/>
      <c r="AW54" s="201"/>
      <c r="AX54" s="201"/>
      <c r="AY54" s="201"/>
      <c r="AZ54" s="201"/>
      <c r="BA54" s="201"/>
      <c r="BB54" s="201"/>
      <c r="BC54" s="201"/>
      <c r="BD54" s="201"/>
      <c r="BE54" s="201"/>
      <c r="BF54" s="201"/>
      <c r="BG54" s="201"/>
      <c r="BH54" s="201"/>
      <c r="BI54" s="201"/>
      <c r="BJ54" s="201"/>
      <c r="BK54" s="201"/>
      <c r="BL54" s="201"/>
      <c r="BM54" s="201">
        <f>_xlfn.STDEV.S(BM52:CP52)</f>
        <v>3.0503705886720467E-2</v>
      </c>
      <c r="BN54" s="201"/>
      <c r="BO54" s="201"/>
      <c r="BP54" s="201"/>
      <c r="BQ54" s="201"/>
      <c r="BR54" s="201"/>
      <c r="BS54" s="201"/>
      <c r="BT54" s="201"/>
      <c r="BU54" s="201"/>
      <c r="BV54" s="201"/>
      <c r="BW54" s="201"/>
      <c r="BX54" s="201"/>
      <c r="BY54" s="201"/>
      <c r="BZ54" s="201"/>
      <c r="CA54" s="201"/>
      <c r="CB54" s="201"/>
      <c r="CC54" s="201"/>
      <c r="CD54" s="201"/>
      <c r="CE54" s="201"/>
      <c r="CF54" s="201"/>
      <c r="CG54" s="201"/>
      <c r="CH54" s="201"/>
      <c r="CI54" s="201"/>
      <c r="CJ54" s="201"/>
      <c r="CK54" s="201"/>
      <c r="CL54" s="201"/>
      <c r="CM54" s="201"/>
      <c r="CN54" s="201"/>
      <c r="CO54" s="201"/>
      <c r="CP54" s="201"/>
    </row>
    <row r="55" spans="2:133" ht="19.8" customHeight="1" x14ac:dyDescent="0.3">
      <c r="B55" s="400"/>
      <c r="D55" s="115"/>
    </row>
    <row r="56" spans="2:133" ht="19.8" customHeight="1" x14ac:dyDescent="0.3">
      <c r="B56" s="400"/>
      <c r="D56" s="142" t="s">
        <v>253</v>
      </c>
      <c r="E56" s="145">
        <f>MIN(E49:CP49)</f>
        <v>0</v>
      </c>
    </row>
    <row r="57" spans="2:133" ht="19.8" customHeight="1" x14ac:dyDescent="0.3">
      <c r="B57" s="400"/>
      <c r="D57" s="142" t="s">
        <v>254</v>
      </c>
      <c r="E57" s="145">
        <f>MAX(E49:CP49)</f>
        <v>6763.4021505376304</v>
      </c>
    </row>
    <row r="58" spans="2:133" ht="19.8" customHeight="1" x14ac:dyDescent="0.3">
      <c r="B58" s="400"/>
      <c r="D58" s="142" t="s">
        <v>255</v>
      </c>
      <c r="E58" s="145">
        <f>E57-E56</f>
        <v>6763.4021505376304</v>
      </c>
    </row>
    <row r="59" spans="2:133" ht="21" customHeight="1" thickBot="1" x14ac:dyDescent="0.35">
      <c r="B59" s="400"/>
      <c r="D59" s="3"/>
    </row>
    <row r="60" spans="2:133" ht="42.6" customHeight="1" thickBot="1" x14ac:dyDescent="0.35">
      <c r="B60" s="400"/>
      <c r="D60" s="3"/>
      <c r="E60" s="202" t="s">
        <v>52</v>
      </c>
      <c r="F60" s="203"/>
      <c r="G60" s="203"/>
      <c r="H60" s="203"/>
      <c r="I60" s="203"/>
      <c r="J60" s="203"/>
      <c r="K60" s="203"/>
      <c r="L60" s="203"/>
      <c r="M60" s="203"/>
      <c r="N60" s="203"/>
      <c r="O60" s="203"/>
      <c r="P60" s="203"/>
      <c r="Q60" s="203"/>
      <c r="R60" s="203"/>
      <c r="S60" s="203"/>
      <c r="T60" s="203"/>
      <c r="U60" s="203"/>
      <c r="V60" s="203"/>
      <c r="W60" s="203"/>
      <c r="X60" s="203"/>
      <c r="Y60" s="203"/>
      <c r="Z60" s="203"/>
      <c r="AA60" s="203"/>
      <c r="AB60" s="203"/>
      <c r="AC60" s="203"/>
      <c r="AD60" s="203"/>
      <c r="AE60" s="203"/>
      <c r="AF60" s="203"/>
      <c r="AG60" s="203"/>
      <c r="AH60" s="203"/>
      <c r="AI60" s="203"/>
      <c r="AJ60" s="203"/>
      <c r="AK60" s="203"/>
      <c r="AL60" s="203"/>
      <c r="AM60" s="203"/>
      <c r="AN60" s="203"/>
      <c r="AO60" s="203"/>
      <c r="AP60" s="203"/>
      <c r="AQ60" s="203"/>
      <c r="AR60" s="203"/>
      <c r="AS60" s="203"/>
      <c r="AT60" s="203"/>
      <c r="AU60" s="203"/>
      <c r="AV60" s="203"/>
      <c r="AW60" s="203"/>
      <c r="AX60" s="203"/>
      <c r="AY60" s="203"/>
      <c r="AZ60" s="203"/>
      <c r="BA60" s="203"/>
      <c r="BB60" s="203"/>
      <c r="BC60" s="203"/>
      <c r="BD60" s="203"/>
      <c r="BE60" s="203"/>
      <c r="BF60" s="203"/>
      <c r="BG60" s="203"/>
      <c r="BH60" s="203"/>
      <c r="BI60" s="203"/>
      <c r="BJ60" s="203"/>
      <c r="BK60" s="203"/>
      <c r="BL60" s="203"/>
      <c r="BM60" s="203"/>
      <c r="BN60" s="203"/>
      <c r="BO60" s="203"/>
      <c r="BP60" s="203"/>
      <c r="BQ60" s="203"/>
      <c r="BR60" s="203"/>
      <c r="BS60" s="203"/>
      <c r="BT60" s="203"/>
      <c r="BU60" s="203"/>
      <c r="BV60" s="203"/>
      <c r="BW60" s="203"/>
      <c r="BX60" s="203"/>
      <c r="BY60" s="203"/>
      <c r="BZ60" s="203"/>
      <c r="CA60" s="203"/>
      <c r="CB60" s="203"/>
      <c r="CC60" s="203"/>
      <c r="CD60" s="203"/>
      <c r="CE60" s="203"/>
      <c r="CF60" s="203"/>
      <c r="CG60" s="203"/>
      <c r="CH60" s="203"/>
      <c r="CI60" s="203"/>
      <c r="CJ60" s="203"/>
      <c r="CK60" s="203"/>
      <c r="CL60" s="203"/>
      <c r="CM60" s="203"/>
      <c r="CN60" s="203"/>
      <c r="CO60" s="203"/>
      <c r="CP60" s="203"/>
      <c r="CQ60" s="203"/>
      <c r="CR60" s="203"/>
      <c r="CS60" s="203"/>
      <c r="CT60" s="203"/>
      <c r="CU60" s="203"/>
      <c r="CV60" s="203"/>
      <c r="CW60" s="203"/>
      <c r="CX60" s="203"/>
      <c r="CY60" s="203"/>
      <c r="CZ60" s="203"/>
      <c r="DA60" s="203"/>
      <c r="DB60" s="203"/>
      <c r="DC60" s="203"/>
      <c r="DD60" s="203"/>
      <c r="DE60" s="203"/>
      <c r="DF60" s="203"/>
      <c r="DG60" s="203"/>
      <c r="DH60" s="203"/>
      <c r="DI60" s="203"/>
      <c r="DJ60" s="203"/>
      <c r="DK60" s="203"/>
      <c r="DL60" s="203"/>
      <c r="DM60" s="203"/>
      <c r="DN60" s="203"/>
      <c r="DO60" s="203"/>
      <c r="DP60" s="203"/>
      <c r="DQ60" s="203"/>
      <c r="DR60" s="203"/>
      <c r="DS60" s="203"/>
      <c r="DT60" s="203"/>
      <c r="DU60" s="203"/>
      <c r="DV60" s="203"/>
      <c r="DW60" s="203"/>
      <c r="DX60" s="203"/>
      <c r="DY60" s="203"/>
      <c r="DZ60" s="203"/>
      <c r="EA60" s="203"/>
      <c r="EB60" s="203"/>
      <c r="EC60" s="204"/>
    </row>
    <row r="61" spans="2:133" ht="19.8" customHeight="1" x14ac:dyDescent="0.3">
      <c r="B61" s="400"/>
      <c r="D61" s="23" t="s">
        <v>0</v>
      </c>
      <c r="E61" s="251" t="s">
        <v>178</v>
      </c>
      <c r="F61" s="252"/>
      <c r="G61" s="252"/>
      <c r="H61" s="252"/>
      <c r="I61" s="252"/>
      <c r="J61" s="252"/>
      <c r="K61" s="252"/>
      <c r="L61" s="252"/>
      <c r="M61" s="252"/>
      <c r="N61" s="253"/>
      <c r="O61" s="254" t="s">
        <v>35</v>
      </c>
      <c r="P61" s="255"/>
      <c r="Q61" s="255"/>
      <c r="R61" s="255"/>
      <c r="S61" s="255"/>
      <c r="T61" s="255"/>
      <c r="U61" s="255"/>
      <c r="V61" s="255"/>
      <c r="W61" s="255"/>
      <c r="X61" s="255"/>
      <c r="Y61" s="255"/>
      <c r="Z61" s="255"/>
      <c r="AA61" s="255"/>
      <c r="AB61" s="255"/>
      <c r="AC61" s="255"/>
      <c r="AD61" s="255"/>
      <c r="AE61" s="255"/>
      <c r="AF61" s="255"/>
      <c r="AG61" s="255"/>
      <c r="AH61" s="255"/>
      <c r="AI61" s="255"/>
      <c r="AJ61" s="255"/>
      <c r="AK61" s="255"/>
      <c r="AL61" s="255"/>
      <c r="AM61" s="256"/>
      <c r="AN61" s="257" t="s">
        <v>34</v>
      </c>
      <c r="AO61" s="258"/>
      <c r="AP61" s="258"/>
      <c r="AQ61" s="258"/>
      <c r="AR61" s="258"/>
      <c r="AS61" s="258"/>
      <c r="AT61" s="258"/>
      <c r="AU61" s="259"/>
      <c r="AV61" s="260" t="s">
        <v>33</v>
      </c>
      <c r="AW61" s="261"/>
      <c r="AX61" s="261"/>
      <c r="AY61" s="261"/>
      <c r="AZ61" s="261"/>
      <c r="BA61" s="261"/>
      <c r="BB61" s="261"/>
      <c r="BC61" s="261"/>
      <c r="BD61" s="261"/>
      <c r="BE61" s="261"/>
      <c r="BF61" s="261"/>
      <c r="BG61" s="261"/>
      <c r="BH61" s="261"/>
      <c r="BI61" s="261"/>
      <c r="BJ61" s="261"/>
      <c r="BK61" s="261"/>
      <c r="BL61" s="261"/>
      <c r="BM61" s="261"/>
      <c r="BN61" s="261"/>
      <c r="BO61" s="261"/>
      <c r="BP61" s="261"/>
      <c r="BQ61" s="261"/>
      <c r="BR61" s="261"/>
      <c r="BS61" s="261"/>
      <c r="BT61" s="261"/>
      <c r="BU61" s="261"/>
      <c r="BV61" s="261"/>
      <c r="BW61" s="261"/>
      <c r="BX61" s="261"/>
      <c r="BY61" s="261"/>
      <c r="BZ61" s="261"/>
      <c r="CA61" s="261"/>
      <c r="CB61" s="261"/>
      <c r="CC61" s="261"/>
      <c r="CD61" s="261"/>
      <c r="CE61" s="261"/>
      <c r="CF61" s="261"/>
      <c r="CG61" s="261"/>
      <c r="CH61" s="261"/>
      <c r="CI61" s="261"/>
      <c r="CJ61" s="261"/>
      <c r="CK61" s="261"/>
      <c r="CL61" s="262"/>
      <c r="CM61" s="263" t="s">
        <v>37</v>
      </c>
      <c r="CN61" s="264"/>
      <c r="CO61" s="264"/>
      <c r="CP61" s="264"/>
      <c r="CQ61" s="264"/>
      <c r="CR61" s="264"/>
      <c r="CS61" s="264"/>
      <c r="CT61" s="264"/>
      <c r="CU61" s="264"/>
      <c r="CV61" s="264"/>
      <c r="CW61" s="264"/>
      <c r="CX61" s="264"/>
      <c r="CY61" s="264"/>
      <c r="CZ61" s="264"/>
      <c r="DA61" s="264"/>
      <c r="DB61" s="264"/>
      <c r="DC61" s="264"/>
      <c r="DD61" s="264"/>
      <c r="DE61" s="264"/>
      <c r="DF61" s="264"/>
      <c r="DG61" s="264"/>
      <c r="DH61" s="264"/>
      <c r="DI61" s="264"/>
      <c r="DJ61" s="264"/>
      <c r="DK61" s="264"/>
      <c r="DL61" s="264"/>
      <c r="DM61" s="264"/>
      <c r="DN61" s="264"/>
      <c r="DO61" s="264"/>
      <c r="DP61" s="264"/>
      <c r="DQ61" s="264"/>
      <c r="DR61" s="264"/>
      <c r="DS61" s="264"/>
      <c r="DT61" s="264"/>
      <c r="DU61" s="264"/>
      <c r="DV61" s="264"/>
      <c r="DW61" s="264"/>
      <c r="DX61" s="264"/>
      <c r="DY61" s="264"/>
      <c r="DZ61" s="264"/>
      <c r="EA61" s="264"/>
      <c r="EB61" s="264"/>
      <c r="EC61" s="265"/>
    </row>
    <row r="62" spans="2:133" s="3" customFormat="1" ht="20.399999999999999" customHeight="1" thickBot="1" x14ac:dyDescent="0.35">
      <c r="B62" s="400"/>
      <c r="D62" s="24" t="s">
        <v>2</v>
      </c>
      <c r="E62" s="58" t="s">
        <v>54</v>
      </c>
      <c r="F62" s="31" t="s">
        <v>55</v>
      </c>
      <c r="G62" s="31" t="s">
        <v>56</v>
      </c>
      <c r="H62" s="31" t="s">
        <v>77</v>
      </c>
      <c r="I62" s="31" t="s">
        <v>92</v>
      </c>
      <c r="J62" s="31" t="s">
        <v>93</v>
      </c>
      <c r="K62" s="31" t="s">
        <v>94</v>
      </c>
      <c r="L62" s="31" t="s">
        <v>95</v>
      </c>
      <c r="M62" s="31" t="s">
        <v>96</v>
      </c>
      <c r="N62" s="30" t="s">
        <v>97</v>
      </c>
      <c r="O62" s="57" t="s">
        <v>57</v>
      </c>
      <c r="P62" s="27" t="s">
        <v>58</v>
      </c>
      <c r="Q62" s="27" t="s">
        <v>59</v>
      </c>
      <c r="R62" s="28" t="s">
        <v>60</v>
      </c>
      <c r="S62" s="28" t="s">
        <v>61</v>
      </c>
      <c r="T62" s="28" t="s">
        <v>62</v>
      </c>
      <c r="U62" s="28" t="s">
        <v>63</v>
      </c>
      <c r="V62" s="27" t="s">
        <v>64</v>
      </c>
      <c r="W62" s="27" t="s">
        <v>65</v>
      </c>
      <c r="X62" s="27" t="s">
        <v>66</v>
      </c>
      <c r="Y62" s="27" t="s">
        <v>67</v>
      </c>
      <c r="Z62" s="29" t="s">
        <v>68</v>
      </c>
      <c r="AA62" s="37" t="s">
        <v>78</v>
      </c>
      <c r="AB62" s="39" t="s">
        <v>79</v>
      </c>
      <c r="AC62" s="39" t="s">
        <v>80</v>
      </c>
      <c r="AD62" s="39" t="s">
        <v>81</v>
      </c>
      <c r="AE62" s="39" t="s">
        <v>82</v>
      </c>
      <c r="AF62" s="53" t="s">
        <v>83</v>
      </c>
      <c r="AG62" s="37" t="s">
        <v>84</v>
      </c>
      <c r="AH62" s="39" t="s">
        <v>85</v>
      </c>
      <c r="AI62" s="39" t="s">
        <v>86</v>
      </c>
      <c r="AJ62" s="39" t="s">
        <v>87</v>
      </c>
      <c r="AK62" s="39" t="s">
        <v>88</v>
      </c>
      <c r="AL62" s="53" t="s">
        <v>89</v>
      </c>
      <c r="AM62" s="38" t="s">
        <v>90</v>
      </c>
      <c r="AN62" s="37" t="s">
        <v>69</v>
      </c>
      <c r="AO62" s="39" t="s">
        <v>70</v>
      </c>
      <c r="AP62" s="36" t="s">
        <v>71</v>
      </c>
      <c r="AQ62" s="55" t="s">
        <v>72</v>
      </c>
      <c r="AR62" s="56" t="s">
        <v>73</v>
      </c>
      <c r="AS62" s="56" t="s">
        <v>74</v>
      </c>
      <c r="AT62" s="38" t="s">
        <v>75</v>
      </c>
      <c r="AU62" s="41" t="s">
        <v>76</v>
      </c>
      <c r="AV62" s="28" t="s">
        <v>54</v>
      </c>
      <c r="AW62" s="27" t="s">
        <v>55</v>
      </c>
      <c r="AX62" s="29" t="s">
        <v>56</v>
      </c>
      <c r="AY62" s="31" t="s">
        <v>77</v>
      </c>
      <c r="AZ62" s="54" t="s">
        <v>57</v>
      </c>
      <c r="BA62" s="39" t="s">
        <v>58</v>
      </c>
      <c r="BB62" s="39" t="s">
        <v>59</v>
      </c>
      <c r="BC62" s="37" t="s">
        <v>60</v>
      </c>
      <c r="BD62" s="37" t="s">
        <v>61</v>
      </c>
      <c r="BE62" s="37" t="s">
        <v>62</v>
      </c>
      <c r="BF62" s="37" t="s">
        <v>63</v>
      </c>
      <c r="BG62" s="39" t="s">
        <v>64</v>
      </c>
      <c r="BH62" s="39" t="s">
        <v>65</v>
      </c>
      <c r="BI62" s="39" t="s">
        <v>66</v>
      </c>
      <c r="BJ62" s="39" t="s">
        <v>67</v>
      </c>
      <c r="BK62" s="53" t="s">
        <v>68</v>
      </c>
      <c r="BL62" s="31" t="s">
        <v>78</v>
      </c>
      <c r="BM62" s="31" t="s">
        <v>79</v>
      </c>
      <c r="BN62" s="31" t="s">
        <v>80</v>
      </c>
      <c r="BO62" s="31" t="s">
        <v>81</v>
      </c>
      <c r="BP62" s="31" t="s">
        <v>82</v>
      </c>
      <c r="BQ62" s="31" t="s">
        <v>83</v>
      </c>
      <c r="BR62" s="31" t="s">
        <v>84</v>
      </c>
      <c r="BS62" s="31" t="s">
        <v>85</v>
      </c>
      <c r="BT62" s="31" t="s">
        <v>86</v>
      </c>
      <c r="BU62" s="31" t="s">
        <v>87</v>
      </c>
      <c r="BV62" s="31" t="s">
        <v>88</v>
      </c>
      <c r="BW62" s="31" t="s">
        <v>89</v>
      </c>
      <c r="BX62" s="31" t="s">
        <v>90</v>
      </c>
      <c r="BY62" s="54" t="s">
        <v>69</v>
      </c>
      <c r="BZ62" s="39" t="s">
        <v>70</v>
      </c>
      <c r="CA62" s="36" t="s">
        <v>71</v>
      </c>
      <c r="CB62" s="55" t="s">
        <v>72</v>
      </c>
      <c r="CC62" s="56" t="s">
        <v>73</v>
      </c>
      <c r="CD62" s="56" t="s">
        <v>74</v>
      </c>
      <c r="CE62" s="38" t="s">
        <v>75</v>
      </c>
      <c r="CF62" s="41" t="s">
        <v>76</v>
      </c>
      <c r="CG62" s="31" t="s">
        <v>92</v>
      </c>
      <c r="CH62" s="31" t="s">
        <v>93</v>
      </c>
      <c r="CI62" s="31" t="s">
        <v>94</v>
      </c>
      <c r="CJ62" s="31" t="s">
        <v>95</v>
      </c>
      <c r="CK62" s="31" t="s">
        <v>96</v>
      </c>
      <c r="CL62" s="30" t="s">
        <v>97</v>
      </c>
      <c r="CM62" s="28" t="s">
        <v>54</v>
      </c>
      <c r="CN62" s="27" t="s">
        <v>55</v>
      </c>
      <c r="CO62" s="29" t="s">
        <v>56</v>
      </c>
      <c r="CP62" s="31" t="s">
        <v>77</v>
      </c>
      <c r="CQ62" s="54" t="s">
        <v>57</v>
      </c>
      <c r="CR62" s="39" t="s">
        <v>58</v>
      </c>
      <c r="CS62" s="39" t="s">
        <v>59</v>
      </c>
      <c r="CT62" s="37" t="s">
        <v>60</v>
      </c>
      <c r="CU62" s="37" t="s">
        <v>61</v>
      </c>
      <c r="CV62" s="37" t="s">
        <v>62</v>
      </c>
      <c r="CW62" s="37" t="s">
        <v>63</v>
      </c>
      <c r="CX62" s="39" t="s">
        <v>64</v>
      </c>
      <c r="CY62" s="39" t="s">
        <v>65</v>
      </c>
      <c r="CZ62" s="39" t="s">
        <v>66</v>
      </c>
      <c r="DA62" s="39" t="s">
        <v>67</v>
      </c>
      <c r="DB62" s="53" t="s">
        <v>68</v>
      </c>
      <c r="DC62" s="31" t="s">
        <v>78</v>
      </c>
      <c r="DD62" s="31" t="s">
        <v>79</v>
      </c>
      <c r="DE62" s="31" t="s">
        <v>80</v>
      </c>
      <c r="DF62" s="31" t="s">
        <v>81</v>
      </c>
      <c r="DG62" s="31" t="s">
        <v>82</v>
      </c>
      <c r="DH62" s="31" t="s">
        <v>83</v>
      </c>
      <c r="DI62" s="31" t="s">
        <v>84</v>
      </c>
      <c r="DJ62" s="31" t="s">
        <v>85</v>
      </c>
      <c r="DK62" s="31" t="s">
        <v>86</v>
      </c>
      <c r="DL62" s="31" t="s">
        <v>87</v>
      </c>
      <c r="DM62" s="31" t="s">
        <v>88</v>
      </c>
      <c r="DN62" s="31" t="s">
        <v>89</v>
      </c>
      <c r="DO62" s="31" t="s">
        <v>90</v>
      </c>
      <c r="DP62" s="54" t="s">
        <v>69</v>
      </c>
      <c r="DQ62" s="39" t="s">
        <v>70</v>
      </c>
      <c r="DR62" s="36" t="s">
        <v>71</v>
      </c>
      <c r="DS62" s="55" t="s">
        <v>72</v>
      </c>
      <c r="DT62" s="56" t="s">
        <v>73</v>
      </c>
      <c r="DU62" s="56" t="s">
        <v>74</v>
      </c>
      <c r="DV62" s="38" t="s">
        <v>75</v>
      </c>
      <c r="DW62" s="40" t="s">
        <v>76</v>
      </c>
      <c r="DX62" s="31" t="s">
        <v>92</v>
      </c>
      <c r="DY62" s="31" t="s">
        <v>93</v>
      </c>
      <c r="DZ62" s="31" t="s">
        <v>94</v>
      </c>
      <c r="EA62" s="31" t="s">
        <v>95</v>
      </c>
      <c r="EB62" s="31" t="s">
        <v>96</v>
      </c>
      <c r="EC62" s="30" t="s">
        <v>97</v>
      </c>
    </row>
    <row r="63" spans="2:133" s="73" customFormat="1" ht="19.8" customHeight="1" x14ac:dyDescent="0.3">
      <c r="B63" s="400"/>
      <c r="D63" s="87" t="s">
        <v>250</v>
      </c>
      <c r="E63" s="82">
        <v>150</v>
      </c>
      <c r="F63" s="78">
        <v>150</v>
      </c>
      <c r="G63" s="78">
        <v>150</v>
      </c>
      <c r="H63" s="78">
        <v>743</v>
      </c>
      <c r="I63" s="78">
        <v>2.6666666666666599</v>
      </c>
      <c r="J63" s="78">
        <v>2.6666666666666599</v>
      </c>
      <c r="K63" s="78">
        <v>2.6666666666666599</v>
      </c>
      <c r="L63" s="78">
        <v>468.82648401826401</v>
      </c>
      <c r="M63" s="78">
        <v>153.91111111111101</v>
      </c>
      <c r="N63" s="79">
        <v>450.27701674277</v>
      </c>
      <c r="O63" s="83">
        <v>0</v>
      </c>
      <c r="P63" s="83">
        <v>0</v>
      </c>
      <c r="Q63" s="83">
        <v>0</v>
      </c>
      <c r="R63" s="83">
        <v>0</v>
      </c>
      <c r="S63" s="83">
        <v>0</v>
      </c>
      <c r="T63" s="83">
        <v>0</v>
      </c>
      <c r="U63" s="75">
        <v>0</v>
      </c>
      <c r="V63" s="75">
        <v>0</v>
      </c>
      <c r="W63" s="75">
        <v>0</v>
      </c>
      <c r="X63" s="75">
        <v>0</v>
      </c>
      <c r="Y63" s="75">
        <v>0</v>
      </c>
      <c r="Z63" s="75">
        <v>0</v>
      </c>
      <c r="AA63" s="75">
        <v>0</v>
      </c>
      <c r="AB63" s="75">
        <v>0</v>
      </c>
      <c r="AC63" s="75">
        <v>0</v>
      </c>
      <c r="AD63" s="75">
        <v>0</v>
      </c>
      <c r="AE63" s="75">
        <v>0</v>
      </c>
      <c r="AF63" s="75">
        <v>0</v>
      </c>
      <c r="AG63" s="75">
        <v>0</v>
      </c>
      <c r="AH63" s="75">
        <v>0</v>
      </c>
      <c r="AI63" s="75">
        <v>0</v>
      </c>
      <c r="AJ63" s="75">
        <v>0</v>
      </c>
      <c r="AK63" s="75">
        <v>0</v>
      </c>
      <c r="AL63" s="75">
        <v>0</v>
      </c>
      <c r="AM63" s="75">
        <v>0</v>
      </c>
      <c r="AN63" s="82">
        <v>524.83333333333303</v>
      </c>
      <c r="AO63" s="82">
        <v>524.83333333333303</v>
      </c>
      <c r="AP63" s="82">
        <v>524.83333333333303</v>
      </c>
      <c r="AQ63" s="82">
        <v>524.83333333333303</v>
      </c>
      <c r="AR63" s="82">
        <v>524.83333333333303</v>
      </c>
      <c r="AS63" s="82">
        <v>524.83333333333303</v>
      </c>
      <c r="AT63" s="78">
        <v>300.11111111111097</v>
      </c>
      <c r="AU63" s="79">
        <v>13369.9530486167</v>
      </c>
      <c r="AV63" s="125">
        <v>0</v>
      </c>
      <c r="AW63" s="125">
        <v>0</v>
      </c>
      <c r="AX63" s="125">
        <v>0</v>
      </c>
      <c r="AY63" s="125">
        <v>0</v>
      </c>
      <c r="AZ63" s="125">
        <v>0</v>
      </c>
      <c r="BA63" s="125">
        <v>0</v>
      </c>
      <c r="BB63" s="125">
        <v>0</v>
      </c>
      <c r="BC63" s="125">
        <v>0</v>
      </c>
      <c r="BD63" s="125">
        <v>0</v>
      </c>
      <c r="BE63" s="125">
        <v>0</v>
      </c>
      <c r="BF63" s="125">
        <v>0</v>
      </c>
      <c r="BG63" s="125">
        <v>0</v>
      </c>
      <c r="BH63" s="125">
        <v>0</v>
      </c>
      <c r="BI63" s="125">
        <v>0</v>
      </c>
      <c r="BJ63" s="125">
        <v>0</v>
      </c>
      <c r="BK63" s="125">
        <v>0</v>
      </c>
      <c r="BL63" s="125">
        <v>0</v>
      </c>
      <c r="BM63" s="125">
        <v>0</v>
      </c>
      <c r="BN63" s="125">
        <v>0</v>
      </c>
      <c r="BO63" s="125">
        <v>0</v>
      </c>
      <c r="BP63" s="125">
        <v>0</v>
      </c>
      <c r="BQ63" s="125">
        <v>0</v>
      </c>
      <c r="BR63" s="125">
        <v>0</v>
      </c>
      <c r="BS63" s="125">
        <v>0</v>
      </c>
      <c r="BT63" s="125">
        <v>0</v>
      </c>
      <c r="BU63" s="125">
        <v>0</v>
      </c>
      <c r="BV63" s="125">
        <v>0</v>
      </c>
      <c r="BW63" s="125">
        <v>0</v>
      </c>
      <c r="BX63" s="125">
        <v>0</v>
      </c>
      <c r="BY63" s="125">
        <v>0</v>
      </c>
      <c r="BZ63" s="125">
        <v>0</v>
      </c>
      <c r="CA63" s="125">
        <v>0</v>
      </c>
      <c r="CB63" s="125">
        <v>0</v>
      </c>
      <c r="CC63" s="125">
        <v>0</v>
      </c>
      <c r="CD63" s="125">
        <v>0</v>
      </c>
      <c r="CE63" s="125">
        <v>0</v>
      </c>
      <c r="CF63" s="125">
        <v>806</v>
      </c>
      <c r="CG63" s="125">
        <v>0</v>
      </c>
      <c r="CH63" s="125">
        <v>0</v>
      </c>
      <c r="CI63" s="125">
        <v>0</v>
      </c>
      <c r="CJ63" s="125">
        <v>0</v>
      </c>
      <c r="CK63" s="125">
        <v>0</v>
      </c>
      <c r="CL63" s="125">
        <v>0</v>
      </c>
      <c r="CM63" s="82">
        <v>0</v>
      </c>
      <c r="CN63" s="82">
        <v>0</v>
      </c>
      <c r="CO63" s="82">
        <v>0</v>
      </c>
      <c r="CP63" s="82">
        <v>0</v>
      </c>
      <c r="CQ63" s="82">
        <v>0</v>
      </c>
      <c r="CR63" s="82">
        <v>0</v>
      </c>
      <c r="CS63" s="82">
        <v>0</v>
      </c>
      <c r="CT63" s="82">
        <v>0</v>
      </c>
      <c r="CU63" s="82">
        <v>0</v>
      </c>
      <c r="CV63" s="82">
        <v>0</v>
      </c>
      <c r="CW63" s="82">
        <v>0</v>
      </c>
      <c r="CX63" s="82">
        <v>0</v>
      </c>
      <c r="CY63" s="82">
        <v>0</v>
      </c>
      <c r="CZ63" s="82">
        <v>0</v>
      </c>
      <c r="DA63" s="82">
        <v>0</v>
      </c>
      <c r="DB63" s="82">
        <v>0</v>
      </c>
      <c r="DC63" s="82">
        <v>0</v>
      </c>
      <c r="DD63" s="82">
        <v>0</v>
      </c>
      <c r="DE63" s="82">
        <v>0</v>
      </c>
      <c r="DF63" s="82">
        <v>0</v>
      </c>
      <c r="DG63" s="82">
        <v>0</v>
      </c>
      <c r="DH63" s="82">
        <v>0</v>
      </c>
      <c r="DI63" s="82">
        <v>0</v>
      </c>
      <c r="DJ63" s="82">
        <v>0</v>
      </c>
      <c r="DK63" s="82">
        <v>0</v>
      </c>
      <c r="DL63" s="82">
        <v>0</v>
      </c>
      <c r="DM63" s="82">
        <v>0</v>
      </c>
      <c r="DN63" s="82">
        <v>0</v>
      </c>
      <c r="DO63" s="82">
        <v>0</v>
      </c>
      <c r="DP63" s="82">
        <v>0</v>
      </c>
      <c r="DQ63" s="82">
        <v>0</v>
      </c>
      <c r="DR63" s="82">
        <v>0</v>
      </c>
      <c r="DS63" s="82">
        <v>0</v>
      </c>
      <c r="DT63" s="82">
        <v>0</v>
      </c>
      <c r="DU63" s="82">
        <v>0</v>
      </c>
      <c r="DV63" s="82">
        <v>0</v>
      </c>
      <c r="DW63" s="82">
        <v>114</v>
      </c>
      <c r="DX63" s="82">
        <v>0</v>
      </c>
      <c r="DY63" s="82">
        <v>0</v>
      </c>
      <c r="DZ63" s="82">
        <v>0</v>
      </c>
      <c r="EA63" s="82">
        <v>0</v>
      </c>
      <c r="EB63" s="82">
        <v>0</v>
      </c>
      <c r="EC63" s="82">
        <v>0</v>
      </c>
    </row>
    <row r="64" spans="2:133" s="86" customFormat="1" ht="40.200000000000003" customHeight="1" thickBot="1" x14ac:dyDescent="0.35">
      <c r="B64" s="400"/>
      <c r="D64" s="112" t="s">
        <v>251</v>
      </c>
      <c r="E64" s="266">
        <f>AVERAGE(E63:N63)</f>
        <v>227.40146118721449</v>
      </c>
      <c r="F64" s="267"/>
      <c r="G64" s="267"/>
      <c r="H64" s="267"/>
      <c r="I64" s="267"/>
      <c r="J64" s="267"/>
      <c r="K64" s="267"/>
      <c r="L64" s="267"/>
      <c r="M64" s="267"/>
      <c r="N64" s="268"/>
      <c r="O64" s="295">
        <f>AVERAGE(O63:AM63)</f>
        <v>0</v>
      </c>
      <c r="P64" s="295"/>
      <c r="Q64" s="295"/>
      <c r="R64" s="295"/>
      <c r="S64" s="295"/>
      <c r="T64" s="295"/>
      <c r="U64" s="295"/>
      <c r="V64" s="295"/>
      <c r="W64" s="295"/>
      <c r="X64" s="295"/>
      <c r="Y64" s="295"/>
      <c r="Z64" s="295"/>
      <c r="AA64" s="295"/>
      <c r="AB64" s="295"/>
      <c r="AC64" s="295"/>
      <c r="AD64" s="295"/>
      <c r="AE64" s="295"/>
      <c r="AF64" s="295"/>
      <c r="AG64" s="295"/>
      <c r="AH64" s="295"/>
      <c r="AI64" s="295"/>
      <c r="AJ64" s="295"/>
      <c r="AK64" s="295"/>
      <c r="AL64" s="295"/>
      <c r="AM64" s="236"/>
      <c r="AN64" s="292">
        <f>AVERAGE(AN63:AU63)</f>
        <v>2102.383019965976</v>
      </c>
      <c r="AO64" s="293"/>
      <c r="AP64" s="293"/>
      <c r="AQ64" s="293"/>
      <c r="AR64" s="293"/>
      <c r="AS64" s="293"/>
      <c r="AT64" s="293"/>
      <c r="AU64" s="294"/>
      <c r="AV64" s="296">
        <f>AVERAGE(AV63:CL63)</f>
        <v>18.744186046511629</v>
      </c>
      <c r="AW64" s="295"/>
      <c r="AX64" s="295"/>
      <c r="AY64" s="295"/>
      <c r="AZ64" s="295"/>
      <c r="BA64" s="295"/>
      <c r="BB64" s="295"/>
      <c r="BC64" s="295"/>
      <c r="BD64" s="295"/>
      <c r="BE64" s="295"/>
      <c r="BF64" s="295"/>
      <c r="BG64" s="295"/>
      <c r="BH64" s="295"/>
      <c r="BI64" s="295"/>
      <c r="BJ64" s="295"/>
      <c r="BK64" s="295"/>
      <c r="BL64" s="295"/>
      <c r="BM64" s="295"/>
      <c r="BN64" s="295"/>
      <c r="BO64" s="295"/>
      <c r="BP64" s="295"/>
      <c r="BQ64" s="295"/>
      <c r="BR64" s="295"/>
      <c r="BS64" s="295"/>
      <c r="BT64" s="295"/>
      <c r="BU64" s="295"/>
      <c r="BV64" s="295"/>
      <c r="BW64" s="295"/>
      <c r="BX64" s="295"/>
      <c r="BY64" s="295"/>
      <c r="BZ64" s="295"/>
      <c r="CA64" s="295"/>
      <c r="CB64" s="295"/>
      <c r="CC64" s="295"/>
      <c r="CD64" s="295"/>
      <c r="CE64" s="295"/>
      <c r="CF64" s="295"/>
      <c r="CG64" s="295"/>
      <c r="CH64" s="295"/>
      <c r="CI64" s="295"/>
      <c r="CJ64" s="295"/>
      <c r="CK64" s="295"/>
      <c r="CL64" s="236"/>
      <c r="CM64" s="235">
        <f>AVERAGE(CM63:EC63)</f>
        <v>2.6511627906976742</v>
      </c>
      <c r="CN64" s="295"/>
      <c r="CO64" s="295"/>
      <c r="CP64" s="295"/>
      <c r="CQ64" s="295"/>
      <c r="CR64" s="295"/>
      <c r="CS64" s="295"/>
      <c r="CT64" s="295"/>
      <c r="CU64" s="295"/>
      <c r="CV64" s="295"/>
      <c r="CW64" s="295"/>
      <c r="CX64" s="295"/>
      <c r="CY64" s="295"/>
      <c r="CZ64" s="295"/>
      <c r="DA64" s="295"/>
      <c r="DB64" s="295"/>
      <c r="DC64" s="295"/>
      <c r="DD64" s="295"/>
      <c r="DE64" s="295"/>
      <c r="DF64" s="295"/>
      <c r="DG64" s="295"/>
      <c r="DH64" s="295"/>
      <c r="DI64" s="295"/>
      <c r="DJ64" s="295"/>
      <c r="DK64" s="295"/>
      <c r="DL64" s="295"/>
      <c r="DM64" s="295"/>
      <c r="DN64" s="295"/>
      <c r="DO64" s="295"/>
      <c r="DP64" s="295"/>
      <c r="DQ64" s="295"/>
      <c r="DR64" s="295"/>
      <c r="DS64" s="295"/>
      <c r="DT64" s="295"/>
      <c r="DU64" s="295"/>
      <c r="DV64" s="295"/>
      <c r="DW64" s="295"/>
      <c r="DX64" s="295"/>
      <c r="DY64" s="295"/>
      <c r="DZ64" s="295"/>
      <c r="EA64" s="295"/>
      <c r="EB64" s="295"/>
      <c r="EC64" s="236"/>
    </row>
    <row r="65" spans="2:214" s="86" customFormat="1" ht="20.399999999999999" customHeight="1" thickBot="1" x14ac:dyDescent="0.35">
      <c r="B65" s="400"/>
      <c r="D65" s="113" t="s">
        <v>38</v>
      </c>
      <c r="E65" s="272">
        <f>_xlfn.STDEV.S(E63:N63)</f>
        <v>246.91257604434364</v>
      </c>
      <c r="F65" s="273"/>
      <c r="G65" s="273"/>
      <c r="H65" s="273"/>
      <c r="I65" s="273"/>
      <c r="J65" s="273"/>
      <c r="K65" s="273"/>
      <c r="L65" s="273"/>
      <c r="M65" s="273"/>
      <c r="N65" s="274"/>
      <c r="O65" s="297">
        <f>_xlfn.STDEV.S(O63:AM63)</f>
        <v>0</v>
      </c>
      <c r="P65" s="297"/>
      <c r="Q65" s="297"/>
      <c r="R65" s="297"/>
      <c r="S65" s="297"/>
      <c r="T65" s="297"/>
      <c r="U65" s="297"/>
      <c r="V65" s="297"/>
      <c r="W65" s="297"/>
      <c r="X65" s="297"/>
      <c r="Y65" s="297"/>
      <c r="Z65" s="297"/>
      <c r="AA65" s="297"/>
      <c r="AB65" s="297"/>
      <c r="AC65" s="297"/>
      <c r="AD65" s="297"/>
      <c r="AE65" s="297"/>
      <c r="AF65" s="297"/>
      <c r="AG65" s="297"/>
      <c r="AH65" s="297"/>
      <c r="AI65" s="297"/>
      <c r="AJ65" s="297"/>
      <c r="AK65" s="297"/>
      <c r="AL65" s="297"/>
      <c r="AM65" s="298"/>
      <c r="AN65" s="275">
        <f>_xlfn.STDEV.S(AN63:AU63)</f>
        <v>4553.4648733019621</v>
      </c>
      <c r="AO65" s="238"/>
      <c r="AP65" s="238"/>
      <c r="AQ65" s="238"/>
      <c r="AR65" s="238"/>
      <c r="AS65" s="238"/>
      <c r="AT65" s="238"/>
      <c r="AU65" s="276"/>
      <c r="AV65" s="299">
        <f>_xlfn.STDEV.S(AV63:CL63)</f>
        <v>122.91384768807936</v>
      </c>
      <c r="AW65" s="297"/>
      <c r="AX65" s="297"/>
      <c r="AY65" s="297"/>
      <c r="AZ65" s="297"/>
      <c r="BA65" s="297"/>
      <c r="BB65" s="297"/>
      <c r="BC65" s="297"/>
      <c r="BD65" s="297"/>
      <c r="BE65" s="297"/>
      <c r="BF65" s="297"/>
      <c r="BG65" s="297"/>
      <c r="BH65" s="297"/>
      <c r="BI65" s="297"/>
      <c r="BJ65" s="297"/>
      <c r="BK65" s="297"/>
      <c r="BL65" s="297"/>
      <c r="BM65" s="297"/>
      <c r="BN65" s="297"/>
      <c r="BO65" s="297"/>
      <c r="BP65" s="297"/>
      <c r="BQ65" s="297"/>
      <c r="BR65" s="297"/>
      <c r="BS65" s="297"/>
      <c r="BT65" s="297"/>
      <c r="BU65" s="297"/>
      <c r="BV65" s="297"/>
      <c r="BW65" s="297"/>
      <c r="BX65" s="297"/>
      <c r="BY65" s="297"/>
      <c r="BZ65" s="297"/>
      <c r="CA65" s="297"/>
      <c r="CB65" s="297"/>
      <c r="CC65" s="297"/>
      <c r="CD65" s="297"/>
      <c r="CE65" s="297"/>
      <c r="CF65" s="297"/>
      <c r="CG65" s="297"/>
      <c r="CH65" s="297"/>
      <c r="CI65" s="297"/>
      <c r="CJ65" s="297"/>
      <c r="CK65" s="297"/>
      <c r="CL65" s="298"/>
      <c r="CM65" s="299">
        <f>_xlfn.STDEV.S(CM63:EC63)</f>
        <v>17.384837017916933</v>
      </c>
      <c r="CN65" s="297"/>
      <c r="CO65" s="297"/>
      <c r="CP65" s="297"/>
      <c r="CQ65" s="297"/>
      <c r="CR65" s="297"/>
      <c r="CS65" s="297"/>
      <c r="CT65" s="297"/>
      <c r="CU65" s="297"/>
      <c r="CV65" s="297"/>
      <c r="CW65" s="297"/>
      <c r="CX65" s="297"/>
      <c r="CY65" s="297"/>
      <c r="CZ65" s="297"/>
      <c r="DA65" s="297"/>
      <c r="DB65" s="297"/>
      <c r="DC65" s="297"/>
      <c r="DD65" s="297"/>
      <c r="DE65" s="297"/>
      <c r="DF65" s="297"/>
      <c r="DG65" s="297"/>
      <c r="DH65" s="297"/>
      <c r="DI65" s="297"/>
      <c r="DJ65" s="297"/>
      <c r="DK65" s="297"/>
      <c r="DL65" s="297"/>
      <c r="DM65" s="297"/>
      <c r="DN65" s="297"/>
      <c r="DO65" s="297"/>
      <c r="DP65" s="297"/>
      <c r="DQ65" s="297"/>
      <c r="DR65" s="297"/>
      <c r="DS65" s="297"/>
      <c r="DT65" s="297"/>
      <c r="DU65" s="297"/>
      <c r="DV65" s="297"/>
      <c r="DW65" s="297"/>
      <c r="DX65" s="297"/>
      <c r="DY65" s="297"/>
      <c r="DZ65" s="297"/>
      <c r="EA65" s="297"/>
      <c r="EB65" s="297"/>
      <c r="EC65" s="298"/>
    </row>
    <row r="66" spans="2:214" ht="19.8" customHeight="1" x14ac:dyDescent="0.3">
      <c r="B66" s="400"/>
      <c r="D66" s="144" t="s">
        <v>256</v>
      </c>
      <c r="E66" s="145">
        <f>((E63-$E$70)/$E$72)*10</f>
        <v>0.11219186743181533</v>
      </c>
      <c r="F66" s="145">
        <f t="shared" ref="F66:BQ66" si="6">((F63-$E$70)/$E$72)*10</f>
        <v>0.11219186743181533</v>
      </c>
      <c r="G66" s="145">
        <f t="shared" si="6"/>
        <v>0.11219186743181533</v>
      </c>
      <c r="H66" s="145">
        <f t="shared" si="6"/>
        <v>0.55572371667892517</v>
      </c>
      <c r="I66" s="145">
        <f t="shared" si="6"/>
        <v>1.9945220876767117E-3</v>
      </c>
      <c r="J66" s="145">
        <f t="shared" si="6"/>
        <v>1.9945220876767117E-3</v>
      </c>
      <c r="K66" s="145">
        <f t="shared" si="6"/>
        <v>1.9945220876767117E-3</v>
      </c>
      <c r="L66" s="145">
        <f t="shared" si="6"/>
        <v>0.35065679162334107</v>
      </c>
      <c r="M66" s="145">
        <f t="shared" si="6"/>
        <v>0.1151171664937411</v>
      </c>
      <c r="N66" s="145">
        <f t="shared" si="6"/>
        <v>0.3367827957999876</v>
      </c>
      <c r="O66" s="145">
        <f t="shared" si="6"/>
        <v>0</v>
      </c>
      <c r="P66" s="145">
        <f t="shared" si="6"/>
        <v>0</v>
      </c>
      <c r="Q66" s="145">
        <f t="shared" si="6"/>
        <v>0</v>
      </c>
      <c r="R66" s="145">
        <f t="shared" si="6"/>
        <v>0</v>
      </c>
      <c r="S66" s="145">
        <f t="shared" si="6"/>
        <v>0</v>
      </c>
      <c r="T66" s="145">
        <f t="shared" si="6"/>
        <v>0</v>
      </c>
      <c r="U66" s="145">
        <f t="shared" si="6"/>
        <v>0</v>
      </c>
      <c r="V66" s="145">
        <f t="shared" si="6"/>
        <v>0</v>
      </c>
      <c r="W66" s="145">
        <f t="shared" si="6"/>
        <v>0</v>
      </c>
      <c r="X66" s="145">
        <f t="shared" si="6"/>
        <v>0</v>
      </c>
      <c r="Y66" s="145">
        <f t="shared" si="6"/>
        <v>0</v>
      </c>
      <c r="Z66" s="145">
        <f t="shared" si="6"/>
        <v>0</v>
      </c>
      <c r="AA66" s="145">
        <f t="shared" si="6"/>
        <v>0</v>
      </c>
      <c r="AB66" s="145">
        <f t="shared" si="6"/>
        <v>0</v>
      </c>
      <c r="AC66" s="145">
        <f t="shared" si="6"/>
        <v>0</v>
      </c>
      <c r="AD66" s="145">
        <f t="shared" si="6"/>
        <v>0</v>
      </c>
      <c r="AE66" s="145">
        <f t="shared" si="6"/>
        <v>0</v>
      </c>
      <c r="AF66" s="145">
        <f t="shared" si="6"/>
        <v>0</v>
      </c>
      <c r="AG66" s="145">
        <f t="shared" si="6"/>
        <v>0</v>
      </c>
      <c r="AH66" s="145">
        <f t="shared" si="6"/>
        <v>0</v>
      </c>
      <c r="AI66" s="145">
        <f t="shared" si="6"/>
        <v>0</v>
      </c>
      <c r="AJ66" s="145">
        <f t="shared" si="6"/>
        <v>0</v>
      </c>
      <c r="AK66" s="145">
        <f t="shared" si="6"/>
        <v>0</v>
      </c>
      <c r="AL66" s="145">
        <f t="shared" si="6"/>
        <v>0</v>
      </c>
      <c r="AM66" s="145">
        <f t="shared" si="6"/>
        <v>0</v>
      </c>
      <c r="AN66" s="145">
        <f t="shared" si="6"/>
        <v>0.3925468783808736</v>
      </c>
      <c r="AO66" s="145">
        <f t="shared" si="6"/>
        <v>0.3925468783808736</v>
      </c>
      <c r="AP66" s="145">
        <f t="shared" si="6"/>
        <v>0.3925468783808736</v>
      </c>
      <c r="AQ66" s="145">
        <f t="shared" si="6"/>
        <v>0.3925468783808736</v>
      </c>
      <c r="AR66" s="145">
        <f t="shared" si="6"/>
        <v>0.3925468783808736</v>
      </c>
      <c r="AS66" s="145">
        <f t="shared" si="6"/>
        <v>0.3925468783808736</v>
      </c>
      <c r="AT66" s="145">
        <f t="shared" si="6"/>
        <v>0.22446683995061709</v>
      </c>
      <c r="AU66" s="145">
        <f t="shared" si="6"/>
        <v>10</v>
      </c>
      <c r="AV66" s="145">
        <f t="shared" si="6"/>
        <v>0</v>
      </c>
      <c r="AW66" s="145">
        <f t="shared" si="6"/>
        <v>0</v>
      </c>
      <c r="AX66" s="145">
        <f t="shared" si="6"/>
        <v>0</v>
      </c>
      <c r="AY66" s="145">
        <f t="shared" si="6"/>
        <v>0</v>
      </c>
      <c r="AZ66" s="145">
        <f t="shared" si="6"/>
        <v>0</v>
      </c>
      <c r="BA66" s="145">
        <f t="shared" si="6"/>
        <v>0</v>
      </c>
      <c r="BB66" s="145">
        <f t="shared" si="6"/>
        <v>0</v>
      </c>
      <c r="BC66" s="145">
        <f t="shared" si="6"/>
        <v>0</v>
      </c>
      <c r="BD66" s="145">
        <f t="shared" si="6"/>
        <v>0</v>
      </c>
      <c r="BE66" s="145">
        <f t="shared" si="6"/>
        <v>0</v>
      </c>
      <c r="BF66" s="145">
        <f t="shared" si="6"/>
        <v>0</v>
      </c>
      <c r="BG66" s="145">
        <f t="shared" si="6"/>
        <v>0</v>
      </c>
      <c r="BH66" s="145">
        <f t="shared" si="6"/>
        <v>0</v>
      </c>
      <c r="BI66" s="145">
        <f t="shared" si="6"/>
        <v>0</v>
      </c>
      <c r="BJ66" s="145">
        <f t="shared" si="6"/>
        <v>0</v>
      </c>
      <c r="BK66" s="145">
        <f t="shared" si="6"/>
        <v>0</v>
      </c>
      <c r="BL66" s="145">
        <f t="shared" si="6"/>
        <v>0</v>
      </c>
      <c r="BM66" s="145">
        <f t="shared" si="6"/>
        <v>0</v>
      </c>
      <c r="BN66" s="145">
        <f t="shared" si="6"/>
        <v>0</v>
      </c>
      <c r="BO66" s="145">
        <f t="shared" si="6"/>
        <v>0</v>
      </c>
      <c r="BP66" s="145">
        <f t="shared" si="6"/>
        <v>0</v>
      </c>
      <c r="BQ66" s="145">
        <f t="shared" si="6"/>
        <v>0</v>
      </c>
      <c r="BR66" s="145">
        <f t="shared" ref="BR66:EC66" si="7">((BR63-$E$70)/$E$72)*10</f>
        <v>0</v>
      </c>
      <c r="BS66" s="145">
        <f t="shared" si="7"/>
        <v>0</v>
      </c>
      <c r="BT66" s="145">
        <f t="shared" si="7"/>
        <v>0</v>
      </c>
      <c r="BU66" s="145">
        <f t="shared" si="7"/>
        <v>0</v>
      </c>
      <c r="BV66" s="145">
        <f t="shared" si="7"/>
        <v>0</v>
      </c>
      <c r="BW66" s="145">
        <f t="shared" si="7"/>
        <v>0</v>
      </c>
      <c r="BX66" s="145">
        <f t="shared" si="7"/>
        <v>0</v>
      </c>
      <c r="BY66" s="145">
        <f t="shared" si="7"/>
        <v>0</v>
      </c>
      <c r="BZ66" s="145">
        <f t="shared" si="7"/>
        <v>0</v>
      </c>
      <c r="CA66" s="145">
        <f t="shared" si="7"/>
        <v>0</v>
      </c>
      <c r="CB66" s="145">
        <f t="shared" si="7"/>
        <v>0</v>
      </c>
      <c r="CC66" s="145">
        <f t="shared" si="7"/>
        <v>0</v>
      </c>
      <c r="CD66" s="145">
        <f t="shared" si="7"/>
        <v>0</v>
      </c>
      <c r="CE66" s="145">
        <f t="shared" si="7"/>
        <v>0</v>
      </c>
      <c r="CF66" s="145">
        <f t="shared" si="7"/>
        <v>0.60284430100028774</v>
      </c>
      <c r="CG66" s="145">
        <f t="shared" si="7"/>
        <v>0</v>
      </c>
      <c r="CH66" s="145">
        <f t="shared" si="7"/>
        <v>0</v>
      </c>
      <c r="CI66" s="145">
        <f t="shared" si="7"/>
        <v>0</v>
      </c>
      <c r="CJ66" s="145">
        <f t="shared" si="7"/>
        <v>0</v>
      </c>
      <c r="CK66" s="145">
        <f t="shared" si="7"/>
        <v>0</v>
      </c>
      <c r="CL66" s="145">
        <f t="shared" si="7"/>
        <v>0</v>
      </c>
      <c r="CM66" s="145">
        <f t="shared" si="7"/>
        <v>0</v>
      </c>
      <c r="CN66" s="145">
        <f t="shared" si="7"/>
        <v>0</v>
      </c>
      <c r="CO66" s="145">
        <f t="shared" si="7"/>
        <v>0</v>
      </c>
      <c r="CP66" s="145">
        <f t="shared" si="7"/>
        <v>0</v>
      </c>
      <c r="CQ66" s="145">
        <f t="shared" si="7"/>
        <v>0</v>
      </c>
      <c r="CR66" s="145">
        <f t="shared" si="7"/>
        <v>0</v>
      </c>
      <c r="CS66" s="145">
        <f t="shared" si="7"/>
        <v>0</v>
      </c>
      <c r="CT66" s="145">
        <f t="shared" si="7"/>
        <v>0</v>
      </c>
      <c r="CU66" s="145">
        <f t="shared" si="7"/>
        <v>0</v>
      </c>
      <c r="CV66" s="145">
        <f t="shared" si="7"/>
        <v>0</v>
      </c>
      <c r="CW66" s="145">
        <f t="shared" si="7"/>
        <v>0</v>
      </c>
      <c r="CX66" s="145">
        <f t="shared" si="7"/>
        <v>0</v>
      </c>
      <c r="CY66" s="145">
        <f t="shared" si="7"/>
        <v>0</v>
      </c>
      <c r="CZ66" s="145">
        <f t="shared" si="7"/>
        <v>0</v>
      </c>
      <c r="DA66" s="145">
        <f t="shared" si="7"/>
        <v>0</v>
      </c>
      <c r="DB66" s="145">
        <f t="shared" si="7"/>
        <v>0</v>
      </c>
      <c r="DC66" s="145">
        <f t="shared" si="7"/>
        <v>0</v>
      </c>
      <c r="DD66" s="145">
        <f t="shared" si="7"/>
        <v>0</v>
      </c>
      <c r="DE66" s="145">
        <f t="shared" si="7"/>
        <v>0</v>
      </c>
      <c r="DF66" s="145">
        <f t="shared" si="7"/>
        <v>0</v>
      </c>
      <c r="DG66" s="145">
        <f t="shared" si="7"/>
        <v>0</v>
      </c>
      <c r="DH66" s="145">
        <f t="shared" si="7"/>
        <v>0</v>
      </c>
      <c r="DI66" s="145">
        <f t="shared" si="7"/>
        <v>0</v>
      </c>
      <c r="DJ66" s="145">
        <f t="shared" si="7"/>
        <v>0</v>
      </c>
      <c r="DK66" s="145">
        <f t="shared" si="7"/>
        <v>0</v>
      </c>
      <c r="DL66" s="145">
        <f t="shared" si="7"/>
        <v>0</v>
      </c>
      <c r="DM66" s="145">
        <f t="shared" si="7"/>
        <v>0</v>
      </c>
      <c r="DN66" s="145">
        <f t="shared" si="7"/>
        <v>0</v>
      </c>
      <c r="DO66" s="145">
        <f t="shared" si="7"/>
        <v>0</v>
      </c>
      <c r="DP66" s="145">
        <f t="shared" si="7"/>
        <v>0</v>
      </c>
      <c r="DQ66" s="145">
        <f t="shared" si="7"/>
        <v>0</v>
      </c>
      <c r="DR66" s="145">
        <f t="shared" si="7"/>
        <v>0</v>
      </c>
      <c r="DS66" s="145">
        <f t="shared" si="7"/>
        <v>0</v>
      </c>
      <c r="DT66" s="145">
        <f t="shared" si="7"/>
        <v>0</v>
      </c>
      <c r="DU66" s="145">
        <f t="shared" si="7"/>
        <v>0</v>
      </c>
      <c r="DV66" s="145">
        <f t="shared" si="7"/>
        <v>0</v>
      </c>
      <c r="DW66" s="145">
        <f t="shared" si="7"/>
        <v>8.526581924817965E-2</v>
      </c>
      <c r="DX66" s="145">
        <f t="shared" si="7"/>
        <v>0</v>
      </c>
      <c r="DY66" s="145">
        <f t="shared" si="7"/>
        <v>0</v>
      </c>
      <c r="DZ66" s="145">
        <f t="shared" si="7"/>
        <v>0</v>
      </c>
      <c r="EA66" s="145">
        <f t="shared" si="7"/>
        <v>0</v>
      </c>
      <c r="EB66" s="145">
        <f t="shared" si="7"/>
        <v>0</v>
      </c>
      <c r="EC66" s="145">
        <f t="shared" si="7"/>
        <v>0</v>
      </c>
    </row>
    <row r="67" spans="2:214" ht="19.8" customHeight="1" x14ac:dyDescent="0.3">
      <c r="B67" s="400"/>
      <c r="D67" s="144" t="s">
        <v>257</v>
      </c>
      <c r="E67" s="201">
        <f>AVERAGE(E66:N66)</f>
        <v>0.17008396391544711</v>
      </c>
      <c r="F67" s="201"/>
      <c r="G67" s="201"/>
      <c r="H67" s="201"/>
      <c r="I67" s="201"/>
      <c r="J67" s="201"/>
      <c r="K67" s="201"/>
      <c r="L67" s="201"/>
      <c r="M67" s="201"/>
      <c r="N67" s="201"/>
      <c r="O67" s="201">
        <f>AVERAGE(O66:AM66)</f>
        <v>0</v>
      </c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/>
      <c r="AB67" s="201"/>
      <c r="AC67" s="201"/>
      <c r="AD67" s="201"/>
      <c r="AE67" s="201"/>
      <c r="AF67" s="201"/>
      <c r="AG67" s="201"/>
      <c r="AH67" s="201"/>
      <c r="AI67" s="201"/>
      <c r="AJ67" s="201"/>
      <c r="AK67" s="201"/>
      <c r="AL67" s="201"/>
      <c r="AM67" s="201"/>
      <c r="AN67" s="201">
        <f>AVERAGE(AN66:AU66)</f>
        <v>1.5724685137794823</v>
      </c>
      <c r="AO67" s="201"/>
      <c r="AP67" s="201"/>
      <c r="AQ67" s="201"/>
      <c r="AR67" s="201"/>
      <c r="AS67" s="201"/>
      <c r="AT67" s="201"/>
      <c r="AU67" s="201"/>
      <c r="AV67" s="201">
        <f>AVERAGE(AV66:CL66)</f>
        <v>1.4019634906983436E-2</v>
      </c>
      <c r="AW67" s="201"/>
      <c r="AX67" s="201"/>
      <c r="AY67" s="201"/>
      <c r="AZ67" s="201"/>
      <c r="BA67" s="201"/>
      <c r="BB67" s="201"/>
      <c r="BC67" s="201"/>
      <c r="BD67" s="201"/>
      <c r="BE67" s="201"/>
      <c r="BF67" s="201"/>
      <c r="BG67" s="201"/>
      <c r="BH67" s="201"/>
      <c r="BI67" s="201"/>
      <c r="BJ67" s="201"/>
      <c r="BK67" s="201"/>
      <c r="BL67" s="201"/>
      <c r="BM67" s="201"/>
      <c r="BN67" s="201"/>
      <c r="BO67" s="201"/>
      <c r="BP67" s="201"/>
      <c r="BQ67" s="201"/>
      <c r="BR67" s="201"/>
      <c r="BS67" s="201"/>
      <c r="BT67" s="201"/>
      <c r="BU67" s="201"/>
      <c r="BV67" s="201"/>
      <c r="BW67" s="201"/>
      <c r="BX67" s="201"/>
      <c r="BY67" s="201"/>
      <c r="BZ67" s="201"/>
      <c r="CA67" s="201"/>
      <c r="CB67" s="201"/>
      <c r="CC67" s="201"/>
      <c r="CD67" s="201"/>
      <c r="CE67" s="201"/>
      <c r="CF67" s="201"/>
      <c r="CG67" s="201"/>
      <c r="CH67" s="201"/>
      <c r="CI67" s="201"/>
      <c r="CJ67" s="201"/>
      <c r="CK67" s="201"/>
      <c r="CL67" s="201"/>
      <c r="CM67" s="201">
        <f>AVERAGE(CM66:EC66)</f>
        <v>1.9829260290274335E-3</v>
      </c>
      <c r="CN67" s="201"/>
      <c r="CO67" s="201"/>
      <c r="CP67" s="201"/>
      <c r="CQ67" s="201"/>
      <c r="CR67" s="201"/>
      <c r="CS67" s="201"/>
      <c r="CT67" s="201"/>
      <c r="CU67" s="201"/>
      <c r="CV67" s="201"/>
      <c r="CW67" s="201"/>
      <c r="CX67" s="201"/>
      <c r="CY67" s="201"/>
      <c r="CZ67" s="201"/>
      <c r="DA67" s="201"/>
      <c r="DB67" s="201"/>
      <c r="DC67" s="201"/>
      <c r="DD67" s="201"/>
      <c r="DE67" s="201"/>
      <c r="DF67" s="201"/>
      <c r="DG67" s="201"/>
      <c r="DH67" s="201"/>
      <c r="DI67" s="201"/>
      <c r="DJ67" s="201"/>
      <c r="DK67" s="201"/>
      <c r="DL67" s="201"/>
      <c r="DM67" s="201"/>
      <c r="DN67" s="201"/>
      <c r="DO67" s="201"/>
      <c r="DP67" s="201"/>
      <c r="DQ67" s="201"/>
      <c r="DR67" s="201"/>
      <c r="DS67" s="201"/>
      <c r="DT67" s="201"/>
      <c r="DU67" s="201"/>
      <c r="DV67" s="201"/>
      <c r="DW67" s="201"/>
      <c r="DX67" s="201"/>
      <c r="DY67" s="201"/>
      <c r="DZ67" s="201"/>
      <c r="EA67" s="201"/>
      <c r="EB67" s="201"/>
      <c r="EC67" s="201"/>
    </row>
    <row r="68" spans="2:214" ht="19.8" customHeight="1" x14ac:dyDescent="0.3">
      <c r="B68" s="400"/>
      <c r="D68" s="144" t="s">
        <v>38</v>
      </c>
      <c r="E68" s="201">
        <f>_xlfn.STDEV.S(E66:N66)</f>
        <v>0.18467721999210016</v>
      </c>
      <c r="F68" s="201"/>
      <c r="G68" s="201"/>
      <c r="H68" s="201"/>
      <c r="I68" s="201"/>
      <c r="J68" s="201"/>
      <c r="K68" s="201"/>
      <c r="L68" s="201"/>
      <c r="M68" s="201"/>
      <c r="N68" s="201"/>
      <c r="O68" s="201">
        <f>_xlfn.STDEV.S(O66:AM66)</f>
        <v>0</v>
      </c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/>
      <c r="AB68" s="201"/>
      <c r="AC68" s="201"/>
      <c r="AD68" s="201"/>
      <c r="AE68" s="201"/>
      <c r="AF68" s="201"/>
      <c r="AG68" s="201"/>
      <c r="AH68" s="201"/>
      <c r="AI68" s="201"/>
      <c r="AJ68" s="201"/>
      <c r="AK68" s="201"/>
      <c r="AL68" s="201"/>
      <c r="AM68" s="201"/>
      <c r="AN68" s="201">
        <f>_xlfn.STDEV.S(AN66:AU66)</f>
        <v>3.4057448494728093</v>
      </c>
      <c r="AO68" s="201"/>
      <c r="AP68" s="201"/>
      <c r="AQ68" s="201"/>
      <c r="AR68" s="201"/>
      <c r="AS68" s="201"/>
      <c r="AT68" s="201"/>
      <c r="AU68" s="201"/>
      <c r="AV68" s="201">
        <f>_xlfn.STDEV.S(AV66:CL66)</f>
        <v>9.1932894035702289E-2</v>
      </c>
      <c r="AW68" s="201"/>
      <c r="AX68" s="201"/>
      <c r="AY68" s="201"/>
      <c r="AZ68" s="201"/>
      <c r="BA68" s="201"/>
      <c r="BB68" s="201"/>
      <c r="BC68" s="201"/>
      <c r="BD68" s="201"/>
      <c r="BE68" s="201"/>
      <c r="BF68" s="201"/>
      <c r="BG68" s="201"/>
      <c r="BH68" s="201"/>
      <c r="BI68" s="201"/>
      <c r="BJ68" s="201"/>
      <c r="BK68" s="201"/>
      <c r="BL68" s="201"/>
      <c r="BM68" s="201"/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  <c r="CL68" s="201"/>
      <c r="CM68" s="201">
        <f>_xlfn.STDEV.S(CM66:EC66)</f>
        <v>1.3002915533585681E-2</v>
      </c>
      <c r="CN68" s="201"/>
      <c r="CO68" s="201"/>
      <c r="CP68" s="201"/>
      <c r="CQ68" s="201"/>
      <c r="CR68" s="201"/>
      <c r="CS68" s="201"/>
      <c r="CT68" s="201"/>
      <c r="CU68" s="201"/>
      <c r="CV68" s="201"/>
      <c r="CW68" s="201"/>
      <c r="CX68" s="201"/>
      <c r="CY68" s="201"/>
      <c r="CZ68" s="201"/>
      <c r="DA68" s="201"/>
      <c r="DB68" s="201"/>
      <c r="DC68" s="201"/>
      <c r="DD68" s="201"/>
      <c r="DE68" s="201"/>
      <c r="DF68" s="201"/>
      <c r="DG68" s="201"/>
      <c r="DH68" s="201"/>
      <c r="DI68" s="201"/>
      <c r="DJ68" s="201"/>
      <c r="DK68" s="201"/>
      <c r="DL68" s="201"/>
      <c r="DM68" s="201"/>
      <c r="DN68" s="201"/>
      <c r="DO68" s="201"/>
      <c r="DP68" s="201"/>
      <c r="DQ68" s="201"/>
      <c r="DR68" s="201"/>
      <c r="DS68" s="201"/>
      <c r="DT68" s="201"/>
      <c r="DU68" s="201"/>
      <c r="DV68" s="201"/>
      <c r="DW68" s="201"/>
      <c r="DX68" s="201"/>
      <c r="DY68" s="201"/>
      <c r="DZ68" s="201"/>
      <c r="EA68" s="201"/>
      <c r="EB68" s="201"/>
      <c r="EC68" s="201"/>
    </row>
    <row r="69" spans="2:214" ht="19.8" customHeight="1" x14ac:dyDescent="0.3">
      <c r="B69" s="400"/>
      <c r="D69" s="115"/>
    </row>
    <row r="70" spans="2:214" ht="19.8" customHeight="1" x14ac:dyDescent="0.3">
      <c r="B70" s="400"/>
      <c r="D70" s="142" t="s">
        <v>253</v>
      </c>
      <c r="E70" s="145">
        <f>MIN(E63:EC63)</f>
        <v>0</v>
      </c>
    </row>
    <row r="71" spans="2:214" ht="17.399999999999999" customHeight="1" x14ac:dyDescent="0.3">
      <c r="B71" s="400"/>
      <c r="D71" s="142" t="s">
        <v>254</v>
      </c>
      <c r="E71" s="145">
        <f>MAX(E63:EC63)</f>
        <v>13369.9530486167</v>
      </c>
    </row>
    <row r="72" spans="2:214" ht="19.8" customHeight="1" x14ac:dyDescent="0.3">
      <c r="B72" s="400"/>
      <c r="D72" s="142" t="s">
        <v>255</v>
      </c>
      <c r="E72" s="145">
        <f>E71-E70</f>
        <v>13369.9530486167</v>
      </c>
    </row>
    <row r="73" spans="2:214" ht="20.399999999999999" customHeight="1" thickBot="1" x14ac:dyDescent="0.35">
      <c r="B73" s="400"/>
      <c r="D73" s="3"/>
    </row>
    <row r="74" spans="2:214" ht="40.200000000000003" customHeight="1" thickBot="1" x14ac:dyDescent="0.35">
      <c r="B74" s="400"/>
      <c r="D74" s="3"/>
      <c r="E74" s="202"/>
      <c r="F74" s="203"/>
      <c r="G74" s="203"/>
      <c r="H74" s="203"/>
      <c r="I74" s="203"/>
      <c r="J74" s="203"/>
      <c r="K74" s="203"/>
      <c r="L74" s="203"/>
      <c r="M74" s="203"/>
      <c r="N74" s="203"/>
      <c r="O74" s="203"/>
      <c r="P74" s="203"/>
      <c r="Q74" s="203"/>
      <c r="R74" s="203"/>
      <c r="S74" s="203"/>
      <c r="T74" s="203"/>
      <c r="U74" s="203"/>
      <c r="V74" s="203"/>
      <c r="W74" s="203"/>
      <c r="X74" s="203"/>
      <c r="Y74" s="203"/>
      <c r="Z74" s="203"/>
      <c r="AA74" s="203"/>
      <c r="AB74" s="203"/>
      <c r="AC74" s="203"/>
      <c r="AD74" s="203"/>
      <c r="AE74" s="203"/>
      <c r="AF74" s="203"/>
      <c r="AG74" s="203"/>
      <c r="AH74" s="203"/>
      <c r="AI74" s="203"/>
      <c r="AJ74" s="203"/>
      <c r="AK74" s="203"/>
      <c r="AL74" s="203"/>
      <c r="AM74" s="203"/>
      <c r="AN74" s="203"/>
      <c r="AO74" s="203"/>
      <c r="AP74" s="203"/>
      <c r="AQ74" s="203"/>
      <c r="AR74" s="203"/>
      <c r="AS74" s="203"/>
      <c r="AT74" s="203"/>
      <c r="AU74" s="203"/>
      <c r="AV74" s="203"/>
      <c r="AW74" s="203"/>
      <c r="AX74" s="203"/>
      <c r="AY74" s="203"/>
      <c r="AZ74" s="203"/>
      <c r="BA74" s="203"/>
      <c r="BB74" s="203"/>
      <c r="BC74" s="203"/>
      <c r="BD74" s="203"/>
      <c r="BE74" s="203"/>
      <c r="BF74" s="203"/>
      <c r="BG74" s="203"/>
      <c r="BH74" s="203"/>
      <c r="BI74" s="203"/>
      <c r="BJ74" s="203"/>
      <c r="BK74" s="203"/>
      <c r="BL74" s="203"/>
      <c r="BM74" s="203"/>
      <c r="BN74" s="203"/>
      <c r="BO74" s="203"/>
      <c r="BP74" s="203"/>
      <c r="BQ74" s="203"/>
      <c r="BR74" s="203"/>
      <c r="BS74" s="203"/>
      <c r="BT74" s="203"/>
      <c r="BU74" s="203"/>
      <c r="BV74" s="203"/>
      <c r="BW74" s="203"/>
      <c r="BX74" s="203"/>
      <c r="BY74" s="203"/>
      <c r="BZ74" s="203"/>
      <c r="CA74" s="204"/>
    </row>
    <row r="75" spans="2:214" ht="20.399999999999999" customHeight="1" thickBot="1" x14ac:dyDescent="0.35">
      <c r="B75" s="400"/>
      <c r="D75" s="23" t="s">
        <v>0</v>
      </c>
      <c r="E75" s="306" t="s">
        <v>1</v>
      </c>
      <c r="F75" s="307"/>
      <c r="G75" s="307"/>
      <c r="H75" s="307"/>
      <c r="I75" s="307"/>
      <c r="J75" s="307"/>
      <c r="K75" s="307"/>
      <c r="L75" s="307"/>
      <c r="M75" s="307"/>
      <c r="N75" s="308"/>
      <c r="O75" s="254" t="s">
        <v>208</v>
      </c>
      <c r="P75" s="309"/>
      <c r="Q75" s="309"/>
      <c r="R75" s="309"/>
      <c r="S75" s="309"/>
      <c r="T75" s="309"/>
      <c r="U75" s="309"/>
      <c r="V75" s="309"/>
      <c r="W75" s="309"/>
      <c r="X75" s="309"/>
      <c r="Y75" s="309"/>
      <c r="Z75" s="309"/>
      <c r="AA75" s="309"/>
      <c r="AB75" s="309"/>
      <c r="AC75" s="309"/>
      <c r="AD75" s="309"/>
      <c r="AE75" s="309"/>
      <c r="AF75" s="309"/>
      <c r="AG75" s="309"/>
      <c r="AH75" s="309"/>
      <c r="AI75" s="309"/>
      <c r="AJ75" s="309"/>
      <c r="AK75" s="309"/>
      <c r="AL75" s="309"/>
      <c r="AM75" s="309"/>
      <c r="AN75" s="309"/>
      <c r="AO75" s="309"/>
      <c r="AP75" s="309"/>
      <c r="AQ75" s="309"/>
      <c r="AR75" s="309"/>
      <c r="AS75" s="309"/>
      <c r="AT75" s="309"/>
      <c r="AU75" s="309"/>
      <c r="AV75" s="309"/>
      <c r="AW75" s="309"/>
      <c r="AX75" s="309"/>
      <c r="AY75" s="309"/>
      <c r="AZ75" s="309"/>
      <c r="BA75" s="309"/>
      <c r="BB75" s="309"/>
      <c r="BC75" s="309"/>
      <c r="BD75" s="309"/>
      <c r="BE75" s="309"/>
      <c r="BF75" s="309"/>
      <c r="BG75" s="310"/>
      <c r="BH75" s="311" t="s">
        <v>207</v>
      </c>
      <c r="BI75" s="312"/>
      <c r="BJ75" s="312"/>
      <c r="BK75" s="312"/>
      <c r="BL75" s="312"/>
      <c r="BM75" s="312"/>
      <c r="BN75" s="312"/>
      <c r="BO75" s="312"/>
      <c r="BP75" s="312"/>
      <c r="BQ75" s="312"/>
      <c r="BR75" s="312"/>
      <c r="BS75" s="312"/>
      <c r="BT75" s="312"/>
      <c r="BU75" s="312"/>
      <c r="BV75" s="313"/>
      <c r="BW75" s="229" t="s">
        <v>209</v>
      </c>
      <c r="BX75" s="314"/>
      <c r="BY75" s="314"/>
      <c r="BZ75" s="314"/>
      <c r="CA75" s="314"/>
      <c r="CB75" s="314"/>
      <c r="CC75" s="314"/>
      <c r="CD75" s="314"/>
      <c r="CE75" s="314"/>
      <c r="CF75" s="314"/>
      <c r="CG75" s="314"/>
      <c r="CH75" s="314"/>
      <c r="CI75" s="314"/>
      <c r="CJ75" s="314"/>
      <c r="CK75" s="314"/>
      <c r="CL75" s="314"/>
      <c r="CM75" s="314"/>
      <c r="CN75" s="314"/>
      <c r="CO75" s="314"/>
      <c r="CP75" s="314"/>
      <c r="CQ75" s="314"/>
      <c r="CR75" s="314"/>
      <c r="CS75" s="314"/>
      <c r="CT75" s="314"/>
      <c r="CU75" s="314"/>
      <c r="CV75" s="314"/>
      <c r="CW75" s="314"/>
      <c r="CX75" s="314"/>
      <c r="CY75" s="314"/>
      <c r="CZ75" s="314"/>
      <c r="DA75" s="314"/>
      <c r="DB75" s="314"/>
      <c r="DC75" s="314"/>
      <c r="DD75" s="314"/>
      <c r="DE75" s="314"/>
      <c r="DF75" s="314"/>
      <c r="DG75" s="314"/>
      <c r="DH75" s="314"/>
      <c r="DI75" s="314"/>
      <c r="DJ75" s="314"/>
      <c r="DK75" s="314"/>
      <c r="DL75" s="314"/>
      <c r="DM75" s="314"/>
      <c r="DN75" s="314"/>
      <c r="DO75" s="314"/>
      <c r="DP75" s="314"/>
      <c r="DQ75" s="314"/>
      <c r="DR75" s="314"/>
      <c r="DS75" s="314"/>
      <c r="DT75" s="314"/>
      <c r="DU75" s="314"/>
      <c r="DV75" s="314"/>
      <c r="DW75" s="314"/>
      <c r="DX75" s="314"/>
      <c r="DY75" s="314"/>
      <c r="DZ75" s="314"/>
      <c r="EA75" s="314"/>
      <c r="EB75" s="314"/>
      <c r="EC75" s="314"/>
      <c r="ED75" s="314"/>
      <c r="EE75" s="314"/>
      <c r="EF75" s="314"/>
      <c r="EG75" s="314"/>
      <c r="EH75" s="314"/>
      <c r="EI75" s="314"/>
      <c r="EJ75" s="314"/>
      <c r="EK75" s="314"/>
      <c r="EL75" s="314"/>
      <c r="EM75" s="314"/>
      <c r="EN75" s="315"/>
      <c r="EO75" s="16"/>
      <c r="EP75" s="17"/>
      <c r="EQ75" s="17"/>
      <c r="ER75" s="17"/>
      <c r="ES75" s="17"/>
      <c r="ET75" s="17"/>
      <c r="EU75" s="17"/>
      <c r="EV75" s="17"/>
      <c r="EW75" s="17"/>
      <c r="EX75" s="17"/>
      <c r="EY75" s="17"/>
      <c r="EZ75" s="17"/>
      <c r="FA75" s="17"/>
      <c r="FB75" s="17"/>
      <c r="FC75" s="17"/>
      <c r="FD75" s="17"/>
      <c r="FE75" s="17"/>
      <c r="FF75" s="17"/>
      <c r="FG75" s="17"/>
      <c r="FH75" s="17"/>
      <c r="FI75" s="17"/>
      <c r="FJ75" s="17"/>
      <c r="FK75" s="17"/>
      <c r="FL75" s="17"/>
      <c r="FM75" s="17"/>
      <c r="FN75" s="17"/>
      <c r="FO75" s="17"/>
      <c r="FP75" s="17"/>
      <c r="FQ75" s="17"/>
      <c r="FR75" s="17"/>
      <c r="FS75" s="17"/>
      <c r="FT75" s="17"/>
      <c r="FU75" s="17"/>
      <c r="FV75" s="17"/>
      <c r="FW75" s="17"/>
      <c r="FX75" s="17"/>
      <c r="FY75" s="17"/>
      <c r="FZ75" s="17"/>
      <c r="GA75" s="17"/>
      <c r="GB75" s="17"/>
      <c r="GC75" s="17"/>
      <c r="GD75" s="17"/>
      <c r="GE75" s="17"/>
      <c r="GF75" s="17"/>
      <c r="GG75" s="17"/>
      <c r="GH75" s="17"/>
      <c r="GI75" s="17"/>
      <c r="GJ75" s="17"/>
      <c r="GK75" s="17"/>
      <c r="GL75" s="17"/>
      <c r="GM75" s="17"/>
      <c r="GN75" s="17"/>
      <c r="GO75" s="17"/>
      <c r="GP75" s="17"/>
      <c r="GQ75" s="17"/>
      <c r="GR75" s="17"/>
      <c r="GS75" s="17"/>
      <c r="GT75" s="17"/>
      <c r="GU75" s="17"/>
      <c r="GV75" s="17"/>
      <c r="GW75" s="17"/>
      <c r="GX75" s="17"/>
      <c r="GY75" s="17"/>
      <c r="GZ75" s="17"/>
      <c r="HA75" s="17"/>
      <c r="HB75" s="17"/>
      <c r="HC75" s="17"/>
      <c r="HD75" s="17"/>
      <c r="HE75" s="17"/>
      <c r="HF75" s="18"/>
    </row>
    <row r="76" spans="2:214" s="3" customFormat="1" ht="20.399999999999999" customHeight="1" thickBot="1" x14ac:dyDescent="0.35">
      <c r="B76" s="400"/>
      <c r="D76" s="24" t="s">
        <v>2</v>
      </c>
      <c r="E76" s="58" t="s">
        <v>54</v>
      </c>
      <c r="F76" s="31" t="s">
        <v>55</v>
      </c>
      <c r="G76" s="31" t="s">
        <v>56</v>
      </c>
      <c r="H76" s="31" t="s">
        <v>77</v>
      </c>
      <c r="I76" s="31" t="s">
        <v>92</v>
      </c>
      <c r="J76" s="31" t="s">
        <v>93</v>
      </c>
      <c r="K76" s="31" t="s">
        <v>94</v>
      </c>
      <c r="L76" s="31" t="s">
        <v>95</v>
      </c>
      <c r="M76" s="31" t="s">
        <v>96</v>
      </c>
      <c r="N76" s="30" t="s">
        <v>97</v>
      </c>
      <c r="O76" s="28" t="s">
        <v>57</v>
      </c>
      <c r="P76" s="27" t="s">
        <v>58</v>
      </c>
      <c r="Q76" s="27" t="s">
        <v>59</v>
      </c>
      <c r="R76" s="28" t="s">
        <v>60</v>
      </c>
      <c r="S76" s="28" t="s">
        <v>61</v>
      </c>
      <c r="T76" s="28" t="s">
        <v>62</v>
      </c>
      <c r="U76" s="28" t="s">
        <v>63</v>
      </c>
      <c r="V76" s="27" t="s">
        <v>64</v>
      </c>
      <c r="W76" s="27" t="s">
        <v>65</v>
      </c>
      <c r="X76" s="27" t="s">
        <v>66</v>
      </c>
      <c r="Y76" s="27" t="s">
        <v>67</v>
      </c>
      <c r="Z76" s="29" t="s">
        <v>68</v>
      </c>
      <c r="AA76" s="37" t="s">
        <v>78</v>
      </c>
      <c r="AB76" s="39" t="s">
        <v>79</v>
      </c>
      <c r="AC76" s="39" t="s">
        <v>80</v>
      </c>
      <c r="AD76" s="39" t="s">
        <v>81</v>
      </c>
      <c r="AE76" s="39" t="s">
        <v>82</v>
      </c>
      <c r="AF76" s="53" t="s">
        <v>83</v>
      </c>
      <c r="AG76" s="37" t="s">
        <v>84</v>
      </c>
      <c r="AH76" s="39" t="s">
        <v>85</v>
      </c>
      <c r="AI76" s="39" t="s">
        <v>86</v>
      </c>
      <c r="AJ76" s="39" t="s">
        <v>87</v>
      </c>
      <c r="AK76" s="39" t="s">
        <v>88</v>
      </c>
      <c r="AL76" s="53" t="s">
        <v>89</v>
      </c>
      <c r="AM76" s="38" t="s">
        <v>90</v>
      </c>
      <c r="AN76" s="27" t="s">
        <v>180</v>
      </c>
      <c r="AO76" s="27" t="s">
        <v>181</v>
      </c>
      <c r="AP76" s="27" t="s">
        <v>182</v>
      </c>
      <c r="AQ76" s="27" t="s">
        <v>244</v>
      </c>
      <c r="AR76" s="26" t="s">
        <v>184</v>
      </c>
      <c r="AS76" s="27" t="s">
        <v>185</v>
      </c>
      <c r="AT76" s="27" t="s">
        <v>186</v>
      </c>
      <c r="AU76" s="27" t="s">
        <v>187</v>
      </c>
      <c r="AV76" s="27" t="s">
        <v>188</v>
      </c>
      <c r="AW76" s="27" t="s">
        <v>189</v>
      </c>
      <c r="AX76" s="26" t="s">
        <v>190</v>
      </c>
      <c r="AY76" s="27" t="s">
        <v>191</v>
      </c>
      <c r="AZ76" s="27" t="s">
        <v>192</v>
      </c>
      <c r="BA76" s="27" t="s">
        <v>193</v>
      </c>
      <c r="BB76" s="27" t="s">
        <v>194</v>
      </c>
      <c r="BC76" s="27" t="s">
        <v>245</v>
      </c>
      <c r="BD76" s="26" t="s">
        <v>196</v>
      </c>
      <c r="BE76" s="27" t="s">
        <v>197</v>
      </c>
      <c r="BF76" s="31" t="s">
        <v>198</v>
      </c>
      <c r="BG76" s="30" t="s">
        <v>199</v>
      </c>
      <c r="BH76" s="37" t="s">
        <v>69</v>
      </c>
      <c r="BI76" s="39" t="s">
        <v>70</v>
      </c>
      <c r="BJ76" s="36" t="s">
        <v>71</v>
      </c>
      <c r="BK76" s="55" t="s">
        <v>72</v>
      </c>
      <c r="BL76" s="56" t="s">
        <v>73</v>
      </c>
      <c r="BM76" s="56" t="s">
        <v>74</v>
      </c>
      <c r="BN76" s="38" t="s">
        <v>75</v>
      </c>
      <c r="BO76" s="41" t="s">
        <v>76</v>
      </c>
      <c r="BP76" s="31" t="s">
        <v>200</v>
      </c>
      <c r="BQ76" s="31" t="s">
        <v>201</v>
      </c>
      <c r="BR76" s="31" t="s">
        <v>202</v>
      </c>
      <c r="BS76" s="31" t="s">
        <v>203</v>
      </c>
      <c r="BT76" s="31" t="s">
        <v>204</v>
      </c>
      <c r="BU76" s="31" t="s">
        <v>205</v>
      </c>
      <c r="BV76" s="30" t="s">
        <v>206</v>
      </c>
      <c r="BW76" s="58" t="s">
        <v>54</v>
      </c>
      <c r="BX76" s="31" t="s">
        <v>55</v>
      </c>
      <c r="BY76" s="31" t="s">
        <v>56</v>
      </c>
      <c r="BZ76" s="31" t="s">
        <v>77</v>
      </c>
      <c r="CA76" s="31" t="s">
        <v>92</v>
      </c>
      <c r="CB76" s="31" t="s">
        <v>93</v>
      </c>
      <c r="CC76" s="31" t="s">
        <v>94</v>
      </c>
      <c r="CD76" s="31" t="s">
        <v>95</v>
      </c>
      <c r="CE76" s="31" t="s">
        <v>96</v>
      </c>
      <c r="CF76" s="30" t="s">
        <v>97</v>
      </c>
      <c r="CG76" s="57" t="s">
        <v>57</v>
      </c>
      <c r="CH76" s="27" t="s">
        <v>58</v>
      </c>
      <c r="CI76" s="27" t="s">
        <v>59</v>
      </c>
      <c r="CJ76" s="28" t="s">
        <v>60</v>
      </c>
      <c r="CK76" s="28" t="s">
        <v>61</v>
      </c>
      <c r="CL76" s="28" t="s">
        <v>62</v>
      </c>
      <c r="CM76" s="28" t="s">
        <v>63</v>
      </c>
      <c r="CN76" s="27" t="s">
        <v>64</v>
      </c>
      <c r="CO76" s="27" t="s">
        <v>65</v>
      </c>
      <c r="CP76" s="27" t="s">
        <v>66</v>
      </c>
      <c r="CQ76" s="27" t="s">
        <v>67</v>
      </c>
      <c r="CR76" s="29" t="s">
        <v>68</v>
      </c>
      <c r="CS76" s="37" t="s">
        <v>78</v>
      </c>
      <c r="CT76" s="39" t="s">
        <v>79</v>
      </c>
      <c r="CU76" s="39" t="s">
        <v>80</v>
      </c>
      <c r="CV76" s="39" t="s">
        <v>81</v>
      </c>
      <c r="CW76" s="39" t="s">
        <v>82</v>
      </c>
      <c r="CX76" s="53" t="s">
        <v>83</v>
      </c>
      <c r="CY76" s="37" t="s">
        <v>84</v>
      </c>
      <c r="CZ76" s="39" t="s">
        <v>85</v>
      </c>
      <c r="DA76" s="39" t="s">
        <v>86</v>
      </c>
      <c r="DB76" s="39" t="s">
        <v>87</v>
      </c>
      <c r="DC76" s="39" t="s">
        <v>88</v>
      </c>
      <c r="DD76" s="53" t="s">
        <v>89</v>
      </c>
      <c r="DE76" s="38" t="s">
        <v>90</v>
      </c>
      <c r="DF76" s="27" t="s">
        <v>180</v>
      </c>
      <c r="DG76" s="27" t="s">
        <v>181</v>
      </c>
      <c r="DH76" s="27" t="s">
        <v>182</v>
      </c>
      <c r="DI76" s="27" t="s">
        <v>183</v>
      </c>
      <c r="DJ76" s="26" t="s">
        <v>184</v>
      </c>
      <c r="DK76" s="27" t="s">
        <v>185</v>
      </c>
      <c r="DL76" s="27" t="s">
        <v>186</v>
      </c>
      <c r="DM76" s="27" t="s">
        <v>187</v>
      </c>
      <c r="DN76" s="27" t="s">
        <v>188</v>
      </c>
      <c r="DO76" s="27" t="s">
        <v>189</v>
      </c>
      <c r="DP76" s="26" t="s">
        <v>190</v>
      </c>
      <c r="DQ76" s="27" t="s">
        <v>191</v>
      </c>
      <c r="DR76" s="27" t="s">
        <v>192</v>
      </c>
      <c r="DS76" s="27" t="s">
        <v>193</v>
      </c>
      <c r="DT76" s="27" t="s">
        <v>194</v>
      </c>
      <c r="DU76" s="27" t="s">
        <v>195</v>
      </c>
      <c r="DV76" s="26" t="s">
        <v>196</v>
      </c>
      <c r="DW76" s="27" t="s">
        <v>197</v>
      </c>
      <c r="DX76" s="31" t="s">
        <v>198</v>
      </c>
      <c r="DY76" s="31" t="s">
        <v>199</v>
      </c>
      <c r="DZ76" s="37" t="s">
        <v>69</v>
      </c>
      <c r="EA76" s="39" t="s">
        <v>70</v>
      </c>
      <c r="EB76" s="36" t="s">
        <v>71</v>
      </c>
      <c r="EC76" s="55" t="s">
        <v>72</v>
      </c>
      <c r="ED76" s="56" t="s">
        <v>73</v>
      </c>
      <c r="EE76" s="56" t="s">
        <v>74</v>
      </c>
      <c r="EF76" s="38" t="s">
        <v>75</v>
      </c>
      <c r="EG76" s="41" t="s">
        <v>76</v>
      </c>
      <c r="EH76" s="31" t="s">
        <v>200</v>
      </c>
      <c r="EI76" s="31" t="s">
        <v>201</v>
      </c>
      <c r="EJ76" s="31" t="s">
        <v>202</v>
      </c>
      <c r="EK76" s="31" t="s">
        <v>203</v>
      </c>
      <c r="EL76" s="31" t="s">
        <v>204</v>
      </c>
      <c r="EM76" s="31" t="s">
        <v>205</v>
      </c>
      <c r="EN76" s="30" t="s">
        <v>206</v>
      </c>
      <c r="EO76" s="58" t="s">
        <v>54</v>
      </c>
      <c r="EP76" s="31" t="s">
        <v>55</v>
      </c>
      <c r="EQ76" s="31" t="s">
        <v>56</v>
      </c>
      <c r="ER76" s="31" t="s">
        <v>77</v>
      </c>
      <c r="ES76" s="31" t="s">
        <v>92</v>
      </c>
      <c r="ET76" s="31" t="s">
        <v>93</v>
      </c>
      <c r="EU76" s="31" t="s">
        <v>94</v>
      </c>
      <c r="EV76" s="31" t="s">
        <v>95</v>
      </c>
      <c r="EW76" s="31" t="s">
        <v>96</v>
      </c>
      <c r="EX76" s="30" t="s">
        <v>97</v>
      </c>
      <c r="EY76" s="57" t="s">
        <v>57</v>
      </c>
      <c r="EZ76" s="27" t="s">
        <v>58</v>
      </c>
      <c r="FA76" s="27" t="s">
        <v>59</v>
      </c>
      <c r="FB76" s="28" t="s">
        <v>60</v>
      </c>
      <c r="FC76" s="28" t="s">
        <v>61</v>
      </c>
      <c r="FD76" s="28" t="s">
        <v>62</v>
      </c>
      <c r="FE76" s="28" t="s">
        <v>63</v>
      </c>
      <c r="FF76" s="27" t="s">
        <v>64</v>
      </c>
      <c r="FG76" s="27" t="s">
        <v>65</v>
      </c>
      <c r="FH76" s="27" t="s">
        <v>66</v>
      </c>
      <c r="FI76" s="27" t="s">
        <v>67</v>
      </c>
      <c r="FJ76" s="29" t="s">
        <v>68</v>
      </c>
      <c r="FK76" s="37" t="s">
        <v>78</v>
      </c>
      <c r="FL76" s="39" t="s">
        <v>79</v>
      </c>
      <c r="FM76" s="39" t="s">
        <v>80</v>
      </c>
      <c r="FN76" s="39" t="s">
        <v>81</v>
      </c>
      <c r="FO76" s="39" t="s">
        <v>82</v>
      </c>
      <c r="FP76" s="53" t="s">
        <v>83</v>
      </c>
      <c r="FQ76" s="37" t="s">
        <v>84</v>
      </c>
      <c r="FR76" s="39" t="s">
        <v>85</v>
      </c>
      <c r="FS76" s="39" t="s">
        <v>86</v>
      </c>
      <c r="FT76" s="39" t="s">
        <v>87</v>
      </c>
      <c r="FU76" s="39" t="s">
        <v>88</v>
      </c>
      <c r="FV76" s="53" t="s">
        <v>89</v>
      </c>
      <c r="FW76" s="38" t="s">
        <v>90</v>
      </c>
      <c r="FX76" s="27" t="s">
        <v>180</v>
      </c>
      <c r="FY76" s="27" t="s">
        <v>181</v>
      </c>
      <c r="FZ76" s="27" t="s">
        <v>182</v>
      </c>
      <c r="GA76" s="27" t="s">
        <v>183</v>
      </c>
      <c r="GB76" s="26" t="s">
        <v>184</v>
      </c>
      <c r="GC76" s="27" t="s">
        <v>185</v>
      </c>
      <c r="GD76" s="27" t="s">
        <v>186</v>
      </c>
      <c r="GE76" s="27" t="s">
        <v>187</v>
      </c>
      <c r="GF76" s="27" t="s">
        <v>188</v>
      </c>
      <c r="GG76" s="27" t="s">
        <v>210</v>
      </c>
      <c r="GH76" s="26" t="s">
        <v>190</v>
      </c>
      <c r="GI76" s="27" t="s">
        <v>191</v>
      </c>
      <c r="GJ76" s="27" t="s">
        <v>192</v>
      </c>
      <c r="GK76" s="27" t="s">
        <v>193</v>
      </c>
      <c r="GL76" s="27" t="s">
        <v>194</v>
      </c>
      <c r="GM76" s="27" t="s">
        <v>195</v>
      </c>
      <c r="GN76" s="26" t="s">
        <v>196</v>
      </c>
      <c r="GO76" s="27" t="s">
        <v>197</v>
      </c>
      <c r="GP76" s="31" t="s">
        <v>198</v>
      </c>
      <c r="GQ76" s="31" t="s">
        <v>199</v>
      </c>
      <c r="GR76" s="37" t="s">
        <v>69</v>
      </c>
      <c r="GS76" s="39" t="s">
        <v>70</v>
      </c>
      <c r="GT76" s="36" t="s">
        <v>71</v>
      </c>
      <c r="GU76" s="55" t="s">
        <v>72</v>
      </c>
      <c r="GV76" s="56" t="s">
        <v>73</v>
      </c>
      <c r="GW76" s="56" t="s">
        <v>74</v>
      </c>
      <c r="GX76" s="38" t="s">
        <v>75</v>
      </c>
      <c r="GY76" s="41" t="s">
        <v>76</v>
      </c>
      <c r="GZ76" s="31" t="s">
        <v>200</v>
      </c>
      <c r="HA76" s="31" t="s">
        <v>201</v>
      </c>
      <c r="HB76" s="31" t="s">
        <v>202</v>
      </c>
      <c r="HC76" s="31" t="s">
        <v>203</v>
      </c>
      <c r="HD76" s="31" t="s">
        <v>204</v>
      </c>
      <c r="HE76" s="31" t="s">
        <v>205</v>
      </c>
      <c r="HF76" s="30" t="s">
        <v>206</v>
      </c>
    </row>
    <row r="77" spans="2:214" s="73" customFormat="1" ht="19.8" customHeight="1" x14ac:dyDescent="0.3">
      <c r="B77" s="400"/>
      <c r="D77" s="87" t="s">
        <v>250</v>
      </c>
      <c r="E77" s="75">
        <v>247.25443635362001</v>
      </c>
      <c r="F77" s="76">
        <v>247.25443635362001</v>
      </c>
      <c r="G77" s="75">
        <v>247.25443635362001</v>
      </c>
      <c r="H77" s="80">
        <v>1172.99999999999</v>
      </c>
      <c r="I77" s="80">
        <v>4.5</v>
      </c>
      <c r="J77" s="80">
        <v>4.5</v>
      </c>
      <c r="K77" s="80">
        <v>4.5</v>
      </c>
      <c r="L77" s="80">
        <v>1035.86948932369</v>
      </c>
      <c r="M77" s="80">
        <v>239.032679738562</v>
      </c>
      <c r="N77" s="76">
        <v>708.21641249092204</v>
      </c>
      <c r="O77" s="75">
        <v>0</v>
      </c>
      <c r="P77" s="75">
        <v>0</v>
      </c>
      <c r="Q77" s="75">
        <v>0</v>
      </c>
      <c r="R77" s="75">
        <v>0</v>
      </c>
      <c r="S77" s="75">
        <v>0</v>
      </c>
      <c r="T77" s="75">
        <v>0</v>
      </c>
      <c r="U77" s="75">
        <v>0</v>
      </c>
      <c r="V77" s="75">
        <v>0</v>
      </c>
      <c r="W77" s="75">
        <v>0</v>
      </c>
      <c r="X77" s="75">
        <v>0</v>
      </c>
      <c r="Y77" s="75">
        <v>0</v>
      </c>
      <c r="Z77" s="75">
        <v>0</v>
      </c>
      <c r="AA77" s="75">
        <v>0</v>
      </c>
      <c r="AB77" s="75">
        <v>0</v>
      </c>
      <c r="AC77" s="75">
        <v>0</v>
      </c>
      <c r="AD77" s="75">
        <v>0</v>
      </c>
      <c r="AE77" s="75">
        <v>0</v>
      </c>
      <c r="AF77" s="75">
        <v>0</v>
      </c>
      <c r="AG77" s="75">
        <v>0</v>
      </c>
      <c r="AH77" s="75">
        <v>0</v>
      </c>
      <c r="AI77" s="75">
        <v>0</v>
      </c>
      <c r="AJ77" s="75">
        <v>0</v>
      </c>
      <c r="AK77" s="75">
        <v>0</v>
      </c>
      <c r="AL77" s="75">
        <v>0</v>
      </c>
      <c r="AM77" s="75">
        <v>0</v>
      </c>
      <c r="AN77" s="75">
        <v>0</v>
      </c>
      <c r="AO77" s="75">
        <v>0</v>
      </c>
      <c r="AP77" s="75">
        <v>0</v>
      </c>
      <c r="AQ77" s="75">
        <v>0</v>
      </c>
      <c r="AR77" s="75">
        <v>0</v>
      </c>
      <c r="AS77" s="75">
        <v>0</v>
      </c>
      <c r="AT77" s="75">
        <v>0</v>
      </c>
      <c r="AU77" s="75">
        <v>0</v>
      </c>
      <c r="AV77" s="75">
        <v>0</v>
      </c>
      <c r="AW77" s="75">
        <v>0</v>
      </c>
      <c r="AX77" s="75">
        <v>0</v>
      </c>
      <c r="AY77" s="75">
        <v>0</v>
      </c>
      <c r="AZ77" s="75">
        <v>0</v>
      </c>
      <c r="BA77" s="75">
        <v>0</v>
      </c>
      <c r="BB77" s="75">
        <v>0</v>
      </c>
      <c r="BC77" s="75">
        <v>0</v>
      </c>
      <c r="BD77" s="75">
        <v>0</v>
      </c>
      <c r="BE77" s="75">
        <v>0</v>
      </c>
      <c r="BF77" s="75">
        <v>0</v>
      </c>
      <c r="BG77" s="75">
        <v>0</v>
      </c>
      <c r="BH77" s="82">
        <v>768.8</v>
      </c>
      <c r="BI77" s="82">
        <v>768.8</v>
      </c>
      <c r="BJ77" s="82">
        <v>768.8</v>
      </c>
      <c r="BK77" s="82">
        <v>768.8</v>
      </c>
      <c r="BL77" s="82">
        <v>768.8</v>
      </c>
      <c r="BM77" s="82">
        <v>768.8</v>
      </c>
      <c r="BN77" s="78">
        <v>471.588235294117</v>
      </c>
      <c r="BO77" s="78">
        <v>19854.836591806601</v>
      </c>
      <c r="BP77" s="78">
        <v>763.95</v>
      </c>
      <c r="BQ77" s="78">
        <v>763.95</v>
      </c>
      <c r="BR77" s="78">
        <v>763.95</v>
      </c>
      <c r="BS77" s="78">
        <v>763.95</v>
      </c>
      <c r="BT77" s="78">
        <v>763.95</v>
      </c>
      <c r="BU77" s="78">
        <v>763.95</v>
      </c>
      <c r="BV77" s="79">
        <v>18215.3792332823</v>
      </c>
      <c r="BW77" s="82">
        <v>0</v>
      </c>
      <c r="BX77" s="82">
        <v>0</v>
      </c>
      <c r="BY77" s="82">
        <v>0</v>
      </c>
      <c r="BZ77" s="82">
        <v>0</v>
      </c>
      <c r="CA77" s="82">
        <v>0</v>
      </c>
      <c r="CB77" s="82">
        <v>0</v>
      </c>
      <c r="CC77" s="82">
        <v>0</v>
      </c>
      <c r="CD77" s="82">
        <v>0</v>
      </c>
      <c r="CE77" s="82">
        <v>0</v>
      </c>
      <c r="CF77" s="82">
        <v>0</v>
      </c>
      <c r="CG77" s="82">
        <v>0</v>
      </c>
      <c r="CH77" s="82">
        <v>0</v>
      </c>
      <c r="CI77" s="82">
        <v>0</v>
      </c>
      <c r="CJ77" s="82">
        <v>0</v>
      </c>
      <c r="CK77" s="82">
        <v>0</v>
      </c>
      <c r="CL77" s="82">
        <v>0</v>
      </c>
      <c r="CM77" s="82">
        <v>0</v>
      </c>
      <c r="CN77" s="82">
        <v>0</v>
      </c>
      <c r="CO77" s="82">
        <v>0</v>
      </c>
      <c r="CP77" s="82">
        <v>0</v>
      </c>
      <c r="CQ77" s="82">
        <v>0</v>
      </c>
      <c r="CR77" s="82">
        <v>0</v>
      </c>
      <c r="CS77" s="82">
        <v>0</v>
      </c>
      <c r="CT77" s="82">
        <v>0</v>
      </c>
      <c r="CU77" s="82">
        <v>0</v>
      </c>
      <c r="CV77" s="82">
        <v>0</v>
      </c>
      <c r="CW77" s="82">
        <v>0</v>
      </c>
      <c r="CX77" s="82">
        <v>0</v>
      </c>
      <c r="CY77" s="82">
        <v>0</v>
      </c>
      <c r="CZ77" s="82">
        <v>0</v>
      </c>
      <c r="DA77" s="82">
        <v>0</v>
      </c>
      <c r="DB77" s="82">
        <v>0</v>
      </c>
      <c r="DC77" s="82">
        <v>0</v>
      </c>
      <c r="DD77" s="82">
        <v>0</v>
      </c>
      <c r="DE77" s="82">
        <v>0</v>
      </c>
      <c r="DF77" s="82">
        <v>0</v>
      </c>
      <c r="DG77" s="82">
        <v>0</v>
      </c>
      <c r="DH77" s="82">
        <v>0</v>
      </c>
      <c r="DI77" s="82">
        <v>0</v>
      </c>
      <c r="DJ77" s="82">
        <v>0</v>
      </c>
      <c r="DK77" s="82">
        <v>0</v>
      </c>
      <c r="DL77" s="82">
        <v>0</v>
      </c>
      <c r="DM77" s="82">
        <v>0</v>
      </c>
      <c r="DN77" s="82">
        <v>0</v>
      </c>
      <c r="DO77" s="82">
        <v>0</v>
      </c>
      <c r="DP77" s="82">
        <v>0</v>
      </c>
      <c r="DQ77" s="82">
        <v>0</v>
      </c>
      <c r="DR77" s="82">
        <v>0</v>
      </c>
      <c r="DS77" s="82">
        <v>0</v>
      </c>
      <c r="DT77" s="82">
        <v>0</v>
      </c>
      <c r="DU77" s="82">
        <v>0</v>
      </c>
      <c r="DV77" s="82">
        <v>0</v>
      </c>
      <c r="DW77" s="82">
        <v>0</v>
      </c>
      <c r="DX77" s="82">
        <v>0</v>
      </c>
      <c r="DY77" s="82">
        <v>0</v>
      </c>
      <c r="DZ77" s="82">
        <v>0</v>
      </c>
      <c r="EA77" s="82">
        <v>0</v>
      </c>
      <c r="EB77" s="82">
        <v>0</v>
      </c>
      <c r="EC77" s="82">
        <v>0</v>
      </c>
      <c r="ED77" s="82">
        <v>0</v>
      </c>
      <c r="EE77" s="82">
        <v>0</v>
      </c>
      <c r="EF77" s="82">
        <v>0</v>
      </c>
      <c r="EG77" s="82">
        <v>1218.0333333333299</v>
      </c>
      <c r="EH77" s="82">
        <v>0</v>
      </c>
      <c r="EI77" s="82">
        <v>0</v>
      </c>
      <c r="EJ77" s="82">
        <v>0</v>
      </c>
      <c r="EK77" s="82">
        <v>0</v>
      </c>
      <c r="EL77" s="82">
        <v>0</v>
      </c>
      <c r="EM77" s="82">
        <v>0</v>
      </c>
      <c r="EN77" s="82">
        <v>1218.0333333333299</v>
      </c>
      <c r="EO77" s="95">
        <v>0</v>
      </c>
      <c r="EP77" s="95">
        <v>0</v>
      </c>
      <c r="EQ77" s="95">
        <v>0</v>
      </c>
      <c r="ER77" s="95">
        <v>0</v>
      </c>
      <c r="ES77" s="95">
        <v>0</v>
      </c>
      <c r="ET77" s="95">
        <v>0</v>
      </c>
      <c r="EU77" s="95">
        <v>0</v>
      </c>
      <c r="EV77" s="95">
        <v>0</v>
      </c>
      <c r="EW77" s="95">
        <v>0</v>
      </c>
      <c r="EX77" s="95">
        <v>0</v>
      </c>
      <c r="EY77" s="95">
        <v>0</v>
      </c>
      <c r="EZ77" s="95">
        <v>0</v>
      </c>
      <c r="FA77" s="95">
        <v>0</v>
      </c>
      <c r="FB77" s="95">
        <v>0</v>
      </c>
      <c r="FC77" s="95">
        <v>0</v>
      </c>
      <c r="FD77" s="95">
        <v>0</v>
      </c>
      <c r="FE77" s="95">
        <v>0</v>
      </c>
      <c r="FF77" s="95">
        <v>0</v>
      </c>
      <c r="FG77" s="95">
        <v>0</v>
      </c>
      <c r="FH77" s="95">
        <v>0</v>
      </c>
      <c r="FI77" s="95">
        <v>0</v>
      </c>
      <c r="FJ77" s="95">
        <v>0</v>
      </c>
      <c r="FK77" s="95">
        <v>0</v>
      </c>
      <c r="FL77" s="95">
        <v>0</v>
      </c>
      <c r="FM77" s="95">
        <v>0</v>
      </c>
      <c r="FN77" s="95">
        <v>0</v>
      </c>
      <c r="FO77" s="95">
        <v>0</v>
      </c>
      <c r="FP77" s="95">
        <v>0</v>
      </c>
      <c r="FQ77" s="95">
        <v>0</v>
      </c>
      <c r="FR77" s="95">
        <v>0</v>
      </c>
      <c r="FS77" s="95">
        <v>0</v>
      </c>
      <c r="FT77" s="95">
        <v>0</v>
      </c>
      <c r="FU77" s="95">
        <v>0</v>
      </c>
      <c r="FV77" s="95">
        <v>0</v>
      </c>
      <c r="FW77" s="95">
        <v>0</v>
      </c>
      <c r="FX77" s="95">
        <v>0</v>
      </c>
      <c r="FY77" s="95">
        <v>0</v>
      </c>
      <c r="FZ77" s="95">
        <v>0</v>
      </c>
      <c r="GA77" s="95">
        <v>0</v>
      </c>
      <c r="GB77" s="95">
        <v>0</v>
      </c>
      <c r="GC77" s="95">
        <v>0</v>
      </c>
      <c r="GD77" s="95">
        <v>0</v>
      </c>
      <c r="GE77" s="95">
        <v>0</v>
      </c>
      <c r="GF77" s="95">
        <v>0</v>
      </c>
      <c r="GG77" s="95">
        <v>0</v>
      </c>
      <c r="GH77" s="95">
        <v>0</v>
      </c>
      <c r="GI77" s="95">
        <v>0</v>
      </c>
      <c r="GJ77" s="95">
        <v>0</v>
      </c>
      <c r="GK77" s="95">
        <v>0</v>
      </c>
      <c r="GL77" s="95">
        <v>0</v>
      </c>
      <c r="GM77" s="95">
        <v>0</v>
      </c>
      <c r="GN77" s="95">
        <v>0</v>
      </c>
      <c r="GO77" s="95">
        <v>0</v>
      </c>
      <c r="GP77" s="95">
        <v>0</v>
      </c>
      <c r="GQ77" s="95">
        <v>0</v>
      </c>
      <c r="GR77" s="95">
        <v>0</v>
      </c>
      <c r="GS77" s="95">
        <v>0</v>
      </c>
      <c r="GT77" s="95">
        <v>0</v>
      </c>
      <c r="GU77" s="95">
        <v>0</v>
      </c>
      <c r="GV77" s="95">
        <v>0</v>
      </c>
      <c r="GW77" s="95">
        <v>0</v>
      </c>
      <c r="GX77" s="95">
        <v>0</v>
      </c>
      <c r="GY77" s="95">
        <v>199.333333333333</v>
      </c>
      <c r="GZ77" s="95">
        <v>0</v>
      </c>
      <c r="HA77" s="95">
        <v>0</v>
      </c>
      <c r="HB77" s="95">
        <v>0</v>
      </c>
      <c r="HC77" s="95">
        <v>0</v>
      </c>
      <c r="HD77" s="95">
        <v>0</v>
      </c>
      <c r="HE77" s="95">
        <v>0</v>
      </c>
      <c r="HF77" s="95">
        <v>199.333333333333</v>
      </c>
    </row>
    <row r="78" spans="2:214" s="86" customFormat="1" ht="40.200000000000003" customHeight="1" thickBot="1" x14ac:dyDescent="0.35">
      <c r="B78" s="400"/>
      <c r="D78" s="112" t="s">
        <v>251</v>
      </c>
      <c r="E78" s="289">
        <f>AVERAGE(E77:N77)</f>
        <v>391.13818906140239</v>
      </c>
      <c r="F78" s="290"/>
      <c r="G78" s="290"/>
      <c r="H78" s="290"/>
      <c r="I78" s="290"/>
      <c r="J78" s="290"/>
      <c r="K78" s="290"/>
      <c r="L78" s="290"/>
      <c r="M78" s="290"/>
      <c r="N78" s="291"/>
      <c r="O78" s="289"/>
      <c r="P78" s="290"/>
      <c r="Q78" s="290"/>
      <c r="R78" s="290"/>
      <c r="S78" s="290"/>
      <c r="T78" s="290"/>
      <c r="U78" s="290"/>
      <c r="V78" s="290"/>
      <c r="W78" s="290"/>
      <c r="X78" s="290"/>
      <c r="Y78" s="290"/>
      <c r="Z78" s="290"/>
      <c r="AA78" s="290"/>
      <c r="AB78" s="290"/>
      <c r="AC78" s="290"/>
      <c r="AD78" s="290"/>
      <c r="AE78" s="290"/>
      <c r="AF78" s="290"/>
      <c r="AG78" s="290"/>
      <c r="AH78" s="290"/>
      <c r="AI78" s="290"/>
      <c r="AJ78" s="290"/>
      <c r="AK78" s="290"/>
      <c r="AL78" s="290"/>
      <c r="AM78" s="290"/>
      <c r="AN78" s="290"/>
      <c r="AO78" s="290"/>
      <c r="AP78" s="290"/>
      <c r="AQ78" s="290"/>
      <c r="AR78" s="290"/>
      <c r="AS78" s="290"/>
      <c r="AT78" s="290"/>
      <c r="AU78" s="290"/>
      <c r="AV78" s="290"/>
      <c r="AW78" s="290"/>
      <c r="AX78" s="290"/>
      <c r="AY78" s="290"/>
      <c r="AZ78" s="290"/>
      <c r="BA78" s="290"/>
      <c r="BB78" s="290"/>
      <c r="BC78" s="290"/>
      <c r="BD78" s="290"/>
      <c r="BE78" s="290"/>
      <c r="BF78" s="290"/>
      <c r="BG78" s="291"/>
      <c r="BH78" s="316">
        <f>AVERAGE(BH77:BV77)</f>
        <v>3182.5536040255347</v>
      </c>
      <c r="BI78" s="317"/>
      <c r="BJ78" s="317"/>
      <c r="BK78" s="317"/>
      <c r="BL78" s="317"/>
      <c r="BM78" s="317"/>
      <c r="BN78" s="317"/>
      <c r="BO78" s="317"/>
      <c r="BP78" s="317"/>
      <c r="BQ78" s="317"/>
      <c r="BR78" s="317"/>
      <c r="BS78" s="317"/>
      <c r="BT78" s="317"/>
      <c r="BU78" s="317"/>
      <c r="BV78" s="318"/>
      <c r="BW78" s="299">
        <f>AVERAGE(BW77:EN77)</f>
        <v>34.800952380952282</v>
      </c>
      <c r="BX78" s="297"/>
      <c r="BY78" s="297"/>
      <c r="BZ78" s="297"/>
      <c r="CA78" s="297"/>
      <c r="CB78" s="297"/>
      <c r="CC78" s="297"/>
      <c r="CD78" s="297"/>
      <c r="CE78" s="297"/>
      <c r="CF78" s="297"/>
      <c r="CG78" s="297"/>
      <c r="CH78" s="297"/>
      <c r="CI78" s="297"/>
      <c r="CJ78" s="297"/>
      <c r="CK78" s="297"/>
      <c r="CL78" s="297"/>
      <c r="CM78" s="297"/>
      <c r="CN78" s="297"/>
      <c r="CO78" s="297"/>
      <c r="CP78" s="297"/>
      <c r="CQ78" s="297"/>
      <c r="CR78" s="297"/>
      <c r="CS78" s="297"/>
      <c r="CT78" s="297"/>
      <c r="CU78" s="297"/>
      <c r="CV78" s="297"/>
      <c r="CW78" s="297"/>
      <c r="CX78" s="297"/>
      <c r="CY78" s="297"/>
      <c r="CZ78" s="297"/>
      <c r="DA78" s="297"/>
      <c r="DB78" s="297"/>
      <c r="DC78" s="297"/>
      <c r="DD78" s="297"/>
      <c r="DE78" s="297"/>
      <c r="DF78" s="297"/>
      <c r="DG78" s="297"/>
      <c r="DH78" s="297"/>
      <c r="DI78" s="297"/>
      <c r="DJ78" s="297"/>
      <c r="DK78" s="297"/>
      <c r="DL78" s="297"/>
      <c r="DM78" s="297"/>
      <c r="DN78" s="297"/>
      <c r="DO78" s="297"/>
      <c r="DP78" s="297"/>
      <c r="DQ78" s="297"/>
      <c r="DR78" s="297"/>
      <c r="DS78" s="297"/>
      <c r="DT78" s="297"/>
      <c r="DU78" s="297"/>
      <c r="DV78" s="297"/>
      <c r="DW78" s="297"/>
      <c r="DX78" s="297"/>
      <c r="DY78" s="297"/>
      <c r="DZ78" s="297"/>
      <c r="EA78" s="297"/>
      <c r="EB78" s="297"/>
      <c r="EC78" s="297"/>
      <c r="ED78" s="297"/>
      <c r="EE78" s="297"/>
      <c r="EF78" s="297"/>
      <c r="EG78" s="297"/>
      <c r="EH78" s="297"/>
      <c r="EI78" s="297"/>
      <c r="EJ78" s="297"/>
      <c r="EK78" s="297"/>
      <c r="EL78" s="297"/>
      <c r="EM78" s="297"/>
      <c r="EN78" s="298"/>
      <c r="EO78" s="300">
        <f>AVERAGE(EO77:HF77)</f>
        <v>5.6952380952380857</v>
      </c>
      <c r="EP78" s="301"/>
      <c r="EQ78" s="301"/>
      <c r="ER78" s="301"/>
      <c r="ES78" s="301"/>
      <c r="ET78" s="301"/>
      <c r="EU78" s="301"/>
      <c r="EV78" s="301"/>
      <c r="EW78" s="301"/>
      <c r="EX78" s="301"/>
      <c r="EY78" s="301"/>
      <c r="EZ78" s="301"/>
      <c r="FA78" s="301"/>
      <c r="FB78" s="301"/>
      <c r="FC78" s="301"/>
      <c r="FD78" s="301"/>
      <c r="FE78" s="301"/>
      <c r="FF78" s="301"/>
      <c r="FG78" s="301"/>
      <c r="FH78" s="301"/>
      <c r="FI78" s="301"/>
      <c r="FJ78" s="301"/>
      <c r="FK78" s="301"/>
      <c r="FL78" s="301"/>
      <c r="FM78" s="301"/>
      <c r="FN78" s="301"/>
      <c r="FO78" s="301"/>
      <c r="FP78" s="301"/>
      <c r="FQ78" s="301"/>
      <c r="FR78" s="301"/>
      <c r="FS78" s="301"/>
      <c r="FT78" s="301"/>
      <c r="FU78" s="301"/>
      <c r="FV78" s="301"/>
      <c r="FW78" s="301"/>
      <c r="FX78" s="301"/>
      <c r="FY78" s="301"/>
      <c r="FZ78" s="301"/>
      <c r="GA78" s="301"/>
      <c r="GB78" s="301"/>
      <c r="GC78" s="301"/>
      <c r="GD78" s="301"/>
      <c r="GE78" s="301"/>
      <c r="GF78" s="301"/>
      <c r="GG78" s="301"/>
      <c r="GH78" s="301"/>
      <c r="GI78" s="301"/>
      <c r="GJ78" s="301"/>
      <c r="GK78" s="301"/>
      <c r="GL78" s="301"/>
      <c r="GM78" s="301"/>
      <c r="GN78" s="301"/>
      <c r="GO78" s="301"/>
      <c r="GP78" s="301"/>
      <c r="GQ78" s="301"/>
      <c r="GR78" s="301"/>
      <c r="GS78" s="301"/>
      <c r="GT78" s="301"/>
      <c r="GU78" s="301"/>
      <c r="GV78" s="301"/>
      <c r="GW78" s="301"/>
      <c r="GX78" s="301"/>
      <c r="GY78" s="301"/>
      <c r="GZ78" s="301"/>
      <c r="HA78" s="301"/>
      <c r="HB78" s="301"/>
      <c r="HC78" s="301"/>
      <c r="HD78" s="301"/>
      <c r="HE78" s="301"/>
      <c r="HF78" s="302"/>
    </row>
    <row r="79" spans="2:214" s="86" customFormat="1" ht="20.399999999999999" customHeight="1" thickBot="1" x14ac:dyDescent="0.35">
      <c r="B79" s="400"/>
      <c r="D79" s="113" t="s">
        <v>38</v>
      </c>
      <c r="E79" s="198">
        <f>_xlfn.STDEV.S(E77:N77)</f>
        <v>429.62980153247616</v>
      </c>
      <c r="F79" s="200"/>
      <c r="G79" s="200"/>
      <c r="H79" s="200"/>
      <c r="I79" s="200"/>
      <c r="J79" s="200"/>
      <c r="K79" s="200"/>
      <c r="L79" s="200"/>
      <c r="M79" s="200"/>
      <c r="N79" s="199"/>
      <c r="O79" s="198"/>
      <c r="P79" s="200"/>
      <c r="Q79" s="200"/>
      <c r="R79" s="200"/>
      <c r="S79" s="200"/>
      <c r="T79" s="200"/>
      <c r="U79" s="200"/>
      <c r="V79" s="200"/>
      <c r="W79" s="200"/>
      <c r="X79" s="200"/>
      <c r="Y79" s="200"/>
      <c r="Z79" s="200"/>
      <c r="AA79" s="200"/>
      <c r="AB79" s="200"/>
      <c r="AC79" s="200"/>
      <c r="AD79" s="200"/>
      <c r="AE79" s="200"/>
      <c r="AF79" s="200"/>
      <c r="AG79" s="200"/>
      <c r="AH79" s="200"/>
      <c r="AI79" s="200"/>
      <c r="AJ79" s="200"/>
      <c r="AK79" s="200"/>
      <c r="AL79" s="200"/>
      <c r="AM79" s="200"/>
      <c r="AN79" s="200"/>
      <c r="AO79" s="200"/>
      <c r="AP79" s="200"/>
      <c r="AQ79" s="200"/>
      <c r="AR79" s="200"/>
      <c r="AS79" s="200"/>
      <c r="AT79" s="200"/>
      <c r="AU79" s="200"/>
      <c r="AV79" s="200"/>
      <c r="AW79" s="200"/>
      <c r="AX79" s="200"/>
      <c r="AY79" s="200"/>
      <c r="AZ79" s="200"/>
      <c r="BA79" s="200"/>
      <c r="BB79" s="200"/>
      <c r="BC79" s="200"/>
      <c r="BD79" s="200"/>
      <c r="BE79" s="200"/>
      <c r="BF79" s="200"/>
      <c r="BG79" s="199"/>
      <c r="BH79" s="198">
        <f>_xlfn.STDEV.S(BH77:BV77)</f>
        <v>6444.0188147108474</v>
      </c>
      <c r="BI79" s="200"/>
      <c r="BJ79" s="200"/>
      <c r="BK79" s="200"/>
      <c r="BL79" s="200"/>
      <c r="BM79" s="200"/>
      <c r="BN79" s="200"/>
      <c r="BO79" s="200"/>
      <c r="BP79" s="200"/>
      <c r="BQ79" s="200"/>
      <c r="BR79" s="200"/>
      <c r="BS79" s="200"/>
      <c r="BT79" s="200"/>
      <c r="BU79" s="200"/>
      <c r="BV79" s="199"/>
      <c r="BW79" s="198">
        <f>_xlfn.STDEV.S(BW77:EN77)</f>
        <v>204.3878439534098</v>
      </c>
      <c r="BX79" s="200"/>
      <c r="BY79" s="200"/>
      <c r="BZ79" s="200"/>
      <c r="CA79" s="200"/>
      <c r="CB79" s="200"/>
      <c r="CC79" s="200"/>
      <c r="CD79" s="200"/>
      <c r="CE79" s="200"/>
      <c r="CF79" s="200"/>
      <c r="CG79" s="200"/>
      <c r="CH79" s="200"/>
      <c r="CI79" s="200"/>
      <c r="CJ79" s="200"/>
      <c r="CK79" s="200"/>
      <c r="CL79" s="200"/>
      <c r="CM79" s="200"/>
      <c r="CN79" s="200"/>
      <c r="CO79" s="200"/>
      <c r="CP79" s="200"/>
      <c r="CQ79" s="200"/>
      <c r="CR79" s="200"/>
      <c r="CS79" s="200"/>
      <c r="CT79" s="200"/>
      <c r="CU79" s="200"/>
      <c r="CV79" s="200"/>
      <c r="CW79" s="200"/>
      <c r="CX79" s="200"/>
      <c r="CY79" s="200"/>
      <c r="CZ79" s="200"/>
      <c r="DA79" s="200"/>
      <c r="DB79" s="200"/>
      <c r="DC79" s="200"/>
      <c r="DD79" s="200"/>
      <c r="DE79" s="200"/>
      <c r="DF79" s="200"/>
      <c r="DG79" s="200"/>
      <c r="DH79" s="200"/>
      <c r="DI79" s="200"/>
      <c r="DJ79" s="200"/>
      <c r="DK79" s="200"/>
      <c r="DL79" s="200"/>
      <c r="DM79" s="200"/>
      <c r="DN79" s="200"/>
      <c r="DO79" s="200"/>
      <c r="DP79" s="200"/>
      <c r="DQ79" s="200"/>
      <c r="DR79" s="200"/>
      <c r="DS79" s="200"/>
      <c r="DT79" s="200"/>
      <c r="DU79" s="200"/>
      <c r="DV79" s="200"/>
      <c r="DW79" s="200"/>
      <c r="DX79" s="200"/>
      <c r="DY79" s="200"/>
      <c r="DZ79" s="200"/>
      <c r="EA79" s="200"/>
      <c r="EB79" s="200"/>
      <c r="EC79" s="200"/>
      <c r="ED79" s="200"/>
      <c r="EE79" s="200"/>
      <c r="EF79" s="200"/>
      <c r="EG79" s="200"/>
      <c r="EH79" s="200"/>
      <c r="EI79" s="200"/>
      <c r="EJ79" s="200"/>
      <c r="EK79" s="200"/>
      <c r="EL79" s="200"/>
      <c r="EM79" s="200"/>
      <c r="EN79" s="199"/>
      <c r="EO79" s="303">
        <f>_xlfn.STDEV.S(EO77:HF77)</f>
        <v>33.448436190618537</v>
      </c>
      <c r="EP79" s="304"/>
      <c r="EQ79" s="304"/>
      <c r="ER79" s="304"/>
      <c r="ES79" s="304"/>
      <c r="ET79" s="304"/>
      <c r="EU79" s="304"/>
      <c r="EV79" s="304"/>
      <c r="EW79" s="304"/>
      <c r="EX79" s="304"/>
      <c r="EY79" s="304"/>
      <c r="EZ79" s="304"/>
      <c r="FA79" s="304"/>
      <c r="FB79" s="304"/>
      <c r="FC79" s="304"/>
      <c r="FD79" s="304"/>
      <c r="FE79" s="304"/>
      <c r="FF79" s="304"/>
      <c r="FG79" s="304"/>
      <c r="FH79" s="304"/>
      <c r="FI79" s="304"/>
      <c r="FJ79" s="304"/>
      <c r="FK79" s="304"/>
      <c r="FL79" s="304"/>
      <c r="FM79" s="304"/>
      <c r="FN79" s="304"/>
      <c r="FO79" s="304"/>
      <c r="FP79" s="304"/>
      <c r="FQ79" s="304"/>
      <c r="FR79" s="304"/>
      <c r="FS79" s="304"/>
      <c r="FT79" s="304"/>
      <c r="FU79" s="304"/>
      <c r="FV79" s="304"/>
      <c r="FW79" s="304"/>
      <c r="FX79" s="304"/>
      <c r="FY79" s="304"/>
      <c r="FZ79" s="304"/>
      <c r="GA79" s="304"/>
      <c r="GB79" s="304"/>
      <c r="GC79" s="304"/>
      <c r="GD79" s="304"/>
      <c r="GE79" s="304"/>
      <c r="GF79" s="304"/>
      <c r="GG79" s="304"/>
      <c r="GH79" s="304"/>
      <c r="GI79" s="304"/>
      <c r="GJ79" s="304"/>
      <c r="GK79" s="304"/>
      <c r="GL79" s="304"/>
      <c r="GM79" s="304"/>
      <c r="GN79" s="304"/>
      <c r="GO79" s="304"/>
      <c r="GP79" s="304"/>
      <c r="GQ79" s="304"/>
      <c r="GR79" s="304"/>
      <c r="GS79" s="304"/>
      <c r="GT79" s="304"/>
      <c r="GU79" s="304"/>
      <c r="GV79" s="304"/>
      <c r="GW79" s="304"/>
      <c r="GX79" s="304"/>
      <c r="GY79" s="304"/>
      <c r="GZ79" s="304"/>
      <c r="HA79" s="304"/>
      <c r="HB79" s="304"/>
      <c r="HC79" s="304"/>
      <c r="HD79" s="304"/>
      <c r="HE79" s="304"/>
      <c r="HF79" s="305"/>
    </row>
    <row r="80" spans="2:214" ht="19.8" x14ac:dyDescent="0.3">
      <c r="B80" s="400"/>
      <c r="D80" s="144" t="s">
        <v>256</v>
      </c>
      <c r="E80" s="145">
        <f>((E77-$E$84)/$E$86)*10</f>
        <v>0.12453108602044767</v>
      </c>
      <c r="F80" s="145">
        <f t="shared" ref="F80:BQ80" si="8">((F77-$E$84)/$E$86)*10</f>
        <v>0.12453108602044767</v>
      </c>
      <c r="G80" s="145">
        <f t="shared" si="8"/>
        <v>0.12453108602044767</v>
      </c>
      <c r="H80" s="145">
        <f t="shared" si="8"/>
        <v>0.59078804027228626</v>
      </c>
      <c r="I80" s="145">
        <f t="shared" si="8"/>
        <v>2.2664502823745189E-3</v>
      </c>
      <c r="J80" s="145">
        <f t="shared" si="8"/>
        <v>2.2664502823745189E-3</v>
      </c>
      <c r="K80" s="145">
        <f t="shared" si="8"/>
        <v>2.2664502823745189E-3</v>
      </c>
      <c r="L80" s="145">
        <f t="shared" si="8"/>
        <v>0.52172148812907237</v>
      </c>
      <c r="M80" s="145">
        <f t="shared" si="8"/>
        <v>0.12039015210893372</v>
      </c>
      <c r="N80" s="145">
        <f t="shared" si="8"/>
        <v>0.35669717512718196</v>
      </c>
      <c r="O80" s="145">
        <f t="shared" si="8"/>
        <v>0</v>
      </c>
      <c r="P80" s="145">
        <f t="shared" si="8"/>
        <v>0</v>
      </c>
      <c r="Q80" s="145">
        <f t="shared" si="8"/>
        <v>0</v>
      </c>
      <c r="R80" s="145">
        <f t="shared" si="8"/>
        <v>0</v>
      </c>
      <c r="S80" s="145">
        <f t="shared" si="8"/>
        <v>0</v>
      </c>
      <c r="T80" s="145">
        <f t="shared" si="8"/>
        <v>0</v>
      </c>
      <c r="U80" s="145">
        <f t="shared" si="8"/>
        <v>0</v>
      </c>
      <c r="V80" s="145">
        <f t="shared" si="8"/>
        <v>0</v>
      </c>
      <c r="W80" s="145">
        <f t="shared" si="8"/>
        <v>0</v>
      </c>
      <c r="X80" s="145">
        <f t="shared" si="8"/>
        <v>0</v>
      </c>
      <c r="Y80" s="145">
        <f t="shared" si="8"/>
        <v>0</v>
      </c>
      <c r="Z80" s="145">
        <f t="shared" si="8"/>
        <v>0</v>
      </c>
      <c r="AA80" s="145">
        <f t="shared" si="8"/>
        <v>0</v>
      </c>
      <c r="AB80" s="145">
        <f t="shared" si="8"/>
        <v>0</v>
      </c>
      <c r="AC80" s="145">
        <f t="shared" si="8"/>
        <v>0</v>
      </c>
      <c r="AD80" s="145">
        <f t="shared" si="8"/>
        <v>0</v>
      </c>
      <c r="AE80" s="145">
        <f t="shared" si="8"/>
        <v>0</v>
      </c>
      <c r="AF80" s="145">
        <f t="shared" si="8"/>
        <v>0</v>
      </c>
      <c r="AG80" s="145">
        <f t="shared" si="8"/>
        <v>0</v>
      </c>
      <c r="AH80" s="145">
        <f t="shared" si="8"/>
        <v>0</v>
      </c>
      <c r="AI80" s="145">
        <f t="shared" si="8"/>
        <v>0</v>
      </c>
      <c r="AJ80" s="145">
        <f t="shared" si="8"/>
        <v>0</v>
      </c>
      <c r="AK80" s="145">
        <f t="shared" si="8"/>
        <v>0</v>
      </c>
      <c r="AL80" s="145">
        <f t="shared" si="8"/>
        <v>0</v>
      </c>
      <c r="AM80" s="145">
        <f t="shared" si="8"/>
        <v>0</v>
      </c>
      <c r="AN80" s="145">
        <f t="shared" si="8"/>
        <v>0</v>
      </c>
      <c r="AO80" s="145">
        <f t="shared" si="8"/>
        <v>0</v>
      </c>
      <c r="AP80" s="145">
        <f t="shared" si="8"/>
        <v>0</v>
      </c>
      <c r="AQ80" s="145">
        <f t="shared" si="8"/>
        <v>0</v>
      </c>
      <c r="AR80" s="145">
        <f t="shared" si="8"/>
        <v>0</v>
      </c>
      <c r="AS80" s="145">
        <f t="shared" si="8"/>
        <v>0</v>
      </c>
      <c r="AT80" s="145">
        <f t="shared" si="8"/>
        <v>0</v>
      </c>
      <c r="AU80" s="145">
        <f t="shared" si="8"/>
        <v>0</v>
      </c>
      <c r="AV80" s="145">
        <f t="shared" si="8"/>
        <v>0</v>
      </c>
      <c r="AW80" s="145">
        <f t="shared" si="8"/>
        <v>0</v>
      </c>
      <c r="AX80" s="145">
        <f t="shared" si="8"/>
        <v>0</v>
      </c>
      <c r="AY80" s="145">
        <f t="shared" si="8"/>
        <v>0</v>
      </c>
      <c r="AZ80" s="145">
        <f t="shared" si="8"/>
        <v>0</v>
      </c>
      <c r="BA80" s="145">
        <f t="shared" si="8"/>
        <v>0</v>
      </c>
      <c r="BB80" s="145">
        <f t="shared" si="8"/>
        <v>0</v>
      </c>
      <c r="BC80" s="145">
        <f t="shared" si="8"/>
        <v>0</v>
      </c>
      <c r="BD80" s="145">
        <f t="shared" si="8"/>
        <v>0</v>
      </c>
      <c r="BE80" s="145">
        <f t="shared" si="8"/>
        <v>0</v>
      </c>
      <c r="BF80" s="145">
        <f t="shared" si="8"/>
        <v>0</v>
      </c>
      <c r="BG80" s="145">
        <f t="shared" si="8"/>
        <v>0</v>
      </c>
      <c r="BH80" s="145">
        <f t="shared" si="8"/>
        <v>0.38721043935322885</v>
      </c>
      <c r="BI80" s="145">
        <f t="shared" si="8"/>
        <v>0.38721043935322885</v>
      </c>
      <c r="BJ80" s="145">
        <f t="shared" si="8"/>
        <v>0.38721043935322885</v>
      </c>
      <c r="BK80" s="145">
        <f t="shared" si="8"/>
        <v>0.38721043935322885</v>
      </c>
      <c r="BL80" s="145">
        <f t="shared" si="8"/>
        <v>0.38721043935322885</v>
      </c>
      <c r="BM80" s="145">
        <f t="shared" si="8"/>
        <v>0.38721043935322885</v>
      </c>
      <c r="BN80" s="145">
        <f t="shared" si="8"/>
        <v>0.23751806423263389</v>
      </c>
      <c r="BO80" s="145">
        <f t="shared" si="8"/>
        <v>10</v>
      </c>
      <c r="BP80" s="145">
        <f t="shared" si="8"/>
        <v>0.38476770960444751</v>
      </c>
      <c r="BQ80" s="145">
        <f t="shared" si="8"/>
        <v>0.38476770960444751</v>
      </c>
      <c r="BR80" s="145">
        <f t="shared" ref="BR80:EC80" si="9">((BR77-$E$84)/$E$86)*10</f>
        <v>0.38476770960444751</v>
      </c>
      <c r="BS80" s="145">
        <f t="shared" si="9"/>
        <v>0.38476770960444751</v>
      </c>
      <c r="BT80" s="145">
        <f t="shared" si="9"/>
        <v>0.38476770960444751</v>
      </c>
      <c r="BU80" s="145">
        <f t="shared" si="9"/>
        <v>0.38476770960444751</v>
      </c>
      <c r="BV80" s="145">
        <f t="shared" si="9"/>
        <v>9.1742780904070251</v>
      </c>
      <c r="BW80" s="145">
        <f t="shared" si="9"/>
        <v>0</v>
      </c>
      <c r="BX80" s="145">
        <f t="shared" si="9"/>
        <v>0</v>
      </c>
      <c r="BY80" s="145">
        <f t="shared" si="9"/>
        <v>0</v>
      </c>
      <c r="BZ80" s="145">
        <f t="shared" si="9"/>
        <v>0</v>
      </c>
      <c r="CA80" s="145">
        <f t="shared" si="9"/>
        <v>0</v>
      </c>
      <c r="CB80" s="145">
        <f t="shared" si="9"/>
        <v>0</v>
      </c>
      <c r="CC80" s="145">
        <f t="shared" si="9"/>
        <v>0</v>
      </c>
      <c r="CD80" s="145">
        <f t="shared" si="9"/>
        <v>0</v>
      </c>
      <c r="CE80" s="145">
        <f t="shared" si="9"/>
        <v>0</v>
      </c>
      <c r="CF80" s="145">
        <f t="shared" si="9"/>
        <v>0</v>
      </c>
      <c r="CG80" s="145">
        <f t="shared" si="9"/>
        <v>0</v>
      </c>
      <c r="CH80" s="145">
        <f t="shared" si="9"/>
        <v>0</v>
      </c>
      <c r="CI80" s="145">
        <f t="shared" si="9"/>
        <v>0</v>
      </c>
      <c r="CJ80" s="145">
        <f t="shared" si="9"/>
        <v>0</v>
      </c>
      <c r="CK80" s="145">
        <f t="shared" si="9"/>
        <v>0</v>
      </c>
      <c r="CL80" s="145">
        <f t="shared" si="9"/>
        <v>0</v>
      </c>
      <c r="CM80" s="145">
        <f t="shared" si="9"/>
        <v>0</v>
      </c>
      <c r="CN80" s="145">
        <f t="shared" si="9"/>
        <v>0</v>
      </c>
      <c r="CO80" s="145">
        <f t="shared" si="9"/>
        <v>0</v>
      </c>
      <c r="CP80" s="145">
        <f t="shared" si="9"/>
        <v>0</v>
      </c>
      <c r="CQ80" s="145">
        <f t="shared" si="9"/>
        <v>0</v>
      </c>
      <c r="CR80" s="145">
        <f t="shared" si="9"/>
        <v>0</v>
      </c>
      <c r="CS80" s="145">
        <f t="shared" si="9"/>
        <v>0</v>
      </c>
      <c r="CT80" s="145">
        <f t="shared" si="9"/>
        <v>0</v>
      </c>
      <c r="CU80" s="145">
        <f t="shared" si="9"/>
        <v>0</v>
      </c>
      <c r="CV80" s="145">
        <f t="shared" si="9"/>
        <v>0</v>
      </c>
      <c r="CW80" s="145">
        <f t="shared" si="9"/>
        <v>0</v>
      </c>
      <c r="CX80" s="145">
        <f t="shared" si="9"/>
        <v>0</v>
      </c>
      <c r="CY80" s="145">
        <f t="shared" si="9"/>
        <v>0</v>
      </c>
      <c r="CZ80" s="145">
        <f t="shared" si="9"/>
        <v>0</v>
      </c>
      <c r="DA80" s="145">
        <f t="shared" si="9"/>
        <v>0</v>
      </c>
      <c r="DB80" s="145">
        <f t="shared" si="9"/>
        <v>0</v>
      </c>
      <c r="DC80" s="145">
        <f t="shared" si="9"/>
        <v>0</v>
      </c>
      <c r="DD80" s="145">
        <f t="shared" si="9"/>
        <v>0</v>
      </c>
      <c r="DE80" s="145">
        <f t="shared" si="9"/>
        <v>0</v>
      </c>
      <c r="DF80" s="145">
        <f t="shared" si="9"/>
        <v>0</v>
      </c>
      <c r="DG80" s="145">
        <f t="shared" si="9"/>
        <v>0</v>
      </c>
      <c r="DH80" s="145">
        <f t="shared" si="9"/>
        <v>0</v>
      </c>
      <c r="DI80" s="145">
        <f t="shared" si="9"/>
        <v>0</v>
      </c>
      <c r="DJ80" s="145">
        <f t="shared" si="9"/>
        <v>0</v>
      </c>
      <c r="DK80" s="145">
        <f t="shared" si="9"/>
        <v>0</v>
      </c>
      <c r="DL80" s="145">
        <f t="shared" si="9"/>
        <v>0</v>
      </c>
      <c r="DM80" s="145">
        <f t="shared" si="9"/>
        <v>0</v>
      </c>
      <c r="DN80" s="145">
        <f t="shared" si="9"/>
        <v>0</v>
      </c>
      <c r="DO80" s="145">
        <f t="shared" si="9"/>
        <v>0</v>
      </c>
      <c r="DP80" s="145">
        <f t="shared" si="9"/>
        <v>0</v>
      </c>
      <c r="DQ80" s="145">
        <f t="shared" si="9"/>
        <v>0</v>
      </c>
      <c r="DR80" s="145">
        <f t="shared" si="9"/>
        <v>0</v>
      </c>
      <c r="DS80" s="145">
        <f t="shared" si="9"/>
        <v>0</v>
      </c>
      <c r="DT80" s="145">
        <f t="shared" si="9"/>
        <v>0</v>
      </c>
      <c r="DU80" s="145">
        <f t="shared" si="9"/>
        <v>0</v>
      </c>
      <c r="DV80" s="145">
        <f t="shared" si="9"/>
        <v>0</v>
      </c>
      <c r="DW80" s="145">
        <f t="shared" si="9"/>
        <v>0</v>
      </c>
      <c r="DX80" s="145">
        <f t="shared" si="9"/>
        <v>0</v>
      </c>
      <c r="DY80" s="145">
        <f t="shared" si="9"/>
        <v>0</v>
      </c>
      <c r="DZ80" s="145">
        <f t="shared" si="9"/>
        <v>0</v>
      </c>
      <c r="EA80" s="145">
        <f t="shared" si="9"/>
        <v>0</v>
      </c>
      <c r="EB80" s="145">
        <f t="shared" si="9"/>
        <v>0</v>
      </c>
      <c r="EC80" s="145">
        <f t="shared" si="9"/>
        <v>0</v>
      </c>
      <c r="ED80" s="145">
        <f t="shared" ref="ED80:GO80" si="10">((ED77-$E$84)/$E$86)*10</f>
        <v>0</v>
      </c>
      <c r="EE80" s="145">
        <f t="shared" si="10"/>
        <v>0</v>
      </c>
      <c r="EF80" s="145">
        <f t="shared" si="10"/>
        <v>0</v>
      </c>
      <c r="EG80" s="145">
        <f t="shared" si="10"/>
        <v>0.61346933161664485</v>
      </c>
      <c r="EH80" s="145">
        <f t="shared" si="10"/>
        <v>0</v>
      </c>
      <c r="EI80" s="145">
        <f t="shared" si="10"/>
        <v>0</v>
      </c>
      <c r="EJ80" s="145">
        <f t="shared" si="10"/>
        <v>0</v>
      </c>
      <c r="EK80" s="145">
        <f t="shared" si="10"/>
        <v>0</v>
      </c>
      <c r="EL80" s="145">
        <f t="shared" si="10"/>
        <v>0</v>
      </c>
      <c r="EM80" s="145">
        <f t="shared" si="10"/>
        <v>0</v>
      </c>
      <c r="EN80" s="145">
        <f t="shared" si="10"/>
        <v>0.61346933161664485</v>
      </c>
      <c r="EO80" s="145">
        <f t="shared" si="10"/>
        <v>0</v>
      </c>
      <c r="EP80" s="145">
        <f t="shared" si="10"/>
        <v>0</v>
      </c>
      <c r="EQ80" s="145">
        <f t="shared" si="10"/>
        <v>0</v>
      </c>
      <c r="ER80" s="145">
        <f t="shared" si="10"/>
        <v>0</v>
      </c>
      <c r="ES80" s="145">
        <f t="shared" si="10"/>
        <v>0</v>
      </c>
      <c r="ET80" s="145">
        <f t="shared" si="10"/>
        <v>0</v>
      </c>
      <c r="EU80" s="145">
        <f t="shared" si="10"/>
        <v>0</v>
      </c>
      <c r="EV80" s="145">
        <f t="shared" si="10"/>
        <v>0</v>
      </c>
      <c r="EW80" s="145">
        <f t="shared" si="10"/>
        <v>0</v>
      </c>
      <c r="EX80" s="145">
        <f t="shared" si="10"/>
        <v>0</v>
      </c>
      <c r="EY80" s="145">
        <f t="shared" si="10"/>
        <v>0</v>
      </c>
      <c r="EZ80" s="145">
        <f t="shared" si="10"/>
        <v>0</v>
      </c>
      <c r="FA80" s="145">
        <f t="shared" si="10"/>
        <v>0</v>
      </c>
      <c r="FB80" s="145">
        <f t="shared" si="10"/>
        <v>0</v>
      </c>
      <c r="FC80" s="145">
        <f t="shared" si="10"/>
        <v>0</v>
      </c>
      <c r="FD80" s="145">
        <f t="shared" si="10"/>
        <v>0</v>
      </c>
      <c r="FE80" s="145">
        <f t="shared" si="10"/>
        <v>0</v>
      </c>
      <c r="FF80" s="145">
        <f t="shared" si="10"/>
        <v>0</v>
      </c>
      <c r="FG80" s="145">
        <f t="shared" si="10"/>
        <v>0</v>
      </c>
      <c r="FH80" s="145">
        <f t="shared" si="10"/>
        <v>0</v>
      </c>
      <c r="FI80" s="145">
        <f t="shared" si="10"/>
        <v>0</v>
      </c>
      <c r="FJ80" s="145">
        <f t="shared" si="10"/>
        <v>0</v>
      </c>
      <c r="FK80" s="145">
        <f t="shared" si="10"/>
        <v>0</v>
      </c>
      <c r="FL80" s="145">
        <f t="shared" si="10"/>
        <v>0</v>
      </c>
      <c r="FM80" s="145">
        <f t="shared" si="10"/>
        <v>0</v>
      </c>
      <c r="FN80" s="145">
        <f t="shared" si="10"/>
        <v>0</v>
      </c>
      <c r="FO80" s="145">
        <f t="shared" si="10"/>
        <v>0</v>
      </c>
      <c r="FP80" s="145">
        <f t="shared" si="10"/>
        <v>0</v>
      </c>
      <c r="FQ80" s="145">
        <f t="shared" si="10"/>
        <v>0</v>
      </c>
      <c r="FR80" s="145">
        <f t="shared" si="10"/>
        <v>0</v>
      </c>
      <c r="FS80" s="145">
        <f t="shared" si="10"/>
        <v>0</v>
      </c>
      <c r="FT80" s="145">
        <f t="shared" si="10"/>
        <v>0</v>
      </c>
      <c r="FU80" s="145">
        <f t="shared" si="10"/>
        <v>0</v>
      </c>
      <c r="FV80" s="145">
        <f t="shared" si="10"/>
        <v>0</v>
      </c>
      <c r="FW80" s="145">
        <f t="shared" si="10"/>
        <v>0</v>
      </c>
      <c r="FX80" s="145">
        <f t="shared" si="10"/>
        <v>0</v>
      </c>
      <c r="FY80" s="145">
        <f t="shared" si="10"/>
        <v>0</v>
      </c>
      <c r="FZ80" s="145">
        <f t="shared" si="10"/>
        <v>0</v>
      </c>
      <c r="GA80" s="145">
        <f t="shared" si="10"/>
        <v>0</v>
      </c>
      <c r="GB80" s="145">
        <f t="shared" si="10"/>
        <v>0</v>
      </c>
      <c r="GC80" s="145">
        <f t="shared" si="10"/>
        <v>0</v>
      </c>
      <c r="GD80" s="145">
        <f t="shared" si="10"/>
        <v>0</v>
      </c>
      <c r="GE80" s="145">
        <f t="shared" si="10"/>
        <v>0</v>
      </c>
      <c r="GF80" s="145">
        <f t="shared" si="10"/>
        <v>0</v>
      </c>
      <c r="GG80" s="145">
        <f t="shared" si="10"/>
        <v>0</v>
      </c>
      <c r="GH80" s="145">
        <f t="shared" si="10"/>
        <v>0</v>
      </c>
      <c r="GI80" s="145">
        <f t="shared" si="10"/>
        <v>0</v>
      </c>
      <c r="GJ80" s="145">
        <f t="shared" si="10"/>
        <v>0</v>
      </c>
      <c r="GK80" s="145">
        <f t="shared" si="10"/>
        <v>0</v>
      </c>
      <c r="GL80" s="145">
        <f t="shared" si="10"/>
        <v>0</v>
      </c>
      <c r="GM80" s="145">
        <f t="shared" si="10"/>
        <v>0</v>
      </c>
      <c r="GN80" s="145">
        <f t="shared" si="10"/>
        <v>0</v>
      </c>
      <c r="GO80" s="145">
        <f t="shared" si="10"/>
        <v>0</v>
      </c>
      <c r="GP80" s="145">
        <f t="shared" ref="GP80:HF80" si="11">((GP77-$E$84)/$E$86)*10</f>
        <v>0</v>
      </c>
      <c r="GQ80" s="145">
        <f t="shared" si="11"/>
        <v>0</v>
      </c>
      <c r="GR80" s="145">
        <f t="shared" si="11"/>
        <v>0</v>
      </c>
      <c r="GS80" s="145">
        <f t="shared" si="11"/>
        <v>0</v>
      </c>
      <c r="GT80" s="145">
        <f t="shared" si="11"/>
        <v>0</v>
      </c>
      <c r="GU80" s="145">
        <f t="shared" si="11"/>
        <v>0</v>
      </c>
      <c r="GV80" s="145">
        <f t="shared" si="11"/>
        <v>0</v>
      </c>
      <c r="GW80" s="145">
        <f t="shared" si="11"/>
        <v>0</v>
      </c>
      <c r="GX80" s="145">
        <f t="shared" si="11"/>
        <v>0</v>
      </c>
      <c r="GY80" s="145">
        <f t="shared" si="11"/>
        <v>0.10039535324888592</v>
      </c>
      <c r="GZ80" s="145">
        <f t="shared" si="11"/>
        <v>0</v>
      </c>
      <c r="HA80" s="145">
        <f t="shared" si="11"/>
        <v>0</v>
      </c>
      <c r="HB80" s="145">
        <f t="shared" si="11"/>
        <v>0</v>
      </c>
      <c r="HC80" s="145">
        <f t="shared" si="11"/>
        <v>0</v>
      </c>
      <c r="HD80" s="145">
        <f t="shared" si="11"/>
        <v>0</v>
      </c>
      <c r="HE80" s="145">
        <f t="shared" si="11"/>
        <v>0</v>
      </c>
      <c r="HF80" s="145">
        <f t="shared" si="11"/>
        <v>0.10039535324888592</v>
      </c>
    </row>
    <row r="81" spans="2:214" ht="19.8" x14ac:dyDescent="0.3">
      <c r="B81" s="400"/>
      <c r="D81" s="144" t="s">
        <v>257</v>
      </c>
      <c r="E81" s="201">
        <f>AVERAGE(E80:N80)</f>
        <v>0.19699894645459409</v>
      </c>
      <c r="F81" s="201"/>
      <c r="G81" s="201"/>
      <c r="H81" s="201"/>
      <c r="I81" s="201"/>
      <c r="J81" s="201"/>
      <c r="K81" s="201"/>
      <c r="L81" s="201"/>
      <c r="M81" s="201"/>
      <c r="N81" s="201"/>
      <c r="O81" s="201">
        <f>AVERAGE(O80:BG80)</f>
        <v>0</v>
      </c>
      <c r="P81" s="201"/>
      <c r="Q81" s="201"/>
      <c r="R81" s="201"/>
      <c r="S81" s="201"/>
      <c r="T81" s="201"/>
      <c r="U81" s="201"/>
      <c r="V81" s="201"/>
      <c r="W81" s="201"/>
      <c r="X81" s="201"/>
      <c r="Y81" s="201"/>
      <c r="Z81" s="201"/>
      <c r="AA81" s="201"/>
      <c r="AB81" s="201"/>
      <c r="AC81" s="201"/>
      <c r="AD81" s="201"/>
      <c r="AE81" s="201"/>
      <c r="AF81" s="201"/>
      <c r="AG81" s="201"/>
      <c r="AH81" s="201"/>
      <c r="AI81" s="201"/>
      <c r="AJ81" s="201"/>
      <c r="AK81" s="201"/>
      <c r="AL81" s="201"/>
      <c r="AM81" s="201"/>
      <c r="AN81" s="201"/>
      <c r="AO81" s="201"/>
      <c r="AP81" s="201"/>
      <c r="AQ81" s="201"/>
      <c r="AR81" s="201"/>
      <c r="AS81" s="201"/>
      <c r="AT81" s="201"/>
      <c r="AU81" s="201"/>
      <c r="AV81" s="201"/>
      <c r="AW81" s="201"/>
      <c r="AX81" s="201"/>
      <c r="AY81" s="201"/>
      <c r="AZ81" s="201"/>
      <c r="BA81" s="201"/>
      <c r="BB81" s="201"/>
      <c r="BC81" s="201"/>
      <c r="BD81" s="201"/>
      <c r="BE81" s="201"/>
      <c r="BF81" s="201"/>
      <c r="BG81" s="201"/>
      <c r="BH81" s="201">
        <f>AVERAGE(BH80:BV80)</f>
        <v>1.6029110032257146</v>
      </c>
      <c r="BI81" s="201"/>
      <c r="BJ81" s="201"/>
      <c r="BK81" s="201"/>
      <c r="BL81" s="201"/>
      <c r="BM81" s="201"/>
      <c r="BN81" s="201"/>
      <c r="BO81" s="201"/>
      <c r="BP81" s="201"/>
      <c r="BQ81" s="201"/>
      <c r="BR81" s="201"/>
      <c r="BS81" s="201"/>
      <c r="BT81" s="201"/>
      <c r="BU81" s="201"/>
      <c r="BV81" s="201"/>
      <c r="BW81" s="201">
        <f>AVERAGE(BW80:EN80)</f>
        <v>1.7527695189046996E-2</v>
      </c>
      <c r="BX81" s="201"/>
      <c r="BY81" s="201"/>
      <c r="BZ81" s="201"/>
      <c r="CA81" s="201"/>
      <c r="CB81" s="201"/>
      <c r="CC81" s="201"/>
      <c r="CD81" s="201"/>
      <c r="CE81" s="201"/>
      <c r="CF81" s="201"/>
      <c r="CG81" s="201"/>
      <c r="CH81" s="201"/>
      <c r="CI81" s="201"/>
      <c r="CJ81" s="201"/>
      <c r="CK81" s="201"/>
      <c r="CL81" s="201"/>
      <c r="CM81" s="201"/>
      <c r="CN81" s="201"/>
      <c r="CO81" s="201"/>
      <c r="CP81" s="201"/>
      <c r="CQ81" s="201"/>
      <c r="CR81" s="201"/>
      <c r="CS81" s="201"/>
      <c r="CT81" s="201"/>
      <c r="CU81" s="201"/>
      <c r="CV81" s="201"/>
      <c r="CW81" s="201"/>
      <c r="CX81" s="201"/>
      <c r="CY81" s="201"/>
      <c r="CZ81" s="201"/>
      <c r="DA81" s="201"/>
      <c r="DB81" s="201"/>
      <c r="DC81" s="201"/>
      <c r="DD81" s="201"/>
      <c r="DE81" s="201"/>
      <c r="DF81" s="201"/>
      <c r="DG81" s="201"/>
      <c r="DH81" s="201"/>
      <c r="DI81" s="201"/>
      <c r="DJ81" s="201"/>
      <c r="DK81" s="201"/>
      <c r="DL81" s="201"/>
      <c r="DM81" s="201"/>
      <c r="DN81" s="201"/>
      <c r="DO81" s="201"/>
      <c r="DP81" s="201"/>
      <c r="DQ81" s="201"/>
      <c r="DR81" s="201"/>
      <c r="DS81" s="201"/>
      <c r="DT81" s="201"/>
      <c r="DU81" s="201"/>
      <c r="DV81" s="201"/>
      <c r="DW81" s="201"/>
      <c r="DX81" s="201"/>
      <c r="DY81" s="201"/>
      <c r="DZ81" s="201"/>
      <c r="EA81" s="201"/>
      <c r="EB81" s="201"/>
      <c r="EC81" s="201"/>
      <c r="ED81" s="201"/>
      <c r="EE81" s="201"/>
      <c r="EF81" s="201"/>
      <c r="EG81" s="201"/>
      <c r="EH81" s="201"/>
      <c r="EI81" s="201"/>
      <c r="EJ81" s="201"/>
      <c r="EK81" s="201"/>
      <c r="EL81" s="201"/>
      <c r="EM81" s="201"/>
      <c r="EN81" s="201"/>
      <c r="EO81" s="201">
        <f>AVERAGE(EO80:HF80)</f>
        <v>2.8684386642538833E-3</v>
      </c>
      <c r="EP81" s="201"/>
      <c r="EQ81" s="201"/>
      <c r="ER81" s="201"/>
      <c r="ES81" s="201"/>
      <c r="ET81" s="201"/>
      <c r="EU81" s="201"/>
      <c r="EV81" s="201"/>
      <c r="EW81" s="201"/>
      <c r="EX81" s="201"/>
      <c r="EY81" s="201"/>
      <c r="EZ81" s="201"/>
      <c r="FA81" s="201"/>
      <c r="FB81" s="201"/>
      <c r="FC81" s="201"/>
      <c r="FD81" s="201"/>
      <c r="FE81" s="201"/>
      <c r="FF81" s="201"/>
      <c r="FG81" s="201"/>
      <c r="FH81" s="201"/>
      <c r="FI81" s="201"/>
      <c r="FJ81" s="201"/>
      <c r="FK81" s="201"/>
      <c r="FL81" s="201"/>
      <c r="FM81" s="201"/>
      <c r="FN81" s="201"/>
      <c r="FO81" s="201"/>
      <c r="FP81" s="201"/>
      <c r="FQ81" s="201"/>
      <c r="FR81" s="201"/>
      <c r="FS81" s="201"/>
      <c r="FT81" s="201"/>
      <c r="FU81" s="201"/>
      <c r="FV81" s="201"/>
      <c r="FW81" s="201"/>
      <c r="FX81" s="201"/>
      <c r="FY81" s="201"/>
      <c r="FZ81" s="201"/>
      <c r="GA81" s="201"/>
      <c r="GB81" s="201"/>
      <c r="GC81" s="201"/>
      <c r="GD81" s="201"/>
      <c r="GE81" s="201"/>
      <c r="GF81" s="201"/>
      <c r="GG81" s="201"/>
      <c r="GH81" s="201"/>
      <c r="GI81" s="201"/>
      <c r="GJ81" s="201"/>
      <c r="GK81" s="201"/>
      <c r="GL81" s="201"/>
      <c r="GM81" s="201"/>
      <c r="GN81" s="201"/>
      <c r="GO81" s="201"/>
      <c r="GP81" s="201"/>
      <c r="GQ81" s="201"/>
      <c r="GR81" s="201"/>
      <c r="GS81" s="201"/>
      <c r="GT81" s="201"/>
      <c r="GU81" s="201"/>
      <c r="GV81" s="201"/>
      <c r="GW81" s="201"/>
      <c r="GX81" s="201"/>
      <c r="GY81" s="201"/>
      <c r="GZ81" s="201"/>
      <c r="HA81" s="201"/>
      <c r="HB81" s="201"/>
      <c r="HC81" s="201"/>
      <c r="HD81" s="201"/>
      <c r="HE81" s="201"/>
      <c r="HF81" s="201"/>
    </row>
    <row r="82" spans="2:214" ht="19.8" x14ac:dyDescent="0.3">
      <c r="B82" s="400"/>
      <c r="D82" s="144" t="s">
        <v>38</v>
      </c>
      <c r="E82" s="201">
        <f>_xlfn.STDEV.S(E80:N80)</f>
        <v>0.21638546333328648</v>
      </c>
      <c r="F82" s="201"/>
      <c r="G82" s="201"/>
      <c r="H82" s="201"/>
      <c r="I82" s="201"/>
      <c r="J82" s="201"/>
      <c r="K82" s="201"/>
      <c r="L82" s="201"/>
      <c r="M82" s="201"/>
      <c r="N82" s="201"/>
      <c r="O82" s="201">
        <f>_xlfn.STDEV.S(O80:BG80)</f>
        <v>0</v>
      </c>
      <c r="P82" s="201"/>
      <c r="Q82" s="201"/>
      <c r="R82" s="201"/>
      <c r="S82" s="201"/>
      <c r="T82" s="201"/>
      <c r="U82" s="201"/>
      <c r="V82" s="201"/>
      <c r="W82" s="201"/>
      <c r="X82" s="201"/>
      <c r="Y82" s="201"/>
      <c r="Z82" s="201"/>
      <c r="AA82" s="201"/>
      <c r="AB82" s="201"/>
      <c r="AC82" s="201"/>
      <c r="AD82" s="201"/>
      <c r="AE82" s="201"/>
      <c r="AF82" s="201"/>
      <c r="AG82" s="201"/>
      <c r="AH82" s="201"/>
      <c r="AI82" s="201"/>
      <c r="AJ82" s="201"/>
      <c r="AK82" s="201"/>
      <c r="AL82" s="201"/>
      <c r="AM82" s="201"/>
      <c r="AN82" s="201"/>
      <c r="AO82" s="201"/>
      <c r="AP82" s="201"/>
      <c r="AQ82" s="201"/>
      <c r="AR82" s="201"/>
      <c r="AS82" s="201"/>
      <c r="AT82" s="201"/>
      <c r="AU82" s="201"/>
      <c r="AV82" s="201"/>
      <c r="AW82" s="201"/>
      <c r="AX82" s="201"/>
      <c r="AY82" s="201"/>
      <c r="AZ82" s="201"/>
      <c r="BA82" s="201"/>
      <c r="BB82" s="201"/>
      <c r="BC82" s="201"/>
      <c r="BD82" s="201"/>
      <c r="BE82" s="201"/>
      <c r="BF82" s="201"/>
      <c r="BG82" s="201"/>
      <c r="BH82" s="201">
        <f>_xlfn.STDEV.S(BH80:BV80)</f>
        <v>3.2455662804951353</v>
      </c>
      <c r="BI82" s="201"/>
      <c r="BJ82" s="201"/>
      <c r="BK82" s="201"/>
      <c r="BL82" s="201"/>
      <c r="BM82" s="201"/>
      <c r="BN82" s="201"/>
      <c r="BO82" s="201"/>
      <c r="BP82" s="201"/>
      <c r="BQ82" s="201"/>
      <c r="BR82" s="201"/>
      <c r="BS82" s="201"/>
      <c r="BT82" s="201"/>
      <c r="BU82" s="201"/>
      <c r="BV82" s="201"/>
      <c r="BW82" s="201">
        <f>_xlfn.STDEV.S(BW80:EN80)</f>
        <v>0.10294108592047216</v>
      </c>
      <c r="BX82" s="201"/>
      <c r="BY82" s="201"/>
      <c r="BZ82" s="201"/>
      <c r="CA82" s="201"/>
      <c r="CB82" s="201"/>
      <c r="CC82" s="201"/>
      <c r="CD82" s="201"/>
      <c r="CE82" s="201"/>
      <c r="CF82" s="201"/>
      <c r="CG82" s="201"/>
      <c r="CH82" s="201"/>
      <c r="CI82" s="201"/>
      <c r="CJ82" s="201"/>
      <c r="CK82" s="201"/>
      <c r="CL82" s="201"/>
      <c r="CM82" s="201"/>
      <c r="CN82" s="201"/>
      <c r="CO82" s="201"/>
      <c r="CP82" s="201"/>
      <c r="CQ82" s="201"/>
      <c r="CR82" s="201"/>
      <c r="CS82" s="201"/>
      <c r="CT82" s="201"/>
      <c r="CU82" s="201"/>
      <c r="CV82" s="201"/>
      <c r="CW82" s="201"/>
      <c r="CX82" s="201"/>
      <c r="CY82" s="201"/>
      <c r="CZ82" s="201"/>
      <c r="DA82" s="201"/>
      <c r="DB82" s="201"/>
      <c r="DC82" s="201"/>
      <c r="DD82" s="201"/>
      <c r="DE82" s="201"/>
      <c r="DF82" s="201"/>
      <c r="DG82" s="201"/>
      <c r="DH82" s="201"/>
      <c r="DI82" s="201"/>
      <c r="DJ82" s="201"/>
      <c r="DK82" s="201"/>
      <c r="DL82" s="201"/>
      <c r="DM82" s="201"/>
      <c r="DN82" s="201"/>
      <c r="DO82" s="201"/>
      <c r="DP82" s="201"/>
      <c r="DQ82" s="201"/>
      <c r="DR82" s="201"/>
      <c r="DS82" s="201"/>
      <c r="DT82" s="201"/>
      <c r="DU82" s="201"/>
      <c r="DV82" s="201"/>
      <c r="DW82" s="201"/>
      <c r="DX82" s="201"/>
      <c r="DY82" s="201"/>
      <c r="DZ82" s="201"/>
      <c r="EA82" s="201"/>
      <c r="EB82" s="201"/>
      <c r="EC82" s="201"/>
      <c r="ED82" s="201"/>
      <c r="EE82" s="201"/>
      <c r="EF82" s="201"/>
      <c r="EG82" s="201"/>
      <c r="EH82" s="201"/>
      <c r="EI82" s="201"/>
      <c r="EJ82" s="201"/>
      <c r="EK82" s="201"/>
      <c r="EL82" s="201"/>
      <c r="EM82" s="201"/>
      <c r="EN82" s="201"/>
      <c r="EO82" s="201">
        <f>_xlfn.STDEV.S(EO80:HF80)</f>
        <v>1.6846492810936323E-2</v>
      </c>
      <c r="EP82" s="201"/>
      <c r="EQ82" s="201"/>
      <c r="ER82" s="201"/>
      <c r="ES82" s="201"/>
      <c r="ET82" s="201"/>
      <c r="EU82" s="201"/>
      <c r="EV82" s="201"/>
      <c r="EW82" s="201"/>
      <c r="EX82" s="201"/>
      <c r="EY82" s="201"/>
      <c r="EZ82" s="201"/>
      <c r="FA82" s="201"/>
      <c r="FB82" s="201"/>
      <c r="FC82" s="201"/>
      <c r="FD82" s="201"/>
      <c r="FE82" s="201"/>
      <c r="FF82" s="201"/>
      <c r="FG82" s="201"/>
      <c r="FH82" s="201"/>
      <c r="FI82" s="201"/>
      <c r="FJ82" s="201"/>
      <c r="FK82" s="201"/>
      <c r="FL82" s="201"/>
      <c r="FM82" s="201"/>
      <c r="FN82" s="201"/>
      <c r="FO82" s="201"/>
      <c r="FP82" s="201"/>
      <c r="FQ82" s="201"/>
      <c r="FR82" s="201"/>
      <c r="FS82" s="201"/>
      <c r="FT82" s="201"/>
      <c r="FU82" s="201"/>
      <c r="FV82" s="201"/>
      <c r="FW82" s="201"/>
      <c r="FX82" s="201"/>
      <c r="FY82" s="201"/>
      <c r="FZ82" s="201"/>
      <c r="GA82" s="201"/>
      <c r="GB82" s="201"/>
      <c r="GC82" s="201"/>
      <c r="GD82" s="201"/>
      <c r="GE82" s="201"/>
      <c r="GF82" s="201"/>
      <c r="GG82" s="201"/>
      <c r="GH82" s="201"/>
      <c r="GI82" s="201"/>
      <c r="GJ82" s="201"/>
      <c r="GK82" s="201"/>
      <c r="GL82" s="201"/>
      <c r="GM82" s="201"/>
      <c r="GN82" s="201"/>
      <c r="GO82" s="201"/>
      <c r="GP82" s="201"/>
      <c r="GQ82" s="201"/>
      <c r="GR82" s="201"/>
      <c r="GS82" s="201"/>
      <c r="GT82" s="201"/>
      <c r="GU82" s="201"/>
      <c r="GV82" s="201"/>
      <c r="GW82" s="201"/>
      <c r="GX82" s="201"/>
      <c r="GY82" s="201"/>
      <c r="GZ82" s="201"/>
      <c r="HA82" s="201"/>
      <c r="HB82" s="201"/>
      <c r="HC82" s="201"/>
      <c r="HD82" s="201"/>
      <c r="HE82" s="201"/>
      <c r="HF82" s="201"/>
    </row>
    <row r="83" spans="2:214" ht="19.8" x14ac:dyDescent="0.3">
      <c r="B83" s="400"/>
      <c r="D83" s="115"/>
    </row>
    <row r="84" spans="2:214" ht="19.8" x14ac:dyDescent="0.3">
      <c r="B84" s="400"/>
      <c r="D84" s="142" t="s">
        <v>253</v>
      </c>
      <c r="E84" s="145">
        <f>MIN(E77:HF77)</f>
        <v>0</v>
      </c>
    </row>
    <row r="85" spans="2:214" ht="19.8" x14ac:dyDescent="0.3">
      <c r="B85" s="400"/>
      <c r="D85" s="142" t="s">
        <v>254</v>
      </c>
      <c r="E85" s="145">
        <f>MAX(E77:HF77)</f>
        <v>19854.836591806601</v>
      </c>
    </row>
    <row r="86" spans="2:214" ht="19.8" x14ac:dyDescent="0.3">
      <c r="B86" s="400"/>
      <c r="D86" s="142" t="s">
        <v>255</v>
      </c>
      <c r="E86" s="145">
        <f>E85-E84</f>
        <v>19854.836591806601</v>
      </c>
    </row>
    <row r="87" spans="2:214" x14ac:dyDescent="0.3">
      <c r="D87" s="3"/>
    </row>
    <row r="88" spans="2:214" ht="15" thickBot="1" x14ac:dyDescent="0.35">
      <c r="D88" s="3"/>
    </row>
    <row r="89" spans="2:214" ht="44.4" customHeight="1" thickBot="1" x14ac:dyDescent="0.35">
      <c r="B89" s="399" t="s">
        <v>109</v>
      </c>
      <c r="D89" s="3"/>
      <c r="E89" s="202" t="s">
        <v>91</v>
      </c>
      <c r="F89" s="203"/>
      <c r="G89" s="203"/>
      <c r="H89" s="203"/>
      <c r="I89" s="203"/>
      <c r="J89" s="203"/>
      <c r="K89" s="203"/>
      <c r="L89" s="203"/>
      <c r="M89" s="203"/>
      <c r="N89" s="203"/>
      <c r="O89" s="203"/>
      <c r="P89" s="203"/>
      <c r="Q89" s="203"/>
      <c r="R89" s="203"/>
      <c r="S89" s="203"/>
      <c r="T89" s="203"/>
      <c r="U89" s="203"/>
      <c r="V89" s="203"/>
      <c r="W89" s="203"/>
      <c r="X89" s="203"/>
      <c r="Y89" s="203"/>
      <c r="Z89" s="203"/>
      <c r="AA89" s="203"/>
      <c r="AB89" s="203"/>
      <c r="AC89" s="203"/>
      <c r="AD89" s="203"/>
      <c r="AE89" s="203"/>
      <c r="AF89" s="203"/>
      <c r="AG89" s="203"/>
      <c r="AH89" s="203"/>
      <c r="AI89" s="203"/>
      <c r="AJ89" s="203"/>
      <c r="AK89" s="203"/>
      <c r="AL89" s="203"/>
      <c r="AM89" s="203"/>
      <c r="AN89" s="203"/>
      <c r="AO89" s="203"/>
      <c r="AP89" s="203"/>
      <c r="AQ89" s="203"/>
      <c r="AR89" s="203"/>
      <c r="AS89" s="203"/>
      <c r="AT89" s="203"/>
      <c r="AU89" s="203"/>
      <c r="AV89" s="203"/>
      <c r="AW89" s="203"/>
      <c r="AX89" s="203"/>
      <c r="AY89" s="203"/>
      <c r="AZ89" s="203"/>
      <c r="BA89" s="203"/>
      <c r="BB89" s="203"/>
      <c r="BC89" s="203"/>
      <c r="BD89" s="203"/>
      <c r="BE89" s="203"/>
      <c r="BF89" s="203"/>
      <c r="BG89" s="203"/>
      <c r="BH89" s="203"/>
      <c r="BI89" s="204"/>
      <c r="BJ89" s="11"/>
      <c r="BK89" s="11"/>
      <c r="BL89" s="11"/>
      <c r="BM89" s="11"/>
      <c r="BN89" s="11"/>
      <c r="BO89" s="11"/>
      <c r="BP89" s="11"/>
      <c r="BQ89" s="11"/>
      <c r="BR89" s="11"/>
      <c r="BS89" s="11"/>
      <c r="BT89" s="11"/>
      <c r="BU89" s="11"/>
      <c r="BV89" s="11"/>
      <c r="BW89" s="11"/>
      <c r="BX89" s="11"/>
      <c r="BY89" s="11"/>
      <c r="BZ89" s="11"/>
      <c r="CA89" s="11"/>
      <c r="CB89" s="11"/>
      <c r="CC89" s="11"/>
    </row>
    <row r="90" spans="2:214" ht="20.399999999999999" customHeight="1" thickBot="1" x14ac:dyDescent="0.35">
      <c r="B90" s="400"/>
      <c r="D90" s="23" t="s">
        <v>0</v>
      </c>
      <c r="E90" s="251" t="s">
        <v>178</v>
      </c>
      <c r="F90" s="252"/>
      <c r="G90" s="252"/>
      <c r="H90" s="252"/>
      <c r="I90" s="252"/>
      <c r="J90" s="252"/>
      <c r="K90" s="252"/>
      <c r="L90" s="252"/>
      <c r="M90" s="253"/>
      <c r="N90" s="319" t="s">
        <v>35</v>
      </c>
      <c r="O90" s="320"/>
      <c r="P90" s="320"/>
      <c r="Q90" s="320"/>
      <c r="R90" s="321"/>
      <c r="S90" s="311" t="s">
        <v>34</v>
      </c>
      <c r="T90" s="312"/>
      <c r="U90" s="312"/>
      <c r="V90" s="312"/>
      <c r="W90" s="313"/>
      <c r="X90" s="229" t="s">
        <v>33</v>
      </c>
      <c r="Y90" s="230"/>
      <c r="Z90" s="230"/>
      <c r="AA90" s="230"/>
      <c r="AB90" s="230"/>
      <c r="AC90" s="230"/>
      <c r="AD90" s="230"/>
      <c r="AE90" s="230"/>
      <c r="AF90" s="230"/>
      <c r="AG90" s="230"/>
      <c r="AH90" s="230"/>
      <c r="AI90" s="230"/>
      <c r="AJ90" s="230"/>
      <c r="AK90" s="230"/>
      <c r="AL90" s="230"/>
      <c r="AM90" s="230"/>
      <c r="AN90" s="230"/>
      <c r="AO90" s="230"/>
      <c r="AP90" s="231"/>
      <c r="AQ90" s="232" t="s">
        <v>37</v>
      </c>
      <c r="AR90" s="233"/>
      <c r="AS90" s="233"/>
      <c r="AT90" s="233"/>
      <c r="AU90" s="233"/>
      <c r="AV90" s="233"/>
      <c r="AW90" s="233"/>
      <c r="AX90" s="233"/>
      <c r="AY90" s="233"/>
      <c r="AZ90" s="233"/>
      <c r="BA90" s="233"/>
      <c r="BB90" s="233"/>
      <c r="BC90" s="233"/>
      <c r="BD90" s="233"/>
      <c r="BE90" s="233"/>
      <c r="BF90" s="233"/>
      <c r="BG90" s="233"/>
      <c r="BH90" s="233"/>
      <c r="BI90" s="234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0"/>
      <c r="BV90" s="10"/>
      <c r="BW90" s="10"/>
      <c r="BX90" s="12"/>
      <c r="BY90" s="12"/>
      <c r="BZ90" s="12"/>
      <c r="CA90" s="12"/>
      <c r="CB90" s="12"/>
      <c r="CC90" s="11"/>
    </row>
    <row r="91" spans="2:214" s="3" customFormat="1" ht="20.399999999999999" customHeight="1" thickBot="1" x14ac:dyDescent="0.35">
      <c r="B91" s="400"/>
      <c r="D91" s="24" t="s">
        <v>2</v>
      </c>
      <c r="E91" s="37" t="s">
        <v>39</v>
      </c>
      <c r="F91" s="36" t="s">
        <v>98</v>
      </c>
      <c r="G91" s="36" t="s">
        <v>92</v>
      </c>
      <c r="H91" s="36" t="s">
        <v>93</v>
      </c>
      <c r="I91" s="36" t="s">
        <v>94</v>
      </c>
      <c r="J91" s="36" t="s">
        <v>95</v>
      </c>
      <c r="K91" s="36" t="s">
        <v>96</v>
      </c>
      <c r="L91" s="38" t="s">
        <v>99</v>
      </c>
      <c r="M91" s="38" t="s">
        <v>100</v>
      </c>
      <c r="N91" s="28" t="s">
        <v>40</v>
      </c>
      <c r="O91" s="28" t="s">
        <v>101</v>
      </c>
      <c r="P91" s="27" t="s">
        <v>102</v>
      </c>
      <c r="Q91" s="27" t="s">
        <v>5</v>
      </c>
      <c r="R91" s="26" t="s">
        <v>6</v>
      </c>
      <c r="S91" s="28" t="s">
        <v>10</v>
      </c>
      <c r="T91" s="29" t="s">
        <v>11</v>
      </c>
      <c r="U91" s="31" t="s">
        <v>103</v>
      </c>
      <c r="V91" s="31" t="s">
        <v>104</v>
      </c>
      <c r="W91" s="30" t="s">
        <v>105</v>
      </c>
      <c r="X91" s="37" t="s">
        <v>39</v>
      </c>
      <c r="Y91" s="36" t="s">
        <v>98</v>
      </c>
      <c r="Z91" s="36" t="s">
        <v>92</v>
      </c>
      <c r="AA91" s="36" t="s">
        <v>93</v>
      </c>
      <c r="AB91" s="36" t="s">
        <v>94</v>
      </c>
      <c r="AC91" s="36" t="s">
        <v>95</v>
      </c>
      <c r="AD91" s="36" t="s">
        <v>96</v>
      </c>
      <c r="AE91" s="38" t="s">
        <v>99</v>
      </c>
      <c r="AF91" s="38" t="s">
        <v>100</v>
      </c>
      <c r="AG91" s="37" t="s">
        <v>40</v>
      </c>
      <c r="AH91" s="37" t="s">
        <v>101</v>
      </c>
      <c r="AI91" s="39" t="s">
        <v>102</v>
      </c>
      <c r="AJ91" s="39" t="s">
        <v>5</v>
      </c>
      <c r="AK91" s="39" t="s">
        <v>6</v>
      </c>
      <c r="AL91" s="37" t="s">
        <v>10</v>
      </c>
      <c r="AM91" s="53" t="s">
        <v>11</v>
      </c>
      <c r="AN91" s="39" t="s">
        <v>103</v>
      </c>
      <c r="AO91" s="39" t="s">
        <v>104</v>
      </c>
      <c r="AP91" s="36" t="s">
        <v>105</v>
      </c>
      <c r="AQ91" s="37" t="s">
        <v>39</v>
      </c>
      <c r="AR91" s="36" t="s">
        <v>98</v>
      </c>
      <c r="AS91" s="36" t="s">
        <v>92</v>
      </c>
      <c r="AT91" s="36" t="s">
        <v>93</v>
      </c>
      <c r="AU91" s="36" t="s">
        <v>94</v>
      </c>
      <c r="AV91" s="36" t="s">
        <v>95</v>
      </c>
      <c r="AW91" s="36" t="s">
        <v>96</v>
      </c>
      <c r="AX91" s="38" t="s">
        <v>99</v>
      </c>
      <c r="AY91" s="38" t="s">
        <v>100</v>
      </c>
      <c r="AZ91" s="37" t="s">
        <v>40</v>
      </c>
      <c r="BA91" s="37" t="s">
        <v>101</v>
      </c>
      <c r="BB91" s="39" t="s">
        <v>102</v>
      </c>
      <c r="BC91" s="39" t="s">
        <v>5</v>
      </c>
      <c r="BD91" s="39" t="s">
        <v>6</v>
      </c>
      <c r="BE91" s="37" t="s">
        <v>10</v>
      </c>
      <c r="BF91" s="53" t="s">
        <v>11</v>
      </c>
      <c r="BG91" s="39" t="s">
        <v>103</v>
      </c>
      <c r="BH91" s="39" t="s">
        <v>104</v>
      </c>
      <c r="BI91" s="36" t="s">
        <v>105</v>
      </c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</row>
    <row r="92" spans="2:214" s="86" customFormat="1" ht="19.8" customHeight="1" x14ac:dyDescent="0.3">
      <c r="B92" s="400"/>
      <c r="D92" s="87" t="s">
        <v>250</v>
      </c>
      <c r="E92" s="82">
        <v>128.19999999999999</v>
      </c>
      <c r="F92" s="78">
        <v>330</v>
      </c>
      <c r="G92" s="96">
        <v>0.4</v>
      </c>
      <c r="H92" s="96">
        <v>0.4</v>
      </c>
      <c r="I92" s="96">
        <v>0</v>
      </c>
      <c r="J92" s="96">
        <v>0</v>
      </c>
      <c r="K92" s="96">
        <v>10.5741117499631</v>
      </c>
      <c r="L92" s="96">
        <v>497.059523809523</v>
      </c>
      <c r="M92" s="97">
        <v>0</v>
      </c>
      <c r="N92" s="75">
        <v>0</v>
      </c>
      <c r="O92" s="80">
        <v>0</v>
      </c>
      <c r="P92" s="80">
        <v>0</v>
      </c>
      <c r="Q92" s="80">
        <v>0</v>
      </c>
      <c r="R92" s="98">
        <v>0</v>
      </c>
      <c r="S92" s="75">
        <v>219</v>
      </c>
      <c r="T92" s="81">
        <v>219</v>
      </c>
      <c r="U92" s="78">
        <v>429.98683575809901</v>
      </c>
      <c r="V92" s="96">
        <v>506.51528822055099</v>
      </c>
      <c r="W92" s="97">
        <v>7521.2828372051699</v>
      </c>
      <c r="X92" s="125">
        <v>0</v>
      </c>
      <c r="Y92" s="125">
        <v>0</v>
      </c>
      <c r="Z92" s="125">
        <v>0</v>
      </c>
      <c r="AA92" s="125">
        <v>0</v>
      </c>
      <c r="AB92" s="125">
        <v>0</v>
      </c>
      <c r="AC92" s="125">
        <v>0</v>
      </c>
      <c r="AD92" s="125">
        <v>0</v>
      </c>
      <c r="AE92" s="125">
        <v>0</v>
      </c>
      <c r="AF92" s="125">
        <v>0</v>
      </c>
      <c r="AG92" s="125">
        <v>0</v>
      </c>
      <c r="AH92" s="125">
        <v>0</v>
      </c>
      <c r="AI92" s="125">
        <v>0</v>
      </c>
      <c r="AJ92" s="125">
        <v>0</v>
      </c>
      <c r="AK92" s="125">
        <v>0</v>
      </c>
      <c r="AL92" s="125">
        <v>0</v>
      </c>
      <c r="AM92" s="125">
        <v>0</v>
      </c>
      <c r="AN92" s="125">
        <v>0</v>
      </c>
      <c r="AO92" s="125">
        <v>0</v>
      </c>
      <c r="AP92" s="125">
        <v>748</v>
      </c>
      <c r="AQ92" s="82">
        <v>0</v>
      </c>
      <c r="AR92" s="82">
        <v>0</v>
      </c>
      <c r="AS92" s="82">
        <v>0</v>
      </c>
      <c r="AT92" s="82">
        <v>0</v>
      </c>
      <c r="AU92" s="82">
        <v>0</v>
      </c>
      <c r="AV92" s="82">
        <v>0</v>
      </c>
      <c r="AW92" s="82">
        <v>0</v>
      </c>
      <c r="AX92" s="82">
        <v>0</v>
      </c>
      <c r="AY92" s="82">
        <v>0</v>
      </c>
      <c r="AZ92" s="82">
        <v>0</v>
      </c>
      <c r="BA92" s="82">
        <v>0</v>
      </c>
      <c r="BB92" s="82">
        <v>0</v>
      </c>
      <c r="BC92" s="82">
        <v>0</v>
      </c>
      <c r="BD92" s="82">
        <v>0</v>
      </c>
      <c r="BE92" s="82">
        <v>0</v>
      </c>
      <c r="BF92" s="82">
        <v>0</v>
      </c>
      <c r="BG92" s="82">
        <v>0</v>
      </c>
      <c r="BH92" s="82">
        <v>0</v>
      </c>
      <c r="BI92" s="82">
        <v>135</v>
      </c>
      <c r="BJ92" s="101"/>
      <c r="BK92" s="101"/>
      <c r="BL92" s="101"/>
      <c r="BM92" s="101"/>
      <c r="BN92" s="101"/>
      <c r="BO92" s="101"/>
      <c r="BP92" s="101"/>
      <c r="BQ92" s="101"/>
      <c r="BR92" s="101"/>
      <c r="BS92" s="101"/>
      <c r="BT92" s="101"/>
      <c r="BU92" s="101"/>
      <c r="BV92" s="101"/>
      <c r="BW92" s="101"/>
      <c r="BX92" s="101"/>
      <c r="BY92" s="101"/>
      <c r="BZ92" s="101"/>
      <c r="CA92" s="101"/>
      <c r="CB92" s="101"/>
      <c r="CC92" s="101"/>
    </row>
    <row r="93" spans="2:214" s="86" customFormat="1" ht="40.200000000000003" customHeight="1" thickBot="1" x14ac:dyDescent="0.35">
      <c r="B93" s="400"/>
      <c r="D93" s="112" t="s">
        <v>251</v>
      </c>
      <c r="E93" s="266">
        <f>AVERAGE(E92:M92)</f>
        <v>107.40373728438733</v>
      </c>
      <c r="F93" s="267"/>
      <c r="G93" s="267"/>
      <c r="H93" s="267"/>
      <c r="I93" s="267"/>
      <c r="J93" s="267"/>
      <c r="K93" s="267"/>
      <c r="L93" s="267"/>
      <c r="M93" s="268"/>
      <c r="N93" s="331">
        <f>AVERAGE(N92:R92)</f>
        <v>0</v>
      </c>
      <c r="O93" s="332"/>
      <c r="P93" s="332"/>
      <c r="Q93" s="332"/>
      <c r="R93" s="333"/>
      <c r="S93" s="331">
        <f>AVERAGE(S92:W92)</f>
        <v>1779.1569922367639</v>
      </c>
      <c r="T93" s="332"/>
      <c r="U93" s="332"/>
      <c r="V93" s="332"/>
      <c r="W93" s="333"/>
      <c r="X93" s="322">
        <f>AVERAGE(X92:AP92)</f>
        <v>39.368421052631582</v>
      </c>
      <c r="Y93" s="323"/>
      <c r="Z93" s="323"/>
      <c r="AA93" s="323"/>
      <c r="AB93" s="323"/>
      <c r="AC93" s="323"/>
      <c r="AD93" s="323"/>
      <c r="AE93" s="323"/>
      <c r="AF93" s="323"/>
      <c r="AG93" s="323"/>
      <c r="AH93" s="323"/>
      <c r="AI93" s="323"/>
      <c r="AJ93" s="323"/>
      <c r="AK93" s="323"/>
      <c r="AL93" s="323"/>
      <c r="AM93" s="323"/>
      <c r="AN93" s="323"/>
      <c r="AO93" s="323"/>
      <c r="AP93" s="324"/>
      <c r="AQ93" s="322">
        <f>AVERAGE(AQ92:BI92)</f>
        <v>7.1052631578947372</v>
      </c>
      <c r="AR93" s="323"/>
      <c r="AS93" s="323"/>
      <c r="AT93" s="323"/>
      <c r="AU93" s="323"/>
      <c r="AV93" s="323"/>
      <c r="AW93" s="323"/>
      <c r="AX93" s="323"/>
      <c r="AY93" s="323"/>
      <c r="AZ93" s="323"/>
      <c r="BA93" s="323"/>
      <c r="BB93" s="323"/>
      <c r="BC93" s="323"/>
      <c r="BD93" s="323"/>
      <c r="BE93" s="323"/>
      <c r="BF93" s="323"/>
      <c r="BG93" s="323"/>
      <c r="BH93" s="323"/>
      <c r="BI93" s="324"/>
      <c r="BJ93" s="101"/>
      <c r="BK93" s="101"/>
      <c r="BL93" s="101"/>
      <c r="BM93" s="101"/>
      <c r="BN93" s="101"/>
      <c r="BO93" s="101"/>
      <c r="BP93" s="101"/>
      <c r="BQ93" s="101"/>
      <c r="BR93" s="101"/>
      <c r="BS93" s="101"/>
      <c r="BT93" s="101"/>
      <c r="BU93" s="101"/>
      <c r="BV93" s="101"/>
      <c r="BW93" s="101"/>
      <c r="BX93" s="101"/>
      <c r="BY93" s="101"/>
      <c r="BZ93" s="101"/>
      <c r="CA93" s="101"/>
      <c r="CB93" s="101"/>
      <c r="CC93" s="101"/>
    </row>
    <row r="94" spans="2:214" s="86" customFormat="1" ht="19.8" customHeight="1" x14ac:dyDescent="0.3">
      <c r="B94" s="400"/>
      <c r="D94" s="143" t="s">
        <v>38</v>
      </c>
      <c r="E94" s="272">
        <f>_xlfn.STDEV.S(E92:M92)</f>
        <v>183.26738560269226</v>
      </c>
      <c r="F94" s="273"/>
      <c r="G94" s="273"/>
      <c r="H94" s="273"/>
      <c r="I94" s="273"/>
      <c r="J94" s="273"/>
      <c r="K94" s="273"/>
      <c r="L94" s="273"/>
      <c r="M94" s="274"/>
      <c r="N94" s="325">
        <f>_xlfn.STDEV.S(N92:R92)</f>
        <v>0</v>
      </c>
      <c r="O94" s="326"/>
      <c r="P94" s="326"/>
      <c r="Q94" s="326"/>
      <c r="R94" s="327"/>
      <c r="S94" s="325">
        <f>_xlfn.STDEV.S(S92:W92)</f>
        <v>3212.478245772204</v>
      </c>
      <c r="T94" s="326"/>
      <c r="U94" s="326"/>
      <c r="V94" s="326"/>
      <c r="W94" s="327"/>
      <c r="X94" s="328">
        <f>_xlfn.STDEV.S(X92:AP92)</f>
        <v>171.6029689351802</v>
      </c>
      <c r="Y94" s="329"/>
      <c r="Z94" s="329"/>
      <c r="AA94" s="329"/>
      <c r="AB94" s="329"/>
      <c r="AC94" s="329"/>
      <c r="AD94" s="329"/>
      <c r="AE94" s="329"/>
      <c r="AF94" s="329"/>
      <c r="AG94" s="329"/>
      <c r="AH94" s="329"/>
      <c r="AI94" s="329"/>
      <c r="AJ94" s="329"/>
      <c r="AK94" s="329"/>
      <c r="AL94" s="329"/>
      <c r="AM94" s="329"/>
      <c r="AN94" s="329"/>
      <c r="AO94" s="329"/>
      <c r="AP94" s="330"/>
      <c r="AQ94" s="328">
        <f>_xlfn.STDEV.S(AQ92:BI92)</f>
        <v>30.971124072525839</v>
      </c>
      <c r="AR94" s="329"/>
      <c r="AS94" s="329"/>
      <c r="AT94" s="329"/>
      <c r="AU94" s="329"/>
      <c r="AV94" s="329"/>
      <c r="AW94" s="329"/>
      <c r="AX94" s="329"/>
      <c r="AY94" s="329"/>
      <c r="AZ94" s="329"/>
      <c r="BA94" s="329"/>
      <c r="BB94" s="329"/>
      <c r="BC94" s="329"/>
      <c r="BD94" s="329"/>
      <c r="BE94" s="329"/>
      <c r="BF94" s="329"/>
      <c r="BG94" s="329"/>
      <c r="BH94" s="329"/>
      <c r="BI94" s="330"/>
      <c r="BJ94" s="101"/>
      <c r="BK94" s="101"/>
      <c r="BL94" s="101"/>
      <c r="BM94" s="101"/>
      <c r="BN94" s="101"/>
      <c r="BO94" s="101"/>
      <c r="BP94" s="101"/>
      <c r="BQ94" s="101"/>
      <c r="BR94" s="101"/>
      <c r="BS94" s="101"/>
      <c r="BT94" s="101"/>
      <c r="BU94" s="101"/>
      <c r="BV94" s="101"/>
      <c r="BW94" s="101"/>
      <c r="BX94" s="101"/>
      <c r="BY94" s="101"/>
      <c r="BZ94" s="101"/>
      <c r="CA94" s="101"/>
      <c r="CB94" s="101"/>
      <c r="CC94" s="101"/>
    </row>
    <row r="95" spans="2:214" ht="19.8" customHeight="1" x14ac:dyDescent="0.3">
      <c r="B95" s="400"/>
      <c r="D95" s="144" t="s">
        <v>256</v>
      </c>
      <c r="E95" s="145">
        <f>((E92-$E$99)/$E$101)*10</f>
        <v>0.17044964638989399</v>
      </c>
      <c r="F95" s="145">
        <f t="shared" ref="F95:BI95" si="12">((F92-$E$99)/$E$101)*10</f>
        <v>0.43875494000518739</v>
      </c>
      <c r="G95" s="145">
        <f t="shared" si="12"/>
        <v>5.3182416970325749E-4</v>
      </c>
      <c r="H95" s="145">
        <f t="shared" si="12"/>
        <v>5.3182416970325749E-4</v>
      </c>
      <c r="I95" s="145">
        <f t="shared" si="12"/>
        <v>0</v>
      </c>
      <c r="J95" s="145">
        <f t="shared" si="12"/>
        <v>0</v>
      </c>
      <c r="K95" s="145">
        <f t="shared" si="12"/>
        <v>1.4058920504433962E-2</v>
      </c>
      <c r="L95" s="145">
        <f t="shared" si="12"/>
        <v>0.66087067135774036</v>
      </c>
      <c r="M95" s="145">
        <f t="shared" si="12"/>
        <v>0</v>
      </c>
      <c r="N95" s="145">
        <f t="shared" si="12"/>
        <v>0</v>
      </c>
      <c r="O95" s="145">
        <f t="shared" si="12"/>
        <v>0</v>
      </c>
      <c r="P95" s="145">
        <f t="shared" si="12"/>
        <v>0</v>
      </c>
      <c r="Q95" s="145">
        <f t="shared" si="12"/>
        <v>0</v>
      </c>
      <c r="R95" s="145">
        <f t="shared" si="12"/>
        <v>0</v>
      </c>
      <c r="S95" s="145">
        <f t="shared" si="12"/>
        <v>0.29117373291253346</v>
      </c>
      <c r="T95" s="145">
        <f t="shared" si="12"/>
        <v>0.29117373291253346</v>
      </c>
      <c r="U95" s="145">
        <f t="shared" si="12"/>
        <v>0.57169347977595486</v>
      </c>
      <c r="V95" s="145">
        <f t="shared" si="12"/>
        <v>0.67344268149975173</v>
      </c>
      <c r="W95" s="145">
        <f t="shared" si="12"/>
        <v>10</v>
      </c>
      <c r="X95" s="145">
        <f t="shared" si="12"/>
        <v>0</v>
      </c>
      <c r="Y95" s="145">
        <f t="shared" si="12"/>
        <v>0</v>
      </c>
      <c r="Z95" s="145">
        <f t="shared" si="12"/>
        <v>0</v>
      </c>
      <c r="AA95" s="145">
        <f t="shared" si="12"/>
        <v>0</v>
      </c>
      <c r="AB95" s="145">
        <f t="shared" si="12"/>
        <v>0</v>
      </c>
      <c r="AC95" s="145">
        <f t="shared" si="12"/>
        <v>0</v>
      </c>
      <c r="AD95" s="145">
        <f t="shared" si="12"/>
        <v>0</v>
      </c>
      <c r="AE95" s="145">
        <f t="shared" si="12"/>
        <v>0</v>
      </c>
      <c r="AF95" s="145">
        <f t="shared" si="12"/>
        <v>0</v>
      </c>
      <c r="AG95" s="145">
        <f t="shared" si="12"/>
        <v>0</v>
      </c>
      <c r="AH95" s="145">
        <f t="shared" si="12"/>
        <v>0</v>
      </c>
      <c r="AI95" s="145">
        <f t="shared" si="12"/>
        <v>0</v>
      </c>
      <c r="AJ95" s="145">
        <f t="shared" si="12"/>
        <v>0</v>
      </c>
      <c r="AK95" s="145">
        <f t="shared" si="12"/>
        <v>0</v>
      </c>
      <c r="AL95" s="145">
        <f t="shared" si="12"/>
        <v>0</v>
      </c>
      <c r="AM95" s="145">
        <f t="shared" si="12"/>
        <v>0</v>
      </c>
      <c r="AN95" s="145">
        <f t="shared" si="12"/>
        <v>0</v>
      </c>
      <c r="AO95" s="145">
        <f t="shared" si="12"/>
        <v>0</v>
      </c>
      <c r="AP95" s="145">
        <f t="shared" si="12"/>
        <v>0.99451119734509141</v>
      </c>
      <c r="AQ95" s="145">
        <f t="shared" si="12"/>
        <v>0</v>
      </c>
      <c r="AR95" s="145">
        <f t="shared" si="12"/>
        <v>0</v>
      </c>
      <c r="AS95" s="145">
        <f t="shared" si="12"/>
        <v>0</v>
      </c>
      <c r="AT95" s="145">
        <f t="shared" si="12"/>
        <v>0</v>
      </c>
      <c r="AU95" s="145">
        <f t="shared" si="12"/>
        <v>0</v>
      </c>
      <c r="AV95" s="145">
        <f t="shared" si="12"/>
        <v>0</v>
      </c>
      <c r="AW95" s="145">
        <f t="shared" si="12"/>
        <v>0</v>
      </c>
      <c r="AX95" s="145">
        <f t="shared" si="12"/>
        <v>0</v>
      </c>
      <c r="AY95" s="145">
        <f t="shared" si="12"/>
        <v>0</v>
      </c>
      <c r="AZ95" s="145">
        <f t="shared" si="12"/>
        <v>0</v>
      </c>
      <c r="BA95" s="145">
        <f t="shared" si="12"/>
        <v>0</v>
      </c>
      <c r="BB95" s="145">
        <f t="shared" si="12"/>
        <v>0</v>
      </c>
      <c r="BC95" s="145">
        <f t="shared" si="12"/>
        <v>0</v>
      </c>
      <c r="BD95" s="145">
        <f t="shared" si="12"/>
        <v>0</v>
      </c>
      <c r="BE95" s="145">
        <f t="shared" si="12"/>
        <v>0</v>
      </c>
      <c r="BF95" s="145">
        <f t="shared" si="12"/>
        <v>0</v>
      </c>
      <c r="BG95" s="145">
        <f t="shared" si="12"/>
        <v>0</v>
      </c>
      <c r="BH95" s="145">
        <f t="shared" si="12"/>
        <v>0</v>
      </c>
      <c r="BI95" s="145">
        <f t="shared" si="12"/>
        <v>0.17949065727484942</v>
      </c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Y95" s="11"/>
      <c r="BZ95" s="11"/>
      <c r="CA95" s="11"/>
      <c r="CB95" s="11"/>
      <c r="CC95" s="11"/>
    </row>
    <row r="96" spans="2:214" ht="19.8" customHeight="1" x14ac:dyDescent="0.3">
      <c r="B96" s="400"/>
      <c r="D96" s="144" t="s">
        <v>257</v>
      </c>
      <c r="E96" s="201">
        <f>AVERAGE(E95:M95)</f>
        <v>0.14279975851074023</v>
      </c>
      <c r="F96" s="201"/>
      <c r="G96" s="201"/>
      <c r="H96" s="201"/>
      <c r="I96" s="201"/>
      <c r="J96" s="201"/>
      <c r="K96" s="201"/>
      <c r="L96" s="201"/>
      <c r="M96" s="201"/>
      <c r="N96" s="201">
        <f>AVERAGE(N95:R95)</f>
        <v>0</v>
      </c>
      <c r="O96" s="201"/>
      <c r="P96" s="201"/>
      <c r="Q96" s="201"/>
      <c r="R96" s="201"/>
      <c r="S96" s="201">
        <f>AVERAGE(S95:W95)</f>
        <v>2.3654967254201549</v>
      </c>
      <c r="T96" s="201"/>
      <c r="U96" s="201"/>
      <c r="V96" s="201"/>
      <c r="W96" s="201"/>
      <c r="X96" s="201">
        <f>AVERAGE(X95:AP95)</f>
        <v>5.2342694597110072E-2</v>
      </c>
      <c r="Y96" s="201"/>
      <c r="Z96" s="201"/>
      <c r="AA96" s="201"/>
      <c r="AB96" s="201"/>
      <c r="AC96" s="201"/>
      <c r="AD96" s="201"/>
      <c r="AE96" s="201"/>
      <c r="AF96" s="201"/>
      <c r="AG96" s="201"/>
      <c r="AH96" s="201"/>
      <c r="AI96" s="201"/>
      <c r="AJ96" s="201"/>
      <c r="AK96" s="201"/>
      <c r="AL96" s="201"/>
      <c r="AM96" s="201"/>
      <c r="AN96" s="201"/>
      <c r="AO96" s="201"/>
      <c r="AP96" s="201"/>
      <c r="AQ96" s="201">
        <f>AVERAGE(AQ95:BI95)</f>
        <v>9.4468766986762851E-3</v>
      </c>
      <c r="AR96" s="201"/>
      <c r="AS96" s="201"/>
      <c r="AT96" s="201"/>
      <c r="AU96" s="201"/>
      <c r="AV96" s="201"/>
      <c r="AW96" s="201"/>
      <c r="AX96" s="201"/>
      <c r="AY96" s="201"/>
      <c r="AZ96" s="201"/>
      <c r="BA96" s="201"/>
      <c r="BB96" s="201"/>
      <c r="BC96" s="201"/>
      <c r="BD96" s="201"/>
      <c r="BE96" s="201"/>
      <c r="BF96" s="201"/>
      <c r="BG96" s="201"/>
      <c r="BH96" s="201"/>
      <c r="BI96" s="20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Y96" s="11"/>
      <c r="BZ96" s="11"/>
      <c r="CA96" s="11"/>
      <c r="CB96" s="11"/>
      <c r="CC96" s="11"/>
    </row>
    <row r="97" spans="2:81" ht="19.8" customHeight="1" x14ac:dyDescent="0.3">
      <c r="B97" s="400"/>
      <c r="D97" s="144" t="s">
        <v>38</v>
      </c>
      <c r="E97" s="201">
        <f>_xlfn.STDEV.S(E95:M95)</f>
        <v>0.24366506295459642</v>
      </c>
      <c r="F97" s="201"/>
      <c r="G97" s="201"/>
      <c r="H97" s="201"/>
      <c r="I97" s="201"/>
      <c r="J97" s="201"/>
      <c r="K97" s="201"/>
      <c r="L97" s="201"/>
      <c r="M97" s="201"/>
      <c r="N97" s="201">
        <f>_xlfn.STDEV.S(N95:R95)</f>
        <v>0</v>
      </c>
      <c r="O97" s="201"/>
      <c r="P97" s="201"/>
      <c r="Q97" s="201"/>
      <c r="R97" s="201"/>
      <c r="S97" s="201">
        <f>_xlfn.STDEV.S(S95:W95)</f>
        <v>4.2711839393689477</v>
      </c>
      <c r="T97" s="201"/>
      <c r="U97" s="201"/>
      <c r="V97" s="201"/>
      <c r="W97" s="201"/>
      <c r="X97" s="201">
        <f>_xlfn.STDEV.S(X95:AP95)</f>
        <v>0.22815651618141522</v>
      </c>
      <c r="Y97" s="201"/>
      <c r="Z97" s="201"/>
      <c r="AA97" s="201"/>
      <c r="AB97" s="201"/>
      <c r="AC97" s="201"/>
      <c r="AD97" s="201"/>
      <c r="AE97" s="201"/>
      <c r="AF97" s="201"/>
      <c r="AG97" s="201"/>
      <c r="AH97" s="201"/>
      <c r="AI97" s="201"/>
      <c r="AJ97" s="201"/>
      <c r="AK97" s="201"/>
      <c r="AL97" s="201"/>
      <c r="AM97" s="201"/>
      <c r="AN97" s="201"/>
      <c r="AO97" s="201"/>
      <c r="AP97" s="201"/>
      <c r="AQ97" s="201">
        <f>_xlfn.STDEV.S(AQ95:BI95)</f>
        <v>4.1177980861619064E-2</v>
      </c>
      <c r="AR97" s="201"/>
      <c r="AS97" s="201"/>
      <c r="AT97" s="201"/>
      <c r="AU97" s="201"/>
      <c r="AV97" s="201"/>
      <c r="AW97" s="201"/>
      <c r="AX97" s="201"/>
      <c r="AY97" s="201"/>
      <c r="AZ97" s="201"/>
      <c r="BA97" s="201"/>
      <c r="BB97" s="201"/>
      <c r="BC97" s="201"/>
      <c r="BD97" s="201"/>
      <c r="BE97" s="201"/>
      <c r="BF97" s="201"/>
      <c r="BG97" s="201"/>
      <c r="BH97" s="201"/>
      <c r="BI97" s="20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Y97" s="11"/>
      <c r="BZ97" s="11"/>
      <c r="CA97" s="11"/>
      <c r="CB97" s="11"/>
      <c r="CC97" s="11"/>
    </row>
    <row r="98" spans="2:81" ht="19.8" customHeight="1" x14ac:dyDescent="0.3">
      <c r="B98" s="400"/>
      <c r="D98" s="115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Y98" s="11"/>
      <c r="BZ98" s="11"/>
      <c r="CA98" s="11"/>
      <c r="CB98" s="11"/>
      <c r="CC98" s="11"/>
    </row>
    <row r="99" spans="2:81" ht="19.8" customHeight="1" x14ac:dyDescent="0.3">
      <c r="B99" s="400"/>
      <c r="D99" s="142" t="s">
        <v>253</v>
      </c>
      <c r="E99" s="145">
        <f>MIN(E92:BI92)</f>
        <v>0</v>
      </c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Y99" s="11"/>
      <c r="BZ99" s="11"/>
      <c r="CA99" s="11"/>
      <c r="CB99" s="11"/>
      <c r="CC99" s="11"/>
    </row>
    <row r="100" spans="2:81" ht="19.8" customHeight="1" x14ac:dyDescent="0.3">
      <c r="B100" s="400"/>
      <c r="D100" s="142" t="s">
        <v>254</v>
      </c>
      <c r="E100" s="145">
        <f>MAX(E92:BI92)</f>
        <v>7521.2828372051699</v>
      </c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Y100" s="11"/>
      <c r="BZ100" s="11"/>
      <c r="CA100" s="11"/>
      <c r="CB100" s="11"/>
      <c r="CC100" s="11"/>
    </row>
    <row r="101" spans="2:81" ht="19.8" customHeight="1" x14ac:dyDescent="0.3">
      <c r="B101" s="400"/>
      <c r="D101" s="142" t="s">
        <v>255</v>
      </c>
      <c r="E101" s="145">
        <f>E100-E99</f>
        <v>7521.2828372051699</v>
      </c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Y101" s="11"/>
      <c r="BZ101" s="11"/>
      <c r="CA101" s="11"/>
      <c r="CB101" s="11"/>
      <c r="CC101" s="11"/>
    </row>
    <row r="102" spans="2:81" ht="15" customHeight="1" thickBot="1" x14ac:dyDescent="0.35">
      <c r="B102" s="400"/>
      <c r="D102" s="3"/>
    </row>
    <row r="103" spans="2:81" ht="40.200000000000003" customHeight="1" thickBot="1" x14ac:dyDescent="0.35">
      <c r="B103" s="400"/>
      <c r="D103" s="3"/>
      <c r="E103" s="202" t="s">
        <v>106</v>
      </c>
      <c r="F103" s="203"/>
      <c r="G103" s="203"/>
      <c r="H103" s="203"/>
      <c r="I103" s="203"/>
      <c r="J103" s="203"/>
      <c r="K103" s="203"/>
      <c r="L103" s="203"/>
      <c r="M103" s="203"/>
      <c r="N103" s="203"/>
      <c r="O103" s="203"/>
      <c r="P103" s="203"/>
      <c r="Q103" s="203"/>
      <c r="R103" s="203"/>
      <c r="S103" s="203"/>
      <c r="T103" s="203"/>
      <c r="U103" s="203"/>
      <c r="V103" s="203"/>
      <c r="W103" s="203"/>
      <c r="X103" s="203"/>
      <c r="Y103" s="203"/>
      <c r="Z103" s="203"/>
      <c r="AA103" s="203"/>
      <c r="AB103" s="203"/>
      <c r="AC103" s="203"/>
      <c r="AD103" s="203"/>
      <c r="AE103" s="203"/>
      <c r="AF103" s="203"/>
      <c r="AG103" s="203"/>
      <c r="AH103" s="203"/>
      <c r="AI103" s="203"/>
      <c r="AJ103" s="203"/>
      <c r="AK103" s="203"/>
      <c r="AL103" s="203"/>
      <c r="AM103" s="203"/>
      <c r="AN103" s="203"/>
      <c r="AO103" s="203"/>
      <c r="AP103" s="203"/>
      <c r="AQ103" s="203"/>
      <c r="AR103" s="203"/>
      <c r="AS103" s="203"/>
      <c r="AT103" s="203"/>
      <c r="AU103" s="203"/>
      <c r="AV103" s="203"/>
      <c r="AW103" s="203"/>
      <c r="AX103" s="203"/>
      <c r="AY103" s="203"/>
      <c r="AZ103" s="203"/>
      <c r="BA103" s="203"/>
      <c r="BB103" s="203"/>
      <c r="BC103" s="203"/>
      <c r="BD103" s="203"/>
      <c r="BE103" s="203"/>
      <c r="BF103" s="203"/>
      <c r="BG103" s="203"/>
      <c r="BH103" s="203"/>
      <c r="BI103" s="203"/>
      <c r="BJ103" s="203"/>
      <c r="BK103" s="203"/>
      <c r="BL103" s="203"/>
      <c r="BM103" s="203"/>
      <c r="BN103" s="203"/>
      <c r="BO103" s="203"/>
      <c r="BP103" s="203"/>
      <c r="BQ103" s="203"/>
      <c r="BR103" s="203"/>
      <c r="BS103" s="203"/>
      <c r="BT103" s="203"/>
      <c r="BU103" s="203"/>
      <c r="BV103" s="203"/>
      <c r="BW103" s="203"/>
      <c r="BX103" s="204"/>
    </row>
    <row r="104" spans="2:81" ht="20.399999999999999" customHeight="1" thickBot="1" x14ac:dyDescent="0.35">
      <c r="B104" s="400"/>
      <c r="D104" s="23" t="s">
        <v>0</v>
      </c>
      <c r="E104" s="251" t="s">
        <v>178</v>
      </c>
      <c r="F104" s="252"/>
      <c r="G104" s="252"/>
      <c r="H104" s="252"/>
      <c r="I104" s="252"/>
      <c r="J104" s="252"/>
      <c r="K104" s="252"/>
      <c r="L104" s="252"/>
      <c r="M104" s="253"/>
      <c r="N104" s="319" t="s">
        <v>35</v>
      </c>
      <c r="O104" s="320"/>
      <c r="P104" s="320"/>
      <c r="Q104" s="320"/>
      <c r="R104" s="320"/>
      <c r="S104" s="320"/>
      <c r="T104" s="320"/>
      <c r="U104" s="320"/>
      <c r="V104" s="320"/>
      <c r="W104" s="321"/>
      <c r="X104" s="311" t="s">
        <v>34</v>
      </c>
      <c r="Y104" s="312"/>
      <c r="Z104" s="312"/>
      <c r="AA104" s="312"/>
      <c r="AB104" s="313"/>
      <c r="AC104" s="229" t="s">
        <v>33</v>
      </c>
      <c r="AD104" s="230"/>
      <c r="AE104" s="230"/>
      <c r="AF104" s="230"/>
      <c r="AG104" s="230"/>
      <c r="AH104" s="230"/>
      <c r="AI104" s="230"/>
      <c r="AJ104" s="230"/>
      <c r="AK104" s="230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0"/>
      <c r="AX104" s="230"/>
      <c r="AY104" s="230"/>
      <c r="AZ104" s="231"/>
      <c r="BA104" s="232" t="s">
        <v>37</v>
      </c>
      <c r="BB104" s="233"/>
      <c r="BC104" s="233"/>
      <c r="BD104" s="233"/>
      <c r="BE104" s="233"/>
      <c r="BF104" s="233"/>
      <c r="BG104" s="233"/>
      <c r="BH104" s="233"/>
      <c r="BI104" s="233"/>
      <c r="BJ104" s="233"/>
      <c r="BK104" s="233"/>
      <c r="BL104" s="233"/>
      <c r="BM104" s="233"/>
      <c r="BN104" s="233"/>
      <c r="BO104" s="233"/>
      <c r="BP104" s="233"/>
      <c r="BQ104" s="233"/>
      <c r="BR104" s="233"/>
      <c r="BS104" s="233"/>
      <c r="BT104" s="233"/>
      <c r="BU104" s="233"/>
      <c r="BV104" s="233"/>
      <c r="BW104" s="233"/>
      <c r="BX104" s="234"/>
    </row>
    <row r="105" spans="2:81" s="3" customFormat="1" ht="20.399999999999999" customHeight="1" thickBot="1" x14ac:dyDescent="0.35">
      <c r="B105" s="400"/>
      <c r="D105" s="24" t="s">
        <v>2</v>
      </c>
      <c r="E105" s="37" t="s">
        <v>39</v>
      </c>
      <c r="F105" s="36" t="s">
        <v>98</v>
      </c>
      <c r="G105" s="36" t="s">
        <v>92</v>
      </c>
      <c r="H105" s="36" t="s">
        <v>93</v>
      </c>
      <c r="I105" s="36" t="s">
        <v>94</v>
      </c>
      <c r="J105" s="36" t="s">
        <v>95</v>
      </c>
      <c r="K105" s="36" t="s">
        <v>96</v>
      </c>
      <c r="L105" s="38" t="s">
        <v>99</v>
      </c>
      <c r="M105" s="38" t="s">
        <v>100</v>
      </c>
      <c r="N105" s="28" t="s">
        <v>40</v>
      </c>
      <c r="O105" s="28" t="s">
        <v>101</v>
      </c>
      <c r="P105" s="27" t="s">
        <v>102</v>
      </c>
      <c r="Q105" s="27" t="s">
        <v>5</v>
      </c>
      <c r="R105" s="39" t="s">
        <v>6</v>
      </c>
      <c r="S105" s="39" t="s">
        <v>16</v>
      </c>
      <c r="T105" s="39" t="s">
        <v>17</v>
      </c>
      <c r="U105" s="39" t="s">
        <v>18</v>
      </c>
      <c r="V105" s="39" t="s">
        <v>19</v>
      </c>
      <c r="W105" s="38" t="s">
        <v>107</v>
      </c>
      <c r="X105" s="28" t="s">
        <v>10</v>
      </c>
      <c r="Y105" s="29" t="s">
        <v>11</v>
      </c>
      <c r="Z105" s="31" t="s">
        <v>103</v>
      </c>
      <c r="AA105" s="31" t="s">
        <v>104</v>
      </c>
      <c r="AB105" s="30" t="s">
        <v>105</v>
      </c>
      <c r="AC105" s="37" t="s">
        <v>39</v>
      </c>
      <c r="AD105" s="36" t="s">
        <v>98</v>
      </c>
      <c r="AE105" s="36" t="s">
        <v>92</v>
      </c>
      <c r="AF105" s="36" t="s">
        <v>93</v>
      </c>
      <c r="AG105" s="36" t="s">
        <v>94</v>
      </c>
      <c r="AH105" s="36" t="s">
        <v>95</v>
      </c>
      <c r="AI105" s="36" t="s">
        <v>96</v>
      </c>
      <c r="AJ105" s="38" t="s">
        <v>99</v>
      </c>
      <c r="AK105" s="38" t="s">
        <v>100</v>
      </c>
      <c r="AL105" s="37" t="s">
        <v>40</v>
      </c>
      <c r="AM105" s="37" t="s">
        <v>101</v>
      </c>
      <c r="AN105" s="39" t="s">
        <v>102</v>
      </c>
      <c r="AO105" s="39" t="s">
        <v>5</v>
      </c>
      <c r="AP105" s="39" t="s">
        <v>6</v>
      </c>
      <c r="AQ105" s="37" t="s">
        <v>10</v>
      </c>
      <c r="AR105" s="53" t="s">
        <v>11</v>
      </c>
      <c r="AS105" s="39" t="s">
        <v>103</v>
      </c>
      <c r="AT105" s="39" t="s">
        <v>104</v>
      </c>
      <c r="AU105" s="39" t="s">
        <v>105</v>
      </c>
      <c r="AV105" s="31" t="s">
        <v>16</v>
      </c>
      <c r="AW105" s="31" t="s">
        <v>17</v>
      </c>
      <c r="AX105" s="31" t="s">
        <v>18</v>
      </c>
      <c r="AY105" s="31" t="s">
        <v>19</v>
      </c>
      <c r="AZ105" s="30" t="s">
        <v>107</v>
      </c>
      <c r="BA105" s="54" t="s">
        <v>39</v>
      </c>
      <c r="BB105" s="36" t="s">
        <v>98</v>
      </c>
      <c r="BC105" s="36" t="s">
        <v>92</v>
      </c>
      <c r="BD105" s="36" t="s">
        <v>93</v>
      </c>
      <c r="BE105" s="36" t="s">
        <v>94</v>
      </c>
      <c r="BF105" s="36" t="s">
        <v>95</v>
      </c>
      <c r="BG105" s="36" t="s">
        <v>96</v>
      </c>
      <c r="BH105" s="38" t="s">
        <v>99</v>
      </c>
      <c r="BI105" s="38" t="s">
        <v>100</v>
      </c>
      <c r="BJ105" s="37" t="s">
        <v>40</v>
      </c>
      <c r="BK105" s="37" t="s">
        <v>101</v>
      </c>
      <c r="BL105" s="39" t="s">
        <v>102</v>
      </c>
      <c r="BM105" s="39" t="s">
        <v>5</v>
      </c>
      <c r="BN105" s="39" t="s">
        <v>6</v>
      </c>
      <c r="BO105" s="37" t="s">
        <v>10</v>
      </c>
      <c r="BP105" s="53" t="s">
        <v>11</v>
      </c>
      <c r="BQ105" s="39" t="s">
        <v>103</v>
      </c>
      <c r="BR105" s="39" t="s">
        <v>104</v>
      </c>
      <c r="BS105" s="39" t="s">
        <v>105</v>
      </c>
      <c r="BT105" s="39" t="s">
        <v>16</v>
      </c>
      <c r="BU105" s="39" t="s">
        <v>17</v>
      </c>
      <c r="BV105" s="39" t="s">
        <v>18</v>
      </c>
      <c r="BW105" s="39" t="s">
        <v>19</v>
      </c>
      <c r="BX105" s="56" t="s">
        <v>107</v>
      </c>
    </row>
    <row r="106" spans="2:81" s="86" customFormat="1" ht="19.8" customHeight="1" x14ac:dyDescent="0.3">
      <c r="B106" s="400"/>
      <c r="D106" s="87" t="s">
        <v>250</v>
      </c>
      <c r="E106" s="82">
        <v>172.6</v>
      </c>
      <c r="F106" s="78">
        <v>450</v>
      </c>
      <c r="G106" s="96">
        <v>0.57142857142857095</v>
      </c>
      <c r="H106" s="96">
        <v>0.57142857142857095</v>
      </c>
      <c r="I106" s="96">
        <v>0</v>
      </c>
      <c r="J106" s="96">
        <v>0</v>
      </c>
      <c r="K106" s="96">
        <v>11.150041771094401</v>
      </c>
      <c r="L106" s="96">
        <v>834.09157509157501</v>
      </c>
      <c r="M106" s="97">
        <v>0</v>
      </c>
      <c r="N106" s="75">
        <v>0</v>
      </c>
      <c r="O106" s="75">
        <v>0</v>
      </c>
      <c r="P106" s="75">
        <v>0</v>
      </c>
      <c r="Q106" s="75">
        <v>0</v>
      </c>
      <c r="R106" s="75">
        <v>0</v>
      </c>
      <c r="S106" s="75">
        <v>0</v>
      </c>
      <c r="T106" s="75">
        <v>0</v>
      </c>
      <c r="U106" s="75">
        <v>0</v>
      </c>
      <c r="V106" s="75">
        <v>0</v>
      </c>
      <c r="W106" s="97">
        <v>0</v>
      </c>
      <c r="X106" s="75">
        <v>597</v>
      </c>
      <c r="Y106" s="81">
        <v>597</v>
      </c>
      <c r="Z106" s="78">
        <v>688.94190826679699</v>
      </c>
      <c r="AA106" s="96">
        <v>775.95004177109399</v>
      </c>
      <c r="AB106" s="97">
        <v>14066.2424819077</v>
      </c>
      <c r="AC106" s="125">
        <v>0</v>
      </c>
      <c r="AD106" s="125">
        <v>0</v>
      </c>
      <c r="AE106" s="125">
        <v>0</v>
      </c>
      <c r="AF106" s="125">
        <v>0</v>
      </c>
      <c r="AG106" s="125">
        <v>0</v>
      </c>
      <c r="AH106" s="125">
        <v>0</v>
      </c>
      <c r="AI106" s="125">
        <v>0</v>
      </c>
      <c r="AJ106" s="125">
        <v>0</v>
      </c>
      <c r="AK106" s="125">
        <v>0</v>
      </c>
      <c r="AL106" s="125">
        <v>0</v>
      </c>
      <c r="AM106" s="125">
        <v>0</v>
      </c>
      <c r="AN106" s="125">
        <v>0</v>
      </c>
      <c r="AO106" s="125">
        <v>0</v>
      </c>
      <c r="AP106" s="125">
        <v>0</v>
      </c>
      <c r="AQ106" s="125">
        <v>0</v>
      </c>
      <c r="AR106" s="125">
        <v>0</v>
      </c>
      <c r="AS106" s="125">
        <v>0</v>
      </c>
      <c r="AT106" s="125">
        <v>0</v>
      </c>
      <c r="AU106" s="96">
        <v>808</v>
      </c>
      <c r="AV106" s="127">
        <v>0</v>
      </c>
      <c r="AW106" s="127">
        <v>0</v>
      </c>
      <c r="AX106" s="127">
        <v>0</v>
      </c>
      <c r="AY106" s="127">
        <v>0</v>
      </c>
      <c r="AZ106" s="127">
        <v>0</v>
      </c>
      <c r="BA106" s="85">
        <v>0</v>
      </c>
      <c r="BB106" s="85">
        <v>0</v>
      </c>
      <c r="BC106" s="85">
        <v>0</v>
      </c>
      <c r="BD106" s="85">
        <v>0</v>
      </c>
      <c r="BE106" s="85">
        <v>0</v>
      </c>
      <c r="BF106" s="85">
        <v>0</v>
      </c>
      <c r="BG106" s="85">
        <v>0</v>
      </c>
      <c r="BH106" s="85">
        <v>0</v>
      </c>
      <c r="BI106" s="85">
        <v>0</v>
      </c>
      <c r="BJ106" s="85">
        <v>0</v>
      </c>
      <c r="BK106" s="85">
        <v>0</v>
      </c>
      <c r="BL106" s="85">
        <v>0</v>
      </c>
      <c r="BM106" s="85">
        <v>0</v>
      </c>
      <c r="BN106" s="85">
        <v>0</v>
      </c>
      <c r="BO106" s="85">
        <v>0</v>
      </c>
      <c r="BP106" s="85">
        <v>0</v>
      </c>
      <c r="BQ106" s="85">
        <v>0</v>
      </c>
      <c r="BR106" s="85">
        <v>0</v>
      </c>
      <c r="BS106" s="85">
        <v>137</v>
      </c>
      <c r="BT106" s="85">
        <v>0</v>
      </c>
      <c r="BU106" s="85">
        <v>0</v>
      </c>
      <c r="BV106" s="85">
        <v>0</v>
      </c>
      <c r="BW106" s="85">
        <v>0</v>
      </c>
      <c r="BX106" s="85">
        <v>0</v>
      </c>
    </row>
    <row r="107" spans="2:81" s="86" customFormat="1" ht="40.200000000000003" customHeight="1" thickBot="1" x14ac:dyDescent="0.35">
      <c r="B107" s="400"/>
      <c r="D107" s="112" t="s">
        <v>251</v>
      </c>
      <c r="E107" s="266">
        <f>AVERAGE(E106:M106)</f>
        <v>163.22049711172517</v>
      </c>
      <c r="F107" s="267"/>
      <c r="G107" s="267"/>
      <c r="H107" s="267"/>
      <c r="I107" s="267"/>
      <c r="J107" s="267"/>
      <c r="K107" s="267"/>
      <c r="L107" s="267"/>
      <c r="M107" s="268"/>
      <c r="N107" s="331">
        <f>AVERAGE(N106:W106)</f>
        <v>0</v>
      </c>
      <c r="O107" s="332"/>
      <c r="P107" s="332"/>
      <c r="Q107" s="332"/>
      <c r="R107" s="332"/>
      <c r="S107" s="332"/>
      <c r="T107" s="332"/>
      <c r="U107" s="332"/>
      <c r="V107" s="332"/>
      <c r="W107" s="333"/>
      <c r="X107" s="331">
        <f>AVERAGE(X106:AB106)</f>
        <v>3345.0268863891179</v>
      </c>
      <c r="Y107" s="332"/>
      <c r="Z107" s="332"/>
      <c r="AA107" s="332"/>
      <c r="AB107" s="333"/>
      <c r="AC107" s="334">
        <f>AVERAGE(AC106:AZ106)</f>
        <v>33.666666666666664</v>
      </c>
      <c r="AD107" s="323"/>
      <c r="AE107" s="323"/>
      <c r="AF107" s="323"/>
      <c r="AG107" s="323"/>
      <c r="AH107" s="323"/>
      <c r="AI107" s="323"/>
      <c r="AJ107" s="323"/>
      <c r="AK107" s="323"/>
      <c r="AL107" s="323"/>
      <c r="AM107" s="323"/>
      <c r="AN107" s="323"/>
      <c r="AO107" s="323"/>
      <c r="AP107" s="323"/>
      <c r="AQ107" s="323"/>
      <c r="AR107" s="323"/>
      <c r="AS107" s="323"/>
      <c r="AT107" s="323"/>
      <c r="AU107" s="323"/>
      <c r="AV107" s="323"/>
      <c r="AW107" s="323"/>
      <c r="AX107" s="323"/>
      <c r="AY107" s="323"/>
      <c r="AZ107" s="324"/>
      <c r="BA107" s="322">
        <f>AVERAGE(BA106:BX106)</f>
        <v>5.708333333333333</v>
      </c>
      <c r="BB107" s="323"/>
      <c r="BC107" s="323"/>
      <c r="BD107" s="323"/>
      <c r="BE107" s="323"/>
      <c r="BF107" s="323"/>
      <c r="BG107" s="323"/>
      <c r="BH107" s="323"/>
      <c r="BI107" s="323"/>
      <c r="BJ107" s="323"/>
      <c r="BK107" s="323"/>
      <c r="BL107" s="323"/>
      <c r="BM107" s="323"/>
      <c r="BN107" s="323"/>
      <c r="BO107" s="323"/>
      <c r="BP107" s="323"/>
      <c r="BQ107" s="323"/>
      <c r="BR107" s="323"/>
      <c r="BS107" s="323"/>
      <c r="BT107" s="323"/>
      <c r="BU107" s="323"/>
      <c r="BV107" s="323"/>
      <c r="BW107" s="323"/>
      <c r="BX107" s="335"/>
    </row>
    <row r="108" spans="2:81" s="86" customFormat="1" ht="20.399999999999999" customHeight="1" thickBot="1" x14ac:dyDescent="0.35">
      <c r="B108" s="400"/>
      <c r="D108" s="113" t="s">
        <v>38</v>
      </c>
      <c r="E108" s="336">
        <f>_xlfn.STDEV.S(E106:M106)</f>
        <v>293.33345275361927</v>
      </c>
      <c r="F108" s="337"/>
      <c r="G108" s="337"/>
      <c r="H108" s="337"/>
      <c r="I108" s="337"/>
      <c r="J108" s="337"/>
      <c r="K108" s="337"/>
      <c r="L108" s="337"/>
      <c r="M108" s="338"/>
      <c r="N108" s="339">
        <f>_xlfn.STDEV.S(N106:W106)</f>
        <v>0</v>
      </c>
      <c r="O108" s="340"/>
      <c r="P108" s="340"/>
      <c r="Q108" s="340"/>
      <c r="R108" s="340"/>
      <c r="S108" s="340"/>
      <c r="T108" s="340"/>
      <c r="U108" s="340"/>
      <c r="V108" s="340"/>
      <c r="W108" s="341"/>
      <c r="X108" s="339">
        <f>_xlfn.STDEV.S(X106:AB106)</f>
        <v>5993.8032714376232</v>
      </c>
      <c r="Y108" s="340"/>
      <c r="Z108" s="340"/>
      <c r="AA108" s="340"/>
      <c r="AB108" s="341"/>
      <c r="AC108" s="342">
        <f>_xlfn.STDEV.S(AC106:AZ106)</f>
        <v>164.93230934740066</v>
      </c>
      <c r="AD108" s="343"/>
      <c r="AE108" s="343"/>
      <c r="AF108" s="343"/>
      <c r="AG108" s="343"/>
      <c r="AH108" s="343"/>
      <c r="AI108" s="343"/>
      <c r="AJ108" s="343"/>
      <c r="AK108" s="343"/>
      <c r="AL108" s="343"/>
      <c r="AM108" s="343"/>
      <c r="AN108" s="343"/>
      <c r="AO108" s="343"/>
      <c r="AP108" s="343"/>
      <c r="AQ108" s="343"/>
      <c r="AR108" s="343"/>
      <c r="AS108" s="343"/>
      <c r="AT108" s="343"/>
      <c r="AU108" s="343"/>
      <c r="AV108" s="343"/>
      <c r="AW108" s="343"/>
      <c r="AX108" s="343"/>
      <c r="AY108" s="343"/>
      <c r="AZ108" s="344"/>
      <c r="BA108" s="345">
        <f>_xlfn.STDEV.S(BA106:BX106)</f>
        <v>27.965007896774615</v>
      </c>
      <c r="BB108" s="346"/>
      <c r="BC108" s="346"/>
      <c r="BD108" s="346"/>
      <c r="BE108" s="346"/>
      <c r="BF108" s="346"/>
      <c r="BG108" s="346"/>
      <c r="BH108" s="346"/>
      <c r="BI108" s="346"/>
      <c r="BJ108" s="346"/>
      <c r="BK108" s="346"/>
      <c r="BL108" s="346"/>
      <c r="BM108" s="346"/>
      <c r="BN108" s="346"/>
      <c r="BO108" s="346"/>
      <c r="BP108" s="346"/>
      <c r="BQ108" s="346"/>
      <c r="BR108" s="346"/>
      <c r="BS108" s="346"/>
      <c r="BT108" s="346"/>
      <c r="BU108" s="346"/>
      <c r="BV108" s="346"/>
      <c r="BW108" s="346"/>
      <c r="BX108" s="347"/>
    </row>
    <row r="109" spans="2:81" ht="19.8" customHeight="1" x14ac:dyDescent="0.3">
      <c r="B109" s="400"/>
      <c r="D109" s="154" t="s">
        <v>256</v>
      </c>
      <c r="E109">
        <f>((E106-$E$113)/$E$115)*10</f>
        <v>0.12270512201250744</v>
      </c>
      <c r="F109">
        <f t="shared" ref="F109:BQ109" si="13">((F106-$E$113)/$E$115)*10</f>
        <v>0.31991486040340877</v>
      </c>
      <c r="G109">
        <f t="shared" si="13"/>
        <v>4.062410925757568E-4</v>
      </c>
      <c r="H109">
        <f t="shared" si="13"/>
        <v>4.062410925757568E-4</v>
      </c>
      <c r="I109">
        <f t="shared" si="13"/>
        <v>0</v>
      </c>
      <c r="J109">
        <f t="shared" si="13"/>
        <v>0</v>
      </c>
      <c r="K109">
        <f t="shared" si="13"/>
        <v>7.9268090148707608E-3</v>
      </c>
      <c r="L109">
        <f t="shared" si="13"/>
        <v>0.59297397735351232</v>
      </c>
      <c r="M109">
        <f t="shared" si="13"/>
        <v>0</v>
      </c>
      <c r="N109">
        <f t="shared" si="13"/>
        <v>0</v>
      </c>
      <c r="O109">
        <f t="shared" si="13"/>
        <v>0</v>
      </c>
      <c r="P109">
        <f t="shared" si="13"/>
        <v>0</v>
      </c>
      <c r="Q109">
        <f t="shared" si="13"/>
        <v>0</v>
      </c>
      <c r="R109">
        <f t="shared" si="13"/>
        <v>0</v>
      </c>
      <c r="S109">
        <f t="shared" si="13"/>
        <v>0</v>
      </c>
      <c r="T109">
        <f t="shared" si="13"/>
        <v>0</v>
      </c>
      <c r="U109">
        <f t="shared" si="13"/>
        <v>0</v>
      </c>
      <c r="V109">
        <f t="shared" si="13"/>
        <v>0</v>
      </c>
      <c r="W109">
        <f t="shared" si="13"/>
        <v>0</v>
      </c>
      <c r="X109">
        <f t="shared" si="13"/>
        <v>0.42442038146852223</v>
      </c>
      <c r="Y109">
        <f t="shared" si="13"/>
        <v>0.42442038146852223</v>
      </c>
      <c r="Z109">
        <f t="shared" si="13"/>
        <v>0.48978389868717864</v>
      </c>
      <c r="AA109">
        <f t="shared" si="13"/>
        <v>0.55163988731826386</v>
      </c>
      <c r="AB109">
        <f t="shared" si="13"/>
        <v>10</v>
      </c>
      <c r="AC109">
        <f t="shared" si="13"/>
        <v>0</v>
      </c>
      <c r="AD109">
        <f t="shared" si="13"/>
        <v>0</v>
      </c>
      <c r="AE109">
        <f t="shared" si="13"/>
        <v>0</v>
      </c>
      <c r="AF109">
        <f t="shared" si="13"/>
        <v>0</v>
      </c>
      <c r="AG109">
        <f t="shared" si="13"/>
        <v>0</v>
      </c>
      <c r="AH109">
        <f t="shared" si="13"/>
        <v>0</v>
      </c>
      <c r="AI109">
        <f t="shared" si="13"/>
        <v>0</v>
      </c>
      <c r="AJ109">
        <f t="shared" si="13"/>
        <v>0</v>
      </c>
      <c r="AK109">
        <f t="shared" si="13"/>
        <v>0</v>
      </c>
      <c r="AL109">
        <f t="shared" si="13"/>
        <v>0</v>
      </c>
      <c r="AM109">
        <f t="shared" si="13"/>
        <v>0</v>
      </c>
      <c r="AN109">
        <f t="shared" si="13"/>
        <v>0</v>
      </c>
      <c r="AO109">
        <f t="shared" si="13"/>
        <v>0</v>
      </c>
      <c r="AP109">
        <f t="shared" si="13"/>
        <v>0</v>
      </c>
      <c r="AQ109">
        <f t="shared" si="13"/>
        <v>0</v>
      </c>
      <c r="AR109">
        <f t="shared" si="13"/>
        <v>0</v>
      </c>
      <c r="AS109">
        <f t="shared" si="13"/>
        <v>0</v>
      </c>
      <c r="AT109">
        <f t="shared" si="13"/>
        <v>0</v>
      </c>
      <c r="AU109">
        <f t="shared" si="13"/>
        <v>0.57442490490212061</v>
      </c>
      <c r="AV109">
        <f t="shared" si="13"/>
        <v>0</v>
      </c>
      <c r="AW109">
        <f t="shared" si="13"/>
        <v>0</v>
      </c>
      <c r="AX109">
        <f t="shared" si="13"/>
        <v>0</v>
      </c>
      <c r="AY109">
        <f t="shared" si="13"/>
        <v>0</v>
      </c>
      <c r="AZ109">
        <f t="shared" si="13"/>
        <v>0</v>
      </c>
      <c r="BA109">
        <f t="shared" si="13"/>
        <v>0</v>
      </c>
      <c r="BB109">
        <f t="shared" si="13"/>
        <v>0</v>
      </c>
      <c r="BC109">
        <f t="shared" si="13"/>
        <v>0</v>
      </c>
      <c r="BD109">
        <f t="shared" si="13"/>
        <v>0</v>
      </c>
      <c r="BE109">
        <f t="shared" si="13"/>
        <v>0</v>
      </c>
      <c r="BF109">
        <f t="shared" si="13"/>
        <v>0</v>
      </c>
      <c r="BG109">
        <f t="shared" si="13"/>
        <v>0</v>
      </c>
      <c r="BH109">
        <f t="shared" si="13"/>
        <v>0</v>
      </c>
      <c r="BI109">
        <f t="shared" si="13"/>
        <v>0</v>
      </c>
      <c r="BJ109">
        <f t="shared" si="13"/>
        <v>0</v>
      </c>
      <c r="BK109">
        <f t="shared" si="13"/>
        <v>0</v>
      </c>
      <c r="BL109">
        <f t="shared" si="13"/>
        <v>0</v>
      </c>
      <c r="BM109">
        <f t="shared" si="13"/>
        <v>0</v>
      </c>
      <c r="BN109">
        <f t="shared" si="13"/>
        <v>0</v>
      </c>
      <c r="BO109">
        <f t="shared" si="13"/>
        <v>0</v>
      </c>
      <c r="BP109">
        <f t="shared" si="13"/>
        <v>0</v>
      </c>
      <c r="BQ109">
        <f t="shared" si="13"/>
        <v>0</v>
      </c>
      <c r="BR109">
        <f t="shared" ref="BR109:BX109" si="14">((BR106-$E$113)/$E$115)*10</f>
        <v>0</v>
      </c>
      <c r="BS109">
        <f t="shared" si="14"/>
        <v>9.7396301945037789E-2</v>
      </c>
      <c r="BT109">
        <f t="shared" si="14"/>
        <v>0</v>
      </c>
      <c r="BU109">
        <f t="shared" si="14"/>
        <v>0</v>
      </c>
      <c r="BV109">
        <f t="shared" si="14"/>
        <v>0</v>
      </c>
      <c r="BW109">
        <f t="shared" si="14"/>
        <v>0</v>
      </c>
      <c r="BX109">
        <f t="shared" si="14"/>
        <v>0</v>
      </c>
    </row>
    <row r="110" spans="2:81" ht="19.8" customHeight="1" x14ac:dyDescent="0.3">
      <c r="B110" s="400"/>
      <c r="D110" s="144" t="s">
        <v>257</v>
      </c>
      <c r="E110" s="201">
        <f>AVERAGE(E109:M109)</f>
        <v>0.11603702788549453</v>
      </c>
      <c r="F110" s="201"/>
      <c r="G110" s="201"/>
      <c r="H110" s="201"/>
      <c r="I110" s="201"/>
      <c r="J110" s="201"/>
      <c r="K110" s="201"/>
      <c r="L110" s="201"/>
      <c r="M110" s="201"/>
      <c r="N110" s="201">
        <f>AVERAGE(N109:W109)</f>
        <v>0</v>
      </c>
      <c r="O110" s="201"/>
      <c r="P110" s="201"/>
      <c r="Q110" s="201"/>
      <c r="R110" s="201"/>
      <c r="S110" s="201"/>
      <c r="T110" s="201"/>
      <c r="U110" s="201"/>
      <c r="V110" s="201"/>
      <c r="W110" s="201"/>
      <c r="X110" s="201">
        <f>AVERAGE(X109:AB109)</f>
        <v>2.3780529097884973</v>
      </c>
      <c r="Y110" s="201"/>
      <c r="Z110" s="201"/>
      <c r="AA110" s="201"/>
      <c r="AB110" s="201"/>
      <c r="AC110" s="201">
        <f>AVERAGE(AC109:AZ109)</f>
        <v>2.3934371037588359E-2</v>
      </c>
      <c r="AD110" s="201"/>
      <c r="AE110" s="201"/>
      <c r="AF110" s="201"/>
      <c r="AG110" s="201"/>
      <c r="AH110" s="201"/>
      <c r="AI110" s="201"/>
      <c r="AJ110" s="201"/>
      <c r="AK110" s="201"/>
      <c r="AL110" s="201"/>
      <c r="AM110" s="201"/>
      <c r="AN110" s="201"/>
      <c r="AO110" s="201"/>
      <c r="AP110" s="201"/>
      <c r="AQ110" s="201"/>
      <c r="AR110" s="201"/>
      <c r="AS110" s="201"/>
      <c r="AT110" s="201"/>
      <c r="AU110" s="201"/>
      <c r="AV110" s="201"/>
      <c r="AW110" s="201"/>
      <c r="AX110" s="201"/>
      <c r="AY110" s="201"/>
      <c r="AZ110" s="201"/>
      <c r="BA110" s="201">
        <f>AVERAGE(BA109:BX109)</f>
        <v>4.0581792477099076E-3</v>
      </c>
      <c r="BB110" s="201"/>
      <c r="BC110" s="201"/>
      <c r="BD110" s="201"/>
      <c r="BE110" s="201"/>
      <c r="BF110" s="201"/>
      <c r="BG110" s="201"/>
      <c r="BH110" s="201"/>
      <c r="BI110" s="201"/>
      <c r="BJ110" s="201"/>
      <c r="BK110" s="201"/>
      <c r="BL110" s="201"/>
      <c r="BM110" s="201"/>
      <c r="BN110" s="201"/>
      <c r="BO110" s="201"/>
      <c r="BP110" s="201"/>
      <c r="BQ110" s="201"/>
      <c r="BR110" s="201"/>
      <c r="BS110" s="201"/>
      <c r="BT110" s="201"/>
      <c r="BU110" s="201"/>
      <c r="BV110" s="201"/>
      <c r="BW110" s="201"/>
      <c r="BX110" s="201"/>
    </row>
    <row r="111" spans="2:81" ht="19.8" customHeight="1" x14ac:dyDescent="0.3">
      <c r="B111" s="400"/>
      <c r="D111" s="144" t="s">
        <v>38</v>
      </c>
      <c r="E111" s="201">
        <f>_xlfn.STDEV.S(E109:M109)</f>
        <v>0.20853717908738664</v>
      </c>
      <c r="F111" s="201"/>
      <c r="G111" s="201"/>
      <c r="H111" s="201"/>
      <c r="I111" s="201"/>
      <c r="J111" s="201"/>
      <c r="K111" s="201"/>
      <c r="L111" s="201"/>
      <c r="M111" s="201"/>
      <c r="N111" s="201">
        <f>_xlfn.STDEV.S(N109:W109)</f>
        <v>0</v>
      </c>
      <c r="O111" s="201"/>
      <c r="P111" s="201"/>
      <c r="Q111" s="201"/>
      <c r="R111" s="201"/>
      <c r="S111" s="201"/>
      <c r="T111" s="201"/>
      <c r="U111" s="201"/>
      <c r="V111" s="201"/>
      <c r="W111" s="201"/>
      <c r="X111" s="201">
        <f>_xlfn.STDEV.S(X109:AB109)</f>
        <v>4.2611260819276922</v>
      </c>
      <c r="Y111" s="201"/>
      <c r="Z111" s="201"/>
      <c r="AA111" s="201"/>
      <c r="AB111" s="201"/>
      <c r="AC111" s="201">
        <f>_xlfn.STDEV.S(AC109:AZ109)</f>
        <v>0.11725399271307892</v>
      </c>
      <c r="AD111" s="201"/>
      <c r="AE111" s="201"/>
      <c r="AF111" s="201"/>
      <c r="AG111" s="201"/>
      <c r="AH111" s="201"/>
      <c r="AI111" s="201"/>
      <c r="AJ111" s="201"/>
      <c r="AK111" s="201"/>
      <c r="AL111" s="201"/>
      <c r="AM111" s="201"/>
      <c r="AN111" s="201"/>
      <c r="AO111" s="201"/>
      <c r="AP111" s="201"/>
      <c r="AQ111" s="201"/>
      <c r="AR111" s="201"/>
      <c r="AS111" s="201"/>
      <c r="AT111" s="201"/>
      <c r="AU111" s="201"/>
      <c r="AV111" s="201"/>
      <c r="AW111" s="201"/>
      <c r="AX111" s="201"/>
      <c r="AY111" s="201"/>
      <c r="AZ111" s="201"/>
      <c r="BA111" s="201">
        <f>_xlfn.STDEV.S(BA109:BX109)</f>
        <v>1.9880936883281946E-2</v>
      </c>
      <c r="BB111" s="201"/>
      <c r="BC111" s="201"/>
      <c r="BD111" s="201"/>
      <c r="BE111" s="201"/>
      <c r="BF111" s="201"/>
      <c r="BG111" s="201"/>
      <c r="BH111" s="201"/>
      <c r="BI111" s="201"/>
      <c r="BJ111" s="201"/>
      <c r="BK111" s="201"/>
      <c r="BL111" s="201"/>
      <c r="BM111" s="201"/>
      <c r="BN111" s="201"/>
      <c r="BO111" s="201"/>
      <c r="BP111" s="201"/>
      <c r="BQ111" s="201"/>
      <c r="BR111" s="201"/>
      <c r="BS111" s="201"/>
      <c r="BT111" s="201"/>
      <c r="BU111" s="201"/>
      <c r="BV111" s="201"/>
      <c r="BW111" s="201"/>
      <c r="BX111" s="201"/>
    </row>
    <row r="112" spans="2:81" ht="19.8" customHeight="1" x14ac:dyDescent="0.3">
      <c r="B112" s="400"/>
      <c r="D112" s="115"/>
    </row>
    <row r="113" spans="2:109" ht="19.8" customHeight="1" x14ac:dyDescent="0.3">
      <c r="B113" s="400"/>
      <c r="D113" s="142" t="s">
        <v>253</v>
      </c>
      <c r="E113" s="145">
        <f>MIN(E106:BX106)</f>
        <v>0</v>
      </c>
    </row>
    <row r="114" spans="2:109" ht="19.8" customHeight="1" x14ac:dyDescent="0.3">
      <c r="B114" s="400"/>
      <c r="D114" s="142" t="s">
        <v>254</v>
      </c>
      <c r="E114" s="145">
        <f>MAX(E106:BX106)</f>
        <v>14066.2424819077</v>
      </c>
    </row>
    <row r="115" spans="2:109" ht="19.8" customHeight="1" x14ac:dyDescent="0.3">
      <c r="B115" s="400"/>
      <c r="D115" s="142" t="s">
        <v>255</v>
      </c>
      <c r="E115" s="145">
        <f>E114-E113</f>
        <v>14066.2424819077</v>
      </c>
    </row>
    <row r="116" spans="2:109" ht="15" customHeight="1" thickBot="1" x14ac:dyDescent="0.35">
      <c r="B116" s="400"/>
      <c r="D116" s="3"/>
    </row>
    <row r="117" spans="2:109" ht="41.4" customHeight="1" thickBot="1" x14ac:dyDescent="0.35">
      <c r="B117" s="400"/>
      <c r="D117" s="3"/>
      <c r="E117" s="202" t="s">
        <v>108</v>
      </c>
      <c r="F117" s="203"/>
      <c r="G117" s="203"/>
      <c r="H117" s="203"/>
      <c r="I117" s="203"/>
      <c r="J117" s="203"/>
      <c r="K117" s="203"/>
      <c r="L117" s="203"/>
      <c r="M117" s="203"/>
      <c r="N117" s="203"/>
      <c r="O117" s="203"/>
      <c r="P117" s="203"/>
      <c r="Q117" s="203"/>
      <c r="R117" s="203"/>
      <c r="S117" s="203"/>
      <c r="T117" s="203"/>
      <c r="U117" s="203"/>
      <c r="V117" s="203"/>
      <c r="W117" s="203"/>
      <c r="X117" s="203"/>
      <c r="Y117" s="203"/>
      <c r="Z117" s="203"/>
      <c r="AA117" s="203"/>
      <c r="AB117" s="203"/>
      <c r="AC117" s="203"/>
      <c r="AD117" s="203"/>
      <c r="AE117" s="203"/>
      <c r="AF117" s="203"/>
      <c r="AG117" s="203"/>
      <c r="AH117" s="203"/>
      <c r="AI117" s="203"/>
      <c r="AJ117" s="203"/>
      <c r="AK117" s="203"/>
      <c r="AL117" s="203"/>
      <c r="AM117" s="203"/>
      <c r="AN117" s="203"/>
      <c r="AO117" s="203"/>
      <c r="AP117" s="203"/>
      <c r="AQ117" s="203"/>
      <c r="AR117" s="203"/>
      <c r="AS117" s="203"/>
      <c r="AT117" s="203"/>
      <c r="AU117" s="203"/>
      <c r="AV117" s="203"/>
      <c r="AW117" s="203"/>
      <c r="AX117" s="203"/>
      <c r="AY117" s="203"/>
      <c r="AZ117" s="203"/>
      <c r="BA117" s="203"/>
      <c r="BB117" s="203"/>
      <c r="BC117" s="203"/>
      <c r="BD117" s="203"/>
      <c r="BE117" s="203"/>
      <c r="BF117" s="203"/>
      <c r="BG117" s="203"/>
      <c r="BH117" s="203"/>
      <c r="BI117" s="203"/>
      <c r="BJ117" s="203"/>
      <c r="BK117" s="203"/>
      <c r="BL117" s="203"/>
      <c r="BM117" s="203"/>
      <c r="BN117" s="203"/>
      <c r="BO117" s="203"/>
      <c r="BP117" s="203"/>
      <c r="BQ117" s="203"/>
      <c r="BR117" s="203"/>
      <c r="BS117" s="203"/>
      <c r="BT117" s="203"/>
      <c r="BU117" s="203"/>
      <c r="BV117" s="203"/>
      <c r="BW117" s="203"/>
      <c r="BX117" s="204"/>
    </row>
    <row r="118" spans="2:109" ht="20.399999999999999" customHeight="1" thickBot="1" x14ac:dyDescent="0.35">
      <c r="B118" s="400"/>
      <c r="D118" s="23" t="s">
        <v>0</v>
      </c>
      <c r="E118" s="251" t="s">
        <v>178</v>
      </c>
      <c r="F118" s="252"/>
      <c r="G118" s="252"/>
      <c r="H118" s="252"/>
      <c r="I118" s="252"/>
      <c r="J118" s="252"/>
      <c r="K118" s="252"/>
      <c r="L118" s="252"/>
      <c r="M118" s="253"/>
      <c r="N118" s="319" t="s">
        <v>35</v>
      </c>
      <c r="O118" s="320"/>
      <c r="P118" s="320"/>
      <c r="Q118" s="320"/>
      <c r="R118" s="320"/>
      <c r="S118" s="320"/>
      <c r="T118" s="320"/>
      <c r="U118" s="320"/>
      <c r="V118" s="320"/>
      <c r="W118" s="320"/>
      <c r="X118" s="320"/>
      <c r="Y118" s="320"/>
      <c r="Z118" s="320"/>
      <c r="AA118" s="320"/>
      <c r="AB118" s="320"/>
      <c r="AC118" s="320"/>
      <c r="AD118" s="320"/>
      <c r="AE118" s="321"/>
      <c r="AF118" s="311" t="s">
        <v>207</v>
      </c>
      <c r="AG118" s="364"/>
      <c r="AH118" s="364"/>
      <c r="AI118" s="364"/>
      <c r="AJ118" s="364"/>
      <c r="AK118" s="364"/>
      <c r="AL118" s="364"/>
      <c r="AM118" s="382"/>
      <c r="AN118" s="229" t="s">
        <v>209</v>
      </c>
      <c r="AO118" s="314"/>
      <c r="AP118" s="314"/>
      <c r="AQ118" s="314"/>
      <c r="AR118" s="314"/>
      <c r="AS118" s="314"/>
      <c r="AT118" s="314"/>
      <c r="AU118" s="314"/>
      <c r="AV118" s="314"/>
      <c r="AW118" s="314"/>
      <c r="AX118" s="314"/>
      <c r="AY118" s="314"/>
      <c r="AZ118" s="314"/>
      <c r="BA118" s="314"/>
      <c r="BB118" s="314"/>
      <c r="BC118" s="314"/>
      <c r="BD118" s="314"/>
      <c r="BE118" s="314"/>
      <c r="BF118" s="314"/>
      <c r="BG118" s="314"/>
      <c r="BH118" s="314"/>
      <c r="BI118" s="314"/>
      <c r="BJ118" s="314"/>
      <c r="BK118" s="314"/>
      <c r="BL118" s="314"/>
      <c r="BM118" s="314"/>
      <c r="BN118" s="314"/>
      <c r="BO118" s="314"/>
      <c r="BP118" s="314"/>
      <c r="BQ118" s="314"/>
      <c r="BR118" s="314"/>
      <c r="BS118" s="314"/>
      <c r="BT118" s="314"/>
      <c r="BU118" s="314"/>
      <c r="BV118" s="315"/>
      <c r="BW118" s="232" t="s">
        <v>214</v>
      </c>
      <c r="BX118" s="385"/>
      <c r="BY118" s="385"/>
      <c r="BZ118" s="385"/>
      <c r="CA118" s="385"/>
      <c r="CB118" s="385"/>
      <c r="CC118" s="385"/>
      <c r="CD118" s="385"/>
      <c r="CE118" s="385"/>
      <c r="CF118" s="385"/>
      <c r="CG118" s="385"/>
      <c r="CH118" s="385"/>
      <c r="CI118" s="385"/>
      <c r="CJ118" s="385"/>
      <c r="CK118" s="385"/>
      <c r="CL118" s="385"/>
      <c r="CM118" s="385"/>
      <c r="CN118" s="385"/>
      <c r="CO118" s="385"/>
      <c r="CP118" s="385"/>
      <c r="CQ118" s="385"/>
      <c r="CR118" s="385"/>
      <c r="CS118" s="385"/>
      <c r="CT118" s="385"/>
      <c r="CU118" s="385"/>
      <c r="CV118" s="385"/>
      <c r="CW118" s="385"/>
      <c r="CX118" s="385"/>
      <c r="CY118" s="385"/>
      <c r="CZ118" s="385"/>
      <c r="DA118" s="385"/>
      <c r="DB118" s="385"/>
      <c r="DC118" s="385"/>
      <c r="DD118" s="385"/>
      <c r="DE118" s="386"/>
    </row>
    <row r="119" spans="2:109" s="3" customFormat="1" ht="20.399999999999999" customHeight="1" thickBot="1" x14ac:dyDescent="0.35">
      <c r="B119" s="400"/>
      <c r="D119" s="24" t="s">
        <v>2</v>
      </c>
      <c r="E119" s="37" t="s">
        <v>39</v>
      </c>
      <c r="F119" s="36" t="s">
        <v>98</v>
      </c>
      <c r="G119" s="36" t="s">
        <v>92</v>
      </c>
      <c r="H119" s="36" t="s">
        <v>93</v>
      </c>
      <c r="I119" s="36" t="s">
        <v>94</v>
      </c>
      <c r="J119" s="36" t="s">
        <v>95</v>
      </c>
      <c r="K119" s="36" t="s">
        <v>96</v>
      </c>
      <c r="L119" s="38" t="s">
        <v>99</v>
      </c>
      <c r="M119" s="38" t="s">
        <v>100</v>
      </c>
      <c r="N119" s="28" t="s">
        <v>40</v>
      </c>
      <c r="O119" s="28" t="s">
        <v>101</v>
      </c>
      <c r="P119" s="27" t="s">
        <v>102</v>
      </c>
      <c r="Q119" s="27" t="s">
        <v>5</v>
      </c>
      <c r="R119" s="39" t="s">
        <v>6</v>
      </c>
      <c r="S119" s="39" t="s">
        <v>16</v>
      </c>
      <c r="T119" s="39" t="s">
        <v>17</v>
      </c>
      <c r="U119" s="39" t="s">
        <v>18</v>
      </c>
      <c r="V119" s="39" t="s">
        <v>19</v>
      </c>
      <c r="W119" s="56" t="s">
        <v>107</v>
      </c>
      <c r="X119" s="28" t="s">
        <v>22</v>
      </c>
      <c r="Y119" s="29" t="s">
        <v>23</v>
      </c>
      <c r="Z119" s="31" t="s">
        <v>24</v>
      </c>
      <c r="AA119" s="31" t="s">
        <v>25</v>
      </c>
      <c r="AB119" s="31" t="s">
        <v>26</v>
      </c>
      <c r="AC119" s="39" t="s">
        <v>27</v>
      </c>
      <c r="AD119" s="36" t="s">
        <v>211</v>
      </c>
      <c r="AE119" s="36" t="s">
        <v>212</v>
      </c>
      <c r="AF119" s="28" t="s">
        <v>10</v>
      </c>
      <c r="AG119" s="29" t="s">
        <v>11</v>
      </c>
      <c r="AH119" s="31" t="s">
        <v>103</v>
      </c>
      <c r="AI119" s="31" t="s">
        <v>104</v>
      </c>
      <c r="AJ119" s="30" t="s">
        <v>105</v>
      </c>
      <c r="AK119" s="38" t="s">
        <v>31</v>
      </c>
      <c r="AL119" s="37" t="s">
        <v>32</v>
      </c>
      <c r="AM119" s="42" t="s">
        <v>213</v>
      </c>
      <c r="AN119" s="37" t="s">
        <v>39</v>
      </c>
      <c r="AO119" s="36" t="s">
        <v>98</v>
      </c>
      <c r="AP119" s="36" t="s">
        <v>92</v>
      </c>
      <c r="AQ119" s="36" t="s">
        <v>93</v>
      </c>
      <c r="AR119" s="36" t="s">
        <v>94</v>
      </c>
      <c r="AS119" s="36" t="s">
        <v>95</v>
      </c>
      <c r="AT119" s="36" t="s">
        <v>96</v>
      </c>
      <c r="AU119" s="38" t="s">
        <v>99</v>
      </c>
      <c r="AV119" s="38" t="s">
        <v>100</v>
      </c>
      <c r="AW119" s="28" t="s">
        <v>40</v>
      </c>
      <c r="AX119" s="28" t="s">
        <v>101</v>
      </c>
      <c r="AY119" s="27" t="s">
        <v>102</v>
      </c>
      <c r="AZ119" s="27" t="s">
        <v>5</v>
      </c>
      <c r="BA119" s="39" t="s">
        <v>6</v>
      </c>
      <c r="BB119" s="39" t="s">
        <v>16</v>
      </c>
      <c r="BC119" s="39" t="s">
        <v>17</v>
      </c>
      <c r="BD119" s="39" t="s">
        <v>18</v>
      </c>
      <c r="BE119" s="39" t="s">
        <v>19</v>
      </c>
      <c r="BF119" s="56" t="s">
        <v>107</v>
      </c>
      <c r="BG119" s="28" t="s">
        <v>22</v>
      </c>
      <c r="BH119" s="29" t="s">
        <v>23</v>
      </c>
      <c r="BI119" s="31" t="s">
        <v>24</v>
      </c>
      <c r="BJ119" s="31" t="s">
        <v>25</v>
      </c>
      <c r="BK119" s="31" t="s">
        <v>26</v>
      </c>
      <c r="BL119" s="39" t="s">
        <v>27</v>
      </c>
      <c r="BM119" s="36" t="s">
        <v>211</v>
      </c>
      <c r="BN119" s="36" t="s">
        <v>212</v>
      </c>
      <c r="BO119" s="28" t="s">
        <v>10</v>
      </c>
      <c r="BP119" s="29" t="s">
        <v>11</v>
      </c>
      <c r="BQ119" s="31" t="s">
        <v>103</v>
      </c>
      <c r="BR119" s="31" t="s">
        <v>104</v>
      </c>
      <c r="BS119" s="30" t="s">
        <v>105</v>
      </c>
      <c r="BT119" s="38" t="s">
        <v>31</v>
      </c>
      <c r="BU119" s="37" t="s">
        <v>32</v>
      </c>
      <c r="BV119" s="135" t="s">
        <v>213</v>
      </c>
      <c r="BW119" s="37" t="s">
        <v>39</v>
      </c>
      <c r="BX119" s="36" t="s">
        <v>98</v>
      </c>
      <c r="BY119" s="36" t="s">
        <v>92</v>
      </c>
      <c r="BZ119" s="36" t="s">
        <v>93</v>
      </c>
      <c r="CA119" s="36" t="s">
        <v>94</v>
      </c>
      <c r="CB119" s="36" t="s">
        <v>95</v>
      </c>
      <c r="CC119" s="36" t="s">
        <v>96</v>
      </c>
      <c r="CD119" s="38" t="s">
        <v>99</v>
      </c>
      <c r="CE119" s="38" t="s">
        <v>100</v>
      </c>
      <c r="CF119" s="37" t="s">
        <v>40</v>
      </c>
      <c r="CG119" s="37" t="s">
        <v>101</v>
      </c>
      <c r="CH119" s="39" t="s">
        <v>102</v>
      </c>
      <c r="CI119" s="39" t="s">
        <v>5</v>
      </c>
      <c r="CJ119" s="39" t="s">
        <v>6</v>
      </c>
      <c r="CK119" s="39" t="s">
        <v>16</v>
      </c>
      <c r="CL119" s="39" t="s">
        <v>17</v>
      </c>
      <c r="CM119" s="39" t="s">
        <v>18</v>
      </c>
      <c r="CN119" s="39" t="s">
        <v>19</v>
      </c>
      <c r="CO119" s="56" t="s">
        <v>107</v>
      </c>
      <c r="CP119" s="37" t="s">
        <v>22</v>
      </c>
      <c r="CQ119" s="53" t="s">
        <v>23</v>
      </c>
      <c r="CR119" s="39" t="s">
        <v>24</v>
      </c>
      <c r="CS119" s="39" t="s">
        <v>25</v>
      </c>
      <c r="CT119" s="39" t="s">
        <v>26</v>
      </c>
      <c r="CU119" s="39" t="s">
        <v>27</v>
      </c>
      <c r="CV119" s="36" t="s">
        <v>211</v>
      </c>
      <c r="CW119" s="36" t="s">
        <v>212</v>
      </c>
      <c r="CX119" s="37" t="s">
        <v>10</v>
      </c>
      <c r="CY119" s="53" t="s">
        <v>11</v>
      </c>
      <c r="CZ119" s="39" t="s">
        <v>103</v>
      </c>
      <c r="DA119" s="39" t="s">
        <v>104</v>
      </c>
      <c r="DB119" s="36" t="s">
        <v>105</v>
      </c>
      <c r="DC119" s="38" t="s">
        <v>31</v>
      </c>
      <c r="DD119" s="37" t="s">
        <v>32</v>
      </c>
      <c r="DE119" s="42" t="s">
        <v>213</v>
      </c>
    </row>
    <row r="120" spans="2:109" s="86" customFormat="1" ht="19.8" customHeight="1" x14ac:dyDescent="0.3">
      <c r="B120" s="400"/>
      <c r="D120" s="87" t="s">
        <v>250</v>
      </c>
      <c r="E120" s="82">
        <v>267.84444444444398</v>
      </c>
      <c r="F120" s="78">
        <v>708</v>
      </c>
      <c r="G120" s="96">
        <v>0.57142857142857095</v>
      </c>
      <c r="H120" s="96">
        <v>0.57142857142857095</v>
      </c>
      <c r="I120" s="96">
        <v>0</v>
      </c>
      <c r="J120" s="96">
        <v>0</v>
      </c>
      <c r="K120" s="96">
        <v>13.669707877338</v>
      </c>
      <c r="L120" s="96">
        <v>1338.83674406976</v>
      </c>
      <c r="M120" s="97">
        <v>0</v>
      </c>
      <c r="N120" s="75">
        <v>0</v>
      </c>
      <c r="O120" s="75">
        <v>0</v>
      </c>
      <c r="P120" s="75">
        <v>0</v>
      </c>
      <c r="Q120" s="75">
        <v>0</v>
      </c>
      <c r="R120" s="75">
        <v>0</v>
      </c>
      <c r="S120" s="75">
        <v>0</v>
      </c>
      <c r="T120" s="75">
        <v>0</v>
      </c>
      <c r="U120" s="75">
        <v>0</v>
      </c>
      <c r="V120" s="75">
        <v>0</v>
      </c>
      <c r="W120" s="75">
        <v>0</v>
      </c>
      <c r="X120" s="75">
        <v>0</v>
      </c>
      <c r="Y120" s="75">
        <v>0</v>
      </c>
      <c r="Z120" s="75">
        <v>0</v>
      </c>
      <c r="AA120" s="75">
        <v>0</v>
      </c>
      <c r="AB120" s="75">
        <v>0</v>
      </c>
      <c r="AC120" s="75">
        <v>0</v>
      </c>
      <c r="AD120" s="75">
        <v>0</v>
      </c>
      <c r="AE120" s="75">
        <v>0</v>
      </c>
      <c r="AF120" s="82">
        <v>940.99999999999898</v>
      </c>
      <c r="AG120" s="78">
        <v>940.99999999999898</v>
      </c>
      <c r="AH120" s="78">
        <v>2032.8656351705799</v>
      </c>
      <c r="AI120" s="78">
        <v>1652.5628911456899</v>
      </c>
      <c r="AJ120" s="78">
        <v>19225.480641501199</v>
      </c>
      <c r="AK120" s="78">
        <v>708</v>
      </c>
      <c r="AL120" s="102">
        <v>708</v>
      </c>
      <c r="AM120" s="103">
        <v>17587.269677839799</v>
      </c>
      <c r="AN120" s="104">
        <v>0</v>
      </c>
      <c r="AO120" s="104">
        <v>0</v>
      </c>
      <c r="AP120" s="104">
        <v>0</v>
      </c>
      <c r="AQ120" s="104">
        <v>0</v>
      </c>
      <c r="AR120" s="104">
        <v>0</v>
      </c>
      <c r="AS120" s="104">
        <v>0</v>
      </c>
      <c r="AT120" s="104">
        <v>0</v>
      </c>
      <c r="AU120" s="104">
        <v>0</v>
      </c>
      <c r="AV120" s="104">
        <v>0</v>
      </c>
      <c r="AW120" s="104">
        <v>0</v>
      </c>
      <c r="AX120" s="104">
        <v>0</v>
      </c>
      <c r="AY120" s="104">
        <v>0</v>
      </c>
      <c r="AZ120" s="104">
        <v>0</v>
      </c>
      <c r="BA120" s="104">
        <v>0</v>
      </c>
      <c r="BB120" s="104">
        <v>0</v>
      </c>
      <c r="BC120" s="104">
        <v>0</v>
      </c>
      <c r="BD120" s="104">
        <v>0</v>
      </c>
      <c r="BE120" s="104">
        <v>0</v>
      </c>
      <c r="BF120" s="104">
        <v>0</v>
      </c>
      <c r="BG120" s="104">
        <v>0</v>
      </c>
      <c r="BH120" s="104">
        <v>0</v>
      </c>
      <c r="BI120" s="104">
        <v>0</v>
      </c>
      <c r="BJ120" s="104">
        <v>0</v>
      </c>
      <c r="BK120" s="104">
        <v>0</v>
      </c>
      <c r="BL120" s="104">
        <v>0</v>
      </c>
      <c r="BM120" s="104">
        <v>0</v>
      </c>
      <c r="BN120" s="104">
        <v>0</v>
      </c>
      <c r="BO120" s="104">
        <v>0</v>
      </c>
      <c r="BP120" s="104">
        <v>0</v>
      </c>
      <c r="BQ120" s="104">
        <v>0</v>
      </c>
      <c r="BR120" s="104">
        <v>0</v>
      </c>
      <c r="BS120" s="104">
        <v>1158.5333333333299</v>
      </c>
      <c r="BT120" s="104">
        <v>0</v>
      </c>
      <c r="BU120" s="104">
        <v>0</v>
      </c>
      <c r="BV120" s="104">
        <v>1158.5333333333299</v>
      </c>
      <c r="BW120" s="104">
        <v>0</v>
      </c>
      <c r="BX120" s="104">
        <v>0</v>
      </c>
      <c r="BY120" s="104">
        <v>0</v>
      </c>
      <c r="BZ120" s="104">
        <v>0</v>
      </c>
      <c r="CA120" s="104">
        <v>0</v>
      </c>
      <c r="CB120" s="104">
        <v>0</v>
      </c>
      <c r="CC120" s="104">
        <v>0</v>
      </c>
      <c r="CD120" s="104">
        <v>0</v>
      </c>
      <c r="CE120" s="104">
        <v>0</v>
      </c>
      <c r="CF120" s="104">
        <v>0</v>
      </c>
      <c r="CG120" s="104">
        <v>0</v>
      </c>
      <c r="CH120" s="104">
        <v>0</v>
      </c>
      <c r="CI120" s="104">
        <v>0</v>
      </c>
      <c r="CJ120" s="104">
        <v>0</v>
      </c>
      <c r="CK120" s="104">
        <v>0</v>
      </c>
      <c r="CL120" s="104">
        <v>0</v>
      </c>
      <c r="CM120" s="104">
        <v>0</v>
      </c>
      <c r="CN120" s="104">
        <v>0</v>
      </c>
      <c r="CO120" s="104">
        <v>0</v>
      </c>
      <c r="CP120" s="104">
        <v>0</v>
      </c>
      <c r="CQ120" s="104">
        <v>0</v>
      </c>
      <c r="CR120" s="104">
        <v>0</v>
      </c>
      <c r="CS120" s="104">
        <v>0</v>
      </c>
      <c r="CT120" s="104">
        <v>0</v>
      </c>
      <c r="CU120" s="104">
        <v>0</v>
      </c>
      <c r="CV120" s="104">
        <v>0</v>
      </c>
      <c r="CW120" s="104">
        <v>0</v>
      </c>
      <c r="CX120" s="104">
        <v>0</v>
      </c>
      <c r="CY120" s="104">
        <v>0</v>
      </c>
      <c r="CZ120" s="104">
        <v>0</v>
      </c>
      <c r="DA120" s="104">
        <v>0</v>
      </c>
      <c r="DB120" s="104">
        <v>225.583333333333</v>
      </c>
      <c r="DC120" s="104">
        <v>0</v>
      </c>
      <c r="DD120" s="104">
        <v>0</v>
      </c>
      <c r="DE120" s="104">
        <v>225.583333333333</v>
      </c>
    </row>
    <row r="121" spans="2:109" s="86" customFormat="1" ht="40.200000000000003" customHeight="1" thickBot="1" x14ac:dyDescent="0.35">
      <c r="B121" s="400"/>
      <c r="D121" s="112" t="s">
        <v>251</v>
      </c>
      <c r="E121" s="266">
        <f>AVERAGE(E120:M120)</f>
        <v>258.83263928159994</v>
      </c>
      <c r="F121" s="267"/>
      <c r="G121" s="267"/>
      <c r="H121" s="267"/>
      <c r="I121" s="267"/>
      <c r="J121" s="267"/>
      <c r="K121" s="267"/>
      <c r="L121" s="267"/>
      <c r="M121" s="268"/>
      <c r="N121" s="331">
        <f>AVERAGE(N120:AE120)</f>
        <v>0</v>
      </c>
      <c r="O121" s="332"/>
      <c r="P121" s="332"/>
      <c r="Q121" s="332"/>
      <c r="R121" s="332"/>
      <c r="S121" s="332"/>
      <c r="T121" s="332"/>
      <c r="U121" s="332"/>
      <c r="V121" s="332"/>
      <c r="W121" s="332"/>
      <c r="X121" s="332"/>
      <c r="Y121" s="332"/>
      <c r="Z121" s="332"/>
      <c r="AA121" s="332"/>
      <c r="AB121" s="332"/>
      <c r="AC121" s="332"/>
      <c r="AD121" s="332"/>
      <c r="AE121" s="333"/>
      <c r="AF121" s="322">
        <f>AVERAGE(AF120:AM120)</f>
        <v>5474.5223557071586</v>
      </c>
      <c r="AG121" s="323"/>
      <c r="AH121" s="323"/>
      <c r="AI121" s="323"/>
      <c r="AJ121" s="323"/>
      <c r="AK121" s="323"/>
      <c r="AL121" s="323"/>
      <c r="AM121" s="324"/>
      <c r="AN121" s="269">
        <f>AVERAGE(AN120:BV120)</f>
        <v>66.201904761904572</v>
      </c>
      <c r="AO121" s="270"/>
      <c r="AP121" s="270"/>
      <c r="AQ121" s="270"/>
      <c r="AR121" s="270"/>
      <c r="AS121" s="270"/>
      <c r="AT121" s="270"/>
      <c r="AU121" s="270"/>
      <c r="AV121" s="270"/>
      <c r="AW121" s="270"/>
      <c r="AX121" s="270"/>
      <c r="AY121" s="270"/>
      <c r="AZ121" s="270"/>
      <c r="BA121" s="270"/>
      <c r="BB121" s="270"/>
      <c r="BC121" s="270"/>
      <c r="BD121" s="270"/>
      <c r="BE121" s="270"/>
      <c r="BF121" s="270"/>
      <c r="BG121" s="270"/>
      <c r="BH121" s="270"/>
      <c r="BI121" s="270"/>
      <c r="BJ121" s="270"/>
      <c r="BK121" s="270"/>
      <c r="BL121" s="270"/>
      <c r="BM121" s="270"/>
      <c r="BN121" s="270"/>
      <c r="BO121" s="270"/>
      <c r="BP121" s="270"/>
      <c r="BQ121" s="270"/>
      <c r="BR121" s="270"/>
      <c r="BS121" s="270"/>
      <c r="BT121" s="270"/>
      <c r="BU121" s="270"/>
      <c r="BV121" s="270"/>
      <c r="BW121" s="300">
        <f>AVERAGE(BW120:DE120)</f>
        <v>12.890476190476171</v>
      </c>
      <c r="BX121" s="301"/>
      <c r="BY121" s="301"/>
      <c r="BZ121" s="301"/>
      <c r="CA121" s="301"/>
      <c r="CB121" s="301"/>
      <c r="CC121" s="301"/>
      <c r="CD121" s="301"/>
      <c r="CE121" s="301"/>
      <c r="CF121" s="301"/>
      <c r="CG121" s="301"/>
      <c r="CH121" s="301"/>
      <c r="CI121" s="301"/>
      <c r="CJ121" s="301"/>
      <c r="CK121" s="301"/>
      <c r="CL121" s="301"/>
      <c r="CM121" s="301"/>
      <c r="CN121" s="301"/>
      <c r="CO121" s="301"/>
      <c r="CP121" s="301"/>
      <c r="CQ121" s="301"/>
      <c r="CR121" s="301"/>
      <c r="CS121" s="301"/>
      <c r="CT121" s="301"/>
      <c r="CU121" s="301"/>
      <c r="CV121" s="301"/>
      <c r="CW121" s="301"/>
      <c r="CX121" s="301"/>
      <c r="CY121" s="301"/>
      <c r="CZ121" s="301"/>
      <c r="DA121" s="301"/>
      <c r="DB121" s="301"/>
      <c r="DC121" s="301"/>
      <c r="DD121" s="301"/>
      <c r="DE121" s="302"/>
    </row>
    <row r="122" spans="2:109" s="86" customFormat="1" ht="20.399999999999999" customHeight="1" x14ac:dyDescent="0.3">
      <c r="B122" s="400"/>
      <c r="D122" s="143" t="s">
        <v>38</v>
      </c>
      <c r="E122" s="272">
        <f>_xlfn.STDEV.S(E120:M120)</f>
        <v>469.40480547822949</v>
      </c>
      <c r="F122" s="273"/>
      <c r="G122" s="273"/>
      <c r="H122" s="273"/>
      <c r="I122" s="273"/>
      <c r="J122" s="273"/>
      <c r="K122" s="273"/>
      <c r="L122" s="273"/>
      <c r="M122" s="274"/>
      <c r="N122" s="325">
        <f>_xlfn.STDEV.S(N120:AE120)</f>
        <v>0</v>
      </c>
      <c r="O122" s="326"/>
      <c r="P122" s="326"/>
      <c r="Q122" s="326"/>
      <c r="R122" s="326"/>
      <c r="S122" s="326"/>
      <c r="T122" s="326"/>
      <c r="U122" s="326"/>
      <c r="V122" s="326"/>
      <c r="W122" s="326"/>
      <c r="X122" s="326"/>
      <c r="Y122" s="326"/>
      <c r="Z122" s="326"/>
      <c r="AA122" s="326"/>
      <c r="AB122" s="326"/>
      <c r="AC122" s="326"/>
      <c r="AD122" s="326"/>
      <c r="AE122" s="327"/>
      <c r="AF122" s="328">
        <f>_xlfn.STDEV.S(AF120:AM120)</f>
        <v>8007.1842494506154</v>
      </c>
      <c r="AG122" s="329"/>
      <c r="AH122" s="329"/>
      <c r="AI122" s="329"/>
      <c r="AJ122" s="329"/>
      <c r="AK122" s="329"/>
      <c r="AL122" s="329"/>
      <c r="AM122" s="330"/>
      <c r="AN122" s="195">
        <f>_xlfn.STDEV.S(AN120:BV120)</f>
        <v>272.83935922805773</v>
      </c>
      <c r="AO122" s="196"/>
      <c r="AP122" s="196"/>
      <c r="AQ122" s="196"/>
      <c r="AR122" s="196"/>
      <c r="AS122" s="196"/>
      <c r="AT122" s="196"/>
      <c r="AU122" s="196"/>
      <c r="AV122" s="196"/>
      <c r="AW122" s="196"/>
      <c r="AX122" s="196"/>
      <c r="AY122" s="196"/>
      <c r="AZ122" s="196"/>
      <c r="BA122" s="196"/>
      <c r="BB122" s="196"/>
      <c r="BC122" s="196"/>
      <c r="BD122" s="196"/>
      <c r="BE122" s="196"/>
      <c r="BF122" s="196"/>
      <c r="BG122" s="196"/>
      <c r="BH122" s="196"/>
      <c r="BI122" s="196"/>
      <c r="BJ122" s="196"/>
      <c r="BK122" s="196"/>
      <c r="BL122" s="196"/>
      <c r="BM122" s="196"/>
      <c r="BN122" s="196"/>
      <c r="BO122" s="196"/>
      <c r="BP122" s="196"/>
      <c r="BQ122" s="196"/>
      <c r="BR122" s="196"/>
      <c r="BS122" s="196"/>
      <c r="BT122" s="196"/>
      <c r="BU122" s="196"/>
      <c r="BV122" s="196"/>
      <c r="BW122" s="300">
        <f>_xlfn.STDEV.S(BW120:DE120)</f>
        <v>53.125801691100342</v>
      </c>
      <c r="BX122" s="301"/>
      <c r="BY122" s="301"/>
      <c r="BZ122" s="301"/>
      <c r="CA122" s="301"/>
      <c r="CB122" s="301"/>
      <c r="CC122" s="301"/>
      <c r="CD122" s="301"/>
      <c r="CE122" s="301"/>
      <c r="CF122" s="301"/>
      <c r="CG122" s="301"/>
      <c r="CH122" s="301"/>
      <c r="CI122" s="301"/>
      <c r="CJ122" s="301"/>
      <c r="CK122" s="301"/>
      <c r="CL122" s="301"/>
      <c r="CM122" s="301"/>
      <c r="CN122" s="301"/>
      <c r="CO122" s="301"/>
      <c r="CP122" s="301"/>
      <c r="CQ122" s="301"/>
      <c r="CR122" s="301"/>
      <c r="CS122" s="301"/>
      <c r="CT122" s="301"/>
      <c r="CU122" s="301"/>
      <c r="CV122" s="301"/>
      <c r="CW122" s="301"/>
      <c r="CX122" s="301"/>
      <c r="CY122" s="301"/>
      <c r="CZ122" s="301"/>
      <c r="DA122" s="301"/>
      <c r="DB122" s="301"/>
      <c r="DC122" s="301"/>
      <c r="DD122" s="301"/>
      <c r="DE122" s="302"/>
    </row>
    <row r="123" spans="2:109" ht="19.8" x14ac:dyDescent="0.3">
      <c r="B123" s="400"/>
      <c r="D123" s="144" t="s">
        <v>256</v>
      </c>
      <c r="E123" s="145">
        <f>((E120-$E$127)/$E$129)*10</f>
        <v>0.13931742432813876</v>
      </c>
      <c r="F123" s="145">
        <f t="shared" ref="F123:BQ123" si="15">((F120-$E$127)/$E$129)*10</f>
        <v>0.36826127429639988</v>
      </c>
      <c r="G123" s="145">
        <f t="shared" si="15"/>
        <v>2.9722459588087141E-4</v>
      </c>
      <c r="H123" s="145">
        <f t="shared" si="15"/>
        <v>2.9722459588087141E-4</v>
      </c>
      <c r="I123" s="145">
        <f t="shared" si="15"/>
        <v>0</v>
      </c>
      <c r="J123" s="145">
        <f t="shared" si="15"/>
        <v>0</v>
      </c>
      <c r="K123" s="145">
        <f t="shared" si="15"/>
        <v>7.1102034493898698E-3</v>
      </c>
      <c r="L123" s="145">
        <f t="shared" si="15"/>
        <v>0.69638661786154366</v>
      </c>
      <c r="M123" s="145">
        <f t="shared" si="15"/>
        <v>0</v>
      </c>
      <c r="N123" s="145">
        <f t="shared" si="15"/>
        <v>0</v>
      </c>
      <c r="O123" s="145">
        <f t="shared" si="15"/>
        <v>0</v>
      </c>
      <c r="P123" s="145">
        <f t="shared" si="15"/>
        <v>0</v>
      </c>
      <c r="Q123" s="145">
        <f t="shared" si="15"/>
        <v>0</v>
      </c>
      <c r="R123" s="145">
        <f t="shared" si="15"/>
        <v>0</v>
      </c>
      <c r="S123" s="145">
        <f t="shared" si="15"/>
        <v>0</v>
      </c>
      <c r="T123" s="145">
        <f t="shared" si="15"/>
        <v>0</v>
      </c>
      <c r="U123" s="145">
        <f t="shared" si="15"/>
        <v>0</v>
      </c>
      <c r="V123" s="145">
        <f t="shared" si="15"/>
        <v>0</v>
      </c>
      <c r="W123" s="145">
        <f t="shared" si="15"/>
        <v>0</v>
      </c>
      <c r="X123" s="145">
        <f t="shared" si="15"/>
        <v>0</v>
      </c>
      <c r="Y123" s="145">
        <f t="shared" si="15"/>
        <v>0</v>
      </c>
      <c r="Z123" s="145">
        <f t="shared" si="15"/>
        <v>0</v>
      </c>
      <c r="AA123" s="145">
        <f t="shared" si="15"/>
        <v>0</v>
      </c>
      <c r="AB123" s="145">
        <f t="shared" si="15"/>
        <v>0</v>
      </c>
      <c r="AC123" s="145">
        <f t="shared" si="15"/>
        <v>0</v>
      </c>
      <c r="AD123" s="145">
        <f t="shared" si="15"/>
        <v>0</v>
      </c>
      <c r="AE123" s="145">
        <f t="shared" si="15"/>
        <v>0</v>
      </c>
      <c r="AF123" s="145">
        <f t="shared" si="15"/>
        <v>0.48945460326682483</v>
      </c>
      <c r="AG123" s="145">
        <f t="shared" si="15"/>
        <v>0.48945460326682483</v>
      </c>
      <c r="AH123" s="145">
        <f t="shared" si="15"/>
        <v>1.0573809170639523</v>
      </c>
      <c r="AI123" s="145">
        <f t="shared" si="15"/>
        <v>0.8595690906048794</v>
      </c>
      <c r="AJ123" s="145">
        <f t="shared" si="15"/>
        <v>10</v>
      </c>
      <c r="AK123" s="145">
        <f t="shared" si="15"/>
        <v>0.36826127429639988</v>
      </c>
      <c r="AL123" s="145">
        <f t="shared" si="15"/>
        <v>0.36826127429639988</v>
      </c>
      <c r="AM123" s="145">
        <f t="shared" si="15"/>
        <v>9.1478959646267217</v>
      </c>
      <c r="AN123" s="145">
        <f t="shared" si="15"/>
        <v>0</v>
      </c>
      <c r="AO123" s="145">
        <f t="shared" si="15"/>
        <v>0</v>
      </c>
      <c r="AP123" s="145">
        <f t="shared" si="15"/>
        <v>0</v>
      </c>
      <c r="AQ123" s="145">
        <f t="shared" si="15"/>
        <v>0</v>
      </c>
      <c r="AR123" s="145">
        <f t="shared" si="15"/>
        <v>0</v>
      </c>
      <c r="AS123" s="145">
        <f t="shared" si="15"/>
        <v>0</v>
      </c>
      <c r="AT123" s="145">
        <f t="shared" si="15"/>
        <v>0</v>
      </c>
      <c r="AU123" s="145">
        <f t="shared" si="15"/>
        <v>0</v>
      </c>
      <c r="AV123" s="145">
        <f t="shared" si="15"/>
        <v>0</v>
      </c>
      <c r="AW123" s="145">
        <f t="shared" si="15"/>
        <v>0</v>
      </c>
      <c r="AX123" s="145">
        <f t="shared" si="15"/>
        <v>0</v>
      </c>
      <c r="AY123" s="145">
        <f t="shared" si="15"/>
        <v>0</v>
      </c>
      <c r="AZ123" s="145">
        <f t="shared" si="15"/>
        <v>0</v>
      </c>
      <c r="BA123" s="145">
        <f t="shared" si="15"/>
        <v>0</v>
      </c>
      <c r="BB123" s="145">
        <f t="shared" si="15"/>
        <v>0</v>
      </c>
      <c r="BC123" s="145">
        <f t="shared" si="15"/>
        <v>0</v>
      </c>
      <c r="BD123" s="145">
        <f t="shared" si="15"/>
        <v>0</v>
      </c>
      <c r="BE123" s="145">
        <f t="shared" si="15"/>
        <v>0</v>
      </c>
      <c r="BF123" s="145">
        <f t="shared" si="15"/>
        <v>0</v>
      </c>
      <c r="BG123" s="145">
        <f t="shared" si="15"/>
        <v>0</v>
      </c>
      <c r="BH123" s="145">
        <f t="shared" si="15"/>
        <v>0</v>
      </c>
      <c r="BI123" s="145">
        <f t="shared" si="15"/>
        <v>0</v>
      </c>
      <c r="BJ123" s="145">
        <f t="shared" si="15"/>
        <v>0</v>
      </c>
      <c r="BK123" s="145">
        <f t="shared" si="15"/>
        <v>0</v>
      </c>
      <c r="BL123" s="145">
        <f t="shared" si="15"/>
        <v>0</v>
      </c>
      <c r="BM123" s="145">
        <f t="shared" si="15"/>
        <v>0</v>
      </c>
      <c r="BN123" s="145">
        <f t="shared" si="15"/>
        <v>0</v>
      </c>
      <c r="BO123" s="145">
        <f t="shared" si="15"/>
        <v>0</v>
      </c>
      <c r="BP123" s="145">
        <f t="shared" si="15"/>
        <v>0</v>
      </c>
      <c r="BQ123" s="145">
        <f t="shared" si="15"/>
        <v>0</v>
      </c>
      <c r="BR123" s="145">
        <f t="shared" ref="BR123:DE123" si="16">((BR120-$E$127)/$E$129)*10</f>
        <v>0</v>
      </c>
      <c r="BS123" s="145">
        <f t="shared" si="16"/>
        <v>0.60260305317540663</v>
      </c>
      <c r="BT123" s="145">
        <f t="shared" si="16"/>
        <v>0</v>
      </c>
      <c r="BU123" s="145">
        <f t="shared" si="16"/>
        <v>0</v>
      </c>
      <c r="BV123" s="145">
        <f t="shared" si="16"/>
        <v>0.60260305317540663</v>
      </c>
      <c r="BW123" s="145">
        <f t="shared" si="16"/>
        <v>0</v>
      </c>
      <c r="BX123" s="145">
        <f t="shared" si="16"/>
        <v>0</v>
      </c>
      <c r="BY123" s="145">
        <f t="shared" si="16"/>
        <v>0</v>
      </c>
      <c r="BZ123" s="145">
        <f t="shared" si="16"/>
        <v>0</v>
      </c>
      <c r="CA123" s="145">
        <f t="shared" si="16"/>
        <v>0</v>
      </c>
      <c r="CB123" s="145">
        <f t="shared" si="16"/>
        <v>0</v>
      </c>
      <c r="CC123" s="145">
        <f t="shared" si="16"/>
        <v>0</v>
      </c>
      <c r="CD123" s="145">
        <f t="shared" si="16"/>
        <v>0</v>
      </c>
      <c r="CE123" s="145">
        <f t="shared" si="16"/>
        <v>0</v>
      </c>
      <c r="CF123" s="145">
        <f t="shared" si="16"/>
        <v>0</v>
      </c>
      <c r="CG123" s="145">
        <f t="shared" si="16"/>
        <v>0</v>
      </c>
      <c r="CH123" s="145">
        <f t="shared" si="16"/>
        <v>0</v>
      </c>
      <c r="CI123" s="145">
        <f t="shared" si="16"/>
        <v>0</v>
      </c>
      <c r="CJ123" s="145">
        <f t="shared" si="16"/>
        <v>0</v>
      </c>
      <c r="CK123" s="145">
        <f t="shared" si="16"/>
        <v>0</v>
      </c>
      <c r="CL123" s="145">
        <f t="shared" si="16"/>
        <v>0</v>
      </c>
      <c r="CM123" s="145">
        <f t="shared" si="16"/>
        <v>0</v>
      </c>
      <c r="CN123" s="145">
        <f t="shared" si="16"/>
        <v>0</v>
      </c>
      <c r="CO123" s="145">
        <f t="shared" si="16"/>
        <v>0</v>
      </c>
      <c r="CP123" s="145">
        <f t="shared" si="16"/>
        <v>0</v>
      </c>
      <c r="CQ123" s="145">
        <f t="shared" si="16"/>
        <v>0</v>
      </c>
      <c r="CR123" s="145">
        <f t="shared" si="16"/>
        <v>0</v>
      </c>
      <c r="CS123" s="145">
        <f t="shared" si="16"/>
        <v>0</v>
      </c>
      <c r="CT123" s="145">
        <f t="shared" si="16"/>
        <v>0</v>
      </c>
      <c r="CU123" s="145">
        <f t="shared" si="16"/>
        <v>0</v>
      </c>
      <c r="CV123" s="145">
        <f t="shared" si="16"/>
        <v>0</v>
      </c>
      <c r="CW123" s="145">
        <f t="shared" si="16"/>
        <v>0</v>
      </c>
      <c r="CX123" s="145">
        <f t="shared" si="16"/>
        <v>0</v>
      </c>
      <c r="CY123" s="145">
        <f t="shared" si="16"/>
        <v>0</v>
      </c>
      <c r="CZ123" s="145">
        <f t="shared" si="16"/>
        <v>0</v>
      </c>
      <c r="DA123" s="145">
        <f t="shared" si="16"/>
        <v>0</v>
      </c>
      <c r="DB123" s="145">
        <f t="shared" si="16"/>
        <v>0.11733560140305474</v>
      </c>
      <c r="DC123" s="145">
        <f t="shared" si="16"/>
        <v>0</v>
      </c>
      <c r="DD123" s="145">
        <f t="shared" si="16"/>
        <v>0</v>
      </c>
      <c r="DE123" s="145">
        <f t="shared" si="16"/>
        <v>0.11733560140305474</v>
      </c>
    </row>
    <row r="124" spans="2:109" ht="19.8" x14ac:dyDescent="0.3">
      <c r="B124" s="400"/>
      <c r="D124" s="144" t="s">
        <v>257</v>
      </c>
      <c r="E124" s="201">
        <f>AVERAGE(E123:M123)</f>
        <v>0.13462999656969266</v>
      </c>
      <c r="F124" s="201"/>
      <c r="G124" s="201"/>
      <c r="H124" s="201"/>
      <c r="I124" s="201"/>
      <c r="J124" s="201"/>
      <c r="K124" s="201"/>
      <c r="L124" s="201"/>
      <c r="M124" s="201"/>
      <c r="N124" s="201">
        <f>AVERAGE(N123:AE123)</f>
        <v>0</v>
      </c>
      <c r="O124" s="201"/>
      <c r="P124" s="201"/>
      <c r="Q124" s="201"/>
      <c r="R124" s="201"/>
      <c r="S124" s="201"/>
      <c r="T124" s="201"/>
      <c r="U124" s="201"/>
      <c r="V124" s="201"/>
      <c r="W124" s="201"/>
      <c r="X124" s="201"/>
      <c r="Y124" s="201"/>
      <c r="Z124" s="201"/>
      <c r="AA124" s="201"/>
      <c r="AB124" s="201"/>
      <c r="AC124" s="201"/>
      <c r="AD124" s="201"/>
      <c r="AE124" s="201"/>
      <c r="AF124" s="201">
        <f>AVERAGE(AF123:AM123)</f>
        <v>2.8475347159277504</v>
      </c>
      <c r="AG124" s="201"/>
      <c r="AH124" s="201"/>
      <c r="AI124" s="201"/>
      <c r="AJ124" s="201"/>
      <c r="AK124" s="201"/>
      <c r="AL124" s="201"/>
      <c r="AM124" s="201"/>
      <c r="AN124" s="201">
        <f>AVERAGE(AN123:BV123)</f>
        <v>3.4434460181451805E-2</v>
      </c>
      <c r="AO124" s="201"/>
      <c r="AP124" s="201"/>
      <c r="AQ124" s="201"/>
      <c r="AR124" s="201"/>
      <c r="AS124" s="201"/>
      <c r="AT124" s="201"/>
      <c r="AU124" s="201"/>
      <c r="AV124" s="201"/>
      <c r="AW124" s="201"/>
      <c r="AX124" s="201"/>
      <c r="AY124" s="201"/>
      <c r="AZ124" s="201"/>
      <c r="BA124" s="201"/>
      <c r="BB124" s="201"/>
      <c r="BC124" s="201"/>
      <c r="BD124" s="201"/>
      <c r="BE124" s="201"/>
      <c r="BF124" s="201"/>
      <c r="BG124" s="201"/>
      <c r="BH124" s="201"/>
      <c r="BI124" s="201"/>
      <c r="BJ124" s="201"/>
      <c r="BK124" s="201"/>
      <c r="BL124" s="201"/>
      <c r="BM124" s="201"/>
      <c r="BN124" s="201"/>
      <c r="BO124" s="201"/>
      <c r="BP124" s="201"/>
      <c r="BQ124" s="201"/>
      <c r="BR124" s="201"/>
      <c r="BS124" s="201"/>
      <c r="BT124" s="201"/>
      <c r="BU124" s="201"/>
      <c r="BV124" s="201"/>
      <c r="BW124" s="201">
        <f>AVERAGE(BW123:DE123)</f>
        <v>6.7048915087459847E-3</v>
      </c>
      <c r="BX124" s="201"/>
      <c r="BY124" s="201"/>
      <c r="BZ124" s="201"/>
      <c r="CA124" s="201"/>
      <c r="CB124" s="201"/>
      <c r="CC124" s="201"/>
      <c r="CD124" s="201"/>
      <c r="CE124" s="201"/>
      <c r="CF124" s="201"/>
      <c r="CG124" s="201"/>
      <c r="CH124" s="201"/>
      <c r="CI124" s="201"/>
      <c r="CJ124" s="201"/>
      <c r="CK124" s="201"/>
      <c r="CL124" s="201"/>
      <c r="CM124" s="201"/>
      <c r="CN124" s="201"/>
      <c r="CO124" s="201"/>
      <c r="CP124" s="201"/>
      <c r="CQ124" s="201"/>
      <c r="CR124" s="201"/>
      <c r="CS124" s="201"/>
      <c r="CT124" s="201"/>
      <c r="CU124" s="201"/>
      <c r="CV124" s="201"/>
      <c r="CW124" s="201"/>
      <c r="CX124" s="201"/>
      <c r="CY124" s="201"/>
      <c r="CZ124" s="201"/>
      <c r="DA124" s="201"/>
      <c r="DB124" s="201"/>
      <c r="DC124" s="201"/>
      <c r="DD124" s="201"/>
      <c r="DE124" s="201"/>
    </row>
    <row r="125" spans="2:109" ht="19.8" x14ac:dyDescent="0.3">
      <c r="B125" s="400"/>
      <c r="D125" s="144" t="s">
        <v>38</v>
      </c>
      <c r="E125" s="201">
        <f>_xlfn.STDEV.S(E123:M123)</f>
        <v>0.24415764382241037</v>
      </c>
      <c r="F125" s="201"/>
      <c r="G125" s="201"/>
      <c r="H125" s="201"/>
      <c r="I125" s="201"/>
      <c r="J125" s="201"/>
      <c r="K125" s="201"/>
      <c r="L125" s="201"/>
      <c r="M125" s="201"/>
      <c r="N125" s="201">
        <f>_xlfn.STDEV.S(N123:AE123)</f>
        <v>0</v>
      </c>
      <c r="O125" s="201"/>
      <c r="P125" s="201"/>
      <c r="Q125" s="201"/>
      <c r="R125" s="201"/>
      <c r="S125" s="201"/>
      <c r="T125" s="201"/>
      <c r="U125" s="201"/>
      <c r="V125" s="201"/>
      <c r="W125" s="201"/>
      <c r="X125" s="201"/>
      <c r="Y125" s="201"/>
      <c r="Z125" s="201"/>
      <c r="AA125" s="201"/>
      <c r="AB125" s="201"/>
      <c r="AC125" s="201"/>
      <c r="AD125" s="201"/>
      <c r="AE125" s="201"/>
      <c r="AF125" s="201">
        <f>_xlfn.STDEV.S(AF123:AM123)</f>
        <v>4.1648811797016192</v>
      </c>
      <c r="AG125" s="201"/>
      <c r="AH125" s="201"/>
      <c r="AI125" s="201"/>
      <c r="AJ125" s="201"/>
      <c r="AK125" s="201"/>
      <c r="AL125" s="201"/>
      <c r="AM125" s="201"/>
      <c r="AN125" s="201">
        <f>_xlfn.STDEV.S(AN123:BV123)</f>
        <v>0.141915494502172</v>
      </c>
      <c r="AO125" s="201"/>
      <c r="AP125" s="201"/>
      <c r="AQ125" s="201"/>
      <c r="AR125" s="201"/>
      <c r="AS125" s="201"/>
      <c r="AT125" s="201"/>
      <c r="AU125" s="201"/>
      <c r="AV125" s="201"/>
      <c r="AW125" s="201"/>
      <c r="AX125" s="201"/>
      <c r="AY125" s="201"/>
      <c r="AZ125" s="201"/>
      <c r="BA125" s="201"/>
      <c r="BB125" s="201"/>
      <c r="BC125" s="201"/>
      <c r="BD125" s="201"/>
      <c r="BE125" s="201"/>
      <c r="BF125" s="201"/>
      <c r="BG125" s="201"/>
      <c r="BH125" s="201"/>
      <c r="BI125" s="201"/>
      <c r="BJ125" s="201"/>
      <c r="BK125" s="201"/>
      <c r="BL125" s="201"/>
      <c r="BM125" s="201"/>
      <c r="BN125" s="201"/>
      <c r="BO125" s="201"/>
      <c r="BP125" s="201"/>
      <c r="BQ125" s="201"/>
      <c r="BR125" s="201"/>
      <c r="BS125" s="201"/>
      <c r="BT125" s="201"/>
      <c r="BU125" s="201"/>
      <c r="BV125" s="201"/>
      <c r="BW125" s="201">
        <f>_xlfn.STDEV.S(BW123:DE123)</f>
        <v>2.7633016142348095E-2</v>
      </c>
      <c r="BX125" s="201"/>
      <c r="BY125" s="201"/>
      <c r="BZ125" s="201"/>
      <c r="CA125" s="201"/>
      <c r="CB125" s="201"/>
      <c r="CC125" s="201"/>
      <c r="CD125" s="201"/>
      <c r="CE125" s="201"/>
      <c r="CF125" s="201"/>
      <c r="CG125" s="201"/>
      <c r="CH125" s="201"/>
      <c r="CI125" s="201"/>
      <c r="CJ125" s="201"/>
      <c r="CK125" s="201"/>
      <c r="CL125" s="201"/>
      <c r="CM125" s="201"/>
      <c r="CN125" s="201"/>
      <c r="CO125" s="201"/>
      <c r="CP125" s="201"/>
      <c r="CQ125" s="201"/>
      <c r="CR125" s="201"/>
      <c r="CS125" s="201"/>
      <c r="CT125" s="201"/>
      <c r="CU125" s="201"/>
      <c r="CV125" s="201"/>
      <c r="CW125" s="201"/>
      <c r="CX125" s="201"/>
      <c r="CY125" s="201"/>
      <c r="CZ125" s="201"/>
      <c r="DA125" s="201"/>
      <c r="DB125" s="201"/>
      <c r="DC125" s="201"/>
      <c r="DD125" s="201"/>
      <c r="DE125" s="201"/>
    </row>
    <row r="126" spans="2:109" ht="19.8" x14ac:dyDescent="0.3">
      <c r="B126" s="400"/>
      <c r="D126" s="115"/>
    </row>
    <row r="127" spans="2:109" ht="19.8" x14ac:dyDescent="0.3">
      <c r="B127" s="400"/>
      <c r="D127" s="142" t="s">
        <v>253</v>
      </c>
      <c r="E127" s="145">
        <f>MIN(E120:DE120)</f>
        <v>0</v>
      </c>
    </row>
    <row r="128" spans="2:109" ht="19.8" x14ac:dyDescent="0.3">
      <c r="B128" s="400"/>
      <c r="D128" s="142" t="s">
        <v>254</v>
      </c>
      <c r="E128" s="145">
        <f>MAX(E120:DE120)</f>
        <v>19225.480641501199</v>
      </c>
    </row>
    <row r="129" spans="2:73" ht="19.8" x14ac:dyDescent="0.3">
      <c r="B129" s="400"/>
      <c r="D129" s="142" t="s">
        <v>255</v>
      </c>
      <c r="E129" s="145">
        <f>E128-E127</f>
        <v>19225.480641501199</v>
      </c>
    </row>
    <row r="130" spans="2:73" x14ac:dyDescent="0.3">
      <c r="D130" s="3"/>
    </row>
    <row r="131" spans="2:73" ht="15" thickBot="1" x14ac:dyDescent="0.35">
      <c r="D131" s="3"/>
    </row>
    <row r="132" spans="2:73" ht="47.4" customHeight="1" thickBot="1" x14ac:dyDescent="0.35">
      <c r="B132" s="399" t="s">
        <v>134</v>
      </c>
      <c r="D132" s="3"/>
      <c r="E132" s="202" t="s">
        <v>110</v>
      </c>
      <c r="F132" s="203"/>
      <c r="G132" s="203"/>
      <c r="H132" s="203"/>
      <c r="I132" s="203"/>
      <c r="J132" s="203"/>
      <c r="K132" s="203"/>
      <c r="L132" s="203"/>
      <c r="M132" s="203"/>
      <c r="N132" s="203"/>
      <c r="O132" s="203"/>
      <c r="P132" s="203"/>
      <c r="Q132" s="203"/>
      <c r="R132" s="203"/>
      <c r="S132" s="203"/>
      <c r="T132" s="203"/>
      <c r="U132" s="203"/>
      <c r="V132" s="203"/>
      <c r="W132" s="203"/>
      <c r="X132" s="203"/>
      <c r="Y132" s="203"/>
      <c r="Z132" s="203"/>
      <c r="AA132" s="203"/>
      <c r="AB132" s="203"/>
      <c r="AC132" s="203"/>
      <c r="AD132" s="203"/>
      <c r="AE132" s="203"/>
      <c r="AF132" s="203"/>
      <c r="AG132" s="203"/>
      <c r="AH132" s="203"/>
      <c r="AI132" s="203"/>
      <c r="AJ132" s="203"/>
      <c r="AK132" s="203"/>
      <c r="AL132" s="203"/>
      <c r="AM132" s="203"/>
      <c r="AN132" s="203"/>
      <c r="AO132" s="203"/>
      <c r="AP132" s="203"/>
      <c r="AQ132" s="203"/>
      <c r="AR132" s="203"/>
      <c r="AS132" s="203"/>
      <c r="AT132" s="203"/>
      <c r="AU132" s="203"/>
      <c r="AV132" s="203"/>
      <c r="AW132" s="203"/>
      <c r="AX132" s="203"/>
      <c r="AY132" s="203"/>
      <c r="AZ132" s="203"/>
      <c r="BA132" s="203"/>
      <c r="BB132" s="203"/>
      <c r="BC132" s="203"/>
      <c r="BD132" s="203"/>
      <c r="BE132" s="203"/>
      <c r="BF132" s="203"/>
      <c r="BG132" s="203"/>
      <c r="BH132" s="203"/>
      <c r="BI132" s="203"/>
      <c r="BJ132" s="203"/>
      <c r="BK132" s="203"/>
      <c r="BL132" s="203"/>
      <c r="BM132" s="203"/>
      <c r="BN132" s="203"/>
      <c r="BO132" s="203"/>
      <c r="BP132" s="203"/>
      <c r="BQ132" s="203"/>
      <c r="BR132" s="204"/>
      <c r="BS132" s="20"/>
      <c r="BT132" s="20"/>
      <c r="BU132" s="20"/>
    </row>
    <row r="133" spans="2:73" ht="20.399999999999999" customHeight="1" thickBot="1" x14ac:dyDescent="0.35">
      <c r="B133" s="400"/>
      <c r="D133" s="23" t="s">
        <v>0</v>
      </c>
      <c r="E133" s="348" t="s">
        <v>179</v>
      </c>
      <c r="F133" s="349"/>
      <c r="G133" s="349"/>
      <c r="H133" s="349"/>
      <c r="I133" s="349"/>
      <c r="J133" s="349"/>
      <c r="K133" s="349"/>
      <c r="L133" s="349"/>
      <c r="M133" s="349"/>
      <c r="N133" s="350"/>
      <c r="O133" s="319" t="s">
        <v>35</v>
      </c>
      <c r="P133" s="320"/>
      <c r="Q133" s="320"/>
      <c r="R133" s="320"/>
      <c r="S133" s="320"/>
      <c r="T133" s="320"/>
      <c r="U133" s="321"/>
      <c r="V133" s="311" t="s">
        <v>34</v>
      </c>
      <c r="W133" s="312"/>
      <c r="X133" s="312"/>
      <c r="Y133" s="312"/>
      <c r="Z133" s="313"/>
      <c r="AA133" s="229" t="s">
        <v>33</v>
      </c>
      <c r="AB133" s="230"/>
      <c r="AC133" s="230"/>
      <c r="AD133" s="230"/>
      <c r="AE133" s="230"/>
      <c r="AF133" s="230"/>
      <c r="AG133" s="230"/>
      <c r="AH133" s="230"/>
      <c r="AI133" s="230"/>
      <c r="AJ133" s="230"/>
      <c r="AK133" s="230"/>
      <c r="AL133" s="230"/>
      <c r="AM133" s="230"/>
      <c r="AN133" s="230"/>
      <c r="AO133" s="230"/>
      <c r="AP133" s="230"/>
      <c r="AQ133" s="230"/>
      <c r="AR133" s="230"/>
      <c r="AS133" s="230"/>
      <c r="AT133" s="230"/>
      <c r="AU133" s="230"/>
      <c r="AV133" s="231"/>
      <c r="AW133" s="232" t="s">
        <v>37</v>
      </c>
      <c r="AX133" s="233"/>
      <c r="AY133" s="233"/>
      <c r="AZ133" s="233"/>
      <c r="BA133" s="233"/>
      <c r="BB133" s="233"/>
      <c r="BC133" s="233"/>
      <c r="BD133" s="233"/>
      <c r="BE133" s="233"/>
      <c r="BF133" s="233"/>
      <c r="BG133" s="233"/>
      <c r="BH133" s="233"/>
      <c r="BI133" s="233"/>
      <c r="BJ133" s="233"/>
      <c r="BK133" s="233"/>
      <c r="BL133" s="233"/>
      <c r="BM133" s="233"/>
      <c r="BN133" s="233"/>
      <c r="BO133" s="233"/>
      <c r="BP133" s="233"/>
      <c r="BQ133" s="233"/>
      <c r="BR133" s="234"/>
      <c r="BS133" s="19"/>
      <c r="BT133" s="19"/>
    </row>
    <row r="134" spans="2:73" s="3" customFormat="1" ht="20.399999999999999" customHeight="1" thickBot="1" x14ac:dyDescent="0.35">
      <c r="B134" s="400"/>
      <c r="D134" s="24" t="s">
        <v>2</v>
      </c>
      <c r="E134" s="37" t="s">
        <v>39</v>
      </c>
      <c r="F134" s="36" t="s">
        <v>111</v>
      </c>
      <c r="G134" s="36" t="s">
        <v>4</v>
      </c>
      <c r="H134" s="36" t="s">
        <v>112</v>
      </c>
      <c r="I134" s="36" t="s">
        <v>113</v>
      </c>
      <c r="J134" s="36" t="s">
        <v>114</v>
      </c>
      <c r="K134" s="36" t="s">
        <v>115</v>
      </c>
      <c r="L134" s="38" t="s">
        <v>116</v>
      </c>
      <c r="M134" s="38" t="s">
        <v>118</v>
      </c>
      <c r="N134" s="38" t="s">
        <v>119</v>
      </c>
      <c r="O134" s="37" t="s">
        <v>7</v>
      </c>
      <c r="P134" s="37" t="s">
        <v>120</v>
      </c>
      <c r="Q134" s="39" t="s">
        <v>121</v>
      </c>
      <c r="R134" s="39" t="s">
        <v>5</v>
      </c>
      <c r="S134" s="39" t="s">
        <v>6</v>
      </c>
      <c r="T134" s="40" t="s">
        <v>122</v>
      </c>
      <c r="U134" s="41" t="s">
        <v>123</v>
      </c>
      <c r="V134" s="37" t="s">
        <v>10</v>
      </c>
      <c r="W134" s="37" t="s">
        <v>11</v>
      </c>
      <c r="X134" s="37" t="s">
        <v>124</v>
      </c>
      <c r="Y134" s="37" t="s">
        <v>125</v>
      </c>
      <c r="Z134" s="36" t="s">
        <v>126</v>
      </c>
      <c r="AA134" s="37" t="s">
        <v>39</v>
      </c>
      <c r="AB134" s="36" t="s">
        <v>111</v>
      </c>
      <c r="AC134" s="36" t="s">
        <v>4</v>
      </c>
      <c r="AD134" s="36" t="s">
        <v>112</v>
      </c>
      <c r="AE134" s="36" t="s">
        <v>113</v>
      </c>
      <c r="AF134" s="36" t="s">
        <v>114</v>
      </c>
      <c r="AG134" s="36" t="s">
        <v>115</v>
      </c>
      <c r="AH134" s="38" t="s">
        <v>116</v>
      </c>
      <c r="AI134" s="38" t="s">
        <v>118</v>
      </c>
      <c r="AJ134" s="38" t="s">
        <v>119</v>
      </c>
      <c r="AK134" s="37" t="s">
        <v>7</v>
      </c>
      <c r="AL134" s="37" t="s">
        <v>120</v>
      </c>
      <c r="AM134" s="39" t="s">
        <v>121</v>
      </c>
      <c r="AN134" s="39" t="s">
        <v>5</v>
      </c>
      <c r="AO134" s="39" t="s">
        <v>6</v>
      </c>
      <c r="AP134" s="40" t="s">
        <v>122</v>
      </c>
      <c r="AQ134" s="40" t="s">
        <v>123</v>
      </c>
      <c r="AR134" s="37" t="s">
        <v>10</v>
      </c>
      <c r="AS134" s="37" t="s">
        <v>11</v>
      </c>
      <c r="AT134" s="37" t="s">
        <v>124</v>
      </c>
      <c r="AU134" s="37" t="s">
        <v>125</v>
      </c>
      <c r="AV134" s="36" t="s">
        <v>126</v>
      </c>
      <c r="AW134" s="37" t="s">
        <v>39</v>
      </c>
      <c r="AX134" s="36" t="s">
        <v>111</v>
      </c>
      <c r="AY134" s="36" t="s">
        <v>4</v>
      </c>
      <c r="AZ134" s="36" t="s">
        <v>112</v>
      </c>
      <c r="BA134" s="36" t="s">
        <v>113</v>
      </c>
      <c r="BB134" s="36" t="s">
        <v>114</v>
      </c>
      <c r="BC134" s="36" t="s">
        <v>115</v>
      </c>
      <c r="BD134" s="38" t="s">
        <v>116</v>
      </c>
      <c r="BE134" s="38" t="s">
        <v>118</v>
      </c>
      <c r="BF134" s="38" t="s">
        <v>119</v>
      </c>
      <c r="BG134" s="37" t="s">
        <v>7</v>
      </c>
      <c r="BH134" s="37" t="s">
        <v>120</v>
      </c>
      <c r="BI134" s="39" t="s">
        <v>121</v>
      </c>
      <c r="BJ134" s="39" t="s">
        <v>5</v>
      </c>
      <c r="BK134" s="39" t="s">
        <v>6</v>
      </c>
      <c r="BL134" s="40" t="s">
        <v>122</v>
      </c>
      <c r="BM134" s="40" t="s">
        <v>123</v>
      </c>
      <c r="BN134" s="37" t="s">
        <v>10</v>
      </c>
      <c r="BO134" s="37" t="s">
        <v>11</v>
      </c>
      <c r="BP134" s="37" t="s">
        <v>124</v>
      </c>
      <c r="BQ134" s="37" t="s">
        <v>125</v>
      </c>
      <c r="BR134" s="36" t="s">
        <v>126</v>
      </c>
      <c r="BS134" s="13"/>
      <c r="BT134" s="13"/>
    </row>
    <row r="135" spans="2:73" s="86" customFormat="1" ht="19.8" customHeight="1" x14ac:dyDescent="0.3">
      <c r="B135" s="400"/>
      <c r="D135" s="87" t="s">
        <v>250</v>
      </c>
      <c r="E135" s="82">
        <v>220.058823529411</v>
      </c>
      <c r="F135" s="116">
        <v>0</v>
      </c>
      <c r="G135" s="96">
        <v>0.66666666666666596</v>
      </c>
      <c r="H135" s="96">
        <v>0.66666666666666596</v>
      </c>
      <c r="I135" s="96">
        <v>328</v>
      </c>
      <c r="J135" s="96">
        <v>319</v>
      </c>
      <c r="K135" s="96">
        <v>3</v>
      </c>
      <c r="L135" s="96">
        <v>3</v>
      </c>
      <c r="M135" s="96">
        <v>328.6</v>
      </c>
      <c r="N135" s="97">
        <v>6</v>
      </c>
      <c r="O135" s="82">
        <v>0</v>
      </c>
      <c r="P135" s="78">
        <v>0</v>
      </c>
      <c r="Q135" s="78">
        <v>0</v>
      </c>
      <c r="R135" s="78">
        <v>0</v>
      </c>
      <c r="S135" s="96">
        <v>0</v>
      </c>
      <c r="T135" s="96">
        <v>0</v>
      </c>
      <c r="U135" s="97">
        <v>0</v>
      </c>
      <c r="V135" s="82">
        <v>220</v>
      </c>
      <c r="W135" s="78">
        <v>220</v>
      </c>
      <c r="X135" s="78">
        <v>273</v>
      </c>
      <c r="Y135" s="96">
        <v>273</v>
      </c>
      <c r="Z135" s="97">
        <v>6999.9902370360396</v>
      </c>
      <c r="AA135" s="125">
        <v>0</v>
      </c>
      <c r="AB135" s="125">
        <v>0</v>
      </c>
      <c r="AC135" s="125">
        <v>0</v>
      </c>
      <c r="AD135" s="125">
        <v>0</v>
      </c>
      <c r="AE135" s="125">
        <v>0</v>
      </c>
      <c r="AF135" s="125">
        <v>0</v>
      </c>
      <c r="AG135" s="125">
        <v>0</v>
      </c>
      <c r="AH135" s="125">
        <v>0</v>
      </c>
      <c r="AI135" s="125">
        <v>0</v>
      </c>
      <c r="AJ135" s="125">
        <v>0</v>
      </c>
      <c r="AK135" s="125">
        <v>0</v>
      </c>
      <c r="AL135" s="125">
        <v>0</v>
      </c>
      <c r="AM135" s="125">
        <v>0</v>
      </c>
      <c r="AN135" s="125">
        <v>0</v>
      </c>
      <c r="AO135" s="125">
        <v>0</v>
      </c>
      <c r="AP135" s="125">
        <v>0</v>
      </c>
      <c r="AQ135" s="125">
        <v>0</v>
      </c>
      <c r="AR135" s="125">
        <v>0</v>
      </c>
      <c r="AS135" s="125">
        <v>0</v>
      </c>
      <c r="AT135" s="125">
        <v>0</v>
      </c>
      <c r="AU135" s="125">
        <v>0</v>
      </c>
      <c r="AV135" s="125">
        <v>745</v>
      </c>
      <c r="AW135" s="82">
        <v>0</v>
      </c>
      <c r="AX135" s="82">
        <v>0</v>
      </c>
      <c r="AY135" s="82">
        <v>0</v>
      </c>
      <c r="AZ135" s="82">
        <v>0</v>
      </c>
      <c r="BA135" s="82">
        <v>0</v>
      </c>
      <c r="BB135" s="82">
        <v>0</v>
      </c>
      <c r="BC135" s="82">
        <v>0</v>
      </c>
      <c r="BD135" s="82">
        <v>0</v>
      </c>
      <c r="BE135" s="82">
        <v>0</v>
      </c>
      <c r="BF135" s="82">
        <v>0</v>
      </c>
      <c r="BG135" s="82">
        <v>0</v>
      </c>
      <c r="BH135" s="82">
        <v>0</v>
      </c>
      <c r="BI135" s="82">
        <v>0</v>
      </c>
      <c r="BJ135" s="82">
        <v>0</v>
      </c>
      <c r="BK135" s="82">
        <v>0</v>
      </c>
      <c r="BL135" s="82">
        <v>0</v>
      </c>
      <c r="BM135" s="82">
        <v>0</v>
      </c>
      <c r="BN135" s="82">
        <v>0</v>
      </c>
      <c r="BO135" s="82">
        <v>0</v>
      </c>
      <c r="BP135" s="82">
        <v>0</v>
      </c>
      <c r="BQ135" s="82">
        <v>0</v>
      </c>
      <c r="BR135" s="82">
        <v>136</v>
      </c>
      <c r="BS135" s="93"/>
      <c r="BT135" s="93"/>
    </row>
    <row r="136" spans="2:73" s="86" customFormat="1" ht="40.200000000000003" customHeight="1" thickBot="1" x14ac:dyDescent="0.35">
      <c r="B136" s="400"/>
      <c r="D136" s="112" t="s">
        <v>251</v>
      </c>
      <c r="E136" s="292">
        <f>AVERAGE(E135:N135)</f>
        <v>120.89921568627442</v>
      </c>
      <c r="F136" s="293"/>
      <c r="G136" s="293"/>
      <c r="H136" s="293"/>
      <c r="I136" s="293"/>
      <c r="J136" s="293"/>
      <c r="K136" s="293"/>
      <c r="L136" s="293"/>
      <c r="M136" s="293"/>
      <c r="N136" s="294"/>
      <c r="O136" s="322">
        <f>AVERAGE(O135:U135)</f>
        <v>0</v>
      </c>
      <c r="P136" s="323"/>
      <c r="Q136" s="323"/>
      <c r="R136" s="323"/>
      <c r="S136" s="323"/>
      <c r="T136" s="323"/>
      <c r="U136" s="324"/>
      <c r="V136" s="322">
        <f>AVERAGE(V135:Z135)</f>
        <v>1597.1980474072079</v>
      </c>
      <c r="W136" s="323"/>
      <c r="X136" s="323"/>
      <c r="Y136" s="323"/>
      <c r="Z136" s="324"/>
      <c r="AA136" s="322">
        <f>AVERAGE(AA135:AV135)</f>
        <v>33.863636363636367</v>
      </c>
      <c r="AB136" s="323"/>
      <c r="AC136" s="323"/>
      <c r="AD136" s="323"/>
      <c r="AE136" s="323"/>
      <c r="AF136" s="323"/>
      <c r="AG136" s="323"/>
      <c r="AH136" s="323"/>
      <c r="AI136" s="323"/>
      <c r="AJ136" s="323"/>
      <c r="AK136" s="323"/>
      <c r="AL136" s="323"/>
      <c r="AM136" s="323"/>
      <c r="AN136" s="323"/>
      <c r="AO136" s="323"/>
      <c r="AP136" s="323"/>
      <c r="AQ136" s="323"/>
      <c r="AR136" s="323"/>
      <c r="AS136" s="323"/>
      <c r="AT136" s="323"/>
      <c r="AU136" s="323"/>
      <c r="AV136" s="324"/>
      <c r="AW136" s="322">
        <f>AVERAGE(AW135:BR135)</f>
        <v>6.1818181818181817</v>
      </c>
      <c r="AX136" s="323"/>
      <c r="AY136" s="323"/>
      <c r="AZ136" s="323"/>
      <c r="BA136" s="323"/>
      <c r="BB136" s="323"/>
      <c r="BC136" s="323"/>
      <c r="BD136" s="323"/>
      <c r="BE136" s="323"/>
      <c r="BF136" s="323"/>
      <c r="BG136" s="323"/>
      <c r="BH136" s="323"/>
      <c r="BI136" s="323"/>
      <c r="BJ136" s="323"/>
      <c r="BK136" s="323"/>
      <c r="BL136" s="323"/>
      <c r="BM136" s="323"/>
      <c r="BN136" s="323"/>
      <c r="BO136" s="323"/>
      <c r="BP136" s="323"/>
      <c r="BQ136" s="323"/>
      <c r="BR136" s="324"/>
      <c r="BS136" s="93"/>
      <c r="BT136" s="93"/>
    </row>
    <row r="137" spans="2:73" s="86" customFormat="1" ht="19.8" customHeight="1" x14ac:dyDescent="0.3">
      <c r="B137" s="400"/>
      <c r="D137" s="143" t="s">
        <v>38</v>
      </c>
      <c r="E137" s="275">
        <f>_xlfn.STDEV.S(E135:N135)</f>
        <v>156.21834120745316</v>
      </c>
      <c r="F137" s="238"/>
      <c r="G137" s="238"/>
      <c r="H137" s="238"/>
      <c r="I137" s="238"/>
      <c r="J137" s="238"/>
      <c r="K137" s="238"/>
      <c r="L137" s="238"/>
      <c r="M137" s="238"/>
      <c r="N137" s="276"/>
      <c r="O137" s="328">
        <f>_xlfn.STDEV.S(O135:U135)</f>
        <v>0</v>
      </c>
      <c r="P137" s="329"/>
      <c r="Q137" s="329"/>
      <c r="R137" s="329"/>
      <c r="S137" s="329"/>
      <c r="T137" s="329"/>
      <c r="U137" s="330"/>
      <c r="V137" s="328">
        <f>_xlfn.STDEV.S(V135:Z135)</f>
        <v>3020.3689056716598</v>
      </c>
      <c r="W137" s="329"/>
      <c r="X137" s="329"/>
      <c r="Y137" s="329"/>
      <c r="Z137" s="330"/>
      <c r="AA137" s="328">
        <f>_xlfn.STDEV.S(AA135:AV135)</f>
        <v>158.83453368492977</v>
      </c>
      <c r="AB137" s="329"/>
      <c r="AC137" s="329"/>
      <c r="AD137" s="329"/>
      <c r="AE137" s="329"/>
      <c r="AF137" s="329"/>
      <c r="AG137" s="329"/>
      <c r="AH137" s="329"/>
      <c r="AI137" s="329"/>
      <c r="AJ137" s="329"/>
      <c r="AK137" s="329"/>
      <c r="AL137" s="329"/>
      <c r="AM137" s="329"/>
      <c r="AN137" s="329"/>
      <c r="AO137" s="329"/>
      <c r="AP137" s="329"/>
      <c r="AQ137" s="329"/>
      <c r="AR137" s="329"/>
      <c r="AS137" s="329"/>
      <c r="AT137" s="329"/>
      <c r="AU137" s="329"/>
      <c r="AV137" s="330"/>
      <c r="AW137" s="328">
        <f>_xlfn.STDEV.S(AW135:BR135)</f>
        <v>28.99529742436302</v>
      </c>
      <c r="AX137" s="329"/>
      <c r="AY137" s="329"/>
      <c r="AZ137" s="329"/>
      <c r="BA137" s="329"/>
      <c r="BB137" s="329"/>
      <c r="BC137" s="329"/>
      <c r="BD137" s="329"/>
      <c r="BE137" s="329"/>
      <c r="BF137" s="329"/>
      <c r="BG137" s="329"/>
      <c r="BH137" s="329"/>
      <c r="BI137" s="329"/>
      <c r="BJ137" s="329"/>
      <c r="BK137" s="329"/>
      <c r="BL137" s="329"/>
      <c r="BM137" s="329"/>
      <c r="BN137" s="329"/>
      <c r="BO137" s="329"/>
      <c r="BP137" s="329"/>
      <c r="BQ137" s="329"/>
      <c r="BR137" s="330"/>
      <c r="BS137" s="93"/>
      <c r="BT137" s="93"/>
    </row>
    <row r="138" spans="2:73" ht="19.8" customHeight="1" x14ac:dyDescent="0.3">
      <c r="B138" s="400"/>
      <c r="D138" s="144" t="s">
        <v>256</v>
      </c>
      <c r="E138" s="145">
        <f>((E135-$E$142)/$E$144)*10</f>
        <v>0.31437018635412994</v>
      </c>
      <c r="F138" s="145">
        <f t="shared" ref="F138:BQ138" si="17">((F135-$E$142)/$E$144)*10</f>
        <v>0</v>
      </c>
      <c r="G138" s="145">
        <f t="shared" si="17"/>
        <v>9.5238228067722028E-4</v>
      </c>
      <c r="H138" s="145">
        <f t="shared" si="17"/>
        <v>9.5238228067722028E-4</v>
      </c>
      <c r="I138" s="145">
        <f t="shared" si="17"/>
        <v>0.4685720820931929</v>
      </c>
      <c r="J138" s="145">
        <f t="shared" si="17"/>
        <v>0.45571492130405039</v>
      </c>
      <c r="K138" s="145">
        <f t="shared" si="17"/>
        <v>4.2857202630474959E-3</v>
      </c>
      <c r="L138" s="145">
        <f t="shared" si="17"/>
        <v>4.2857202630474959E-3</v>
      </c>
      <c r="M138" s="145">
        <f t="shared" si="17"/>
        <v>0.46942922614580246</v>
      </c>
      <c r="N138" s="145">
        <f t="shared" si="17"/>
        <v>8.5714405260949918E-3</v>
      </c>
      <c r="O138" s="145">
        <f t="shared" si="17"/>
        <v>0</v>
      </c>
      <c r="P138" s="145">
        <f t="shared" si="17"/>
        <v>0</v>
      </c>
      <c r="Q138" s="145">
        <f t="shared" si="17"/>
        <v>0</v>
      </c>
      <c r="R138" s="145">
        <f t="shared" si="17"/>
        <v>0</v>
      </c>
      <c r="S138" s="145">
        <f t="shared" si="17"/>
        <v>0</v>
      </c>
      <c r="T138" s="145">
        <f t="shared" si="17"/>
        <v>0</v>
      </c>
      <c r="U138" s="145">
        <f t="shared" si="17"/>
        <v>0</v>
      </c>
      <c r="V138" s="145">
        <f t="shared" si="17"/>
        <v>0.31428615262348303</v>
      </c>
      <c r="W138" s="145">
        <f t="shared" si="17"/>
        <v>0.31428615262348303</v>
      </c>
      <c r="X138" s="145">
        <f t="shared" si="17"/>
        <v>0.39000054393732214</v>
      </c>
      <c r="Y138" s="145">
        <f t="shared" si="17"/>
        <v>0.39000054393732214</v>
      </c>
      <c r="Z138" s="145">
        <f t="shared" si="17"/>
        <v>10</v>
      </c>
      <c r="AA138" s="145">
        <f t="shared" si="17"/>
        <v>0</v>
      </c>
      <c r="AB138" s="145">
        <f t="shared" si="17"/>
        <v>0</v>
      </c>
      <c r="AC138" s="145">
        <f t="shared" si="17"/>
        <v>0</v>
      </c>
      <c r="AD138" s="145">
        <f t="shared" si="17"/>
        <v>0</v>
      </c>
      <c r="AE138" s="145">
        <f t="shared" si="17"/>
        <v>0</v>
      </c>
      <c r="AF138" s="145">
        <f t="shared" si="17"/>
        <v>0</v>
      </c>
      <c r="AG138" s="145">
        <f t="shared" si="17"/>
        <v>0</v>
      </c>
      <c r="AH138" s="145">
        <f t="shared" si="17"/>
        <v>0</v>
      </c>
      <c r="AI138" s="145">
        <f t="shared" si="17"/>
        <v>0</v>
      </c>
      <c r="AJ138" s="145">
        <f t="shared" si="17"/>
        <v>0</v>
      </c>
      <c r="AK138" s="145">
        <f t="shared" si="17"/>
        <v>0</v>
      </c>
      <c r="AL138" s="145">
        <f t="shared" si="17"/>
        <v>0</v>
      </c>
      <c r="AM138" s="145">
        <f t="shared" si="17"/>
        <v>0</v>
      </c>
      <c r="AN138" s="145">
        <f t="shared" si="17"/>
        <v>0</v>
      </c>
      <c r="AO138" s="145">
        <f t="shared" si="17"/>
        <v>0</v>
      </c>
      <c r="AP138" s="145">
        <f t="shared" si="17"/>
        <v>0</v>
      </c>
      <c r="AQ138" s="145">
        <f t="shared" si="17"/>
        <v>0</v>
      </c>
      <c r="AR138" s="145">
        <f t="shared" si="17"/>
        <v>0</v>
      </c>
      <c r="AS138" s="145">
        <f t="shared" si="17"/>
        <v>0</v>
      </c>
      <c r="AT138" s="145">
        <f t="shared" si="17"/>
        <v>0</v>
      </c>
      <c r="AU138" s="145">
        <f t="shared" si="17"/>
        <v>0</v>
      </c>
      <c r="AV138" s="145">
        <f t="shared" si="17"/>
        <v>1.064287198656795</v>
      </c>
      <c r="AW138" s="145">
        <f t="shared" si="17"/>
        <v>0</v>
      </c>
      <c r="AX138" s="145">
        <f t="shared" si="17"/>
        <v>0</v>
      </c>
      <c r="AY138" s="145">
        <f t="shared" si="17"/>
        <v>0</v>
      </c>
      <c r="AZ138" s="145">
        <f t="shared" si="17"/>
        <v>0</v>
      </c>
      <c r="BA138" s="145">
        <f t="shared" si="17"/>
        <v>0</v>
      </c>
      <c r="BB138" s="145">
        <f t="shared" si="17"/>
        <v>0</v>
      </c>
      <c r="BC138" s="145">
        <f t="shared" si="17"/>
        <v>0</v>
      </c>
      <c r="BD138" s="145">
        <f t="shared" si="17"/>
        <v>0</v>
      </c>
      <c r="BE138" s="145">
        <f t="shared" si="17"/>
        <v>0</v>
      </c>
      <c r="BF138" s="145">
        <f t="shared" si="17"/>
        <v>0</v>
      </c>
      <c r="BG138" s="145">
        <f t="shared" si="17"/>
        <v>0</v>
      </c>
      <c r="BH138" s="145">
        <f t="shared" si="17"/>
        <v>0</v>
      </c>
      <c r="BI138" s="145">
        <f t="shared" si="17"/>
        <v>0</v>
      </c>
      <c r="BJ138" s="145">
        <f t="shared" si="17"/>
        <v>0</v>
      </c>
      <c r="BK138" s="145">
        <f t="shared" si="17"/>
        <v>0</v>
      </c>
      <c r="BL138" s="145">
        <f t="shared" si="17"/>
        <v>0</v>
      </c>
      <c r="BM138" s="145">
        <f t="shared" si="17"/>
        <v>0</v>
      </c>
      <c r="BN138" s="145">
        <f t="shared" si="17"/>
        <v>0</v>
      </c>
      <c r="BO138" s="145">
        <f t="shared" si="17"/>
        <v>0</v>
      </c>
      <c r="BP138" s="145">
        <f t="shared" si="17"/>
        <v>0</v>
      </c>
      <c r="BQ138" s="145">
        <f t="shared" si="17"/>
        <v>0</v>
      </c>
      <c r="BR138" s="145">
        <f t="shared" ref="BR138" si="18">((BR135-$E$142)/$E$144)*10</f>
        <v>0.19428598525815316</v>
      </c>
    </row>
    <row r="139" spans="2:73" ht="19.8" customHeight="1" x14ac:dyDescent="0.3">
      <c r="B139" s="400"/>
      <c r="D139" s="144" t="s">
        <v>257</v>
      </c>
      <c r="E139" s="201">
        <f>AVERAGE(E138:N138)</f>
        <v>0.17271340615107203</v>
      </c>
      <c r="F139" s="201"/>
      <c r="G139" s="201"/>
      <c r="H139" s="201"/>
      <c r="I139" s="201"/>
      <c r="J139" s="201"/>
      <c r="K139" s="201"/>
      <c r="L139" s="201"/>
      <c r="M139" s="201"/>
      <c r="N139" s="201"/>
      <c r="O139" s="201">
        <f>AVERAGE(O138:U138)</f>
        <v>0</v>
      </c>
      <c r="P139" s="201"/>
      <c r="Q139" s="201"/>
      <c r="R139" s="201"/>
      <c r="S139" s="201"/>
      <c r="T139" s="201"/>
      <c r="U139" s="201"/>
      <c r="V139" s="201">
        <f>AVERAGE(V138:Z138)</f>
        <v>2.2817146786243221</v>
      </c>
      <c r="W139" s="201"/>
      <c r="X139" s="201"/>
      <c r="Y139" s="201"/>
      <c r="Z139" s="201"/>
      <c r="AA139" s="201">
        <f>AVERAGE(AA138:AV138)</f>
        <v>4.8376690848036134E-2</v>
      </c>
      <c r="AB139" s="201"/>
      <c r="AC139" s="201"/>
      <c r="AD139" s="201"/>
      <c r="AE139" s="201"/>
      <c r="AF139" s="201"/>
      <c r="AG139" s="201"/>
      <c r="AH139" s="201"/>
      <c r="AI139" s="201"/>
      <c r="AJ139" s="201"/>
      <c r="AK139" s="201"/>
      <c r="AL139" s="201"/>
      <c r="AM139" s="201"/>
      <c r="AN139" s="201"/>
      <c r="AO139" s="201"/>
      <c r="AP139" s="201"/>
      <c r="AQ139" s="201"/>
      <c r="AR139" s="201"/>
      <c r="AS139" s="201"/>
      <c r="AT139" s="201"/>
      <c r="AU139" s="201"/>
      <c r="AV139" s="201"/>
      <c r="AW139" s="201">
        <f>AVERAGE(AW138:BR138)</f>
        <v>8.8311811480978712E-3</v>
      </c>
      <c r="AX139" s="201"/>
      <c r="AY139" s="201"/>
      <c r="AZ139" s="201"/>
      <c r="BA139" s="201"/>
      <c r="BB139" s="201"/>
      <c r="BC139" s="201"/>
      <c r="BD139" s="201"/>
      <c r="BE139" s="201"/>
      <c r="BF139" s="201"/>
      <c r="BG139" s="201"/>
      <c r="BH139" s="201"/>
      <c r="BI139" s="201"/>
      <c r="BJ139" s="201"/>
      <c r="BK139" s="201"/>
      <c r="BL139" s="201"/>
      <c r="BM139" s="201"/>
      <c r="BN139" s="201"/>
      <c r="BO139" s="201"/>
      <c r="BP139" s="201"/>
      <c r="BQ139" s="201"/>
      <c r="BR139" s="201"/>
    </row>
    <row r="140" spans="2:73" ht="19.8" customHeight="1" x14ac:dyDescent="0.3">
      <c r="B140" s="400"/>
      <c r="D140" s="144" t="s">
        <v>38</v>
      </c>
      <c r="E140" s="201">
        <f>_xlfn.STDEV.S(E138:N138)</f>
        <v>0.22316937012414984</v>
      </c>
      <c r="F140" s="201"/>
      <c r="G140" s="201"/>
      <c r="H140" s="201"/>
      <c r="I140" s="201"/>
      <c r="J140" s="201"/>
      <c r="K140" s="201"/>
      <c r="L140" s="201"/>
      <c r="M140" s="201"/>
      <c r="N140" s="201"/>
      <c r="O140" s="201">
        <f>_xlfn.STDEV.S(O138:U138)</f>
        <v>0</v>
      </c>
      <c r="P140" s="201"/>
      <c r="Q140" s="201"/>
      <c r="R140" s="201"/>
      <c r="S140" s="201"/>
      <c r="T140" s="201"/>
      <c r="U140" s="201"/>
      <c r="V140" s="201">
        <f>_xlfn.STDEV.S(V138:Z138)</f>
        <v>4.3148187403052081</v>
      </c>
      <c r="W140" s="201"/>
      <c r="X140" s="201"/>
      <c r="Y140" s="201"/>
      <c r="Z140" s="201"/>
      <c r="AA140" s="201">
        <f>_xlfn.STDEV.S(AA138:AV138)</f>
        <v>0.22690679316173457</v>
      </c>
      <c r="AB140" s="201"/>
      <c r="AC140" s="201"/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  <c r="AV140" s="201"/>
      <c r="AW140" s="201">
        <f>_xlfn.STDEV.S(AW138:BR138)</f>
        <v>4.1421911234893825E-2</v>
      </c>
      <c r="AX140" s="201"/>
      <c r="AY140" s="201"/>
      <c r="AZ140" s="201"/>
      <c r="BA140" s="201"/>
      <c r="BB140" s="201"/>
      <c r="BC140" s="201"/>
      <c r="BD140" s="201"/>
      <c r="BE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</row>
    <row r="141" spans="2:73" ht="19.8" customHeight="1" x14ac:dyDescent="0.3">
      <c r="B141" s="400"/>
      <c r="D141" s="115"/>
    </row>
    <row r="142" spans="2:73" ht="19.8" customHeight="1" x14ac:dyDescent="0.3">
      <c r="B142" s="400"/>
      <c r="D142" s="142" t="s">
        <v>253</v>
      </c>
      <c r="E142" s="145">
        <f>MIN(E135:BR135)</f>
        <v>0</v>
      </c>
    </row>
    <row r="143" spans="2:73" ht="19.8" customHeight="1" x14ac:dyDescent="0.3">
      <c r="B143" s="400"/>
      <c r="D143" s="142" t="s">
        <v>254</v>
      </c>
      <c r="E143" s="145">
        <f>MAX(E135:BR135)</f>
        <v>6999.9902370360396</v>
      </c>
    </row>
    <row r="144" spans="2:73" ht="19.8" customHeight="1" x14ac:dyDescent="0.3">
      <c r="B144" s="400"/>
      <c r="D144" s="142" t="s">
        <v>255</v>
      </c>
      <c r="E144" s="145">
        <f>E143-E142</f>
        <v>6999.9902370360396</v>
      </c>
    </row>
    <row r="145" spans="2:100" ht="15" customHeight="1" thickBot="1" x14ac:dyDescent="0.35">
      <c r="B145" s="400"/>
      <c r="D145" s="3"/>
    </row>
    <row r="146" spans="2:100" ht="39.6" customHeight="1" thickBot="1" x14ac:dyDescent="0.35">
      <c r="B146" s="400"/>
      <c r="D146" s="3"/>
      <c r="E146" s="202" t="s">
        <v>127</v>
      </c>
      <c r="F146" s="203"/>
      <c r="G146" s="203"/>
      <c r="H146" s="203"/>
      <c r="I146" s="203"/>
      <c r="J146" s="203"/>
      <c r="K146" s="203"/>
      <c r="L146" s="203"/>
      <c r="M146" s="203"/>
      <c r="N146" s="203"/>
      <c r="O146" s="203"/>
      <c r="P146" s="203"/>
      <c r="Q146" s="203"/>
      <c r="R146" s="203"/>
      <c r="S146" s="203"/>
      <c r="T146" s="203"/>
      <c r="U146" s="203"/>
      <c r="V146" s="203"/>
      <c r="W146" s="203"/>
      <c r="X146" s="203"/>
      <c r="Y146" s="203"/>
      <c r="Z146" s="203"/>
      <c r="AA146" s="203"/>
      <c r="AB146" s="203"/>
      <c r="AC146" s="203"/>
      <c r="AD146" s="203"/>
      <c r="AE146" s="203"/>
      <c r="AF146" s="203"/>
      <c r="AG146" s="203"/>
      <c r="AH146" s="203"/>
      <c r="AI146" s="203"/>
      <c r="AJ146" s="203"/>
      <c r="AK146" s="203"/>
      <c r="AL146" s="203"/>
      <c r="AM146" s="203"/>
      <c r="AN146" s="203"/>
      <c r="AO146" s="203"/>
      <c r="AP146" s="203"/>
      <c r="AQ146" s="203"/>
      <c r="AR146" s="203"/>
      <c r="AS146" s="203"/>
      <c r="AT146" s="203"/>
      <c r="AU146" s="203"/>
      <c r="AV146" s="203"/>
      <c r="AW146" s="203"/>
      <c r="AX146" s="203"/>
      <c r="AY146" s="203"/>
      <c r="AZ146" s="203"/>
      <c r="BA146" s="203"/>
      <c r="BB146" s="203"/>
      <c r="BC146" s="203"/>
      <c r="BD146" s="203"/>
      <c r="BE146" s="203"/>
      <c r="BF146" s="203"/>
      <c r="BG146" s="203"/>
      <c r="BH146" s="203"/>
      <c r="BI146" s="203"/>
      <c r="BJ146" s="203"/>
      <c r="BK146" s="203"/>
      <c r="BL146" s="203"/>
      <c r="BM146" s="203"/>
      <c r="BN146" s="203"/>
      <c r="BO146" s="203"/>
      <c r="BP146" s="203"/>
      <c r="BQ146" s="203"/>
      <c r="BR146" s="203"/>
      <c r="BS146" s="203"/>
      <c r="BT146" s="203"/>
      <c r="BU146" s="203"/>
      <c r="BV146" s="203"/>
      <c r="BW146" s="203"/>
      <c r="BX146" s="203"/>
      <c r="BY146" s="203"/>
      <c r="BZ146" s="203"/>
      <c r="CA146" s="203"/>
      <c r="CB146" s="203"/>
      <c r="CC146" s="203"/>
      <c r="CD146" s="203"/>
      <c r="CE146" s="203"/>
      <c r="CF146" s="203"/>
      <c r="CG146" s="203"/>
      <c r="CH146" s="203"/>
      <c r="CI146" s="203"/>
      <c r="CJ146" s="203"/>
      <c r="CK146" s="203"/>
      <c r="CL146" s="203"/>
      <c r="CM146" s="203"/>
      <c r="CN146" s="203"/>
      <c r="CO146" s="203"/>
      <c r="CP146" s="203"/>
      <c r="CQ146" s="203"/>
      <c r="CR146" s="203"/>
      <c r="CS146" s="204"/>
      <c r="CT146" s="20"/>
      <c r="CU146" s="20"/>
      <c r="CV146" s="20"/>
    </row>
    <row r="147" spans="2:100" ht="20.399999999999999" customHeight="1" x14ac:dyDescent="0.3">
      <c r="B147" s="400"/>
      <c r="D147" s="23" t="s">
        <v>0</v>
      </c>
      <c r="E147" s="348" t="s">
        <v>155</v>
      </c>
      <c r="F147" s="349"/>
      <c r="G147" s="349"/>
      <c r="H147" s="349"/>
      <c r="I147" s="349"/>
      <c r="J147" s="349"/>
      <c r="K147" s="349"/>
      <c r="L147" s="349"/>
      <c r="M147" s="349"/>
      <c r="N147" s="350"/>
      <c r="O147" s="319" t="s">
        <v>35</v>
      </c>
      <c r="P147" s="320"/>
      <c r="Q147" s="320"/>
      <c r="R147" s="320"/>
      <c r="S147" s="320"/>
      <c r="T147" s="320"/>
      <c r="U147" s="320"/>
      <c r="V147" s="320"/>
      <c r="W147" s="320"/>
      <c r="X147" s="320"/>
      <c r="Y147" s="320"/>
      <c r="Z147" s="320"/>
      <c r="AA147" s="320"/>
      <c r="AB147" s="320"/>
      <c r="AC147" s="320"/>
      <c r="AD147" s="321"/>
      <c r="AE147" s="311" t="s">
        <v>34</v>
      </c>
      <c r="AF147" s="312"/>
      <c r="AG147" s="312"/>
      <c r="AH147" s="312"/>
      <c r="AI147" s="313"/>
      <c r="AJ147" s="229" t="s">
        <v>33</v>
      </c>
      <c r="AK147" s="230"/>
      <c r="AL147" s="230"/>
      <c r="AM147" s="230"/>
      <c r="AN147" s="230"/>
      <c r="AO147" s="230"/>
      <c r="AP147" s="230"/>
      <c r="AQ147" s="230"/>
      <c r="AR147" s="230"/>
      <c r="AS147" s="230"/>
      <c r="AT147" s="230"/>
      <c r="AU147" s="230"/>
      <c r="AV147" s="230"/>
      <c r="AW147" s="230"/>
      <c r="AX147" s="230"/>
      <c r="AY147" s="230"/>
      <c r="AZ147" s="230"/>
      <c r="BA147" s="230"/>
      <c r="BB147" s="230"/>
      <c r="BC147" s="230"/>
      <c r="BD147" s="230"/>
      <c r="BE147" s="230"/>
      <c r="BF147" s="230"/>
      <c r="BG147" s="230"/>
      <c r="BH147" s="230"/>
      <c r="BI147" s="230"/>
      <c r="BJ147" s="230"/>
      <c r="BK147" s="230"/>
      <c r="BL147" s="230"/>
      <c r="BM147" s="230"/>
      <c r="BN147" s="231"/>
      <c r="BO147" s="401" t="s">
        <v>37</v>
      </c>
      <c r="BP147" s="402"/>
      <c r="BQ147" s="402"/>
      <c r="BR147" s="402"/>
      <c r="BS147" s="402"/>
      <c r="BT147" s="402"/>
      <c r="BU147" s="402"/>
      <c r="BV147" s="402"/>
      <c r="BW147" s="402"/>
      <c r="BX147" s="402"/>
      <c r="BY147" s="402"/>
      <c r="BZ147" s="402"/>
      <c r="CA147" s="402"/>
      <c r="CB147" s="402"/>
      <c r="CC147" s="402"/>
      <c r="CD147" s="402"/>
      <c r="CE147" s="402"/>
      <c r="CF147" s="402"/>
      <c r="CG147" s="402"/>
      <c r="CH147" s="402"/>
      <c r="CI147" s="402"/>
      <c r="CJ147" s="402"/>
      <c r="CK147" s="402"/>
      <c r="CL147" s="402"/>
      <c r="CM147" s="402"/>
      <c r="CN147" s="402"/>
      <c r="CO147" s="402"/>
      <c r="CP147" s="402"/>
      <c r="CQ147" s="402"/>
      <c r="CR147" s="402"/>
      <c r="CS147" s="403"/>
    </row>
    <row r="148" spans="2:100" s="3" customFormat="1" ht="20.399999999999999" customHeight="1" thickBot="1" x14ac:dyDescent="0.35">
      <c r="B148" s="400"/>
      <c r="D148" s="24" t="s">
        <v>2</v>
      </c>
      <c r="E148" s="37" t="s">
        <v>39</v>
      </c>
      <c r="F148" s="36" t="s">
        <v>111</v>
      </c>
      <c r="G148" s="36" t="s">
        <v>4</v>
      </c>
      <c r="H148" s="36" t="s">
        <v>112</v>
      </c>
      <c r="I148" s="36" t="s">
        <v>113</v>
      </c>
      <c r="J148" s="36" t="s">
        <v>114</v>
      </c>
      <c r="K148" s="36" t="s">
        <v>115</v>
      </c>
      <c r="L148" s="38" t="s">
        <v>116</v>
      </c>
      <c r="M148" s="38" t="s">
        <v>118</v>
      </c>
      <c r="N148" s="38" t="s">
        <v>119</v>
      </c>
      <c r="O148" s="37" t="s">
        <v>7</v>
      </c>
      <c r="P148" s="37" t="s">
        <v>120</v>
      </c>
      <c r="Q148" s="39" t="s">
        <v>121</v>
      </c>
      <c r="R148" s="39" t="s">
        <v>5</v>
      </c>
      <c r="S148" s="39" t="s">
        <v>6</v>
      </c>
      <c r="T148" s="40" t="s">
        <v>122</v>
      </c>
      <c r="U148" s="40" t="s">
        <v>123</v>
      </c>
      <c r="V148" s="39" t="s">
        <v>16</v>
      </c>
      <c r="W148" s="39" t="s">
        <v>17</v>
      </c>
      <c r="X148" s="40" t="s">
        <v>128</v>
      </c>
      <c r="Y148" s="40" t="s">
        <v>129</v>
      </c>
      <c r="Z148" s="39" t="s">
        <v>18</v>
      </c>
      <c r="AA148" s="39" t="s">
        <v>19</v>
      </c>
      <c r="AB148" s="40" t="s">
        <v>130</v>
      </c>
      <c r="AC148" s="40" t="s">
        <v>177</v>
      </c>
      <c r="AD148" s="41" t="s">
        <v>132</v>
      </c>
      <c r="AE148" s="37" t="s">
        <v>10</v>
      </c>
      <c r="AF148" s="37" t="s">
        <v>11</v>
      </c>
      <c r="AG148" s="37" t="s">
        <v>124</v>
      </c>
      <c r="AH148" s="37" t="s">
        <v>125</v>
      </c>
      <c r="AI148" s="36" t="s">
        <v>126</v>
      </c>
      <c r="AJ148" s="37" t="s">
        <v>39</v>
      </c>
      <c r="AK148" s="36" t="s">
        <v>111</v>
      </c>
      <c r="AL148" s="36" t="s">
        <v>4</v>
      </c>
      <c r="AM148" s="36" t="s">
        <v>112</v>
      </c>
      <c r="AN148" s="36" t="s">
        <v>113</v>
      </c>
      <c r="AO148" s="36" t="s">
        <v>114</v>
      </c>
      <c r="AP148" s="36" t="s">
        <v>115</v>
      </c>
      <c r="AQ148" s="38" t="s">
        <v>116</v>
      </c>
      <c r="AR148" s="38" t="s">
        <v>118</v>
      </c>
      <c r="AS148" s="38" t="s">
        <v>119</v>
      </c>
      <c r="AT148" s="37" t="s">
        <v>7</v>
      </c>
      <c r="AU148" s="37" t="s">
        <v>120</v>
      </c>
      <c r="AV148" s="39" t="s">
        <v>121</v>
      </c>
      <c r="AW148" s="39" t="s">
        <v>5</v>
      </c>
      <c r="AX148" s="39" t="s">
        <v>6</v>
      </c>
      <c r="AY148" s="40" t="s">
        <v>122</v>
      </c>
      <c r="AZ148" s="40" t="s">
        <v>123</v>
      </c>
      <c r="BA148" s="37" t="s">
        <v>10</v>
      </c>
      <c r="BB148" s="37" t="s">
        <v>11</v>
      </c>
      <c r="BC148" s="37" t="s">
        <v>124</v>
      </c>
      <c r="BD148" s="37" t="s">
        <v>125</v>
      </c>
      <c r="BE148" s="31" t="s">
        <v>126</v>
      </c>
      <c r="BF148" s="31" t="s">
        <v>16</v>
      </c>
      <c r="BG148" s="31" t="s">
        <v>17</v>
      </c>
      <c r="BH148" s="31" t="s">
        <v>128</v>
      </c>
      <c r="BI148" s="31" t="s">
        <v>129</v>
      </c>
      <c r="BJ148" s="31" t="s">
        <v>18</v>
      </c>
      <c r="BK148" s="31" t="s">
        <v>19</v>
      </c>
      <c r="BL148" s="31" t="s">
        <v>130</v>
      </c>
      <c r="BM148" s="31" t="s">
        <v>177</v>
      </c>
      <c r="BN148" s="30" t="s">
        <v>132</v>
      </c>
      <c r="BO148" s="37" t="s">
        <v>39</v>
      </c>
      <c r="BP148" s="36" t="s">
        <v>111</v>
      </c>
      <c r="BQ148" s="36" t="s">
        <v>4</v>
      </c>
      <c r="BR148" s="36" t="s">
        <v>112</v>
      </c>
      <c r="BS148" s="36" t="s">
        <v>113</v>
      </c>
      <c r="BT148" s="36" t="s">
        <v>114</v>
      </c>
      <c r="BU148" s="36" t="s">
        <v>115</v>
      </c>
      <c r="BV148" s="38" t="s">
        <v>116</v>
      </c>
      <c r="BW148" s="38" t="s">
        <v>118</v>
      </c>
      <c r="BX148" s="38" t="s">
        <v>119</v>
      </c>
      <c r="BY148" s="37" t="s">
        <v>7</v>
      </c>
      <c r="BZ148" s="37" t="s">
        <v>120</v>
      </c>
      <c r="CA148" s="39" t="s">
        <v>121</v>
      </c>
      <c r="CB148" s="39" t="s">
        <v>5</v>
      </c>
      <c r="CC148" s="39" t="s">
        <v>6</v>
      </c>
      <c r="CD148" s="40" t="s">
        <v>122</v>
      </c>
      <c r="CE148" s="40" t="s">
        <v>123</v>
      </c>
      <c r="CF148" s="37" t="s">
        <v>10</v>
      </c>
      <c r="CG148" s="37" t="s">
        <v>11</v>
      </c>
      <c r="CH148" s="135" t="s">
        <v>124</v>
      </c>
      <c r="CI148" s="31" t="s">
        <v>125</v>
      </c>
      <c r="CJ148" s="31" t="s">
        <v>126</v>
      </c>
      <c r="CK148" s="31" t="s">
        <v>16</v>
      </c>
      <c r="CL148" s="31" t="s">
        <v>17</v>
      </c>
      <c r="CM148" s="31" t="s">
        <v>128</v>
      </c>
      <c r="CN148" s="31" t="s">
        <v>129</v>
      </c>
      <c r="CO148" s="31" t="s">
        <v>18</v>
      </c>
      <c r="CP148" s="31" t="s">
        <v>19</v>
      </c>
      <c r="CQ148" s="31" t="s">
        <v>130</v>
      </c>
      <c r="CR148" s="31" t="s">
        <v>131</v>
      </c>
      <c r="CS148" s="30" t="s">
        <v>132</v>
      </c>
    </row>
    <row r="149" spans="2:100" s="86" customFormat="1" ht="19.8" customHeight="1" x14ac:dyDescent="0.3">
      <c r="B149" s="400"/>
      <c r="D149" s="87" t="s">
        <v>250</v>
      </c>
      <c r="E149" s="82">
        <v>300.2</v>
      </c>
      <c r="F149" s="116">
        <v>0</v>
      </c>
      <c r="G149" s="96">
        <v>0.4</v>
      </c>
      <c r="H149" s="96">
        <v>0.4</v>
      </c>
      <c r="I149" s="96">
        <v>448</v>
      </c>
      <c r="J149" s="96">
        <v>295.222222222222</v>
      </c>
      <c r="K149" s="96">
        <v>1.6764705882352899</v>
      </c>
      <c r="L149" s="96">
        <v>1.6764705882352899</v>
      </c>
      <c r="M149" s="96">
        <v>303.17516339869201</v>
      </c>
      <c r="N149" s="97">
        <v>154.5</v>
      </c>
      <c r="O149" s="82">
        <v>0</v>
      </c>
      <c r="P149" s="82">
        <v>0</v>
      </c>
      <c r="Q149" s="82">
        <v>0</v>
      </c>
      <c r="R149" s="82">
        <v>0</v>
      </c>
      <c r="S149" s="82">
        <v>0</v>
      </c>
      <c r="T149" s="82">
        <v>0</v>
      </c>
      <c r="U149" s="82">
        <v>0</v>
      </c>
      <c r="V149" s="82">
        <v>0</v>
      </c>
      <c r="W149" s="82">
        <v>0</v>
      </c>
      <c r="X149" s="82">
        <v>0</v>
      </c>
      <c r="Y149" s="82">
        <v>0</v>
      </c>
      <c r="Z149" s="82">
        <v>0</v>
      </c>
      <c r="AA149" s="82">
        <v>0</v>
      </c>
      <c r="AB149" s="82">
        <v>0</v>
      </c>
      <c r="AC149" s="82">
        <v>0</v>
      </c>
      <c r="AD149" s="82">
        <v>0</v>
      </c>
      <c r="AE149" s="82">
        <v>600</v>
      </c>
      <c r="AF149" s="78">
        <v>600</v>
      </c>
      <c r="AG149" s="78">
        <v>671</v>
      </c>
      <c r="AH149" s="96">
        <v>671</v>
      </c>
      <c r="AI149" s="97">
        <v>13183.3764673722</v>
      </c>
      <c r="AJ149" s="125">
        <v>0</v>
      </c>
      <c r="AK149" s="125">
        <v>0</v>
      </c>
      <c r="AL149" s="125">
        <v>0</v>
      </c>
      <c r="AM149" s="125">
        <v>0</v>
      </c>
      <c r="AN149" s="125">
        <v>0</v>
      </c>
      <c r="AO149" s="125">
        <v>0</v>
      </c>
      <c r="AP149" s="125">
        <v>0</v>
      </c>
      <c r="AQ149" s="125">
        <v>0</v>
      </c>
      <c r="AR149" s="125">
        <v>0</v>
      </c>
      <c r="AS149" s="125">
        <v>0</v>
      </c>
      <c r="AT149" s="125">
        <v>0</v>
      </c>
      <c r="AU149" s="125">
        <v>0</v>
      </c>
      <c r="AV149" s="125">
        <v>0</v>
      </c>
      <c r="AW149" s="125">
        <v>0</v>
      </c>
      <c r="AX149" s="125">
        <v>0</v>
      </c>
      <c r="AY149" s="125">
        <v>0</v>
      </c>
      <c r="AZ149" s="125">
        <v>0</v>
      </c>
      <c r="BA149" s="125">
        <v>0</v>
      </c>
      <c r="BB149" s="125">
        <v>0</v>
      </c>
      <c r="BC149" s="125">
        <v>0</v>
      </c>
      <c r="BD149" s="125">
        <v>0</v>
      </c>
      <c r="BE149" s="78">
        <v>823</v>
      </c>
      <c r="BF149" s="127">
        <v>0</v>
      </c>
      <c r="BG149" s="127">
        <v>0</v>
      </c>
      <c r="BH149" s="127">
        <v>0</v>
      </c>
      <c r="BI149" s="127">
        <v>0</v>
      </c>
      <c r="BJ149" s="127">
        <v>0</v>
      </c>
      <c r="BK149" s="127">
        <v>0</v>
      </c>
      <c r="BL149" s="127">
        <v>0</v>
      </c>
      <c r="BM149" s="127">
        <v>0</v>
      </c>
      <c r="BN149" s="127">
        <v>0</v>
      </c>
      <c r="BO149" s="82">
        <v>0</v>
      </c>
      <c r="BP149" s="82">
        <v>0</v>
      </c>
      <c r="BQ149" s="82">
        <v>0</v>
      </c>
      <c r="BR149" s="82">
        <v>0</v>
      </c>
      <c r="BS149" s="82">
        <v>0</v>
      </c>
      <c r="BT149" s="82">
        <v>0</v>
      </c>
      <c r="BU149" s="82">
        <v>0</v>
      </c>
      <c r="BV149" s="82">
        <v>0</v>
      </c>
      <c r="BW149" s="82">
        <v>0</v>
      </c>
      <c r="BX149" s="82">
        <v>0</v>
      </c>
      <c r="BY149" s="82">
        <v>0</v>
      </c>
      <c r="BZ149" s="82">
        <v>0</v>
      </c>
      <c r="CA149" s="82">
        <v>0</v>
      </c>
      <c r="CB149" s="82">
        <v>0</v>
      </c>
      <c r="CC149" s="82">
        <v>0</v>
      </c>
      <c r="CD149" s="82">
        <v>0</v>
      </c>
      <c r="CE149" s="82">
        <v>0</v>
      </c>
      <c r="CF149" s="82">
        <v>0</v>
      </c>
      <c r="CG149" s="82">
        <v>0</v>
      </c>
      <c r="CH149" s="82">
        <v>0</v>
      </c>
      <c r="CI149" s="82">
        <v>0</v>
      </c>
      <c r="CJ149" s="82">
        <v>139</v>
      </c>
      <c r="CK149" s="82">
        <v>0</v>
      </c>
      <c r="CL149" s="82">
        <v>0</v>
      </c>
      <c r="CM149" s="82">
        <v>0</v>
      </c>
      <c r="CN149" s="82">
        <v>0</v>
      </c>
      <c r="CO149" s="82">
        <v>0</v>
      </c>
      <c r="CP149" s="82">
        <v>0</v>
      </c>
      <c r="CQ149" s="82">
        <v>0</v>
      </c>
      <c r="CR149" s="82">
        <v>0</v>
      </c>
      <c r="CS149" s="82">
        <v>0</v>
      </c>
    </row>
    <row r="150" spans="2:100" s="86" customFormat="1" ht="40.200000000000003" customHeight="1" thickBot="1" x14ac:dyDescent="0.35">
      <c r="B150" s="400"/>
      <c r="D150" s="112" t="s">
        <v>251</v>
      </c>
      <c r="E150" s="292">
        <f>AVERAGE(E149:N149)</f>
        <v>150.52503267973847</v>
      </c>
      <c r="F150" s="293"/>
      <c r="G150" s="293"/>
      <c r="H150" s="293"/>
      <c r="I150" s="293"/>
      <c r="J150" s="293"/>
      <c r="K150" s="293"/>
      <c r="L150" s="293"/>
      <c r="M150" s="293"/>
      <c r="N150" s="294"/>
      <c r="O150" s="322">
        <f>AVERAGE(O149:AD149)</f>
        <v>0</v>
      </c>
      <c r="P150" s="323"/>
      <c r="Q150" s="323"/>
      <c r="R150" s="323"/>
      <c r="S150" s="323"/>
      <c r="T150" s="323"/>
      <c r="U150" s="323"/>
      <c r="V150" s="323"/>
      <c r="W150" s="323"/>
      <c r="X150" s="323"/>
      <c r="Y150" s="323"/>
      <c r="Z150" s="323"/>
      <c r="AA150" s="323"/>
      <c r="AB150" s="323"/>
      <c r="AC150" s="323"/>
      <c r="AD150" s="324"/>
      <c r="AE150" s="322">
        <f>AVERAGE(AE149:AI149)</f>
        <v>3145.0752934744401</v>
      </c>
      <c r="AF150" s="323"/>
      <c r="AG150" s="323"/>
      <c r="AH150" s="323"/>
      <c r="AI150" s="324"/>
      <c r="AJ150" s="334">
        <f>AVERAGE(AJ149:BN149)</f>
        <v>26.548387096774192</v>
      </c>
      <c r="AK150" s="323"/>
      <c r="AL150" s="323"/>
      <c r="AM150" s="323"/>
      <c r="AN150" s="323"/>
      <c r="AO150" s="323"/>
      <c r="AP150" s="323"/>
      <c r="AQ150" s="323"/>
      <c r="AR150" s="323"/>
      <c r="AS150" s="323"/>
      <c r="AT150" s="323"/>
      <c r="AU150" s="323"/>
      <c r="AV150" s="323"/>
      <c r="AW150" s="323"/>
      <c r="AX150" s="323"/>
      <c r="AY150" s="323"/>
      <c r="AZ150" s="323"/>
      <c r="BA150" s="323"/>
      <c r="BB150" s="323"/>
      <c r="BC150" s="323"/>
      <c r="BD150" s="323"/>
      <c r="BE150" s="323"/>
      <c r="BF150" s="323"/>
      <c r="BG150" s="323"/>
      <c r="BH150" s="323"/>
      <c r="BI150" s="323"/>
      <c r="BJ150" s="323"/>
      <c r="BK150" s="323"/>
      <c r="BL150" s="323"/>
      <c r="BM150" s="323"/>
      <c r="BN150" s="324"/>
      <c r="BO150" s="322">
        <f>AVERAGE(BO149:CS149)</f>
        <v>4.4838709677419351</v>
      </c>
      <c r="BP150" s="323"/>
      <c r="BQ150" s="323"/>
      <c r="BR150" s="323"/>
      <c r="BS150" s="323"/>
      <c r="BT150" s="323"/>
      <c r="BU150" s="323"/>
      <c r="BV150" s="323"/>
      <c r="BW150" s="323"/>
      <c r="BX150" s="323"/>
      <c r="BY150" s="323"/>
      <c r="BZ150" s="323"/>
      <c r="CA150" s="323"/>
      <c r="CB150" s="323"/>
      <c r="CC150" s="323"/>
      <c r="CD150" s="323"/>
      <c r="CE150" s="323"/>
      <c r="CF150" s="323"/>
      <c r="CG150" s="323"/>
      <c r="CH150" s="323"/>
      <c r="CI150" s="323"/>
      <c r="CJ150" s="323"/>
      <c r="CK150" s="323"/>
      <c r="CL150" s="323"/>
      <c r="CM150" s="323"/>
      <c r="CN150" s="323"/>
      <c r="CO150" s="323"/>
      <c r="CP150" s="323"/>
      <c r="CQ150" s="323"/>
      <c r="CR150" s="323"/>
      <c r="CS150" s="324"/>
    </row>
    <row r="151" spans="2:100" s="86" customFormat="1" ht="19.8" customHeight="1" x14ac:dyDescent="0.3">
      <c r="B151" s="400"/>
      <c r="D151" s="143" t="s">
        <v>38</v>
      </c>
      <c r="E151" s="275">
        <f>_xlfn.STDEV.S(E149:N149)</f>
        <v>172.30261385473125</v>
      </c>
      <c r="F151" s="238"/>
      <c r="G151" s="238"/>
      <c r="H151" s="238"/>
      <c r="I151" s="238"/>
      <c r="J151" s="238"/>
      <c r="K151" s="238"/>
      <c r="L151" s="238"/>
      <c r="M151" s="238"/>
      <c r="N151" s="276"/>
      <c r="O151" s="328">
        <f>_xlfn.STDEV.S(O149:AD149)</f>
        <v>0</v>
      </c>
      <c r="P151" s="329"/>
      <c r="Q151" s="329"/>
      <c r="R151" s="329"/>
      <c r="S151" s="329"/>
      <c r="T151" s="329"/>
      <c r="U151" s="329"/>
      <c r="V151" s="329"/>
      <c r="W151" s="329"/>
      <c r="X151" s="329"/>
      <c r="Y151" s="329"/>
      <c r="Z151" s="329"/>
      <c r="AA151" s="329"/>
      <c r="AB151" s="329"/>
      <c r="AC151" s="329"/>
      <c r="AD151" s="330"/>
      <c r="AE151" s="328">
        <f>_xlfn.STDEV.S(AE149:AI149)</f>
        <v>5611.6932398418403</v>
      </c>
      <c r="AF151" s="329"/>
      <c r="AG151" s="329"/>
      <c r="AH151" s="329"/>
      <c r="AI151" s="330"/>
      <c r="AJ151" s="328">
        <f>_xlfn.STDEV.S(AJ149:BN149)</f>
        <v>147.81516356803573</v>
      </c>
      <c r="AK151" s="329"/>
      <c r="AL151" s="329"/>
      <c r="AM151" s="329"/>
      <c r="AN151" s="329"/>
      <c r="AO151" s="329"/>
      <c r="AP151" s="329"/>
      <c r="AQ151" s="329"/>
      <c r="AR151" s="329"/>
      <c r="AS151" s="329"/>
      <c r="AT151" s="329"/>
      <c r="AU151" s="329"/>
      <c r="AV151" s="329"/>
      <c r="AW151" s="329"/>
      <c r="AX151" s="329"/>
      <c r="AY151" s="329"/>
      <c r="AZ151" s="329"/>
      <c r="BA151" s="329"/>
      <c r="BB151" s="329"/>
      <c r="BC151" s="329"/>
      <c r="BD151" s="329"/>
      <c r="BE151" s="329"/>
      <c r="BF151" s="329"/>
      <c r="BG151" s="329"/>
      <c r="BH151" s="329"/>
      <c r="BI151" s="329"/>
      <c r="BJ151" s="329"/>
      <c r="BK151" s="329"/>
      <c r="BL151" s="329"/>
      <c r="BM151" s="329"/>
      <c r="BN151" s="330"/>
      <c r="BO151" s="328">
        <f>_xlfn.STDEV.S(BO149:CS149)</f>
        <v>24.965136981721709</v>
      </c>
      <c r="BP151" s="329"/>
      <c r="BQ151" s="329"/>
      <c r="BR151" s="329"/>
      <c r="BS151" s="329"/>
      <c r="BT151" s="329"/>
      <c r="BU151" s="329"/>
      <c r="BV151" s="329"/>
      <c r="BW151" s="329"/>
      <c r="BX151" s="329"/>
      <c r="BY151" s="329"/>
      <c r="BZ151" s="329"/>
      <c r="CA151" s="329"/>
      <c r="CB151" s="329"/>
      <c r="CC151" s="329"/>
      <c r="CD151" s="329"/>
      <c r="CE151" s="329"/>
      <c r="CF151" s="329"/>
      <c r="CG151" s="329"/>
      <c r="CH151" s="329"/>
      <c r="CI151" s="329"/>
      <c r="CJ151" s="329"/>
      <c r="CK151" s="329"/>
      <c r="CL151" s="329"/>
      <c r="CM151" s="329"/>
      <c r="CN151" s="329"/>
      <c r="CO151" s="329"/>
      <c r="CP151" s="329"/>
      <c r="CQ151" s="329"/>
      <c r="CR151" s="329"/>
      <c r="CS151" s="330"/>
    </row>
    <row r="152" spans="2:100" ht="19.8" customHeight="1" x14ac:dyDescent="0.3">
      <c r="B152" s="400"/>
      <c r="D152" s="144" t="s">
        <v>256</v>
      </c>
      <c r="E152" s="145">
        <f>((E149-$E$156)/$E$158)*10</f>
        <v>0.22771101223041829</v>
      </c>
      <c r="F152" s="145">
        <f t="shared" ref="F152:BQ152" si="19">((F149-$E$156)/$E$158)*10</f>
        <v>0</v>
      </c>
      <c r="G152" s="145">
        <f t="shared" si="19"/>
        <v>3.0341240803520098E-4</v>
      </c>
      <c r="H152" s="145">
        <f t="shared" si="19"/>
        <v>3.0341240803520098E-4</v>
      </c>
      <c r="I152" s="145">
        <f t="shared" si="19"/>
        <v>0.33982189699942511</v>
      </c>
      <c r="J152" s="145">
        <f t="shared" si="19"/>
        <v>0.22393521337486899</v>
      </c>
      <c r="K152" s="145">
        <f t="shared" si="19"/>
        <v>1.2716549454416478E-3</v>
      </c>
      <c r="L152" s="145">
        <f t="shared" si="19"/>
        <v>1.2716549454416478E-3</v>
      </c>
      <c r="M152" s="145">
        <f t="shared" si="19"/>
        <v>0.22996776595815666</v>
      </c>
      <c r="N152" s="145">
        <f t="shared" si="19"/>
        <v>0.11719304260359636</v>
      </c>
      <c r="O152" s="145">
        <f t="shared" si="19"/>
        <v>0</v>
      </c>
      <c r="P152" s="145">
        <f t="shared" si="19"/>
        <v>0</v>
      </c>
      <c r="Q152" s="145">
        <f t="shared" si="19"/>
        <v>0</v>
      </c>
      <c r="R152" s="145">
        <f t="shared" si="19"/>
        <v>0</v>
      </c>
      <c r="S152" s="145">
        <f t="shared" si="19"/>
        <v>0</v>
      </c>
      <c r="T152" s="145">
        <f t="shared" si="19"/>
        <v>0</v>
      </c>
      <c r="U152" s="145">
        <f t="shared" si="19"/>
        <v>0</v>
      </c>
      <c r="V152" s="145">
        <f t="shared" si="19"/>
        <v>0</v>
      </c>
      <c r="W152" s="145">
        <f t="shared" si="19"/>
        <v>0</v>
      </c>
      <c r="X152" s="145">
        <f t="shared" si="19"/>
        <v>0</v>
      </c>
      <c r="Y152" s="145">
        <f t="shared" si="19"/>
        <v>0</v>
      </c>
      <c r="Z152" s="145">
        <f t="shared" si="19"/>
        <v>0</v>
      </c>
      <c r="AA152" s="145">
        <f t="shared" si="19"/>
        <v>0</v>
      </c>
      <c r="AB152" s="145">
        <f t="shared" si="19"/>
        <v>0</v>
      </c>
      <c r="AC152" s="145">
        <f t="shared" si="19"/>
        <v>0</v>
      </c>
      <c r="AD152" s="145">
        <f t="shared" si="19"/>
        <v>0</v>
      </c>
      <c r="AE152" s="145">
        <f t="shared" si="19"/>
        <v>0.45511861205280141</v>
      </c>
      <c r="AF152" s="145">
        <f t="shared" si="19"/>
        <v>0.45511861205280141</v>
      </c>
      <c r="AG152" s="145">
        <f t="shared" si="19"/>
        <v>0.50897431447904962</v>
      </c>
      <c r="AH152" s="145">
        <f t="shared" si="19"/>
        <v>0.50897431447904962</v>
      </c>
      <c r="AI152" s="145">
        <f t="shared" si="19"/>
        <v>10</v>
      </c>
      <c r="AJ152" s="145">
        <f t="shared" si="19"/>
        <v>0</v>
      </c>
      <c r="AK152" s="145">
        <f t="shared" si="19"/>
        <v>0</v>
      </c>
      <c r="AL152" s="145">
        <f t="shared" si="19"/>
        <v>0</v>
      </c>
      <c r="AM152" s="145">
        <f t="shared" si="19"/>
        <v>0</v>
      </c>
      <c r="AN152" s="145">
        <f t="shared" si="19"/>
        <v>0</v>
      </c>
      <c r="AO152" s="145">
        <f t="shared" si="19"/>
        <v>0</v>
      </c>
      <c r="AP152" s="145">
        <f t="shared" si="19"/>
        <v>0</v>
      </c>
      <c r="AQ152" s="145">
        <f t="shared" si="19"/>
        <v>0</v>
      </c>
      <c r="AR152" s="145">
        <f t="shared" si="19"/>
        <v>0</v>
      </c>
      <c r="AS152" s="145">
        <f t="shared" si="19"/>
        <v>0</v>
      </c>
      <c r="AT152" s="145">
        <f t="shared" si="19"/>
        <v>0</v>
      </c>
      <c r="AU152" s="145">
        <f t="shared" si="19"/>
        <v>0</v>
      </c>
      <c r="AV152" s="145">
        <f t="shared" si="19"/>
        <v>0</v>
      </c>
      <c r="AW152" s="145">
        <f t="shared" si="19"/>
        <v>0</v>
      </c>
      <c r="AX152" s="145">
        <f t="shared" si="19"/>
        <v>0</v>
      </c>
      <c r="AY152" s="145">
        <f t="shared" si="19"/>
        <v>0</v>
      </c>
      <c r="AZ152" s="145">
        <f t="shared" si="19"/>
        <v>0</v>
      </c>
      <c r="BA152" s="145">
        <f t="shared" si="19"/>
        <v>0</v>
      </c>
      <c r="BB152" s="145">
        <f t="shared" si="19"/>
        <v>0</v>
      </c>
      <c r="BC152" s="145">
        <f t="shared" si="19"/>
        <v>0</v>
      </c>
      <c r="BD152" s="145">
        <f t="shared" si="19"/>
        <v>0</v>
      </c>
      <c r="BE152" s="145">
        <f t="shared" si="19"/>
        <v>0.62427102953242597</v>
      </c>
      <c r="BF152" s="145">
        <f t="shared" si="19"/>
        <v>0</v>
      </c>
      <c r="BG152" s="145">
        <f t="shared" si="19"/>
        <v>0</v>
      </c>
      <c r="BH152" s="145">
        <f t="shared" si="19"/>
        <v>0</v>
      </c>
      <c r="BI152" s="145">
        <f t="shared" si="19"/>
        <v>0</v>
      </c>
      <c r="BJ152" s="145">
        <f t="shared" si="19"/>
        <v>0</v>
      </c>
      <c r="BK152" s="145">
        <f t="shared" si="19"/>
        <v>0</v>
      </c>
      <c r="BL152" s="145">
        <f t="shared" si="19"/>
        <v>0</v>
      </c>
      <c r="BM152" s="145">
        <f t="shared" si="19"/>
        <v>0</v>
      </c>
      <c r="BN152" s="145">
        <f t="shared" si="19"/>
        <v>0</v>
      </c>
      <c r="BO152" s="145">
        <f t="shared" si="19"/>
        <v>0</v>
      </c>
      <c r="BP152" s="145">
        <f t="shared" si="19"/>
        <v>0</v>
      </c>
      <c r="BQ152" s="145">
        <f t="shared" si="19"/>
        <v>0</v>
      </c>
      <c r="BR152" s="145">
        <f t="shared" ref="BR152:CS152" si="20">((BR149-$E$156)/$E$158)*10</f>
        <v>0</v>
      </c>
      <c r="BS152" s="145">
        <f t="shared" si="20"/>
        <v>0</v>
      </c>
      <c r="BT152" s="145">
        <f t="shared" si="20"/>
        <v>0</v>
      </c>
      <c r="BU152" s="145">
        <f t="shared" si="20"/>
        <v>0</v>
      </c>
      <c r="BV152" s="145">
        <f t="shared" si="20"/>
        <v>0</v>
      </c>
      <c r="BW152" s="145">
        <f t="shared" si="20"/>
        <v>0</v>
      </c>
      <c r="BX152" s="145">
        <f t="shared" si="20"/>
        <v>0</v>
      </c>
      <c r="BY152" s="145">
        <f t="shared" si="20"/>
        <v>0</v>
      </c>
      <c r="BZ152" s="145">
        <f t="shared" si="20"/>
        <v>0</v>
      </c>
      <c r="CA152" s="145">
        <f t="shared" si="20"/>
        <v>0</v>
      </c>
      <c r="CB152" s="145">
        <f t="shared" si="20"/>
        <v>0</v>
      </c>
      <c r="CC152" s="145">
        <f t="shared" si="20"/>
        <v>0</v>
      </c>
      <c r="CD152" s="145">
        <f t="shared" si="20"/>
        <v>0</v>
      </c>
      <c r="CE152" s="145">
        <f t="shared" si="20"/>
        <v>0</v>
      </c>
      <c r="CF152" s="145">
        <f t="shared" si="20"/>
        <v>0</v>
      </c>
      <c r="CG152" s="145">
        <f t="shared" si="20"/>
        <v>0</v>
      </c>
      <c r="CH152" s="145">
        <f t="shared" si="20"/>
        <v>0</v>
      </c>
      <c r="CI152" s="145">
        <f t="shared" si="20"/>
        <v>0</v>
      </c>
      <c r="CJ152" s="145">
        <f t="shared" si="20"/>
        <v>0.10543581179223233</v>
      </c>
      <c r="CK152" s="145">
        <f t="shared" si="20"/>
        <v>0</v>
      </c>
      <c r="CL152" s="145">
        <f t="shared" si="20"/>
        <v>0</v>
      </c>
      <c r="CM152" s="145">
        <f t="shared" si="20"/>
        <v>0</v>
      </c>
      <c r="CN152" s="145">
        <f t="shared" si="20"/>
        <v>0</v>
      </c>
      <c r="CO152" s="145">
        <f t="shared" si="20"/>
        <v>0</v>
      </c>
      <c r="CP152" s="145">
        <f t="shared" si="20"/>
        <v>0</v>
      </c>
      <c r="CQ152" s="145">
        <f t="shared" si="20"/>
        <v>0</v>
      </c>
      <c r="CR152" s="145">
        <f t="shared" si="20"/>
        <v>0</v>
      </c>
      <c r="CS152" s="145">
        <f t="shared" si="20"/>
        <v>0</v>
      </c>
    </row>
    <row r="153" spans="2:100" ht="19.8" customHeight="1" x14ac:dyDescent="0.3">
      <c r="B153" s="400"/>
      <c r="D153" s="144" t="s">
        <v>257</v>
      </c>
      <c r="E153" s="201">
        <f>AVERAGE(E152:N152)</f>
        <v>0.11417790658734191</v>
      </c>
      <c r="F153" s="201"/>
      <c r="G153" s="201"/>
      <c r="H153" s="201"/>
      <c r="I153" s="201"/>
      <c r="J153" s="201"/>
      <c r="K153" s="201"/>
      <c r="L153" s="201"/>
      <c r="M153" s="201"/>
      <c r="N153" s="201"/>
      <c r="O153" s="201">
        <f>AVERAGE(O152:AD152)</f>
        <v>0</v>
      </c>
      <c r="P153" s="201"/>
      <c r="Q153" s="201"/>
      <c r="R153" s="201"/>
      <c r="S153" s="201"/>
      <c r="T153" s="201"/>
      <c r="U153" s="201"/>
      <c r="V153" s="201"/>
      <c r="W153" s="201"/>
      <c r="X153" s="201"/>
      <c r="Y153" s="201"/>
      <c r="Z153" s="201"/>
      <c r="AA153" s="201"/>
      <c r="AB153" s="201"/>
      <c r="AC153" s="201"/>
      <c r="AD153" s="201"/>
      <c r="AE153" s="201">
        <f>AVERAGE(AE152:AI152)</f>
        <v>2.3856371706127404</v>
      </c>
      <c r="AF153" s="201"/>
      <c r="AG153" s="201"/>
      <c r="AH153" s="201"/>
      <c r="AI153" s="201"/>
      <c r="AJ153" s="201">
        <f>AVERAGE(AJ152:BN152)</f>
        <v>2.0137775146207289E-2</v>
      </c>
      <c r="AK153" s="201"/>
      <c r="AL153" s="201"/>
      <c r="AM153" s="201"/>
      <c r="AN153" s="201"/>
      <c r="AO153" s="201"/>
      <c r="AP153" s="201"/>
      <c r="AQ153" s="201"/>
      <c r="AR153" s="201"/>
      <c r="AS153" s="201"/>
      <c r="AT153" s="201"/>
      <c r="AU153" s="201"/>
      <c r="AV153" s="201"/>
      <c r="AW153" s="201"/>
      <c r="AX153" s="201"/>
      <c r="AY153" s="201"/>
      <c r="AZ153" s="201"/>
      <c r="BA153" s="201"/>
      <c r="BB153" s="201"/>
      <c r="BC153" s="201"/>
      <c r="BD153" s="201"/>
      <c r="BE153" s="201"/>
      <c r="BF153" s="201"/>
      <c r="BG153" s="201"/>
      <c r="BH153" s="201"/>
      <c r="BI153" s="201"/>
      <c r="BJ153" s="201"/>
      <c r="BK153" s="201"/>
      <c r="BL153" s="201"/>
      <c r="BM153" s="201"/>
      <c r="BN153" s="201"/>
      <c r="BO153" s="201">
        <f>AVERAGE(BO152:CS152)</f>
        <v>3.4011552191042685E-3</v>
      </c>
      <c r="BP153" s="201"/>
      <c r="BQ153" s="201"/>
      <c r="BR153" s="201"/>
      <c r="BS153" s="201"/>
      <c r="BT153" s="201"/>
      <c r="BU153" s="201"/>
      <c r="BV153" s="201"/>
      <c r="BW153" s="201"/>
      <c r="BX153" s="201"/>
      <c r="BY153" s="201"/>
      <c r="BZ153" s="201"/>
      <c r="CA153" s="201"/>
      <c r="CB153" s="201"/>
      <c r="CC153" s="201"/>
      <c r="CD153" s="201"/>
      <c r="CE153" s="201"/>
      <c r="CF153" s="201"/>
      <c r="CG153" s="201"/>
      <c r="CH153" s="201"/>
      <c r="CI153" s="201"/>
      <c r="CJ153" s="201"/>
      <c r="CK153" s="201"/>
      <c r="CL153" s="201"/>
      <c r="CM153" s="201"/>
      <c r="CN153" s="201"/>
      <c r="CO153" s="201"/>
      <c r="CP153" s="201"/>
      <c r="CQ153" s="201"/>
      <c r="CR153" s="201"/>
      <c r="CS153" s="201"/>
    </row>
    <row r="154" spans="2:100" ht="19.8" customHeight="1" x14ac:dyDescent="0.3">
      <c r="B154" s="400"/>
      <c r="D154" s="144" t="s">
        <v>38</v>
      </c>
      <c r="E154" s="201">
        <f>_xlfn.STDEV.S(E152:N152)</f>
        <v>0.13069687745105851</v>
      </c>
      <c r="F154" s="201"/>
      <c r="G154" s="201"/>
      <c r="H154" s="201"/>
      <c r="I154" s="201"/>
      <c r="J154" s="201"/>
      <c r="K154" s="201"/>
      <c r="L154" s="201"/>
      <c r="M154" s="201"/>
      <c r="N154" s="201"/>
      <c r="O154" s="201">
        <f>_xlfn.STDEV.S(O152:AD152)</f>
        <v>0</v>
      </c>
      <c r="P154" s="201"/>
      <c r="Q154" s="201"/>
      <c r="R154" s="201"/>
      <c r="S154" s="201"/>
      <c r="T154" s="201"/>
      <c r="U154" s="201"/>
      <c r="V154" s="201"/>
      <c r="W154" s="201"/>
      <c r="X154" s="201"/>
      <c r="Y154" s="201"/>
      <c r="Z154" s="201"/>
      <c r="AA154" s="201"/>
      <c r="AB154" s="201"/>
      <c r="AC154" s="201"/>
      <c r="AD154" s="201"/>
      <c r="AE154" s="201">
        <f>_xlfn.STDEV.S(AE152:AI152)</f>
        <v>4.256643397638177</v>
      </c>
      <c r="AF154" s="201"/>
      <c r="AG154" s="201"/>
      <c r="AH154" s="201"/>
      <c r="AI154" s="201"/>
      <c r="AJ154" s="201">
        <f>_xlfn.STDEV.S(AJ152:BN152)</f>
        <v>0.11212238680573708</v>
      </c>
      <c r="AK154" s="201"/>
      <c r="AL154" s="201"/>
      <c r="AM154" s="201"/>
      <c r="AN154" s="201"/>
      <c r="AO154" s="201"/>
      <c r="AP154" s="201"/>
      <c r="AQ154" s="201"/>
      <c r="AR154" s="201"/>
      <c r="AS154" s="201"/>
      <c r="AT154" s="201"/>
      <c r="AU154" s="201"/>
      <c r="AV154" s="201"/>
      <c r="AW154" s="201"/>
      <c r="AX154" s="201"/>
      <c r="AY154" s="201"/>
      <c r="AZ154" s="201"/>
      <c r="BA154" s="201"/>
      <c r="BB154" s="201"/>
      <c r="BC154" s="201"/>
      <c r="BD154" s="201"/>
      <c r="BE154" s="201"/>
      <c r="BF154" s="201"/>
      <c r="BG154" s="201"/>
      <c r="BH154" s="201"/>
      <c r="BI154" s="201"/>
      <c r="BJ154" s="201"/>
      <c r="BK154" s="201"/>
      <c r="BL154" s="201"/>
      <c r="BM154" s="201"/>
      <c r="BN154" s="201"/>
      <c r="BO154" s="201">
        <f>_xlfn.STDEV.S(BO152:CS152)</f>
        <v>1.8936830821382082E-2</v>
      </c>
      <c r="BP154" s="201"/>
      <c r="BQ154" s="201"/>
      <c r="BR154" s="201"/>
      <c r="BS154" s="201"/>
      <c r="BT154" s="201"/>
      <c r="BU154" s="201"/>
      <c r="BV154" s="201"/>
      <c r="BW154" s="201"/>
      <c r="BX154" s="201"/>
      <c r="BY154" s="201"/>
      <c r="BZ154" s="201"/>
      <c r="CA154" s="201"/>
      <c r="CB154" s="201"/>
      <c r="CC154" s="201"/>
      <c r="CD154" s="201"/>
      <c r="CE154" s="201"/>
      <c r="CF154" s="201"/>
      <c r="CG154" s="201"/>
      <c r="CH154" s="201"/>
      <c r="CI154" s="201"/>
      <c r="CJ154" s="201"/>
      <c r="CK154" s="201"/>
      <c r="CL154" s="201"/>
      <c r="CM154" s="201"/>
      <c r="CN154" s="201"/>
      <c r="CO154" s="201"/>
      <c r="CP154" s="201"/>
      <c r="CQ154" s="201"/>
      <c r="CR154" s="201"/>
      <c r="CS154" s="201"/>
    </row>
    <row r="155" spans="2:100" ht="19.8" customHeight="1" x14ac:dyDescent="0.3">
      <c r="B155" s="400"/>
      <c r="D155" s="115"/>
    </row>
    <row r="156" spans="2:100" ht="19.8" customHeight="1" x14ac:dyDescent="0.3">
      <c r="B156" s="400"/>
      <c r="D156" s="142" t="s">
        <v>253</v>
      </c>
      <c r="E156" s="145">
        <f>MIN(E149:CS149)</f>
        <v>0</v>
      </c>
    </row>
    <row r="157" spans="2:100" ht="19.8" customHeight="1" x14ac:dyDescent="0.3">
      <c r="B157" s="400"/>
      <c r="D157" s="142" t="s">
        <v>254</v>
      </c>
      <c r="E157" s="145">
        <f>MAX(E149:CS149)</f>
        <v>13183.3764673722</v>
      </c>
    </row>
    <row r="158" spans="2:100" ht="19.8" customHeight="1" x14ac:dyDescent="0.3">
      <c r="B158" s="400"/>
      <c r="D158" s="142" t="s">
        <v>255</v>
      </c>
      <c r="E158" s="145">
        <f>E157-E156</f>
        <v>13183.3764673722</v>
      </c>
    </row>
    <row r="159" spans="2:100" ht="15" customHeight="1" thickBot="1" x14ac:dyDescent="0.35">
      <c r="B159" s="400"/>
      <c r="D159" s="3"/>
    </row>
    <row r="160" spans="2:100" ht="39.6" customHeight="1" thickBot="1" x14ac:dyDescent="0.35">
      <c r="B160" s="400"/>
      <c r="D160" s="3"/>
      <c r="E160" s="202" t="s">
        <v>133</v>
      </c>
      <c r="F160" s="203"/>
      <c r="G160" s="203"/>
      <c r="H160" s="203"/>
      <c r="I160" s="203"/>
      <c r="J160" s="203"/>
      <c r="K160" s="203"/>
      <c r="L160" s="203"/>
      <c r="M160" s="203"/>
      <c r="N160" s="203"/>
      <c r="O160" s="203"/>
      <c r="P160" s="203"/>
      <c r="Q160" s="203"/>
      <c r="R160" s="203"/>
      <c r="S160" s="203"/>
      <c r="T160" s="203"/>
      <c r="U160" s="203"/>
      <c r="V160" s="203"/>
      <c r="W160" s="203"/>
      <c r="X160" s="203"/>
      <c r="Y160" s="203"/>
      <c r="Z160" s="203"/>
      <c r="AA160" s="203"/>
      <c r="AB160" s="203"/>
      <c r="AC160" s="203"/>
      <c r="AD160" s="203"/>
      <c r="AE160" s="203"/>
      <c r="AF160" s="203"/>
      <c r="AG160" s="203"/>
      <c r="AH160" s="203"/>
      <c r="AI160" s="203"/>
      <c r="AJ160" s="203"/>
      <c r="AK160" s="203"/>
      <c r="AL160" s="203"/>
      <c r="AM160" s="203"/>
      <c r="AN160" s="203"/>
      <c r="AO160" s="203"/>
      <c r="AP160" s="203"/>
      <c r="AQ160" s="203"/>
      <c r="AR160" s="203"/>
      <c r="AS160" s="203"/>
      <c r="AT160" s="203"/>
      <c r="AU160" s="203"/>
      <c r="AV160" s="203"/>
      <c r="AW160" s="203"/>
      <c r="AX160" s="203"/>
      <c r="AY160" s="203"/>
      <c r="AZ160" s="203"/>
      <c r="BA160" s="203"/>
      <c r="BB160" s="203"/>
      <c r="BC160" s="203"/>
      <c r="BD160" s="203"/>
      <c r="BE160" s="203"/>
      <c r="BF160" s="203"/>
      <c r="BG160" s="203"/>
      <c r="BH160" s="203"/>
      <c r="BI160" s="203"/>
      <c r="BJ160" s="203"/>
      <c r="BK160" s="203"/>
      <c r="BL160" s="203"/>
      <c r="BM160" s="203"/>
      <c r="BN160" s="203"/>
      <c r="BO160" s="203"/>
      <c r="BP160" s="203"/>
      <c r="BQ160" s="203"/>
      <c r="BR160" s="203"/>
      <c r="BS160" s="203"/>
      <c r="BT160" s="203"/>
      <c r="BU160" s="203"/>
      <c r="BV160" s="203"/>
      <c r="BW160" s="203"/>
      <c r="BX160" s="203"/>
      <c r="BY160" s="203"/>
      <c r="BZ160" s="203"/>
      <c r="CA160" s="203"/>
      <c r="CB160" s="203"/>
      <c r="CC160" s="203"/>
      <c r="CD160" s="203"/>
      <c r="CE160" s="203"/>
      <c r="CF160" s="203"/>
      <c r="CG160" s="203"/>
      <c r="CH160" s="203"/>
      <c r="CI160" s="203"/>
      <c r="CJ160" s="203"/>
      <c r="CK160" s="203"/>
      <c r="CL160" s="203"/>
      <c r="CM160" s="203"/>
      <c r="CN160" s="203"/>
      <c r="CO160" s="203"/>
      <c r="CP160" s="203"/>
      <c r="CQ160" s="203"/>
      <c r="CR160" s="203"/>
      <c r="CS160" s="203"/>
      <c r="CT160" s="203"/>
      <c r="CU160" s="203"/>
      <c r="CV160" s="204"/>
    </row>
    <row r="161" spans="2:154" ht="19.95" customHeight="1" x14ac:dyDescent="0.3">
      <c r="B161" s="400"/>
      <c r="D161" s="23" t="s">
        <v>0</v>
      </c>
      <c r="E161" s="357" t="s">
        <v>36</v>
      </c>
      <c r="F161" s="358"/>
      <c r="G161" s="358"/>
      <c r="H161" s="358"/>
      <c r="I161" s="358"/>
      <c r="J161" s="358"/>
      <c r="K161" s="358"/>
      <c r="L161" s="358"/>
      <c r="M161" s="358"/>
      <c r="N161" s="359"/>
      <c r="O161" s="360"/>
      <c r="P161" s="361"/>
      <c r="Q161" s="361"/>
      <c r="R161" s="361"/>
      <c r="S161" s="361"/>
      <c r="T161" s="361"/>
      <c r="U161" s="361"/>
      <c r="V161" s="361"/>
      <c r="W161" s="361"/>
      <c r="X161" s="361"/>
      <c r="Y161" s="361"/>
      <c r="Z161" s="361"/>
      <c r="AA161" s="361"/>
      <c r="AB161" s="361"/>
      <c r="AC161" s="361"/>
      <c r="AD161" s="361"/>
      <c r="AE161" s="361"/>
      <c r="AF161" s="361"/>
      <c r="AG161" s="361"/>
      <c r="AH161" s="361"/>
      <c r="AI161" s="361"/>
      <c r="AJ161" s="361"/>
      <c r="AK161" s="361"/>
      <c r="AL161" s="361"/>
      <c r="AM161" s="361"/>
      <c r="AN161" s="361"/>
      <c r="AO161" s="361"/>
      <c r="AP161" s="361"/>
      <c r="AQ161" s="361"/>
      <c r="AR161" s="362"/>
      <c r="AS161" s="363"/>
      <c r="AT161" s="364"/>
      <c r="AU161" s="364"/>
      <c r="AV161" s="364"/>
      <c r="AW161" s="364"/>
      <c r="AX161" s="364"/>
      <c r="AY161" s="364"/>
      <c r="AZ161" s="364"/>
      <c r="BA161" s="364"/>
      <c r="BB161" s="364"/>
      <c r="BC161" s="365"/>
      <c r="BD161" s="366"/>
      <c r="BE161" s="366"/>
      <c r="BF161" s="366"/>
      <c r="BG161" s="366"/>
      <c r="BH161" s="366"/>
      <c r="BI161" s="366"/>
      <c r="BJ161" s="366"/>
      <c r="BK161" s="366"/>
      <c r="BL161" s="366"/>
      <c r="BM161" s="366"/>
      <c r="BN161" s="366"/>
      <c r="BO161" s="366"/>
      <c r="BP161" s="366"/>
      <c r="BQ161" s="366"/>
      <c r="BR161" s="366"/>
      <c r="BS161" s="366"/>
      <c r="BT161" s="366"/>
      <c r="BU161" s="366"/>
      <c r="BV161" s="366"/>
      <c r="BW161" s="366"/>
      <c r="BX161" s="366"/>
      <c r="BY161" s="366"/>
      <c r="BZ161" s="366"/>
      <c r="CA161" s="366"/>
      <c r="CB161" s="366"/>
      <c r="CC161" s="366"/>
      <c r="CD161" s="366"/>
      <c r="CE161" s="366"/>
      <c r="CF161" s="366"/>
      <c r="CG161" s="366"/>
      <c r="CH161" s="366"/>
      <c r="CI161" s="366"/>
      <c r="CJ161" s="366"/>
      <c r="CK161" s="366"/>
      <c r="CL161" s="366"/>
      <c r="CM161" s="366"/>
      <c r="CN161" s="366"/>
      <c r="CO161" s="366"/>
      <c r="CP161" s="366"/>
      <c r="CQ161" s="366"/>
      <c r="CR161" s="366"/>
      <c r="CS161" s="366"/>
      <c r="CT161" s="366"/>
      <c r="CU161" s="366"/>
      <c r="CV161" s="366"/>
      <c r="CW161" s="366"/>
      <c r="CX161" s="366"/>
      <c r="CY161" s="366"/>
      <c r="CZ161" s="367"/>
      <c r="DA161" s="368"/>
      <c r="DB161" s="369"/>
      <c r="DC161" s="369"/>
      <c r="DD161" s="369"/>
      <c r="DE161" s="369"/>
      <c r="DF161" s="369"/>
      <c r="DG161" s="369"/>
      <c r="DH161" s="369"/>
      <c r="DI161" s="369"/>
      <c r="DJ161" s="369"/>
      <c r="DK161" s="369"/>
      <c r="DL161" s="369"/>
      <c r="DM161" s="369"/>
      <c r="DN161" s="369"/>
      <c r="DO161" s="369"/>
      <c r="DP161" s="369"/>
      <c r="DQ161" s="369"/>
      <c r="DR161" s="369"/>
      <c r="DS161" s="369"/>
      <c r="DT161" s="369"/>
      <c r="DU161" s="369"/>
      <c r="DV161" s="369"/>
      <c r="DW161" s="369"/>
      <c r="DX161" s="369"/>
      <c r="DY161" s="369"/>
      <c r="DZ161" s="369"/>
      <c r="EA161" s="369"/>
      <c r="EB161" s="369"/>
      <c r="EC161" s="369"/>
      <c r="ED161" s="369"/>
      <c r="EE161" s="369"/>
      <c r="EF161" s="369"/>
      <c r="EG161" s="369"/>
      <c r="EH161" s="369"/>
      <c r="EI161" s="369"/>
      <c r="EJ161" s="369"/>
      <c r="EK161" s="369"/>
      <c r="EL161" s="369"/>
      <c r="EM161" s="369"/>
      <c r="EN161" s="369"/>
      <c r="EO161" s="369"/>
      <c r="EP161" s="369"/>
      <c r="EQ161" s="369"/>
      <c r="ER161" s="369"/>
      <c r="ES161" s="369"/>
      <c r="ET161" s="369"/>
      <c r="EU161" s="369"/>
      <c r="EV161" s="369"/>
      <c r="EW161" s="369"/>
      <c r="EX161" s="370"/>
    </row>
    <row r="162" spans="2:154" s="3" customFormat="1" ht="20.399999999999999" customHeight="1" thickBot="1" x14ac:dyDescent="0.35">
      <c r="B162" s="400"/>
      <c r="D162" s="24" t="s">
        <v>2</v>
      </c>
      <c r="E162" s="37" t="s">
        <v>39</v>
      </c>
      <c r="F162" s="36" t="s">
        <v>111</v>
      </c>
      <c r="G162" s="36" t="s">
        <v>4</v>
      </c>
      <c r="H162" s="36" t="s">
        <v>112</v>
      </c>
      <c r="I162" s="36" t="s">
        <v>113</v>
      </c>
      <c r="J162" s="36" t="s">
        <v>114</v>
      </c>
      <c r="K162" s="36" t="s">
        <v>115</v>
      </c>
      <c r="L162" s="38" t="s">
        <v>116</v>
      </c>
      <c r="M162" s="38" t="s">
        <v>118</v>
      </c>
      <c r="N162" s="38" t="s">
        <v>119</v>
      </c>
      <c r="O162" s="37" t="s">
        <v>7</v>
      </c>
      <c r="P162" s="37" t="s">
        <v>120</v>
      </c>
      <c r="Q162" s="39" t="s">
        <v>121</v>
      </c>
      <c r="R162" s="39" t="s">
        <v>5</v>
      </c>
      <c r="S162" s="39" t="s">
        <v>6</v>
      </c>
      <c r="T162" s="40" t="s">
        <v>122</v>
      </c>
      <c r="U162" s="40" t="s">
        <v>123</v>
      </c>
      <c r="V162" s="39" t="s">
        <v>16</v>
      </c>
      <c r="W162" s="39" t="s">
        <v>17</v>
      </c>
      <c r="X162" s="40" t="s">
        <v>128</v>
      </c>
      <c r="Y162" s="40" t="s">
        <v>129</v>
      </c>
      <c r="Z162" s="39" t="s">
        <v>18</v>
      </c>
      <c r="AA162" s="39" t="s">
        <v>19</v>
      </c>
      <c r="AB162" s="40" t="s">
        <v>130</v>
      </c>
      <c r="AC162" s="40" t="s">
        <v>177</v>
      </c>
      <c r="AD162" s="40" t="s">
        <v>132</v>
      </c>
      <c r="AE162" s="40" t="s">
        <v>22</v>
      </c>
      <c r="AF162" s="37" t="s">
        <v>23</v>
      </c>
      <c r="AG162" s="40" t="s">
        <v>24</v>
      </c>
      <c r="AH162" s="37" t="s">
        <v>25</v>
      </c>
      <c r="AI162" s="40" t="s">
        <v>26</v>
      </c>
      <c r="AJ162" s="37" t="s">
        <v>27</v>
      </c>
      <c r="AK162" s="39" t="s">
        <v>215</v>
      </c>
      <c r="AL162" s="36" t="s">
        <v>216</v>
      </c>
      <c r="AM162" s="39" t="s">
        <v>217</v>
      </c>
      <c r="AN162" s="36" t="s">
        <v>218</v>
      </c>
      <c r="AO162" s="39" t="s">
        <v>219</v>
      </c>
      <c r="AP162" s="36" t="s">
        <v>220</v>
      </c>
      <c r="AQ162" s="36" t="s">
        <v>221</v>
      </c>
      <c r="AR162" s="38" t="s">
        <v>222</v>
      </c>
      <c r="AS162" s="37" t="s">
        <v>10</v>
      </c>
      <c r="AT162" s="37" t="s">
        <v>11</v>
      </c>
      <c r="AU162" s="37" t="s">
        <v>124</v>
      </c>
      <c r="AV162" s="37" t="s">
        <v>125</v>
      </c>
      <c r="AW162" s="36" t="s">
        <v>126</v>
      </c>
      <c r="AX162" s="39" t="s">
        <v>31</v>
      </c>
      <c r="AY162" s="39" t="s">
        <v>32</v>
      </c>
      <c r="AZ162" s="39" t="s">
        <v>223</v>
      </c>
      <c r="BA162" s="40" t="s">
        <v>224</v>
      </c>
      <c r="BB162" s="40" t="s">
        <v>225</v>
      </c>
      <c r="BC162" s="58" t="s">
        <v>39</v>
      </c>
      <c r="BD162" s="31" t="s">
        <v>111</v>
      </c>
      <c r="BE162" s="31" t="s">
        <v>4</v>
      </c>
      <c r="BF162" s="31" t="s">
        <v>112</v>
      </c>
      <c r="BG162" s="31" t="s">
        <v>113</v>
      </c>
      <c r="BH162" s="31" t="s">
        <v>114</v>
      </c>
      <c r="BI162" s="31" t="s">
        <v>115</v>
      </c>
      <c r="BJ162" s="31" t="s">
        <v>116</v>
      </c>
      <c r="BK162" s="31" t="s">
        <v>118</v>
      </c>
      <c r="BL162" s="31" t="s">
        <v>119</v>
      </c>
      <c r="BM162" s="31" t="s">
        <v>7</v>
      </c>
      <c r="BN162" s="31" t="s">
        <v>120</v>
      </c>
      <c r="BO162" s="31" t="s">
        <v>121</v>
      </c>
      <c r="BP162" s="31" t="s">
        <v>5</v>
      </c>
      <c r="BQ162" s="31" t="s">
        <v>6</v>
      </c>
      <c r="BR162" s="31" t="s">
        <v>122</v>
      </c>
      <c r="BS162" s="31" t="s">
        <v>123</v>
      </c>
      <c r="BT162" s="31" t="s">
        <v>16</v>
      </c>
      <c r="BU162" s="31" t="s">
        <v>17</v>
      </c>
      <c r="BV162" s="31" t="s">
        <v>128</v>
      </c>
      <c r="BW162" s="31" t="s">
        <v>129</v>
      </c>
      <c r="BX162" s="31" t="s">
        <v>18</v>
      </c>
      <c r="BY162" s="31" t="s">
        <v>19</v>
      </c>
      <c r="BZ162" s="31" t="s">
        <v>130</v>
      </c>
      <c r="CA162" s="31" t="s">
        <v>177</v>
      </c>
      <c r="CB162" s="31" t="s">
        <v>132</v>
      </c>
      <c r="CC162" s="31" t="s">
        <v>22</v>
      </c>
      <c r="CD162" s="31" t="s">
        <v>23</v>
      </c>
      <c r="CE162" s="31" t="s">
        <v>24</v>
      </c>
      <c r="CF162" s="31" t="s">
        <v>25</v>
      </c>
      <c r="CG162" s="31" t="s">
        <v>26</v>
      </c>
      <c r="CH162" s="31" t="s">
        <v>27</v>
      </c>
      <c r="CI162" s="31" t="s">
        <v>215</v>
      </c>
      <c r="CJ162" s="31" t="s">
        <v>216</v>
      </c>
      <c r="CK162" s="31" t="s">
        <v>217</v>
      </c>
      <c r="CL162" s="31" t="s">
        <v>218</v>
      </c>
      <c r="CM162" s="31" t="s">
        <v>219</v>
      </c>
      <c r="CN162" s="31" t="s">
        <v>220</v>
      </c>
      <c r="CO162" s="31" t="s">
        <v>221</v>
      </c>
      <c r="CP162" s="31" t="s">
        <v>222</v>
      </c>
      <c r="CQ162" s="31" t="s">
        <v>10</v>
      </c>
      <c r="CR162" s="31" t="s">
        <v>11</v>
      </c>
      <c r="CS162" s="31" t="s">
        <v>124</v>
      </c>
      <c r="CT162" s="31" t="s">
        <v>125</v>
      </c>
      <c r="CU162" s="31" t="s">
        <v>126</v>
      </c>
      <c r="CV162" s="31" t="s">
        <v>31</v>
      </c>
      <c r="CW162" s="31" t="s">
        <v>32</v>
      </c>
      <c r="CX162" s="31" t="s">
        <v>223</v>
      </c>
      <c r="CY162" s="31" t="s">
        <v>224</v>
      </c>
      <c r="CZ162" s="30" t="s">
        <v>225</v>
      </c>
      <c r="DA162" s="58" t="s">
        <v>39</v>
      </c>
      <c r="DB162" s="31" t="s">
        <v>111</v>
      </c>
      <c r="DC162" s="31" t="s">
        <v>4</v>
      </c>
      <c r="DD162" s="31" t="s">
        <v>112</v>
      </c>
      <c r="DE162" s="31" t="s">
        <v>113</v>
      </c>
      <c r="DF162" s="31" t="s">
        <v>114</v>
      </c>
      <c r="DG162" s="31" t="s">
        <v>115</v>
      </c>
      <c r="DH162" s="31" t="s">
        <v>116</v>
      </c>
      <c r="DI162" s="31" t="s">
        <v>118</v>
      </c>
      <c r="DJ162" s="31" t="s">
        <v>119</v>
      </c>
      <c r="DK162" s="31" t="s">
        <v>7</v>
      </c>
      <c r="DL162" s="31" t="s">
        <v>120</v>
      </c>
      <c r="DM162" s="31" t="s">
        <v>121</v>
      </c>
      <c r="DN162" s="31" t="s">
        <v>5</v>
      </c>
      <c r="DO162" s="31" t="s">
        <v>6</v>
      </c>
      <c r="DP162" s="31" t="s">
        <v>122</v>
      </c>
      <c r="DQ162" s="31" t="s">
        <v>123</v>
      </c>
      <c r="DR162" s="31" t="s">
        <v>16</v>
      </c>
      <c r="DS162" s="31" t="s">
        <v>17</v>
      </c>
      <c r="DT162" s="31" t="s">
        <v>128</v>
      </c>
      <c r="DU162" s="31" t="s">
        <v>129</v>
      </c>
      <c r="DV162" s="31" t="s">
        <v>18</v>
      </c>
      <c r="DW162" s="31" t="s">
        <v>19</v>
      </c>
      <c r="DX162" s="31" t="s">
        <v>130</v>
      </c>
      <c r="DY162" s="31" t="s">
        <v>131</v>
      </c>
      <c r="DZ162" s="31" t="s">
        <v>132</v>
      </c>
      <c r="EA162" s="31" t="s">
        <v>22</v>
      </c>
      <c r="EB162" s="31" t="s">
        <v>23</v>
      </c>
      <c r="EC162" s="31" t="s">
        <v>24</v>
      </c>
      <c r="ED162" s="31" t="s">
        <v>25</v>
      </c>
      <c r="EE162" s="31" t="s">
        <v>26</v>
      </c>
      <c r="EF162" s="31" t="s">
        <v>27</v>
      </c>
      <c r="EG162" s="31" t="s">
        <v>215</v>
      </c>
      <c r="EH162" s="31" t="s">
        <v>216</v>
      </c>
      <c r="EI162" s="31" t="s">
        <v>217</v>
      </c>
      <c r="EJ162" s="31" t="s">
        <v>218</v>
      </c>
      <c r="EK162" s="31" t="s">
        <v>219</v>
      </c>
      <c r="EL162" s="31" t="s">
        <v>220</v>
      </c>
      <c r="EM162" s="31" t="s">
        <v>221</v>
      </c>
      <c r="EN162" s="31" t="s">
        <v>222</v>
      </c>
      <c r="EO162" s="31" t="s">
        <v>10</v>
      </c>
      <c r="EP162" s="31" t="s">
        <v>11</v>
      </c>
      <c r="EQ162" s="31" t="s">
        <v>124</v>
      </c>
      <c r="ER162" s="31" t="s">
        <v>125</v>
      </c>
      <c r="ES162" s="31" t="s">
        <v>126</v>
      </c>
      <c r="ET162" s="31" t="s">
        <v>31</v>
      </c>
      <c r="EU162" s="31" t="s">
        <v>32</v>
      </c>
      <c r="EV162" s="31" t="s">
        <v>223</v>
      </c>
      <c r="EW162" s="31" t="s">
        <v>224</v>
      </c>
      <c r="EX162" s="30" t="s">
        <v>225</v>
      </c>
    </row>
    <row r="163" spans="2:154" s="86" customFormat="1" ht="19.8" customHeight="1" x14ac:dyDescent="0.3">
      <c r="B163" s="400"/>
      <c r="D163" s="87" t="s">
        <v>250</v>
      </c>
      <c r="E163" s="82">
        <v>494.371819360399</v>
      </c>
      <c r="F163" s="116">
        <v>0</v>
      </c>
      <c r="G163" s="96">
        <v>0.8</v>
      </c>
      <c r="H163" s="96">
        <v>0.8</v>
      </c>
      <c r="I163" s="96">
        <v>706</v>
      </c>
      <c r="J163" s="96">
        <v>465.105263157894</v>
      </c>
      <c r="K163" s="96">
        <v>2.7655167330089898</v>
      </c>
      <c r="L163" s="96">
        <v>2.7655167330089898</v>
      </c>
      <c r="M163" s="96">
        <v>474.93629662391299</v>
      </c>
      <c r="N163" s="97">
        <v>239</v>
      </c>
      <c r="O163" s="104">
        <v>0</v>
      </c>
      <c r="P163" s="104">
        <v>0</v>
      </c>
      <c r="Q163" s="104">
        <v>0</v>
      </c>
      <c r="R163" s="104">
        <v>0</v>
      </c>
      <c r="S163" s="104">
        <v>0</v>
      </c>
      <c r="T163" s="104">
        <v>0</v>
      </c>
      <c r="U163" s="104">
        <v>0</v>
      </c>
      <c r="V163" s="104">
        <v>0</v>
      </c>
      <c r="W163" s="104">
        <v>0</v>
      </c>
      <c r="X163" s="104">
        <v>0</v>
      </c>
      <c r="Y163" s="104">
        <v>0</v>
      </c>
      <c r="Z163" s="104">
        <v>0</v>
      </c>
      <c r="AA163" s="104">
        <v>0</v>
      </c>
      <c r="AB163" s="104">
        <v>0</v>
      </c>
      <c r="AC163" s="104">
        <v>0</v>
      </c>
      <c r="AD163" s="104">
        <v>0</v>
      </c>
      <c r="AE163" s="104">
        <v>0</v>
      </c>
      <c r="AF163" s="104">
        <v>0</v>
      </c>
      <c r="AG163" s="104">
        <v>0</v>
      </c>
      <c r="AH163" s="104">
        <v>0</v>
      </c>
      <c r="AI163" s="104">
        <v>0</v>
      </c>
      <c r="AJ163" s="104">
        <v>0</v>
      </c>
      <c r="AK163" s="104">
        <v>0</v>
      </c>
      <c r="AL163" s="104">
        <v>0</v>
      </c>
      <c r="AM163" s="104">
        <v>0</v>
      </c>
      <c r="AN163" s="104">
        <v>0</v>
      </c>
      <c r="AO163" s="104">
        <v>0</v>
      </c>
      <c r="AP163" s="104">
        <v>0</v>
      </c>
      <c r="AQ163" s="104">
        <v>0</v>
      </c>
      <c r="AR163" s="104">
        <v>0</v>
      </c>
      <c r="AS163" s="82">
        <v>828.35623121707795</v>
      </c>
      <c r="AT163" s="102">
        <v>828.35623121707795</v>
      </c>
      <c r="AU163" s="102">
        <v>885.68108501824702</v>
      </c>
      <c r="AV163" s="102">
        <v>885.68108501824702</v>
      </c>
      <c r="AW163" s="102">
        <v>18009.870797900901</v>
      </c>
      <c r="AX163" s="102">
        <v>822.64376878292103</v>
      </c>
      <c r="AY163" s="102">
        <v>822.64376878292103</v>
      </c>
      <c r="AZ163" s="102">
        <v>875.31891498175196</v>
      </c>
      <c r="BA163" s="102">
        <v>875.31891498175196</v>
      </c>
      <c r="BB163" s="105">
        <v>16284.8740167178</v>
      </c>
      <c r="BC163" s="104">
        <v>0</v>
      </c>
      <c r="BD163" s="104">
        <v>0</v>
      </c>
      <c r="BE163" s="104">
        <v>0</v>
      </c>
      <c r="BF163" s="104">
        <v>0</v>
      </c>
      <c r="BG163" s="104">
        <v>0</v>
      </c>
      <c r="BH163" s="104">
        <v>0</v>
      </c>
      <c r="BI163" s="104">
        <v>0</v>
      </c>
      <c r="BJ163" s="104">
        <v>0</v>
      </c>
      <c r="BK163" s="104">
        <v>0</v>
      </c>
      <c r="BL163" s="104">
        <v>0</v>
      </c>
      <c r="BM163" s="104">
        <v>0</v>
      </c>
      <c r="BN163" s="104">
        <v>0</v>
      </c>
      <c r="BO163" s="104">
        <v>0</v>
      </c>
      <c r="BP163" s="104">
        <v>0</v>
      </c>
      <c r="BQ163" s="104">
        <v>0</v>
      </c>
      <c r="BR163" s="104">
        <v>0</v>
      </c>
      <c r="BS163" s="104">
        <v>0</v>
      </c>
      <c r="BT163" s="104">
        <v>0</v>
      </c>
      <c r="BU163" s="104">
        <v>0</v>
      </c>
      <c r="BV163" s="104">
        <v>0</v>
      </c>
      <c r="BW163" s="104">
        <v>0</v>
      </c>
      <c r="BX163" s="104">
        <v>0</v>
      </c>
      <c r="BY163" s="104">
        <v>0</v>
      </c>
      <c r="BZ163" s="104">
        <v>0</v>
      </c>
      <c r="CA163" s="104">
        <v>0</v>
      </c>
      <c r="CB163" s="104">
        <v>0</v>
      </c>
      <c r="CC163" s="104">
        <v>0</v>
      </c>
      <c r="CD163" s="104">
        <v>0</v>
      </c>
      <c r="CE163" s="104">
        <v>0</v>
      </c>
      <c r="CF163" s="104">
        <v>0</v>
      </c>
      <c r="CG163" s="104">
        <v>0</v>
      </c>
      <c r="CH163" s="104">
        <v>0</v>
      </c>
      <c r="CI163" s="104">
        <v>0</v>
      </c>
      <c r="CJ163" s="104">
        <v>0</v>
      </c>
      <c r="CK163" s="104">
        <v>0</v>
      </c>
      <c r="CL163" s="104">
        <v>0</v>
      </c>
      <c r="CM163" s="104">
        <v>0</v>
      </c>
      <c r="CN163" s="104">
        <v>0</v>
      </c>
      <c r="CO163" s="104">
        <v>0</v>
      </c>
      <c r="CP163" s="104">
        <v>0</v>
      </c>
      <c r="CQ163" s="104">
        <v>0</v>
      </c>
      <c r="CR163" s="104">
        <v>0</v>
      </c>
      <c r="CS163" s="104">
        <v>0</v>
      </c>
      <c r="CT163" s="104">
        <v>0</v>
      </c>
      <c r="CU163" s="104">
        <v>1194.7</v>
      </c>
      <c r="CV163" s="104">
        <v>0</v>
      </c>
      <c r="CW163" s="104">
        <v>0</v>
      </c>
      <c r="CX163" s="104">
        <v>0</v>
      </c>
      <c r="CY163" s="104">
        <v>0</v>
      </c>
      <c r="CZ163" s="104">
        <v>1194.7</v>
      </c>
      <c r="DA163" s="104">
        <v>0</v>
      </c>
      <c r="DB163" s="104">
        <v>0</v>
      </c>
      <c r="DC163" s="104">
        <v>0</v>
      </c>
      <c r="DD163" s="104">
        <v>0</v>
      </c>
      <c r="DE163" s="104">
        <v>0</v>
      </c>
      <c r="DF163" s="104">
        <v>0</v>
      </c>
      <c r="DG163" s="104">
        <v>0</v>
      </c>
      <c r="DH163" s="104">
        <v>0</v>
      </c>
      <c r="DI163" s="104">
        <v>0</v>
      </c>
      <c r="DJ163" s="104">
        <v>0</v>
      </c>
      <c r="DK163" s="104">
        <v>0</v>
      </c>
      <c r="DL163" s="104">
        <v>0</v>
      </c>
      <c r="DM163" s="104">
        <v>0</v>
      </c>
      <c r="DN163" s="104">
        <v>0</v>
      </c>
      <c r="DO163" s="104">
        <v>0</v>
      </c>
      <c r="DP163" s="104">
        <v>0</v>
      </c>
      <c r="DQ163" s="104">
        <v>0</v>
      </c>
      <c r="DR163" s="104">
        <v>0</v>
      </c>
      <c r="DS163" s="104">
        <v>0</v>
      </c>
      <c r="DT163" s="104">
        <v>0</v>
      </c>
      <c r="DU163" s="104">
        <v>0</v>
      </c>
      <c r="DV163" s="104">
        <v>0</v>
      </c>
      <c r="DW163" s="104">
        <v>0</v>
      </c>
      <c r="DX163" s="104">
        <v>0</v>
      </c>
      <c r="DY163" s="104">
        <v>0</v>
      </c>
      <c r="DZ163" s="104">
        <v>0</v>
      </c>
      <c r="EA163" s="104">
        <v>0</v>
      </c>
      <c r="EB163" s="104">
        <v>0</v>
      </c>
      <c r="EC163" s="104">
        <v>0</v>
      </c>
      <c r="ED163" s="104">
        <v>0</v>
      </c>
      <c r="EE163" s="104">
        <v>0</v>
      </c>
      <c r="EF163" s="104">
        <v>0</v>
      </c>
      <c r="EG163" s="104">
        <v>0</v>
      </c>
      <c r="EH163" s="104">
        <v>0</v>
      </c>
      <c r="EI163" s="104">
        <v>0</v>
      </c>
      <c r="EJ163" s="104">
        <v>0</v>
      </c>
      <c r="EK163" s="104">
        <v>0</v>
      </c>
      <c r="EL163" s="104">
        <v>0</v>
      </c>
      <c r="EM163" s="104">
        <v>0</v>
      </c>
      <c r="EN163" s="104">
        <v>0</v>
      </c>
      <c r="EO163" s="104">
        <v>0</v>
      </c>
      <c r="EP163" s="104">
        <v>0</v>
      </c>
      <c r="EQ163" s="104">
        <v>0</v>
      </c>
      <c r="ER163" s="104">
        <v>0</v>
      </c>
      <c r="ES163" s="104">
        <v>229.916666666666</v>
      </c>
      <c r="ET163" s="104">
        <v>0</v>
      </c>
      <c r="EU163" s="104">
        <v>0</v>
      </c>
      <c r="EV163" s="104">
        <v>0</v>
      </c>
      <c r="EW163" s="104">
        <v>0</v>
      </c>
      <c r="EX163" s="104">
        <v>229.916666666666</v>
      </c>
    </row>
    <row r="164" spans="2:154" s="86" customFormat="1" ht="40.200000000000003" customHeight="1" thickBot="1" x14ac:dyDescent="0.35">
      <c r="B164" s="400"/>
      <c r="D164" s="112" t="s">
        <v>251</v>
      </c>
      <c r="E164" s="292">
        <f>AVERAGE(E163:N163)</f>
        <v>238.65444126082238</v>
      </c>
      <c r="F164" s="293"/>
      <c r="G164" s="293"/>
      <c r="H164" s="293"/>
      <c r="I164" s="293"/>
      <c r="J164" s="293"/>
      <c r="K164" s="293"/>
      <c r="L164" s="293"/>
      <c r="M164" s="293"/>
      <c r="N164" s="294"/>
      <c r="O164" s="292">
        <f>AVERAGE(O163:AR163)</f>
        <v>0</v>
      </c>
      <c r="P164" s="293"/>
      <c r="Q164" s="293"/>
      <c r="R164" s="293"/>
      <c r="S164" s="293"/>
      <c r="T164" s="293"/>
      <c r="U164" s="293"/>
      <c r="V164" s="293"/>
      <c r="W164" s="293"/>
      <c r="X164" s="293"/>
      <c r="Y164" s="293"/>
      <c r="Z164" s="293"/>
      <c r="AA164" s="293"/>
      <c r="AB164" s="293"/>
      <c r="AC164" s="293"/>
      <c r="AD164" s="293"/>
      <c r="AE164" s="293"/>
      <c r="AF164" s="293"/>
      <c r="AG164" s="293"/>
      <c r="AH164" s="293"/>
      <c r="AI164" s="293"/>
      <c r="AJ164" s="293"/>
      <c r="AK164" s="293"/>
      <c r="AL164" s="293"/>
      <c r="AM164" s="293"/>
      <c r="AN164" s="293"/>
      <c r="AO164" s="293"/>
      <c r="AP164" s="293"/>
      <c r="AQ164" s="293"/>
      <c r="AR164" s="294"/>
      <c r="AS164" s="322">
        <f>AVERAGE(AS163:BB163)</f>
        <v>4111.8744814618694</v>
      </c>
      <c r="AT164" s="323"/>
      <c r="AU164" s="323"/>
      <c r="AV164" s="323"/>
      <c r="AW164" s="323"/>
      <c r="AX164" s="323"/>
      <c r="AY164" s="323"/>
      <c r="AZ164" s="323"/>
      <c r="BA164" s="323"/>
      <c r="BB164" s="323"/>
      <c r="BC164" s="351">
        <f>AVERAGE(BC163:CZ163)</f>
        <v>47.788000000000004</v>
      </c>
      <c r="BD164" s="352"/>
      <c r="BE164" s="352"/>
      <c r="BF164" s="352"/>
      <c r="BG164" s="352"/>
      <c r="BH164" s="352"/>
      <c r="BI164" s="352"/>
      <c r="BJ164" s="352"/>
      <c r="BK164" s="352"/>
      <c r="BL164" s="352"/>
      <c r="BM164" s="352"/>
      <c r="BN164" s="352"/>
      <c r="BO164" s="352"/>
      <c r="BP164" s="352"/>
      <c r="BQ164" s="352"/>
      <c r="BR164" s="352"/>
      <c r="BS164" s="352"/>
      <c r="BT164" s="352"/>
      <c r="BU164" s="352"/>
      <c r="BV164" s="352"/>
      <c r="BW164" s="352"/>
      <c r="BX164" s="352"/>
      <c r="BY164" s="352"/>
      <c r="BZ164" s="352"/>
      <c r="CA164" s="352"/>
      <c r="CB164" s="352"/>
      <c r="CC164" s="352"/>
      <c r="CD164" s="352"/>
      <c r="CE164" s="352"/>
      <c r="CF164" s="352"/>
      <c r="CG164" s="352"/>
      <c r="CH164" s="352"/>
      <c r="CI164" s="352"/>
      <c r="CJ164" s="352"/>
      <c r="CK164" s="352"/>
      <c r="CL164" s="352"/>
      <c r="CM164" s="352"/>
      <c r="CN164" s="352"/>
      <c r="CO164" s="352"/>
      <c r="CP164" s="352"/>
      <c r="CQ164" s="352"/>
      <c r="CR164" s="352"/>
      <c r="CS164" s="352"/>
      <c r="CT164" s="352"/>
      <c r="CU164" s="352"/>
      <c r="CV164" s="352"/>
      <c r="CW164" s="352"/>
      <c r="CX164" s="352"/>
      <c r="CY164" s="352"/>
      <c r="CZ164" s="353"/>
      <c r="DA164" s="351">
        <f>AVERAGE(DA163:EX163)</f>
        <v>9.1966666666666406</v>
      </c>
      <c r="DB164" s="352"/>
      <c r="DC164" s="352"/>
      <c r="DD164" s="352"/>
      <c r="DE164" s="352"/>
      <c r="DF164" s="352"/>
      <c r="DG164" s="352"/>
      <c r="DH164" s="352"/>
      <c r="DI164" s="352"/>
      <c r="DJ164" s="352"/>
      <c r="DK164" s="352"/>
      <c r="DL164" s="352"/>
      <c r="DM164" s="352"/>
      <c r="DN164" s="352"/>
      <c r="DO164" s="352"/>
      <c r="DP164" s="352"/>
      <c r="DQ164" s="352"/>
      <c r="DR164" s="352"/>
      <c r="DS164" s="352"/>
      <c r="DT164" s="352"/>
      <c r="DU164" s="352"/>
      <c r="DV164" s="352"/>
      <c r="DW164" s="352"/>
      <c r="DX164" s="352"/>
      <c r="DY164" s="352"/>
      <c r="DZ164" s="352"/>
      <c r="EA164" s="352"/>
      <c r="EB164" s="352"/>
      <c r="EC164" s="352"/>
      <c r="ED164" s="352"/>
      <c r="EE164" s="352"/>
      <c r="EF164" s="352"/>
      <c r="EG164" s="352"/>
      <c r="EH164" s="352"/>
      <c r="EI164" s="352"/>
      <c r="EJ164" s="352"/>
      <c r="EK164" s="352"/>
      <c r="EL164" s="352"/>
      <c r="EM164" s="352"/>
      <c r="EN164" s="352"/>
      <c r="EO164" s="352"/>
      <c r="EP164" s="352"/>
      <c r="EQ164" s="352"/>
      <c r="ER164" s="352"/>
      <c r="ES164" s="352"/>
      <c r="ET164" s="352"/>
      <c r="EU164" s="352"/>
      <c r="EV164" s="352"/>
      <c r="EW164" s="352"/>
      <c r="EX164" s="353"/>
    </row>
    <row r="165" spans="2:154" s="86" customFormat="1" ht="20.399999999999999" customHeight="1" x14ac:dyDescent="0.3">
      <c r="B165" s="400"/>
      <c r="D165" s="143" t="s">
        <v>38</v>
      </c>
      <c r="E165" s="275">
        <f>_xlfn.STDEV.S(E163:N163)</f>
        <v>273.31403189497166</v>
      </c>
      <c r="F165" s="238"/>
      <c r="G165" s="238"/>
      <c r="H165" s="238"/>
      <c r="I165" s="238"/>
      <c r="J165" s="238"/>
      <c r="K165" s="238"/>
      <c r="L165" s="238"/>
      <c r="M165" s="238"/>
      <c r="N165" s="276"/>
      <c r="O165" s="275">
        <f>_xlfn.STDEV.S(O163:AR163)</f>
        <v>0</v>
      </c>
      <c r="P165" s="238"/>
      <c r="Q165" s="238"/>
      <c r="R165" s="238"/>
      <c r="S165" s="238"/>
      <c r="T165" s="238"/>
      <c r="U165" s="238"/>
      <c r="V165" s="238"/>
      <c r="W165" s="238"/>
      <c r="X165" s="238"/>
      <c r="Y165" s="238"/>
      <c r="Z165" s="238"/>
      <c r="AA165" s="238"/>
      <c r="AB165" s="238"/>
      <c r="AC165" s="238"/>
      <c r="AD165" s="238"/>
      <c r="AE165" s="238"/>
      <c r="AF165" s="238"/>
      <c r="AG165" s="238"/>
      <c r="AH165" s="238"/>
      <c r="AI165" s="238"/>
      <c r="AJ165" s="238"/>
      <c r="AK165" s="238"/>
      <c r="AL165" s="238"/>
      <c r="AM165" s="238"/>
      <c r="AN165" s="238"/>
      <c r="AO165" s="238"/>
      <c r="AP165" s="238"/>
      <c r="AQ165" s="238"/>
      <c r="AR165" s="276"/>
      <c r="AS165" s="328">
        <f>_xlfn.STDEV.S(AS163:BB163)</f>
        <v>6882.3809865100548</v>
      </c>
      <c r="AT165" s="329"/>
      <c r="AU165" s="329"/>
      <c r="AV165" s="329"/>
      <c r="AW165" s="329"/>
      <c r="AX165" s="329"/>
      <c r="AY165" s="329"/>
      <c r="AZ165" s="329"/>
      <c r="BA165" s="329"/>
      <c r="BB165" s="329"/>
      <c r="BC165" s="354">
        <f>_xlfn.STDEV.S(BC163:CZ163)</f>
        <v>236.48926854886145</v>
      </c>
      <c r="BD165" s="355"/>
      <c r="BE165" s="355"/>
      <c r="BF165" s="355"/>
      <c r="BG165" s="355"/>
      <c r="BH165" s="355"/>
      <c r="BI165" s="355"/>
      <c r="BJ165" s="355"/>
      <c r="BK165" s="355"/>
      <c r="BL165" s="355"/>
      <c r="BM165" s="355"/>
      <c r="BN165" s="355"/>
      <c r="BO165" s="355"/>
      <c r="BP165" s="355"/>
      <c r="BQ165" s="355"/>
      <c r="BR165" s="355"/>
      <c r="BS165" s="355"/>
      <c r="BT165" s="355"/>
      <c r="BU165" s="355"/>
      <c r="BV165" s="355"/>
      <c r="BW165" s="355"/>
      <c r="BX165" s="355"/>
      <c r="BY165" s="355"/>
      <c r="BZ165" s="355"/>
      <c r="CA165" s="355"/>
      <c r="CB165" s="355"/>
      <c r="CC165" s="355"/>
      <c r="CD165" s="355"/>
      <c r="CE165" s="355"/>
      <c r="CF165" s="355"/>
      <c r="CG165" s="355"/>
      <c r="CH165" s="355"/>
      <c r="CI165" s="355"/>
      <c r="CJ165" s="355"/>
      <c r="CK165" s="355"/>
      <c r="CL165" s="355"/>
      <c r="CM165" s="355"/>
      <c r="CN165" s="355"/>
      <c r="CO165" s="355"/>
      <c r="CP165" s="355"/>
      <c r="CQ165" s="355"/>
      <c r="CR165" s="355"/>
      <c r="CS165" s="355"/>
      <c r="CT165" s="355"/>
      <c r="CU165" s="355"/>
      <c r="CV165" s="355"/>
      <c r="CW165" s="355"/>
      <c r="CX165" s="355"/>
      <c r="CY165" s="355"/>
      <c r="CZ165" s="356"/>
      <c r="DA165" s="354">
        <f>_xlfn.STDEV.S(DA163:EX163)</f>
        <v>45.511696934119229</v>
      </c>
      <c r="DB165" s="355"/>
      <c r="DC165" s="355"/>
      <c r="DD165" s="355"/>
      <c r="DE165" s="355"/>
      <c r="DF165" s="355"/>
      <c r="DG165" s="355"/>
      <c r="DH165" s="355"/>
      <c r="DI165" s="355"/>
      <c r="DJ165" s="355"/>
      <c r="DK165" s="355"/>
      <c r="DL165" s="355"/>
      <c r="DM165" s="355"/>
      <c r="DN165" s="355"/>
      <c r="DO165" s="355"/>
      <c r="DP165" s="355"/>
      <c r="DQ165" s="355"/>
      <c r="DR165" s="355"/>
      <c r="DS165" s="355"/>
      <c r="DT165" s="355"/>
      <c r="DU165" s="355"/>
      <c r="DV165" s="355"/>
      <c r="DW165" s="355"/>
      <c r="DX165" s="355"/>
      <c r="DY165" s="355"/>
      <c r="DZ165" s="355"/>
      <c r="EA165" s="355"/>
      <c r="EB165" s="355"/>
      <c r="EC165" s="355"/>
      <c r="ED165" s="355"/>
      <c r="EE165" s="355"/>
      <c r="EF165" s="355"/>
      <c r="EG165" s="355"/>
      <c r="EH165" s="355"/>
      <c r="EI165" s="355"/>
      <c r="EJ165" s="355"/>
      <c r="EK165" s="355"/>
      <c r="EL165" s="355"/>
      <c r="EM165" s="355"/>
      <c r="EN165" s="355"/>
      <c r="EO165" s="355"/>
      <c r="EP165" s="355"/>
      <c r="EQ165" s="355"/>
      <c r="ER165" s="355"/>
      <c r="ES165" s="355"/>
      <c r="ET165" s="355"/>
      <c r="EU165" s="355"/>
      <c r="EV165" s="355"/>
      <c r="EW165" s="355"/>
      <c r="EX165" s="356"/>
    </row>
    <row r="166" spans="2:154" ht="19.8" x14ac:dyDescent="0.3">
      <c r="B166" s="400"/>
      <c r="D166" s="144" t="s">
        <v>256</v>
      </c>
      <c r="E166" s="145">
        <f>((E163-$E$170)/$E$172)*10</f>
        <v>0.27450048082411527</v>
      </c>
      <c r="F166" s="145">
        <f t="shared" ref="F166:BQ166" si="21">((F163-$E$170)/$E$172)*10</f>
        <v>0</v>
      </c>
      <c r="G166" s="145">
        <f t="shared" si="21"/>
        <v>4.4420085461870286E-4</v>
      </c>
      <c r="H166" s="145">
        <f t="shared" si="21"/>
        <v>4.4420085461870286E-4</v>
      </c>
      <c r="I166" s="145">
        <f t="shared" si="21"/>
        <v>0.39200725420100524</v>
      </c>
      <c r="J166" s="145">
        <f t="shared" si="21"/>
        <v>0.2582501942279915</v>
      </c>
      <c r="K166" s="145">
        <f t="shared" si="21"/>
        <v>1.5355561203311456E-3</v>
      </c>
      <c r="L166" s="145">
        <f t="shared" si="21"/>
        <v>1.5355561203311456E-3</v>
      </c>
      <c r="M166" s="145">
        <f t="shared" si="21"/>
        <v>0.26370888606222986</v>
      </c>
      <c r="N166" s="145">
        <f t="shared" si="21"/>
        <v>0.13270500531733748</v>
      </c>
      <c r="O166" s="145">
        <f t="shared" si="21"/>
        <v>0</v>
      </c>
      <c r="P166" s="145">
        <f t="shared" si="21"/>
        <v>0</v>
      </c>
      <c r="Q166" s="145">
        <f t="shared" si="21"/>
        <v>0</v>
      </c>
      <c r="R166" s="145">
        <f t="shared" si="21"/>
        <v>0</v>
      </c>
      <c r="S166" s="145">
        <f t="shared" si="21"/>
        <v>0</v>
      </c>
      <c r="T166" s="145">
        <f t="shared" si="21"/>
        <v>0</v>
      </c>
      <c r="U166" s="145">
        <f t="shared" si="21"/>
        <v>0</v>
      </c>
      <c r="V166" s="145">
        <f t="shared" si="21"/>
        <v>0</v>
      </c>
      <c r="W166" s="145">
        <f t="shared" si="21"/>
        <v>0</v>
      </c>
      <c r="X166" s="145">
        <f t="shared" si="21"/>
        <v>0</v>
      </c>
      <c r="Y166" s="145">
        <f t="shared" si="21"/>
        <v>0</v>
      </c>
      <c r="Z166" s="145">
        <f t="shared" si="21"/>
        <v>0</v>
      </c>
      <c r="AA166" s="145">
        <f t="shared" si="21"/>
        <v>0</v>
      </c>
      <c r="AB166" s="145">
        <f t="shared" si="21"/>
        <v>0</v>
      </c>
      <c r="AC166" s="145">
        <f t="shared" si="21"/>
        <v>0</v>
      </c>
      <c r="AD166" s="145">
        <f t="shared" si="21"/>
        <v>0</v>
      </c>
      <c r="AE166" s="145">
        <f t="shared" si="21"/>
        <v>0</v>
      </c>
      <c r="AF166" s="145">
        <f t="shared" si="21"/>
        <v>0</v>
      </c>
      <c r="AG166" s="145">
        <f t="shared" si="21"/>
        <v>0</v>
      </c>
      <c r="AH166" s="145">
        <f t="shared" si="21"/>
        <v>0</v>
      </c>
      <c r="AI166" s="145">
        <f t="shared" si="21"/>
        <v>0</v>
      </c>
      <c r="AJ166" s="145">
        <f t="shared" si="21"/>
        <v>0</v>
      </c>
      <c r="AK166" s="145">
        <f t="shared" si="21"/>
        <v>0</v>
      </c>
      <c r="AL166" s="145">
        <f t="shared" si="21"/>
        <v>0</v>
      </c>
      <c r="AM166" s="145">
        <f t="shared" si="21"/>
        <v>0</v>
      </c>
      <c r="AN166" s="145">
        <f t="shared" si="21"/>
        <v>0</v>
      </c>
      <c r="AO166" s="145">
        <f t="shared" si="21"/>
        <v>0</v>
      </c>
      <c r="AP166" s="145">
        <f t="shared" si="21"/>
        <v>0</v>
      </c>
      <c r="AQ166" s="145">
        <f t="shared" si="21"/>
        <v>0</v>
      </c>
      <c r="AR166" s="145">
        <f t="shared" si="21"/>
        <v>0</v>
      </c>
      <c r="AS166" s="145">
        <f t="shared" si="21"/>
        <v>0.45994568229419225</v>
      </c>
      <c r="AT166" s="145">
        <f t="shared" si="21"/>
        <v>0.45994568229419225</v>
      </c>
      <c r="AU166" s="145">
        <f t="shared" si="21"/>
        <v>0.4917753686059067</v>
      </c>
      <c r="AV166" s="145">
        <f t="shared" si="21"/>
        <v>0.4917753686059067</v>
      </c>
      <c r="AW166" s="145">
        <f t="shared" si="21"/>
        <v>10</v>
      </c>
      <c r="AX166" s="145">
        <f t="shared" si="21"/>
        <v>0.45677383142515515</v>
      </c>
      <c r="AY166" s="145">
        <f t="shared" si="21"/>
        <v>0.45677383142515515</v>
      </c>
      <c r="AZ166" s="145">
        <f t="shared" si="21"/>
        <v>0.48602176262351243</v>
      </c>
      <c r="BA166" s="145">
        <f t="shared" si="21"/>
        <v>0.48602176262351243</v>
      </c>
      <c r="BB166" s="145">
        <f t="shared" si="21"/>
        <v>9.0421936944799448</v>
      </c>
      <c r="BC166" s="145">
        <f t="shared" si="21"/>
        <v>0</v>
      </c>
      <c r="BD166" s="145">
        <f t="shared" si="21"/>
        <v>0</v>
      </c>
      <c r="BE166" s="145">
        <f t="shared" si="21"/>
        <v>0</v>
      </c>
      <c r="BF166" s="145">
        <f t="shared" si="21"/>
        <v>0</v>
      </c>
      <c r="BG166" s="145">
        <f t="shared" si="21"/>
        <v>0</v>
      </c>
      <c r="BH166" s="145">
        <f t="shared" si="21"/>
        <v>0</v>
      </c>
      <c r="BI166" s="145">
        <f t="shared" si="21"/>
        <v>0</v>
      </c>
      <c r="BJ166" s="145">
        <f t="shared" si="21"/>
        <v>0</v>
      </c>
      <c r="BK166" s="145">
        <f t="shared" si="21"/>
        <v>0</v>
      </c>
      <c r="BL166" s="145">
        <f t="shared" si="21"/>
        <v>0</v>
      </c>
      <c r="BM166" s="145">
        <f t="shared" si="21"/>
        <v>0</v>
      </c>
      <c r="BN166" s="145">
        <f t="shared" si="21"/>
        <v>0</v>
      </c>
      <c r="BO166" s="145">
        <f t="shared" si="21"/>
        <v>0</v>
      </c>
      <c r="BP166" s="145">
        <f t="shared" si="21"/>
        <v>0</v>
      </c>
      <c r="BQ166" s="145">
        <f t="shared" si="21"/>
        <v>0</v>
      </c>
      <c r="BR166" s="145">
        <f t="shared" ref="BR166:EC166" si="22">((BR163-$E$170)/$E$172)*10</f>
        <v>0</v>
      </c>
      <c r="BS166" s="145">
        <f t="shared" si="22"/>
        <v>0</v>
      </c>
      <c r="BT166" s="145">
        <f t="shared" si="22"/>
        <v>0</v>
      </c>
      <c r="BU166" s="145">
        <f t="shared" si="22"/>
        <v>0</v>
      </c>
      <c r="BV166" s="145">
        <f t="shared" si="22"/>
        <v>0</v>
      </c>
      <c r="BW166" s="145">
        <f t="shared" si="22"/>
        <v>0</v>
      </c>
      <c r="BX166" s="145">
        <f t="shared" si="22"/>
        <v>0</v>
      </c>
      <c r="BY166" s="145">
        <f t="shared" si="22"/>
        <v>0</v>
      </c>
      <c r="BZ166" s="145">
        <f t="shared" si="22"/>
        <v>0</v>
      </c>
      <c r="CA166" s="145">
        <f t="shared" si="22"/>
        <v>0</v>
      </c>
      <c r="CB166" s="145">
        <f t="shared" si="22"/>
        <v>0</v>
      </c>
      <c r="CC166" s="145">
        <f t="shared" si="22"/>
        <v>0</v>
      </c>
      <c r="CD166" s="145">
        <f t="shared" si="22"/>
        <v>0</v>
      </c>
      <c r="CE166" s="145">
        <f t="shared" si="22"/>
        <v>0</v>
      </c>
      <c r="CF166" s="145">
        <f t="shared" si="22"/>
        <v>0</v>
      </c>
      <c r="CG166" s="145">
        <f t="shared" si="22"/>
        <v>0</v>
      </c>
      <c r="CH166" s="145">
        <f t="shared" si="22"/>
        <v>0</v>
      </c>
      <c r="CI166" s="145">
        <f t="shared" si="22"/>
        <v>0</v>
      </c>
      <c r="CJ166" s="145">
        <f t="shared" si="22"/>
        <v>0</v>
      </c>
      <c r="CK166" s="145">
        <f t="shared" si="22"/>
        <v>0</v>
      </c>
      <c r="CL166" s="145">
        <f t="shared" si="22"/>
        <v>0</v>
      </c>
      <c r="CM166" s="145">
        <f t="shared" si="22"/>
        <v>0</v>
      </c>
      <c r="CN166" s="145">
        <f t="shared" si="22"/>
        <v>0</v>
      </c>
      <c r="CO166" s="145">
        <f t="shared" si="22"/>
        <v>0</v>
      </c>
      <c r="CP166" s="145">
        <f t="shared" si="22"/>
        <v>0</v>
      </c>
      <c r="CQ166" s="145">
        <f t="shared" si="22"/>
        <v>0</v>
      </c>
      <c r="CR166" s="145">
        <f t="shared" si="22"/>
        <v>0</v>
      </c>
      <c r="CS166" s="145">
        <f t="shared" si="22"/>
        <v>0</v>
      </c>
      <c r="CT166" s="145">
        <f t="shared" si="22"/>
        <v>0</v>
      </c>
      <c r="CU166" s="145">
        <f t="shared" si="22"/>
        <v>0.66335845126620541</v>
      </c>
      <c r="CV166" s="145">
        <f t="shared" si="22"/>
        <v>0</v>
      </c>
      <c r="CW166" s="145">
        <f t="shared" si="22"/>
        <v>0</v>
      </c>
      <c r="CX166" s="145">
        <f t="shared" si="22"/>
        <v>0</v>
      </c>
      <c r="CY166" s="145">
        <f t="shared" si="22"/>
        <v>0</v>
      </c>
      <c r="CZ166" s="145">
        <f t="shared" si="22"/>
        <v>0.66335845126620541</v>
      </c>
      <c r="DA166" s="145">
        <f t="shared" si="22"/>
        <v>0</v>
      </c>
      <c r="DB166" s="145">
        <f t="shared" si="22"/>
        <v>0</v>
      </c>
      <c r="DC166" s="145">
        <f t="shared" si="22"/>
        <v>0</v>
      </c>
      <c r="DD166" s="145">
        <f t="shared" si="22"/>
        <v>0</v>
      </c>
      <c r="DE166" s="145">
        <f t="shared" si="22"/>
        <v>0</v>
      </c>
      <c r="DF166" s="145">
        <f t="shared" si="22"/>
        <v>0</v>
      </c>
      <c r="DG166" s="145">
        <f t="shared" si="22"/>
        <v>0</v>
      </c>
      <c r="DH166" s="145">
        <f t="shared" si="22"/>
        <v>0</v>
      </c>
      <c r="DI166" s="145">
        <f t="shared" si="22"/>
        <v>0</v>
      </c>
      <c r="DJ166" s="145">
        <f t="shared" si="22"/>
        <v>0</v>
      </c>
      <c r="DK166" s="145">
        <f t="shared" si="22"/>
        <v>0</v>
      </c>
      <c r="DL166" s="145">
        <f t="shared" si="22"/>
        <v>0</v>
      </c>
      <c r="DM166" s="145">
        <f t="shared" si="22"/>
        <v>0</v>
      </c>
      <c r="DN166" s="145">
        <f t="shared" si="22"/>
        <v>0</v>
      </c>
      <c r="DO166" s="145">
        <f t="shared" si="22"/>
        <v>0</v>
      </c>
      <c r="DP166" s="145">
        <f t="shared" si="22"/>
        <v>0</v>
      </c>
      <c r="DQ166" s="145">
        <f t="shared" si="22"/>
        <v>0</v>
      </c>
      <c r="DR166" s="145">
        <f t="shared" si="22"/>
        <v>0</v>
      </c>
      <c r="DS166" s="145">
        <f t="shared" si="22"/>
        <v>0</v>
      </c>
      <c r="DT166" s="145">
        <f t="shared" si="22"/>
        <v>0</v>
      </c>
      <c r="DU166" s="145">
        <f t="shared" si="22"/>
        <v>0</v>
      </c>
      <c r="DV166" s="145">
        <f t="shared" si="22"/>
        <v>0</v>
      </c>
      <c r="DW166" s="145">
        <f t="shared" si="22"/>
        <v>0</v>
      </c>
      <c r="DX166" s="145">
        <f t="shared" si="22"/>
        <v>0</v>
      </c>
      <c r="DY166" s="145">
        <f t="shared" si="22"/>
        <v>0</v>
      </c>
      <c r="DZ166" s="145">
        <f t="shared" si="22"/>
        <v>0</v>
      </c>
      <c r="EA166" s="145">
        <f t="shared" si="22"/>
        <v>0</v>
      </c>
      <c r="EB166" s="145">
        <f t="shared" si="22"/>
        <v>0</v>
      </c>
      <c r="EC166" s="145">
        <f t="shared" si="22"/>
        <v>0</v>
      </c>
      <c r="ED166" s="145">
        <f t="shared" ref="ED166:EX166" si="23">((ED163-$E$170)/$E$172)*10</f>
        <v>0</v>
      </c>
      <c r="EE166" s="145">
        <f t="shared" si="23"/>
        <v>0</v>
      </c>
      <c r="EF166" s="145">
        <f t="shared" si="23"/>
        <v>0</v>
      </c>
      <c r="EG166" s="145">
        <f t="shared" si="23"/>
        <v>0</v>
      </c>
      <c r="EH166" s="145">
        <f t="shared" si="23"/>
        <v>0</v>
      </c>
      <c r="EI166" s="145">
        <f t="shared" si="23"/>
        <v>0</v>
      </c>
      <c r="EJ166" s="145">
        <f t="shared" si="23"/>
        <v>0</v>
      </c>
      <c r="EK166" s="145">
        <f t="shared" si="23"/>
        <v>0</v>
      </c>
      <c r="EL166" s="145">
        <f t="shared" si="23"/>
        <v>0</v>
      </c>
      <c r="EM166" s="145">
        <f t="shared" si="23"/>
        <v>0</v>
      </c>
      <c r="EN166" s="145">
        <f t="shared" si="23"/>
        <v>0</v>
      </c>
      <c r="EO166" s="145">
        <f t="shared" si="23"/>
        <v>0</v>
      </c>
      <c r="EP166" s="145">
        <f t="shared" si="23"/>
        <v>0</v>
      </c>
      <c r="EQ166" s="145">
        <f t="shared" si="23"/>
        <v>0</v>
      </c>
      <c r="ER166" s="145">
        <f t="shared" si="23"/>
        <v>0</v>
      </c>
      <c r="ES166" s="145">
        <f t="shared" si="23"/>
        <v>0.12766147478052059</v>
      </c>
      <c r="ET166" s="145">
        <f t="shared" si="23"/>
        <v>0</v>
      </c>
      <c r="EU166" s="145">
        <f t="shared" si="23"/>
        <v>0</v>
      </c>
      <c r="EV166" s="145">
        <f t="shared" si="23"/>
        <v>0</v>
      </c>
      <c r="EW166" s="145">
        <f t="shared" si="23"/>
        <v>0</v>
      </c>
      <c r="EX166" s="145">
        <f t="shared" si="23"/>
        <v>0.12766147478052059</v>
      </c>
    </row>
    <row r="167" spans="2:154" ht="19.8" x14ac:dyDescent="0.3">
      <c r="B167" s="400"/>
      <c r="D167" s="144" t="s">
        <v>257</v>
      </c>
      <c r="E167" s="201">
        <f>AVERAGE(E166:N166)</f>
        <v>0.13251313345825794</v>
      </c>
      <c r="F167" s="201"/>
      <c r="G167" s="201"/>
      <c r="H167" s="201"/>
      <c r="I167" s="201"/>
      <c r="J167" s="201"/>
      <c r="K167" s="201"/>
      <c r="L167" s="201"/>
      <c r="M167" s="201"/>
      <c r="N167" s="201"/>
      <c r="O167" s="201">
        <f>AVERAGE(O166:AR166)</f>
        <v>0</v>
      </c>
      <c r="P167" s="201"/>
      <c r="Q167" s="201"/>
      <c r="R167" s="201"/>
      <c r="S167" s="201"/>
      <c r="T167" s="201"/>
      <c r="U167" s="201"/>
      <c r="V167" s="201"/>
      <c r="W167" s="201"/>
      <c r="X167" s="201"/>
      <c r="Y167" s="201"/>
      <c r="Z167" s="201"/>
      <c r="AA167" s="201"/>
      <c r="AB167" s="201"/>
      <c r="AC167" s="201"/>
      <c r="AD167" s="201"/>
      <c r="AE167" s="201"/>
      <c r="AF167" s="201"/>
      <c r="AG167" s="201"/>
      <c r="AH167" s="201"/>
      <c r="AI167" s="201"/>
      <c r="AJ167" s="201"/>
      <c r="AK167" s="201"/>
      <c r="AL167" s="201"/>
      <c r="AM167" s="201"/>
      <c r="AN167" s="201"/>
      <c r="AO167" s="201"/>
      <c r="AP167" s="201"/>
      <c r="AQ167" s="201"/>
      <c r="AR167" s="201"/>
      <c r="AS167" s="201">
        <f>AVERAGE(AS166:BB166)</f>
        <v>2.2831226984377477</v>
      </c>
      <c r="AT167" s="201"/>
      <c r="AU167" s="201"/>
      <c r="AV167" s="201"/>
      <c r="AW167" s="201"/>
      <c r="AX167" s="201"/>
      <c r="AY167" s="201"/>
      <c r="AZ167" s="201"/>
      <c r="BA167" s="201"/>
      <c r="BB167" s="201"/>
      <c r="BC167" s="201">
        <f>AVERAGE(BC166:CZ166)</f>
        <v>2.6534338050648216E-2</v>
      </c>
      <c r="BD167" s="201"/>
      <c r="BE167" s="201"/>
      <c r="BF167" s="201"/>
      <c r="BG167" s="201"/>
      <c r="BH167" s="201"/>
      <c r="BI167" s="201"/>
      <c r="BJ167" s="201"/>
      <c r="BK167" s="201"/>
      <c r="BL167" s="201"/>
      <c r="BM167" s="201"/>
      <c r="BN167" s="201"/>
      <c r="BO167" s="201"/>
      <c r="BP167" s="201"/>
      <c r="BQ167" s="201"/>
      <c r="BR167" s="201"/>
      <c r="BS167" s="201"/>
      <c r="BT167" s="201"/>
      <c r="BU167" s="201"/>
      <c r="BV167" s="201"/>
      <c r="BW167" s="201"/>
      <c r="BX167" s="201"/>
      <c r="BY167" s="201"/>
      <c r="BZ167" s="201"/>
      <c r="CA167" s="201"/>
      <c r="CB167" s="201"/>
      <c r="CC167" s="201"/>
      <c r="CD167" s="201"/>
      <c r="CE167" s="201"/>
      <c r="CF167" s="201"/>
      <c r="CG167" s="201"/>
      <c r="CH167" s="201"/>
      <c r="CI167" s="201"/>
      <c r="CJ167" s="201"/>
      <c r="CK167" s="201"/>
      <c r="CL167" s="201"/>
      <c r="CM167" s="201"/>
      <c r="CN167" s="201"/>
      <c r="CO167" s="201"/>
      <c r="CP167" s="201"/>
      <c r="CQ167" s="201"/>
      <c r="CR167" s="201"/>
      <c r="CS167" s="201"/>
      <c r="CT167" s="201"/>
      <c r="CU167" s="201"/>
      <c r="CV167" s="201"/>
      <c r="CW167" s="201"/>
      <c r="CX167" s="201"/>
      <c r="CY167" s="201"/>
      <c r="CZ167" s="201"/>
      <c r="DA167" s="201">
        <f>AVERAGE(DA166:EX166)</f>
        <v>5.1064589912208237E-3</v>
      </c>
      <c r="DB167" s="201"/>
      <c r="DC167" s="201"/>
      <c r="DD167" s="201"/>
      <c r="DE167" s="201"/>
      <c r="DF167" s="201"/>
      <c r="DG167" s="201"/>
      <c r="DH167" s="201"/>
      <c r="DI167" s="201"/>
      <c r="DJ167" s="201"/>
      <c r="DK167" s="201"/>
      <c r="DL167" s="201"/>
      <c r="DM167" s="201"/>
      <c r="DN167" s="201"/>
      <c r="DO167" s="201"/>
      <c r="DP167" s="201"/>
      <c r="DQ167" s="201"/>
      <c r="DR167" s="201"/>
      <c r="DS167" s="201"/>
      <c r="DT167" s="201"/>
      <c r="DU167" s="201"/>
      <c r="DV167" s="201"/>
      <c r="DW167" s="201"/>
      <c r="DX167" s="201"/>
      <c r="DY167" s="201"/>
      <c r="DZ167" s="201"/>
      <c r="EA167" s="201"/>
      <c r="EB167" s="201"/>
      <c r="EC167" s="201"/>
      <c r="ED167" s="201"/>
      <c r="EE167" s="201"/>
      <c r="EF167" s="201"/>
      <c r="EG167" s="201"/>
      <c r="EH167" s="201"/>
      <c r="EI167" s="201"/>
      <c r="EJ167" s="201"/>
      <c r="EK167" s="201"/>
      <c r="EL167" s="201"/>
      <c r="EM167" s="201"/>
      <c r="EN167" s="201"/>
      <c r="EO167" s="201"/>
      <c r="EP167" s="201"/>
      <c r="EQ167" s="201"/>
      <c r="ER167" s="201"/>
      <c r="ES167" s="201"/>
      <c r="ET167" s="201"/>
      <c r="EU167" s="201"/>
      <c r="EV167" s="201"/>
      <c r="EW167" s="201"/>
      <c r="EX167" s="201"/>
    </row>
    <row r="168" spans="2:154" ht="19.8" x14ac:dyDescent="0.3">
      <c r="B168" s="400"/>
      <c r="D168" s="144" t="s">
        <v>38</v>
      </c>
      <c r="E168" s="201">
        <f>_xlfn.STDEV.S(E166:N166)</f>
        <v>0.15175790818378723</v>
      </c>
      <c r="F168" s="201"/>
      <c r="G168" s="201"/>
      <c r="H168" s="201"/>
      <c r="I168" s="201"/>
      <c r="J168" s="201"/>
      <c r="K168" s="201"/>
      <c r="L168" s="201"/>
      <c r="M168" s="201"/>
      <c r="N168" s="201"/>
      <c r="O168" s="201">
        <f>_xlfn.STDEV.S(O166:AR166)</f>
        <v>0</v>
      </c>
      <c r="P168" s="201"/>
      <c r="Q168" s="201"/>
      <c r="R168" s="201"/>
      <c r="S168" s="201"/>
      <c r="T168" s="201"/>
      <c r="U168" s="201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201"/>
      <c r="AF168" s="201"/>
      <c r="AG168" s="201"/>
      <c r="AH168" s="201"/>
      <c r="AI168" s="201"/>
      <c r="AJ168" s="201"/>
      <c r="AK168" s="201"/>
      <c r="AL168" s="201"/>
      <c r="AM168" s="201"/>
      <c r="AN168" s="201"/>
      <c r="AO168" s="201"/>
      <c r="AP168" s="201"/>
      <c r="AQ168" s="201"/>
      <c r="AR168" s="201"/>
      <c r="AS168" s="201">
        <f>_xlfn.STDEV.S(AS166:BB166)</f>
        <v>3.8214493950240973</v>
      </c>
      <c r="AT168" s="201"/>
      <c r="AU168" s="201"/>
      <c r="AV168" s="201"/>
      <c r="AW168" s="201"/>
      <c r="AX168" s="201"/>
      <c r="AY168" s="201"/>
      <c r="AZ168" s="201"/>
      <c r="BA168" s="201"/>
      <c r="BB168" s="201"/>
      <c r="BC168" s="201">
        <f>_xlfn.STDEV.S(BC166:CZ166)</f>
        <v>0.13131091899694525</v>
      </c>
      <c r="BD168" s="201"/>
      <c r="BE168" s="201"/>
      <c r="BF168" s="201"/>
      <c r="BG168" s="201"/>
      <c r="BH168" s="201"/>
      <c r="BI168" s="201"/>
      <c r="BJ168" s="201"/>
      <c r="BK168" s="201"/>
      <c r="BL168" s="201"/>
      <c r="BM168" s="201"/>
      <c r="BN168" s="201"/>
      <c r="BO168" s="201"/>
      <c r="BP168" s="201"/>
      <c r="BQ168" s="201"/>
      <c r="BR168" s="201"/>
      <c r="BS168" s="201"/>
      <c r="BT168" s="201"/>
      <c r="BU168" s="201"/>
      <c r="BV168" s="201"/>
      <c r="BW168" s="201"/>
      <c r="BX168" s="201"/>
      <c r="BY168" s="201"/>
      <c r="BZ168" s="201"/>
      <c r="CA168" s="201"/>
      <c r="CB168" s="201"/>
      <c r="CC168" s="201"/>
      <c r="CD168" s="201"/>
      <c r="CE168" s="201"/>
      <c r="CF168" s="201"/>
      <c r="CG168" s="201"/>
      <c r="CH168" s="201"/>
      <c r="CI168" s="201"/>
      <c r="CJ168" s="201"/>
      <c r="CK168" s="201"/>
      <c r="CL168" s="201"/>
      <c r="CM168" s="201"/>
      <c r="CN168" s="201"/>
      <c r="CO168" s="201"/>
      <c r="CP168" s="201"/>
      <c r="CQ168" s="201"/>
      <c r="CR168" s="201"/>
      <c r="CS168" s="201"/>
      <c r="CT168" s="201"/>
      <c r="CU168" s="201"/>
      <c r="CV168" s="201"/>
      <c r="CW168" s="201"/>
      <c r="CX168" s="201"/>
      <c r="CY168" s="201"/>
      <c r="CZ168" s="201"/>
      <c r="DA168" s="201">
        <f>_xlfn.STDEV.S(DA166:EX166)</f>
        <v>2.5270418341603949E-2</v>
      </c>
      <c r="DB168" s="201"/>
      <c r="DC168" s="201"/>
      <c r="DD168" s="201"/>
      <c r="DE168" s="201"/>
      <c r="DF168" s="201"/>
      <c r="DG168" s="201"/>
      <c r="DH168" s="201"/>
      <c r="DI168" s="201"/>
      <c r="DJ168" s="201"/>
      <c r="DK168" s="201"/>
      <c r="DL168" s="201"/>
      <c r="DM168" s="201"/>
      <c r="DN168" s="201"/>
      <c r="DO168" s="201"/>
      <c r="DP168" s="201"/>
      <c r="DQ168" s="201"/>
      <c r="DR168" s="201"/>
      <c r="DS168" s="201"/>
      <c r="DT168" s="201"/>
      <c r="DU168" s="201"/>
      <c r="DV168" s="201"/>
      <c r="DW168" s="201"/>
      <c r="DX168" s="201"/>
      <c r="DY168" s="201"/>
      <c r="DZ168" s="201"/>
      <c r="EA168" s="201"/>
      <c r="EB168" s="201"/>
      <c r="EC168" s="201"/>
      <c r="ED168" s="201"/>
      <c r="EE168" s="201"/>
      <c r="EF168" s="201"/>
      <c r="EG168" s="201"/>
      <c r="EH168" s="201"/>
      <c r="EI168" s="201"/>
      <c r="EJ168" s="201"/>
      <c r="EK168" s="201"/>
      <c r="EL168" s="201"/>
      <c r="EM168" s="201"/>
      <c r="EN168" s="201"/>
      <c r="EO168" s="201"/>
      <c r="EP168" s="201"/>
      <c r="EQ168" s="201"/>
      <c r="ER168" s="201"/>
      <c r="ES168" s="201"/>
      <c r="ET168" s="201"/>
      <c r="EU168" s="201"/>
      <c r="EV168" s="201"/>
      <c r="EW168" s="201"/>
      <c r="EX168" s="201"/>
    </row>
    <row r="169" spans="2:154" ht="19.8" x14ac:dyDescent="0.3">
      <c r="B169" s="400"/>
      <c r="D169" s="115"/>
    </row>
    <row r="170" spans="2:154" ht="19.8" x14ac:dyDescent="0.3">
      <c r="B170" s="400"/>
      <c r="D170" s="142" t="s">
        <v>253</v>
      </c>
      <c r="E170" s="145">
        <f>MIN(E163:EX163)</f>
        <v>0</v>
      </c>
    </row>
    <row r="171" spans="2:154" ht="19.8" x14ac:dyDescent="0.3">
      <c r="B171" s="400"/>
      <c r="D171" s="142" t="s">
        <v>254</v>
      </c>
      <c r="E171" s="145">
        <f>MAX(E163:EX163)</f>
        <v>18009.870797900901</v>
      </c>
    </row>
    <row r="172" spans="2:154" ht="19.8" x14ac:dyDescent="0.3">
      <c r="B172" s="400"/>
      <c r="D172" s="142" t="s">
        <v>255</v>
      </c>
      <c r="E172" s="145">
        <f>E171-E170</f>
        <v>18009.870797900901</v>
      </c>
    </row>
    <row r="173" spans="2:154" x14ac:dyDescent="0.3">
      <c r="D173" s="3"/>
    </row>
    <row r="174" spans="2:154" ht="15" thickBot="1" x14ac:dyDescent="0.35">
      <c r="D174" s="3"/>
    </row>
    <row r="175" spans="2:154" ht="43.2" customHeight="1" thickBot="1" x14ac:dyDescent="0.35">
      <c r="B175" s="399" t="s">
        <v>154</v>
      </c>
      <c r="D175" s="3"/>
      <c r="E175" s="202" t="s">
        <v>135</v>
      </c>
      <c r="F175" s="203"/>
      <c r="G175" s="203"/>
      <c r="H175" s="203"/>
      <c r="I175" s="203"/>
      <c r="J175" s="203"/>
      <c r="K175" s="203"/>
      <c r="L175" s="203"/>
      <c r="M175" s="203"/>
      <c r="N175" s="377"/>
      <c r="O175" s="377"/>
      <c r="P175" s="377"/>
      <c r="Q175" s="377"/>
      <c r="R175" s="377"/>
      <c r="S175" s="377"/>
      <c r="T175" s="377"/>
      <c r="U175" s="377"/>
      <c r="V175" s="377"/>
      <c r="W175" s="377"/>
      <c r="X175" s="377"/>
      <c r="Y175" s="203"/>
      <c r="Z175" s="203"/>
      <c r="AA175" s="203"/>
      <c r="AB175" s="203"/>
      <c r="AC175" s="203"/>
      <c r="AD175" s="203"/>
      <c r="AE175" s="203"/>
      <c r="AF175" s="203"/>
      <c r="AG175" s="203"/>
      <c r="AH175" s="203"/>
      <c r="AI175" s="203"/>
      <c r="AJ175" s="203"/>
      <c r="AK175" s="203"/>
      <c r="AL175" s="203"/>
      <c r="AM175" s="203"/>
      <c r="AN175" s="203"/>
      <c r="AO175" s="203"/>
      <c r="AP175" s="203"/>
      <c r="AQ175" s="203"/>
      <c r="AR175" s="203"/>
      <c r="AS175" s="203"/>
      <c r="AT175" s="203"/>
      <c r="AU175" s="203"/>
      <c r="AV175" s="203"/>
      <c r="AW175" s="203"/>
      <c r="AX175" s="203"/>
      <c r="AY175" s="203"/>
      <c r="AZ175" s="203"/>
      <c r="BA175" s="203"/>
      <c r="BB175" s="203"/>
      <c r="BC175" s="203"/>
      <c r="BD175" s="203"/>
      <c r="BE175" s="203"/>
      <c r="BF175" s="203"/>
      <c r="BG175" s="203"/>
      <c r="BH175" s="203"/>
      <c r="BI175" s="203"/>
      <c r="BJ175" s="203"/>
      <c r="BK175" s="203"/>
      <c r="BL175" s="203"/>
      <c r="BM175" s="203"/>
      <c r="BN175" s="203"/>
      <c r="BO175" s="203"/>
      <c r="BP175" s="203"/>
      <c r="BQ175" s="203"/>
      <c r="BR175" s="203"/>
      <c r="BS175" s="203"/>
      <c r="BT175" s="203"/>
      <c r="BU175" s="204"/>
    </row>
    <row r="176" spans="2:154" ht="20.399999999999999" customHeight="1" thickBot="1" x14ac:dyDescent="0.35">
      <c r="B176" s="400"/>
      <c r="D176" s="23" t="s">
        <v>0</v>
      </c>
      <c r="E176" s="374" t="s">
        <v>155</v>
      </c>
      <c r="F176" s="375"/>
      <c r="G176" s="375"/>
      <c r="H176" s="375"/>
      <c r="I176" s="375"/>
      <c r="J176" s="375"/>
      <c r="K176" s="375"/>
      <c r="L176" s="375"/>
      <c r="M176" s="376"/>
      <c r="N176" s="319" t="s">
        <v>35</v>
      </c>
      <c r="O176" s="320"/>
      <c r="P176" s="320"/>
      <c r="Q176" s="320"/>
      <c r="R176" s="320"/>
      <c r="S176" s="320"/>
      <c r="T176" s="320"/>
      <c r="U176" s="320"/>
      <c r="V176" s="320"/>
      <c r="W176" s="320"/>
      <c r="X176" s="321"/>
      <c r="Y176" s="311" t="s">
        <v>34</v>
      </c>
      <c r="Z176" s="312"/>
      <c r="AA176" s="313"/>
      <c r="AB176" s="371" t="s">
        <v>33</v>
      </c>
      <c r="AC176" s="372"/>
      <c r="AD176" s="372"/>
      <c r="AE176" s="372"/>
      <c r="AF176" s="372"/>
      <c r="AG176" s="372"/>
      <c r="AH176" s="372"/>
      <c r="AI176" s="372"/>
      <c r="AJ176" s="372"/>
      <c r="AK176" s="372"/>
      <c r="AL176" s="372"/>
      <c r="AM176" s="372"/>
      <c r="AN176" s="372"/>
      <c r="AO176" s="372"/>
      <c r="AP176" s="372"/>
      <c r="AQ176" s="372"/>
      <c r="AR176" s="372"/>
      <c r="AS176" s="372"/>
      <c r="AT176" s="372"/>
      <c r="AU176" s="372"/>
      <c r="AV176" s="372"/>
      <c r="AW176" s="372"/>
      <c r="AX176" s="373"/>
      <c r="AY176" s="232" t="s">
        <v>37</v>
      </c>
      <c r="AZ176" s="233"/>
      <c r="BA176" s="233"/>
      <c r="BB176" s="233"/>
      <c r="BC176" s="233"/>
      <c r="BD176" s="233"/>
      <c r="BE176" s="233"/>
      <c r="BF176" s="233"/>
      <c r="BG176" s="233"/>
      <c r="BH176" s="233"/>
      <c r="BI176" s="233"/>
      <c r="BJ176" s="233"/>
      <c r="BK176" s="233"/>
      <c r="BL176" s="233"/>
      <c r="BM176" s="233"/>
      <c r="BN176" s="233"/>
      <c r="BO176" s="233"/>
      <c r="BP176" s="233"/>
      <c r="BQ176" s="233"/>
      <c r="BR176" s="233"/>
      <c r="BS176" s="233"/>
      <c r="BT176" s="233"/>
      <c r="BU176" s="234"/>
    </row>
    <row r="177" spans="2:91" s="3" customFormat="1" ht="20.399999999999999" customHeight="1" thickBot="1" x14ac:dyDescent="0.35">
      <c r="B177" s="400"/>
      <c r="D177" s="24" t="s">
        <v>2</v>
      </c>
      <c r="E177" s="37" t="s">
        <v>136</v>
      </c>
      <c r="F177" s="36" t="s">
        <v>138</v>
      </c>
      <c r="G177" s="36" t="s">
        <v>137</v>
      </c>
      <c r="H177" s="36" t="s">
        <v>4</v>
      </c>
      <c r="I177" s="36" t="s">
        <v>112</v>
      </c>
      <c r="J177" s="36" t="s">
        <v>113</v>
      </c>
      <c r="K177" s="36" t="s">
        <v>114</v>
      </c>
      <c r="L177" s="36" t="s">
        <v>117</v>
      </c>
      <c r="M177" s="36" t="s">
        <v>139</v>
      </c>
      <c r="N177" s="37" t="s">
        <v>140</v>
      </c>
      <c r="O177" s="37" t="s">
        <v>141</v>
      </c>
      <c r="P177" s="39" t="s">
        <v>142</v>
      </c>
      <c r="Q177" s="39" t="s">
        <v>143</v>
      </c>
      <c r="R177" s="39" t="s">
        <v>144</v>
      </c>
      <c r="S177" s="39" t="s">
        <v>145</v>
      </c>
      <c r="T177" s="31" t="s">
        <v>146</v>
      </c>
      <c r="U177" s="31" t="s">
        <v>147</v>
      </c>
      <c r="V177" s="31" t="s">
        <v>148</v>
      </c>
      <c r="W177" s="31" t="s">
        <v>149</v>
      </c>
      <c r="X177" s="30" t="s">
        <v>150</v>
      </c>
      <c r="Y177" s="37" t="s">
        <v>151</v>
      </c>
      <c r="Z177" s="37" t="s">
        <v>152</v>
      </c>
      <c r="AA177" s="42" t="s">
        <v>153</v>
      </c>
      <c r="AB177" s="37" t="s">
        <v>136</v>
      </c>
      <c r="AC177" s="36" t="s">
        <v>138</v>
      </c>
      <c r="AD177" s="36" t="s">
        <v>137</v>
      </c>
      <c r="AE177" s="36" t="s">
        <v>4</v>
      </c>
      <c r="AF177" s="36" t="s">
        <v>112</v>
      </c>
      <c r="AG177" s="36" t="s">
        <v>113</v>
      </c>
      <c r="AH177" s="36" t="s">
        <v>114</v>
      </c>
      <c r="AI177" s="36" t="s">
        <v>117</v>
      </c>
      <c r="AJ177" s="36" t="s">
        <v>139</v>
      </c>
      <c r="AK177" s="37" t="s">
        <v>140</v>
      </c>
      <c r="AL177" s="37" t="s">
        <v>141</v>
      </c>
      <c r="AM177" s="39" t="s">
        <v>142</v>
      </c>
      <c r="AN177" s="39" t="s">
        <v>143</v>
      </c>
      <c r="AO177" s="39" t="s">
        <v>144</v>
      </c>
      <c r="AP177" s="39" t="s">
        <v>145</v>
      </c>
      <c r="AQ177" s="31" t="s">
        <v>146</v>
      </c>
      <c r="AR177" s="31" t="s">
        <v>147</v>
      </c>
      <c r="AS177" s="31" t="s">
        <v>148</v>
      </c>
      <c r="AT177" s="31" t="s">
        <v>149</v>
      </c>
      <c r="AU177" s="31" t="s">
        <v>150</v>
      </c>
      <c r="AV177" s="54" t="s">
        <v>151</v>
      </c>
      <c r="AW177" s="37" t="s">
        <v>152</v>
      </c>
      <c r="AX177" s="42" t="s">
        <v>153</v>
      </c>
      <c r="AY177" s="37" t="s">
        <v>136</v>
      </c>
      <c r="AZ177" s="36" t="s">
        <v>138</v>
      </c>
      <c r="BA177" s="36" t="s">
        <v>137</v>
      </c>
      <c r="BB177" s="36" t="s">
        <v>4</v>
      </c>
      <c r="BC177" s="36" t="s">
        <v>112</v>
      </c>
      <c r="BD177" s="36" t="s">
        <v>113</v>
      </c>
      <c r="BE177" s="36" t="s">
        <v>114</v>
      </c>
      <c r="BF177" s="36" t="s">
        <v>117</v>
      </c>
      <c r="BG177" s="36" t="s">
        <v>139</v>
      </c>
      <c r="BH177" s="37" t="s">
        <v>140</v>
      </c>
      <c r="BI177" s="37" t="s">
        <v>141</v>
      </c>
      <c r="BJ177" s="39" t="s">
        <v>142</v>
      </c>
      <c r="BK177" s="39" t="s">
        <v>143</v>
      </c>
      <c r="BL177" s="39" t="s">
        <v>144</v>
      </c>
      <c r="BM177" s="39" t="s">
        <v>145</v>
      </c>
      <c r="BN177" s="31" t="s">
        <v>146</v>
      </c>
      <c r="BO177" s="31" t="s">
        <v>147</v>
      </c>
      <c r="BP177" s="31" t="s">
        <v>148</v>
      </c>
      <c r="BQ177" s="31" t="s">
        <v>149</v>
      </c>
      <c r="BR177" s="31" t="s">
        <v>150</v>
      </c>
      <c r="BS177" s="54" t="s">
        <v>151</v>
      </c>
      <c r="BT177" s="37" t="s">
        <v>152</v>
      </c>
      <c r="BU177" s="42" t="s">
        <v>153</v>
      </c>
    </row>
    <row r="178" spans="2:91" s="86" customFormat="1" ht="19.8" customHeight="1" x14ac:dyDescent="0.3">
      <c r="B178" s="400"/>
      <c r="D178" s="87" t="s">
        <v>250</v>
      </c>
      <c r="E178" s="82">
        <v>328.6</v>
      </c>
      <c r="F178" s="78">
        <v>5.5714285714285703</v>
      </c>
      <c r="G178" s="96">
        <v>228</v>
      </c>
      <c r="H178" s="96">
        <v>110.4</v>
      </c>
      <c r="I178" s="96">
        <v>110.4</v>
      </c>
      <c r="J178" s="96">
        <v>110.142857142857</v>
      </c>
      <c r="K178" s="96">
        <v>110.142857142857</v>
      </c>
      <c r="L178" s="96">
        <v>205.85926442966701</v>
      </c>
      <c r="M178" s="97">
        <v>354.26802220605299</v>
      </c>
      <c r="N178" s="82">
        <v>0</v>
      </c>
      <c r="O178" s="78">
        <v>0</v>
      </c>
      <c r="P178" s="78">
        <v>0</v>
      </c>
      <c r="Q178" s="78">
        <v>0</v>
      </c>
      <c r="R178" s="96">
        <v>0</v>
      </c>
      <c r="S178" s="96">
        <v>0</v>
      </c>
      <c r="T178" s="96">
        <v>0</v>
      </c>
      <c r="U178" s="96">
        <v>0</v>
      </c>
      <c r="V178" s="96">
        <v>0</v>
      </c>
      <c r="W178" s="96">
        <v>0</v>
      </c>
      <c r="X178" s="97">
        <v>0</v>
      </c>
      <c r="Y178" s="82">
        <v>111</v>
      </c>
      <c r="Z178" s="78">
        <v>111</v>
      </c>
      <c r="AA178" s="79">
        <v>5290.8229431296704</v>
      </c>
      <c r="AB178" s="125">
        <v>0</v>
      </c>
      <c r="AC178" s="125">
        <v>0</v>
      </c>
      <c r="AD178" s="125">
        <v>0</v>
      </c>
      <c r="AE178" s="125">
        <v>0</v>
      </c>
      <c r="AF178" s="125">
        <v>0</v>
      </c>
      <c r="AG178" s="125">
        <v>0</v>
      </c>
      <c r="AH178" s="125">
        <v>0</v>
      </c>
      <c r="AI178" s="125">
        <v>0</v>
      </c>
      <c r="AJ178" s="125">
        <v>0</v>
      </c>
      <c r="AK178" s="125">
        <v>0</v>
      </c>
      <c r="AL178" s="125">
        <v>0</v>
      </c>
      <c r="AM178" s="125">
        <v>0</v>
      </c>
      <c r="AN178" s="125">
        <v>0</v>
      </c>
      <c r="AO178" s="125">
        <v>0</v>
      </c>
      <c r="AP178" s="125">
        <v>0</v>
      </c>
      <c r="AQ178" s="125">
        <v>0</v>
      </c>
      <c r="AR178" s="125">
        <v>0</v>
      </c>
      <c r="AS178" s="125">
        <v>0</v>
      </c>
      <c r="AT178" s="125">
        <v>0</v>
      </c>
      <c r="AU178" s="125">
        <v>0</v>
      </c>
      <c r="AV178" s="125">
        <v>0</v>
      </c>
      <c r="AW178" s="125">
        <v>0</v>
      </c>
      <c r="AX178" s="125">
        <v>525</v>
      </c>
      <c r="AY178" s="125">
        <v>0</v>
      </c>
      <c r="AZ178" s="125">
        <v>0</v>
      </c>
      <c r="BA178" s="125">
        <v>0</v>
      </c>
      <c r="BB178" s="125">
        <v>0</v>
      </c>
      <c r="BC178" s="125">
        <v>0</v>
      </c>
      <c r="BD178" s="125">
        <v>0</v>
      </c>
      <c r="BE178" s="125">
        <v>0</v>
      </c>
      <c r="BF178" s="125">
        <v>0</v>
      </c>
      <c r="BG178" s="125">
        <v>0</v>
      </c>
      <c r="BH178" s="125">
        <v>0</v>
      </c>
      <c r="BI178" s="125">
        <v>0</v>
      </c>
      <c r="BJ178" s="125">
        <v>0</v>
      </c>
      <c r="BK178" s="125">
        <v>0</v>
      </c>
      <c r="BL178" s="125">
        <v>0</v>
      </c>
      <c r="BM178" s="125">
        <v>0</v>
      </c>
      <c r="BN178" s="125">
        <v>0</v>
      </c>
      <c r="BO178" s="125">
        <v>0</v>
      </c>
      <c r="BP178" s="125">
        <v>0</v>
      </c>
      <c r="BQ178" s="125">
        <v>0</v>
      </c>
      <c r="BR178" s="125">
        <v>0</v>
      </c>
      <c r="BS178" s="125">
        <v>0</v>
      </c>
      <c r="BT178" s="125">
        <v>0</v>
      </c>
      <c r="BU178" s="125">
        <v>103</v>
      </c>
    </row>
    <row r="179" spans="2:91" s="86" customFormat="1" ht="40.200000000000003" customHeight="1" thickBot="1" x14ac:dyDescent="0.35">
      <c r="B179" s="400"/>
      <c r="D179" s="112" t="s">
        <v>251</v>
      </c>
      <c r="E179" s="292">
        <f>AVERAGE(E178:M178)</f>
        <v>173.7093810547625</v>
      </c>
      <c r="F179" s="293"/>
      <c r="G179" s="293"/>
      <c r="H179" s="293"/>
      <c r="I179" s="293"/>
      <c r="J179" s="293"/>
      <c r="K179" s="293"/>
      <c r="L179" s="293"/>
      <c r="M179" s="294"/>
      <c r="N179" s="322">
        <f>AVERAGE(N178:X178)</f>
        <v>0</v>
      </c>
      <c r="O179" s="323"/>
      <c r="P179" s="323"/>
      <c r="Q179" s="323"/>
      <c r="R179" s="323"/>
      <c r="S179" s="323"/>
      <c r="T179" s="323"/>
      <c r="U179" s="323"/>
      <c r="V179" s="323"/>
      <c r="W179" s="323"/>
      <c r="X179" s="324"/>
      <c r="Y179" s="322">
        <f>AVERAGE(Y178:AA178)</f>
        <v>1837.6076477098902</v>
      </c>
      <c r="Z179" s="323"/>
      <c r="AA179" s="324"/>
      <c r="AB179" s="322">
        <f>AVERAGE(AB178:AX178)</f>
        <v>22.826086956521738</v>
      </c>
      <c r="AC179" s="323"/>
      <c r="AD179" s="323"/>
      <c r="AE179" s="323"/>
      <c r="AF179" s="323"/>
      <c r="AG179" s="323"/>
      <c r="AH179" s="323"/>
      <c r="AI179" s="323"/>
      <c r="AJ179" s="323"/>
      <c r="AK179" s="323"/>
      <c r="AL179" s="323"/>
      <c r="AM179" s="323"/>
      <c r="AN179" s="323"/>
      <c r="AO179" s="323"/>
      <c r="AP179" s="323"/>
      <c r="AQ179" s="323"/>
      <c r="AR179" s="323"/>
      <c r="AS179" s="323"/>
      <c r="AT179" s="323"/>
      <c r="AU179" s="323"/>
      <c r="AV179" s="323"/>
      <c r="AW179" s="323"/>
      <c r="AX179" s="324"/>
      <c r="AY179" s="322">
        <f>AVERAGE(AY178:BU178)</f>
        <v>4.4782608695652177</v>
      </c>
      <c r="AZ179" s="323"/>
      <c r="BA179" s="323"/>
      <c r="BB179" s="323"/>
      <c r="BC179" s="323"/>
      <c r="BD179" s="323"/>
      <c r="BE179" s="323"/>
      <c r="BF179" s="323"/>
      <c r="BG179" s="323"/>
      <c r="BH179" s="323"/>
      <c r="BI179" s="323"/>
      <c r="BJ179" s="323"/>
      <c r="BK179" s="323"/>
      <c r="BL179" s="323"/>
      <c r="BM179" s="323"/>
      <c r="BN179" s="323"/>
      <c r="BO179" s="323"/>
      <c r="BP179" s="323"/>
      <c r="BQ179" s="323"/>
      <c r="BR179" s="323"/>
      <c r="BS179" s="323"/>
      <c r="BT179" s="323"/>
      <c r="BU179" s="324"/>
    </row>
    <row r="180" spans="2:91" s="86" customFormat="1" ht="19.8" customHeight="1" x14ac:dyDescent="0.3">
      <c r="B180" s="400"/>
      <c r="D180" s="143" t="s">
        <v>38</v>
      </c>
      <c r="E180" s="275">
        <f>_xlfn.STDEV.S(E178:M178)</f>
        <v>114.53249838308118</v>
      </c>
      <c r="F180" s="238"/>
      <c r="G180" s="238"/>
      <c r="H180" s="238"/>
      <c r="I180" s="238"/>
      <c r="J180" s="238"/>
      <c r="K180" s="238"/>
      <c r="L180" s="238"/>
      <c r="M180" s="276"/>
      <c r="N180" s="328">
        <f>_xlfn.STDEV.S(N178:X178)</f>
        <v>0</v>
      </c>
      <c r="O180" s="329"/>
      <c r="P180" s="329"/>
      <c r="Q180" s="329"/>
      <c r="R180" s="329"/>
      <c r="S180" s="329"/>
      <c r="T180" s="329"/>
      <c r="U180" s="329"/>
      <c r="V180" s="329"/>
      <c r="W180" s="329"/>
      <c r="X180" s="330"/>
      <c r="Y180" s="328">
        <f>_xlfn.STDEV.S(Y178:AA178)</f>
        <v>2990.572170570515</v>
      </c>
      <c r="Z180" s="329"/>
      <c r="AA180" s="330"/>
      <c r="AB180" s="328">
        <f>_xlfn.STDEV.S(AB178:AX178)</f>
        <v>109.47006737996425</v>
      </c>
      <c r="AC180" s="329"/>
      <c r="AD180" s="329"/>
      <c r="AE180" s="329"/>
      <c r="AF180" s="329"/>
      <c r="AG180" s="329"/>
      <c r="AH180" s="329"/>
      <c r="AI180" s="329"/>
      <c r="AJ180" s="329"/>
      <c r="AK180" s="329"/>
      <c r="AL180" s="329"/>
      <c r="AM180" s="329"/>
      <c r="AN180" s="329"/>
      <c r="AO180" s="329"/>
      <c r="AP180" s="329"/>
      <c r="AQ180" s="329"/>
      <c r="AR180" s="329"/>
      <c r="AS180" s="329"/>
      <c r="AT180" s="329"/>
      <c r="AU180" s="329"/>
      <c r="AV180" s="329"/>
      <c r="AW180" s="329"/>
      <c r="AX180" s="330"/>
      <c r="AY180" s="328">
        <f>_xlfn.STDEV.S(AY178:BU178)</f>
        <v>21.476984647878702</v>
      </c>
      <c r="AZ180" s="329"/>
      <c r="BA180" s="329"/>
      <c r="BB180" s="329"/>
      <c r="BC180" s="329"/>
      <c r="BD180" s="329"/>
      <c r="BE180" s="329"/>
      <c r="BF180" s="329"/>
      <c r="BG180" s="329"/>
      <c r="BH180" s="329"/>
      <c r="BI180" s="329"/>
      <c r="BJ180" s="329"/>
      <c r="BK180" s="329"/>
      <c r="BL180" s="329"/>
      <c r="BM180" s="329"/>
      <c r="BN180" s="329"/>
      <c r="BO180" s="329"/>
      <c r="BP180" s="329"/>
      <c r="BQ180" s="329"/>
      <c r="BR180" s="329"/>
      <c r="BS180" s="329"/>
      <c r="BT180" s="329"/>
      <c r="BU180" s="330"/>
    </row>
    <row r="181" spans="2:91" ht="19.8" customHeight="1" x14ac:dyDescent="0.3">
      <c r="B181" s="400"/>
      <c r="D181" s="144" t="s">
        <v>256</v>
      </c>
      <c r="E181" s="145">
        <f>((E178-$E$185)/$E$187)*10</f>
        <v>0.62107540458653843</v>
      </c>
      <c r="F181" s="145">
        <f t="shared" ref="F181:BQ181" si="24">((F178-$E$185)/$E$187)*10</f>
        <v>1.053036291577906E-2</v>
      </c>
      <c r="G181" s="145">
        <f t="shared" si="24"/>
        <v>0.43093485163034317</v>
      </c>
      <c r="H181" s="145">
        <f t="shared" si="24"/>
        <v>0.20866319131574512</v>
      </c>
      <c r="I181" s="145">
        <f t="shared" si="24"/>
        <v>0.20866319131574512</v>
      </c>
      <c r="J181" s="145">
        <f t="shared" si="24"/>
        <v>0.2081771745657858</v>
      </c>
      <c r="K181" s="145">
        <f t="shared" si="24"/>
        <v>0.2081771745657858</v>
      </c>
      <c r="L181" s="145">
        <f t="shared" si="24"/>
        <v>0.38908741918302686</v>
      </c>
      <c r="M181" s="145">
        <f t="shared" si="24"/>
        <v>0.66958963853833586</v>
      </c>
      <c r="N181" s="145">
        <f t="shared" si="24"/>
        <v>0</v>
      </c>
      <c r="O181" s="145">
        <f t="shared" si="24"/>
        <v>0</v>
      </c>
      <c r="P181" s="145">
        <f t="shared" si="24"/>
        <v>0</v>
      </c>
      <c r="Q181" s="145">
        <f t="shared" si="24"/>
        <v>0</v>
      </c>
      <c r="R181" s="145">
        <f t="shared" si="24"/>
        <v>0</v>
      </c>
      <c r="S181" s="145">
        <f t="shared" si="24"/>
        <v>0</v>
      </c>
      <c r="T181" s="145">
        <f t="shared" si="24"/>
        <v>0</v>
      </c>
      <c r="U181" s="145">
        <f t="shared" si="24"/>
        <v>0</v>
      </c>
      <c r="V181" s="145">
        <f t="shared" si="24"/>
        <v>0</v>
      </c>
      <c r="W181" s="145">
        <f t="shared" si="24"/>
        <v>0</v>
      </c>
      <c r="X181" s="145">
        <f t="shared" si="24"/>
        <v>0</v>
      </c>
      <c r="Y181" s="145">
        <f t="shared" si="24"/>
        <v>0.20979723039898285</v>
      </c>
      <c r="Z181" s="145">
        <f t="shared" si="24"/>
        <v>0.20979723039898285</v>
      </c>
      <c r="AA181" s="145">
        <f t="shared" si="24"/>
        <v>10</v>
      </c>
      <c r="AB181" s="145">
        <f t="shared" si="24"/>
        <v>0</v>
      </c>
      <c r="AC181" s="145">
        <f t="shared" si="24"/>
        <v>0</v>
      </c>
      <c r="AD181" s="145">
        <f t="shared" si="24"/>
        <v>0</v>
      </c>
      <c r="AE181" s="145">
        <f t="shared" si="24"/>
        <v>0</v>
      </c>
      <c r="AF181" s="145">
        <f t="shared" si="24"/>
        <v>0</v>
      </c>
      <c r="AG181" s="145">
        <f t="shared" si="24"/>
        <v>0</v>
      </c>
      <c r="AH181" s="145">
        <f t="shared" si="24"/>
        <v>0</v>
      </c>
      <c r="AI181" s="145">
        <f t="shared" si="24"/>
        <v>0</v>
      </c>
      <c r="AJ181" s="145">
        <f t="shared" si="24"/>
        <v>0</v>
      </c>
      <c r="AK181" s="145">
        <f t="shared" si="24"/>
        <v>0</v>
      </c>
      <c r="AL181" s="145">
        <f t="shared" si="24"/>
        <v>0</v>
      </c>
      <c r="AM181" s="145">
        <f t="shared" si="24"/>
        <v>0</v>
      </c>
      <c r="AN181" s="145">
        <f t="shared" si="24"/>
        <v>0</v>
      </c>
      <c r="AO181" s="145">
        <f t="shared" si="24"/>
        <v>0</v>
      </c>
      <c r="AP181" s="145">
        <f t="shared" si="24"/>
        <v>0</v>
      </c>
      <c r="AQ181" s="145">
        <f t="shared" si="24"/>
        <v>0</v>
      </c>
      <c r="AR181" s="145">
        <f t="shared" si="24"/>
        <v>0</v>
      </c>
      <c r="AS181" s="145">
        <f t="shared" si="24"/>
        <v>0</v>
      </c>
      <c r="AT181" s="145">
        <f t="shared" si="24"/>
        <v>0</v>
      </c>
      <c r="AU181" s="145">
        <f t="shared" si="24"/>
        <v>0</v>
      </c>
      <c r="AV181" s="145">
        <f t="shared" si="24"/>
        <v>0</v>
      </c>
      <c r="AW181" s="145">
        <f t="shared" si="24"/>
        <v>0</v>
      </c>
      <c r="AX181" s="145">
        <f t="shared" si="24"/>
        <v>0.99228419783302702</v>
      </c>
      <c r="AY181" s="145">
        <f t="shared" si="24"/>
        <v>0</v>
      </c>
      <c r="AZ181" s="145">
        <f t="shared" si="24"/>
        <v>0</v>
      </c>
      <c r="BA181" s="145">
        <f t="shared" si="24"/>
        <v>0</v>
      </c>
      <c r="BB181" s="145">
        <f t="shared" si="24"/>
        <v>0</v>
      </c>
      <c r="BC181" s="145">
        <f t="shared" si="24"/>
        <v>0</v>
      </c>
      <c r="BD181" s="145">
        <f t="shared" si="24"/>
        <v>0</v>
      </c>
      <c r="BE181" s="145">
        <f t="shared" si="24"/>
        <v>0</v>
      </c>
      <c r="BF181" s="145">
        <f t="shared" si="24"/>
        <v>0</v>
      </c>
      <c r="BG181" s="145">
        <f t="shared" si="24"/>
        <v>0</v>
      </c>
      <c r="BH181" s="145">
        <f t="shared" si="24"/>
        <v>0</v>
      </c>
      <c r="BI181" s="145">
        <f t="shared" si="24"/>
        <v>0</v>
      </c>
      <c r="BJ181" s="145">
        <f t="shared" si="24"/>
        <v>0</v>
      </c>
      <c r="BK181" s="145">
        <f t="shared" si="24"/>
        <v>0</v>
      </c>
      <c r="BL181" s="145">
        <f t="shared" si="24"/>
        <v>0</v>
      </c>
      <c r="BM181" s="145">
        <f t="shared" si="24"/>
        <v>0</v>
      </c>
      <c r="BN181" s="145">
        <f t="shared" si="24"/>
        <v>0</v>
      </c>
      <c r="BO181" s="145">
        <f t="shared" si="24"/>
        <v>0</v>
      </c>
      <c r="BP181" s="145">
        <f t="shared" si="24"/>
        <v>0</v>
      </c>
      <c r="BQ181" s="145">
        <f t="shared" si="24"/>
        <v>0</v>
      </c>
      <c r="BR181" s="145">
        <f t="shared" ref="BR181:BU181" si="25">((BR178-$E$185)/$E$187)*10</f>
        <v>0</v>
      </c>
      <c r="BS181" s="145">
        <f t="shared" si="25"/>
        <v>0</v>
      </c>
      <c r="BT181" s="145">
        <f t="shared" si="25"/>
        <v>0</v>
      </c>
      <c r="BU181" s="145">
        <f t="shared" si="25"/>
        <v>0.19467670928914627</v>
      </c>
    </row>
    <row r="182" spans="2:91" ht="19.8" customHeight="1" x14ac:dyDescent="0.3">
      <c r="B182" s="400"/>
      <c r="D182" s="144" t="s">
        <v>257</v>
      </c>
      <c r="E182" s="201">
        <f>AVERAGE(E181:M181)</f>
        <v>0.32832204540189835</v>
      </c>
      <c r="F182" s="201"/>
      <c r="G182" s="201"/>
      <c r="H182" s="201"/>
      <c r="I182" s="201"/>
      <c r="J182" s="201"/>
      <c r="K182" s="201"/>
      <c r="L182" s="201"/>
      <c r="M182" s="201"/>
      <c r="N182" s="201">
        <f>AVERAGE(N181:X181)</f>
        <v>0</v>
      </c>
      <c r="O182" s="201"/>
      <c r="P182" s="201"/>
      <c r="Q182" s="201"/>
      <c r="R182" s="201"/>
      <c r="S182" s="201"/>
      <c r="T182" s="201"/>
      <c r="U182" s="201"/>
      <c r="V182" s="201"/>
      <c r="W182" s="201"/>
      <c r="X182" s="201"/>
      <c r="Y182" s="201">
        <f>AVERAGE(Y181:AA181)</f>
        <v>3.4731981535993217</v>
      </c>
      <c r="Z182" s="201"/>
      <c r="AA182" s="201"/>
      <c r="AB182" s="201">
        <f>AVERAGE(AB181:AX181)</f>
        <v>4.3142791210131606E-2</v>
      </c>
      <c r="AC182" s="201"/>
      <c r="AD182" s="201"/>
      <c r="AE182" s="201"/>
      <c r="AF182" s="201"/>
      <c r="AG182" s="201"/>
      <c r="AH182" s="201"/>
      <c r="AI182" s="201"/>
      <c r="AJ182" s="201"/>
      <c r="AK182" s="201"/>
      <c r="AL182" s="201"/>
      <c r="AM182" s="201"/>
      <c r="AN182" s="201"/>
      <c r="AO182" s="201"/>
      <c r="AP182" s="201"/>
      <c r="AQ182" s="201"/>
      <c r="AR182" s="201"/>
      <c r="AS182" s="201"/>
      <c r="AT182" s="201"/>
      <c r="AU182" s="201"/>
      <c r="AV182" s="201"/>
      <c r="AW182" s="201"/>
      <c r="AX182" s="201"/>
      <c r="AY182" s="201">
        <f>AVERAGE(AY181:BU181)</f>
        <v>8.4642047517020109E-3</v>
      </c>
      <c r="AZ182" s="201"/>
      <c r="BA182" s="201"/>
      <c r="BB182" s="201"/>
      <c r="BC182" s="201"/>
      <c r="BD182" s="201"/>
      <c r="BE182" s="201"/>
      <c r="BF182" s="201"/>
      <c r="BG182" s="201"/>
      <c r="BH182" s="201"/>
      <c r="BI182" s="201"/>
      <c r="BJ182" s="201"/>
      <c r="BK182" s="201"/>
      <c r="BL182" s="201"/>
      <c r="BM182" s="201"/>
      <c r="BN182" s="201"/>
      <c r="BO182" s="201"/>
      <c r="BP182" s="201"/>
      <c r="BQ182" s="201"/>
      <c r="BR182" s="201"/>
      <c r="BS182" s="201"/>
      <c r="BT182" s="201"/>
      <c r="BU182" s="201"/>
    </row>
    <row r="183" spans="2:91" ht="19.8" customHeight="1" x14ac:dyDescent="0.3">
      <c r="B183" s="400"/>
      <c r="D183" s="144" t="s">
        <v>38</v>
      </c>
      <c r="E183" s="201">
        <f>_xlfn.STDEV.S(E181:M181)</f>
        <v>0.21647388244546328</v>
      </c>
      <c r="F183" s="201"/>
      <c r="G183" s="201"/>
      <c r="H183" s="201"/>
      <c r="I183" s="201"/>
      <c r="J183" s="201"/>
      <c r="K183" s="201"/>
      <c r="L183" s="201"/>
      <c r="M183" s="201"/>
      <c r="N183" s="201">
        <f>_xlfn.STDEV.S(N181:X181)</f>
        <v>0</v>
      </c>
      <c r="O183" s="201"/>
      <c r="P183" s="201"/>
      <c r="Q183" s="201"/>
      <c r="R183" s="201"/>
      <c r="S183" s="201"/>
      <c r="T183" s="201"/>
      <c r="U183" s="201"/>
      <c r="V183" s="201"/>
      <c r="W183" s="201"/>
      <c r="X183" s="201"/>
      <c r="Y183" s="201">
        <f>_xlfn.STDEV.S(Y181:AA181)</f>
        <v>5.6523762044501673</v>
      </c>
      <c r="Z183" s="201"/>
      <c r="AA183" s="201"/>
      <c r="AB183" s="201">
        <f>_xlfn.STDEV.S(AB181:AX181)</f>
        <v>0.20690555808924807</v>
      </c>
      <c r="AC183" s="201"/>
      <c r="AD183" s="201"/>
      <c r="AE183" s="201"/>
      <c r="AF183" s="201"/>
      <c r="AG183" s="201"/>
      <c r="AH183" s="201"/>
      <c r="AI183" s="201"/>
      <c r="AJ183" s="201"/>
      <c r="AK183" s="201"/>
      <c r="AL183" s="201"/>
      <c r="AM183" s="201"/>
      <c r="AN183" s="201"/>
      <c r="AO183" s="201"/>
      <c r="AP183" s="201"/>
      <c r="AQ183" s="201"/>
      <c r="AR183" s="201"/>
      <c r="AS183" s="201"/>
      <c r="AT183" s="201"/>
      <c r="AU183" s="201"/>
      <c r="AV183" s="201"/>
      <c r="AW183" s="201"/>
      <c r="AX183" s="201"/>
      <c r="AY183" s="201">
        <f>_xlfn.STDEV.S(AY181:BU181)</f>
        <v>4.0592899967985811E-2</v>
      </c>
      <c r="AZ183" s="201"/>
      <c r="BA183" s="201"/>
      <c r="BB183" s="201"/>
      <c r="BC183" s="201"/>
      <c r="BD183" s="201"/>
      <c r="BE183" s="201"/>
      <c r="BF183" s="201"/>
      <c r="BG183" s="201"/>
      <c r="BH183" s="201"/>
      <c r="BI183" s="201"/>
      <c r="BJ183" s="201"/>
      <c r="BK183" s="201"/>
      <c r="BL183" s="201"/>
      <c r="BM183" s="201"/>
      <c r="BN183" s="201"/>
      <c r="BO183" s="201"/>
      <c r="BP183" s="201"/>
      <c r="BQ183" s="201"/>
      <c r="BR183" s="201"/>
      <c r="BS183" s="201"/>
      <c r="BT183" s="201"/>
      <c r="BU183" s="201"/>
    </row>
    <row r="184" spans="2:91" ht="19.8" customHeight="1" x14ac:dyDescent="0.3">
      <c r="B184" s="400"/>
      <c r="D184" s="115"/>
    </row>
    <row r="185" spans="2:91" ht="19.8" customHeight="1" x14ac:dyDescent="0.3">
      <c r="B185" s="400"/>
      <c r="D185" s="142" t="s">
        <v>253</v>
      </c>
      <c r="E185" s="145">
        <f>MIN(E178:BU178)</f>
        <v>0</v>
      </c>
    </row>
    <row r="186" spans="2:91" ht="19.8" customHeight="1" x14ac:dyDescent="0.3">
      <c r="B186" s="400"/>
      <c r="D186" s="142" t="s">
        <v>254</v>
      </c>
      <c r="E186" s="145">
        <f>MAX(E178:BU178)</f>
        <v>5290.8229431296704</v>
      </c>
    </row>
    <row r="187" spans="2:91" ht="19.8" customHeight="1" x14ac:dyDescent="0.3">
      <c r="B187" s="400"/>
      <c r="D187" s="142" t="s">
        <v>255</v>
      </c>
      <c r="E187" s="145">
        <f>E186-E185</f>
        <v>5290.8229431296704</v>
      </c>
    </row>
    <row r="188" spans="2:91" ht="15" customHeight="1" thickBot="1" x14ac:dyDescent="0.35">
      <c r="B188" s="400"/>
      <c r="D188" s="3"/>
    </row>
    <row r="189" spans="2:91" ht="39.6" customHeight="1" thickBot="1" x14ac:dyDescent="0.35">
      <c r="B189" s="400"/>
      <c r="D189" s="3"/>
      <c r="E189" s="202" t="s">
        <v>162</v>
      </c>
      <c r="F189" s="203"/>
      <c r="G189" s="203"/>
      <c r="H189" s="203"/>
      <c r="I189" s="203"/>
      <c r="J189" s="203"/>
      <c r="K189" s="203"/>
      <c r="L189" s="203"/>
      <c r="M189" s="203"/>
      <c r="N189" s="203"/>
      <c r="O189" s="203"/>
      <c r="P189" s="203"/>
      <c r="Q189" s="203"/>
      <c r="R189" s="203"/>
      <c r="S189" s="203"/>
      <c r="T189" s="203"/>
      <c r="U189" s="203"/>
      <c r="V189" s="203"/>
      <c r="W189" s="203"/>
      <c r="X189" s="203"/>
      <c r="Y189" s="203"/>
      <c r="Z189" s="203"/>
      <c r="AA189" s="203"/>
      <c r="AB189" s="203"/>
      <c r="AC189" s="203"/>
      <c r="AD189" s="203"/>
      <c r="AE189" s="203"/>
      <c r="AF189" s="203"/>
      <c r="AG189" s="203"/>
      <c r="AH189" s="203"/>
      <c r="AI189" s="203"/>
      <c r="AJ189" s="203"/>
      <c r="AK189" s="203"/>
      <c r="AL189" s="203"/>
      <c r="AM189" s="203"/>
      <c r="AN189" s="203"/>
      <c r="AO189" s="203"/>
      <c r="AP189" s="203"/>
      <c r="AQ189" s="203"/>
      <c r="AR189" s="203"/>
      <c r="AS189" s="203"/>
      <c r="AT189" s="203"/>
      <c r="AU189" s="203"/>
      <c r="AV189" s="203"/>
      <c r="AW189" s="203"/>
      <c r="AX189" s="203"/>
      <c r="AY189" s="203"/>
      <c r="AZ189" s="203"/>
      <c r="BA189" s="203"/>
      <c r="BB189" s="203"/>
      <c r="BC189" s="203"/>
      <c r="BD189" s="203"/>
      <c r="BE189" s="203"/>
      <c r="BF189" s="203"/>
      <c r="BG189" s="203"/>
      <c r="BH189" s="203"/>
      <c r="BI189" s="203"/>
      <c r="BJ189" s="203"/>
      <c r="BK189" s="203"/>
      <c r="BL189" s="203"/>
      <c r="BM189" s="203"/>
      <c r="BN189" s="203"/>
      <c r="BO189" s="203"/>
      <c r="BP189" s="203"/>
      <c r="BQ189" s="203"/>
      <c r="BR189" s="203"/>
      <c r="BS189" s="203"/>
      <c r="BT189" s="203"/>
      <c r="BU189" s="203"/>
      <c r="BV189" s="203"/>
      <c r="BW189" s="203"/>
      <c r="BX189" s="203"/>
      <c r="BY189" s="203"/>
      <c r="BZ189" s="203"/>
      <c r="CA189" s="203"/>
      <c r="CB189" s="203"/>
      <c r="CC189" s="203"/>
      <c r="CD189" s="203"/>
      <c r="CE189" s="203"/>
      <c r="CF189" s="203"/>
      <c r="CG189" s="203"/>
      <c r="CH189" s="203"/>
      <c r="CI189" s="203"/>
      <c r="CJ189" s="203"/>
      <c r="CK189" s="203"/>
      <c r="CL189" s="203"/>
      <c r="CM189" s="204"/>
    </row>
    <row r="190" spans="2:91" ht="27.6" customHeight="1" thickBot="1" x14ac:dyDescent="0.35">
      <c r="B190" s="400"/>
      <c r="D190" s="23" t="s">
        <v>0</v>
      </c>
      <c r="E190" s="374" t="s">
        <v>155</v>
      </c>
      <c r="F190" s="375"/>
      <c r="G190" s="375"/>
      <c r="H190" s="375"/>
      <c r="I190" s="375"/>
      <c r="J190" s="375"/>
      <c r="K190" s="375"/>
      <c r="L190" s="375"/>
      <c r="M190" s="376"/>
      <c r="N190" s="319" t="s">
        <v>35</v>
      </c>
      <c r="O190" s="320"/>
      <c r="P190" s="320"/>
      <c r="Q190" s="320"/>
      <c r="R190" s="320"/>
      <c r="S190" s="320"/>
      <c r="T190" s="320"/>
      <c r="U190" s="320"/>
      <c r="V190" s="320"/>
      <c r="W190" s="320"/>
      <c r="X190" s="320"/>
      <c r="Y190" s="320"/>
      <c r="Z190" s="320"/>
      <c r="AA190" s="320"/>
      <c r="AB190" s="320"/>
      <c r="AC190" s="320"/>
      <c r="AD190" s="321"/>
      <c r="AE190" s="311" t="s">
        <v>34</v>
      </c>
      <c r="AF190" s="312"/>
      <c r="AG190" s="313"/>
      <c r="AH190" s="229" t="s">
        <v>33</v>
      </c>
      <c r="AI190" s="230"/>
      <c r="AJ190" s="230"/>
      <c r="AK190" s="230"/>
      <c r="AL190" s="230"/>
      <c r="AM190" s="230"/>
      <c r="AN190" s="230"/>
      <c r="AO190" s="230"/>
      <c r="AP190" s="230"/>
      <c r="AQ190" s="230"/>
      <c r="AR190" s="230"/>
      <c r="AS190" s="230"/>
      <c r="AT190" s="230"/>
      <c r="AU190" s="230"/>
      <c r="AV190" s="230"/>
      <c r="AW190" s="230"/>
      <c r="AX190" s="230"/>
      <c r="AY190" s="230"/>
      <c r="AZ190" s="230"/>
      <c r="BA190" s="230"/>
      <c r="BB190" s="230"/>
      <c r="BC190" s="230"/>
      <c r="BD190" s="230"/>
      <c r="BE190" s="230"/>
      <c r="BF190" s="230"/>
      <c r="BG190" s="230"/>
      <c r="BH190" s="230"/>
      <c r="BI190" s="230"/>
      <c r="BJ190" s="231"/>
      <c r="BK190" s="232" t="s">
        <v>37</v>
      </c>
      <c r="BL190" s="233"/>
      <c r="BM190" s="233"/>
      <c r="BN190" s="233"/>
      <c r="BO190" s="233"/>
      <c r="BP190" s="233"/>
      <c r="BQ190" s="233"/>
      <c r="BR190" s="233"/>
      <c r="BS190" s="233"/>
      <c r="BT190" s="233"/>
      <c r="BU190" s="233"/>
      <c r="BV190" s="233"/>
      <c r="BW190" s="233"/>
      <c r="BX190" s="233"/>
      <c r="BY190" s="233"/>
      <c r="BZ190" s="233"/>
      <c r="CA190" s="233"/>
      <c r="CB190" s="233"/>
      <c r="CC190" s="233"/>
      <c r="CD190" s="233"/>
      <c r="CE190" s="233"/>
      <c r="CF190" s="233"/>
      <c r="CG190" s="233"/>
      <c r="CH190" s="233"/>
      <c r="CI190" s="233"/>
      <c r="CJ190" s="233"/>
      <c r="CK190" s="233"/>
      <c r="CL190" s="233"/>
      <c r="CM190" s="234"/>
    </row>
    <row r="191" spans="2:91" s="3" customFormat="1" ht="20.399999999999999" customHeight="1" thickBot="1" x14ac:dyDescent="0.35">
      <c r="B191" s="400"/>
      <c r="D191" s="24" t="s">
        <v>2</v>
      </c>
      <c r="E191" s="37" t="s">
        <v>136</v>
      </c>
      <c r="F191" s="36" t="s">
        <v>138</v>
      </c>
      <c r="G191" s="36" t="s">
        <v>137</v>
      </c>
      <c r="H191" s="36" t="s">
        <v>4</v>
      </c>
      <c r="I191" s="36" t="s">
        <v>112</v>
      </c>
      <c r="J191" s="36" t="s">
        <v>113</v>
      </c>
      <c r="K191" s="36" t="s">
        <v>114</v>
      </c>
      <c r="L191" s="36" t="s">
        <v>117</v>
      </c>
      <c r="M191" s="36" t="s">
        <v>139</v>
      </c>
      <c r="N191" s="37" t="s">
        <v>140</v>
      </c>
      <c r="O191" s="37" t="s">
        <v>141</v>
      </c>
      <c r="P191" s="39" t="s">
        <v>142</v>
      </c>
      <c r="Q191" s="39" t="s">
        <v>143</v>
      </c>
      <c r="R191" s="39" t="s">
        <v>144</v>
      </c>
      <c r="S191" s="39" t="s">
        <v>145</v>
      </c>
      <c r="T191" s="31" t="s">
        <v>146</v>
      </c>
      <c r="U191" s="31" t="s">
        <v>147</v>
      </c>
      <c r="V191" s="31" t="s">
        <v>148</v>
      </c>
      <c r="W191" s="31" t="s">
        <v>149</v>
      </c>
      <c r="X191" s="31" t="s">
        <v>150</v>
      </c>
      <c r="Y191" s="39" t="s">
        <v>156</v>
      </c>
      <c r="Z191" s="39" t="s">
        <v>157</v>
      </c>
      <c r="AA191" s="39" t="s">
        <v>158</v>
      </c>
      <c r="AB191" s="39" t="s">
        <v>159</v>
      </c>
      <c r="AC191" s="56" t="s">
        <v>160</v>
      </c>
      <c r="AD191" s="38" t="s">
        <v>161</v>
      </c>
      <c r="AE191" s="37" t="s">
        <v>151</v>
      </c>
      <c r="AF191" s="37" t="s">
        <v>152</v>
      </c>
      <c r="AG191" s="42" t="s">
        <v>153</v>
      </c>
      <c r="AH191" s="37" t="s">
        <v>136</v>
      </c>
      <c r="AI191" s="36" t="s">
        <v>138</v>
      </c>
      <c r="AJ191" s="36" t="s">
        <v>137</v>
      </c>
      <c r="AK191" s="36" t="s">
        <v>4</v>
      </c>
      <c r="AL191" s="36" t="s">
        <v>112</v>
      </c>
      <c r="AM191" s="36" t="s">
        <v>113</v>
      </c>
      <c r="AN191" s="36" t="s">
        <v>114</v>
      </c>
      <c r="AO191" s="36" t="s">
        <v>117</v>
      </c>
      <c r="AP191" s="36" t="s">
        <v>139</v>
      </c>
      <c r="AQ191" s="37" t="s">
        <v>140</v>
      </c>
      <c r="AR191" s="37" t="s">
        <v>141</v>
      </c>
      <c r="AS191" s="39" t="s">
        <v>142</v>
      </c>
      <c r="AT191" s="39" t="s">
        <v>143</v>
      </c>
      <c r="AU191" s="39" t="s">
        <v>144</v>
      </c>
      <c r="AV191" s="39" t="s">
        <v>145</v>
      </c>
      <c r="AW191" s="31" t="s">
        <v>146</v>
      </c>
      <c r="AX191" s="31" t="s">
        <v>147</v>
      </c>
      <c r="AY191" s="31" t="s">
        <v>148</v>
      </c>
      <c r="AZ191" s="31" t="s">
        <v>149</v>
      </c>
      <c r="BA191" s="31" t="s">
        <v>150</v>
      </c>
      <c r="BB191" s="54" t="s">
        <v>151</v>
      </c>
      <c r="BC191" s="37" t="s">
        <v>152</v>
      </c>
      <c r="BD191" s="37" t="s">
        <v>153</v>
      </c>
      <c r="BE191" s="39" t="s">
        <v>156</v>
      </c>
      <c r="BF191" s="39" t="s">
        <v>157</v>
      </c>
      <c r="BG191" s="39" t="s">
        <v>158</v>
      </c>
      <c r="BH191" s="39" t="s">
        <v>159</v>
      </c>
      <c r="BI191" s="56" t="s">
        <v>160</v>
      </c>
      <c r="BJ191" s="38" t="s">
        <v>161</v>
      </c>
      <c r="BK191" s="37" t="s">
        <v>136</v>
      </c>
      <c r="BL191" s="36" t="s">
        <v>138</v>
      </c>
      <c r="BM191" s="36" t="s">
        <v>137</v>
      </c>
      <c r="BN191" s="36" t="s">
        <v>4</v>
      </c>
      <c r="BO191" s="36" t="s">
        <v>112</v>
      </c>
      <c r="BP191" s="36" t="s">
        <v>113</v>
      </c>
      <c r="BQ191" s="36" t="s">
        <v>114</v>
      </c>
      <c r="BR191" s="36" t="s">
        <v>117</v>
      </c>
      <c r="BS191" s="36" t="s">
        <v>139</v>
      </c>
      <c r="BT191" s="37" t="s">
        <v>140</v>
      </c>
      <c r="BU191" s="37" t="s">
        <v>141</v>
      </c>
      <c r="BV191" s="39" t="s">
        <v>142</v>
      </c>
      <c r="BW191" s="39" t="s">
        <v>143</v>
      </c>
      <c r="BX191" s="39" t="s">
        <v>144</v>
      </c>
      <c r="BY191" s="39" t="s">
        <v>145</v>
      </c>
      <c r="BZ191" s="31" t="s">
        <v>146</v>
      </c>
      <c r="CA191" s="31" t="s">
        <v>147</v>
      </c>
      <c r="CB191" s="31" t="s">
        <v>148</v>
      </c>
      <c r="CC191" s="31" t="s">
        <v>149</v>
      </c>
      <c r="CD191" s="31" t="s">
        <v>150</v>
      </c>
      <c r="CE191" s="54" t="s">
        <v>151</v>
      </c>
      <c r="CF191" s="37" t="s">
        <v>152</v>
      </c>
      <c r="CG191" s="37" t="s">
        <v>153</v>
      </c>
      <c r="CH191" s="39" t="s">
        <v>156</v>
      </c>
      <c r="CI191" s="39" t="s">
        <v>157</v>
      </c>
      <c r="CJ191" s="39" t="s">
        <v>158</v>
      </c>
      <c r="CK191" s="39" t="s">
        <v>159</v>
      </c>
      <c r="CL191" s="56" t="s">
        <v>160</v>
      </c>
      <c r="CM191" s="38" t="s">
        <v>161</v>
      </c>
    </row>
    <row r="192" spans="2:91" s="86" customFormat="1" ht="19.8" customHeight="1" x14ac:dyDescent="0.3">
      <c r="B192" s="400"/>
      <c r="D192" s="87" t="s">
        <v>250</v>
      </c>
      <c r="E192" s="82">
        <v>595.599999999999</v>
      </c>
      <c r="F192" s="78">
        <v>155.57142857142799</v>
      </c>
      <c r="G192" s="96">
        <v>305.33333333333297</v>
      </c>
      <c r="H192" s="96">
        <v>150.57142857142799</v>
      </c>
      <c r="I192" s="96">
        <v>150.57142857142799</v>
      </c>
      <c r="J192" s="96">
        <v>150.117647058823</v>
      </c>
      <c r="K192" s="96">
        <v>150.117647058823</v>
      </c>
      <c r="L192" s="96">
        <v>234.25388828039399</v>
      </c>
      <c r="M192" s="97">
        <v>392.04329004329003</v>
      </c>
      <c r="N192" s="82">
        <v>0</v>
      </c>
      <c r="O192" s="82">
        <v>0</v>
      </c>
      <c r="P192" s="82">
        <v>0</v>
      </c>
      <c r="Q192" s="82">
        <v>0</v>
      </c>
      <c r="R192" s="82">
        <v>0</v>
      </c>
      <c r="S192" s="82">
        <v>0</v>
      </c>
      <c r="T192" s="82">
        <v>0</v>
      </c>
      <c r="U192" s="82">
        <v>0</v>
      </c>
      <c r="V192" s="82">
        <v>0</v>
      </c>
      <c r="W192" s="82">
        <v>0</v>
      </c>
      <c r="X192" s="82">
        <v>0</v>
      </c>
      <c r="Y192" s="82">
        <v>0</v>
      </c>
      <c r="Z192" s="82">
        <v>0</v>
      </c>
      <c r="AA192" s="82">
        <v>0</v>
      </c>
      <c r="AB192" s="82">
        <v>0</v>
      </c>
      <c r="AC192" s="82">
        <v>0</v>
      </c>
      <c r="AD192" s="82">
        <v>0</v>
      </c>
      <c r="AE192" s="82">
        <v>451</v>
      </c>
      <c r="AF192" s="78">
        <v>451</v>
      </c>
      <c r="AG192" s="79">
        <v>9331.8931584394704</v>
      </c>
      <c r="AH192" s="125">
        <v>0</v>
      </c>
      <c r="AI192" s="125">
        <v>0</v>
      </c>
      <c r="AJ192" s="125">
        <v>0</v>
      </c>
      <c r="AK192" s="125">
        <v>0</v>
      </c>
      <c r="AL192" s="125">
        <v>0</v>
      </c>
      <c r="AM192" s="125">
        <v>0</v>
      </c>
      <c r="AN192" s="125">
        <v>0</v>
      </c>
      <c r="AO192" s="125">
        <v>0</v>
      </c>
      <c r="AP192" s="125">
        <v>0</v>
      </c>
      <c r="AQ192" s="125">
        <v>0</v>
      </c>
      <c r="AR192" s="125">
        <v>0</v>
      </c>
      <c r="AS192" s="125">
        <v>0</v>
      </c>
      <c r="AT192" s="125">
        <v>0</v>
      </c>
      <c r="AU192" s="125">
        <v>0</v>
      </c>
      <c r="AV192" s="125">
        <v>0</v>
      </c>
      <c r="AW192" s="125">
        <v>0</v>
      </c>
      <c r="AX192" s="125">
        <v>0</v>
      </c>
      <c r="AY192" s="125">
        <v>0</v>
      </c>
      <c r="AZ192" s="125">
        <v>0</v>
      </c>
      <c r="BA192" s="125">
        <v>0</v>
      </c>
      <c r="BB192" s="125">
        <v>0</v>
      </c>
      <c r="BC192" s="125">
        <v>0</v>
      </c>
      <c r="BD192" s="78">
        <v>590</v>
      </c>
      <c r="BE192" s="127">
        <v>0</v>
      </c>
      <c r="BF192" s="127">
        <v>0</v>
      </c>
      <c r="BG192" s="127">
        <v>0</v>
      </c>
      <c r="BH192" s="127">
        <v>0</v>
      </c>
      <c r="BI192" s="127">
        <v>0</v>
      </c>
      <c r="BJ192" s="127">
        <v>0</v>
      </c>
      <c r="BK192" s="82">
        <v>0</v>
      </c>
      <c r="BL192" s="82">
        <v>0</v>
      </c>
      <c r="BM192" s="82">
        <v>0</v>
      </c>
      <c r="BN192" s="82">
        <v>0</v>
      </c>
      <c r="BO192" s="82">
        <v>0</v>
      </c>
      <c r="BP192" s="82">
        <v>0</v>
      </c>
      <c r="BQ192" s="82">
        <v>0</v>
      </c>
      <c r="BR192" s="82">
        <v>0</v>
      </c>
      <c r="BS192" s="82">
        <v>0</v>
      </c>
      <c r="BT192" s="82">
        <v>0</v>
      </c>
      <c r="BU192" s="82">
        <v>0</v>
      </c>
      <c r="BV192" s="82">
        <v>0</v>
      </c>
      <c r="BW192" s="82">
        <v>0</v>
      </c>
      <c r="BX192" s="82">
        <v>0</v>
      </c>
      <c r="BY192" s="82">
        <v>0</v>
      </c>
      <c r="BZ192" s="82">
        <v>0</v>
      </c>
      <c r="CA192" s="82">
        <v>0</v>
      </c>
      <c r="CB192" s="82">
        <v>0</v>
      </c>
      <c r="CC192" s="82">
        <v>0</v>
      </c>
      <c r="CD192" s="82">
        <v>0</v>
      </c>
      <c r="CE192" s="82">
        <v>0</v>
      </c>
      <c r="CF192" s="82">
        <v>0</v>
      </c>
      <c r="CG192" s="82">
        <v>108</v>
      </c>
      <c r="CH192" s="82">
        <v>0</v>
      </c>
      <c r="CI192" s="82">
        <v>0</v>
      </c>
      <c r="CJ192" s="82">
        <v>0</v>
      </c>
      <c r="CK192" s="82">
        <v>0</v>
      </c>
      <c r="CL192" s="82">
        <v>0</v>
      </c>
      <c r="CM192" s="82">
        <v>0</v>
      </c>
    </row>
    <row r="193" spans="2:124" s="86" customFormat="1" ht="40.200000000000003" customHeight="1" thickBot="1" x14ac:dyDescent="0.35">
      <c r="B193" s="400"/>
      <c r="D193" s="112" t="s">
        <v>251</v>
      </c>
      <c r="E193" s="292">
        <f>AVERAGE(E192:M192)</f>
        <v>253.79778794321621</v>
      </c>
      <c r="F193" s="293"/>
      <c r="G193" s="293"/>
      <c r="H193" s="293"/>
      <c r="I193" s="293"/>
      <c r="J193" s="293"/>
      <c r="K193" s="293"/>
      <c r="L193" s="293"/>
      <c r="M193" s="294"/>
      <c r="N193" s="322">
        <f>AVERAGE(N192:AD192)</f>
        <v>0</v>
      </c>
      <c r="O193" s="323"/>
      <c r="P193" s="323"/>
      <c r="Q193" s="323"/>
      <c r="R193" s="323"/>
      <c r="S193" s="323"/>
      <c r="T193" s="323"/>
      <c r="U193" s="323"/>
      <c r="V193" s="323"/>
      <c r="W193" s="323"/>
      <c r="X193" s="323"/>
      <c r="Y193" s="323"/>
      <c r="Z193" s="323"/>
      <c r="AA193" s="323"/>
      <c r="AB193" s="323"/>
      <c r="AC193" s="323"/>
      <c r="AD193" s="324"/>
      <c r="AE193" s="322">
        <f>AVERAGE(AE192:AG192)</f>
        <v>3411.2977194798236</v>
      </c>
      <c r="AF193" s="323"/>
      <c r="AG193" s="324"/>
      <c r="AH193" s="334">
        <f>AVERAGE(AH192:BJ192)</f>
        <v>20.344827586206897</v>
      </c>
      <c r="AI193" s="323"/>
      <c r="AJ193" s="323"/>
      <c r="AK193" s="323"/>
      <c r="AL193" s="323"/>
      <c r="AM193" s="323"/>
      <c r="AN193" s="323"/>
      <c r="AO193" s="323"/>
      <c r="AP193" s="323"/>
      <c r="AQ193" s="323"/>
      <c r="AR193" s="323"/>
      <c r="AS193" s="323"/>
      <c r="AT193" s="323"/>
      <c r="AU193" s="323"/>
      <c r="AV193" s="323"/>
      <c r="AW193" s="323"/>
      <c r="AX193" s="323"/>
      <c r="AY193" s="323"/>
      <c r="AZ193" s="323"/>
      <c r="BA193" s="323"/>
      <c r="BB193" s="323"/>
      <c r="BC193" s="323"/>
      <c r="BD193" s="323"/>
      <c r="BE193" s="323"/>
      <c r="BF193" s="323"/>
      <c r="BG193" s="323"/>
      <c r="BH193" s="323"/>
      <c r="BI193" s="323"/>
      <c r="BJ193" s="324"/>
      <c r="BK193" s="322">
        <f>AVERAGE(BK192:CM192)</f>
        <v>3.7241379310344827</v>
      </c>
      <c r="BL193" s="323"/>
      <c r="BM193" s="323"/>
      <c r="BN193" s="323"/>
      <c r="BO193" s="323"/>
      <c r="BP193" s="323"/>
      <c r="BQ193" s="323"/>
      <c r="BR193" s="323"/>
      <c r="BS193" s="323"/>
      <c r="BT193" s="323"/>
      <c r="BU193" s="323"/>
      <c r="BV193" s="323"/>
      <c r="BW193" s="323"/>
      <c r="BX193" s="323"/>
      <c r="BY193" s="323"/>
      <c r="BZ193" s="323"/>
      <c r="CA193" s="323"/>
      <c r="CB193" s="323"/>
      <c r="CC193" s="323"/>
      <c r="CD193" s="323"/>
      <c r="CE193" s="323"/>
      <c r="CF193" s="323"/>
      <c r="CG193" s="323"/>
      <c r="CH193" s="323"/>
      <c r="CI193" s="323"/>
      <c r="CJ193" s="323"/>
      <c r="CK193" s="323"/>
      <c r="CL193" s="323"/>
      <c r="CM193" s="324"/>
    </row>
    <row r="194" spans="2:124" s="86" customFormat="1" ht="19.8" customHeight="1" x14ac:dyDescent="0.3">
      <c r="B194" s="400"/>
      <c r="D194" s="143" t="s">
        <v>38</v>
      </c>
      <c r="E194" s="275">
        <f>_xlfn.STDEV.S(E192:M192)</f>
        <v>154.69218262078434</v>
      </c>
      <c r="F194" s="238"/>
      <c r="G194" s="238"/>
      <c r="H194" s="238"/>
      <c r="I194" s="238"/>
      <c r="J194" s="238"/>
      <c r="K194" s="238"/>
      <c r="L194" s="238"/>
      <c r="M194" s="276"/>
      <c r="N194" s="328">
        <f>_xlfn.STDEV.S(N192:AD192)</f>
        <v>0</v>
      </c>
      <c r="O194" s="329"/>
      <c r="P194" s="329"/>
      <c r="Q194" s="329"/>
      <c r="R194" s="329"/>
      <c r="S194" s="329"/>
      <c r="T194" s="329"/>
      <c r="U194" s="329"/>
      <c r="V194" s="329"/>
      <c r="W194" s="329"/>
      <c r="X194" s="329"/>
      <c r="Y194" s="329"/>
      <c r="Z194" s="329"/>
      <c r="AA194" s="329"/>
      <c r="AB194" s="329"/>
      <c r="AC194" s="329"/>
      <c r="AD194" s="330"/>
      <c r="AE194" s="328">
        <f>_xlfn.STDEV.S(AE192:AG192)</f>
        <v>5127.3860556693335</v>
      </c>
      <c r="AF194" s="329"/>
      <c r="AG194" s="330"/>
      <c r="AH194" s="328">
        <f>_xlfn.STDEV.S(AH192:BJ192)</f>
        <v>109.5602495244606</v>
      </c>
      <c r="AI194" s="329"/>
      <c r="AJ194" s="329"/>
      <c r="AK194" s="329"/>
      <c r="AL194" s="329"/>
      <c r="AM194" s="329"/>
      <c r="AN194" s="329"/>
      <c r="AO194" s="329"/>
      <c r="AP194" s="329"/>
      <c r="AQ194" s="329"/>
      <c r="AR194" s="329"/>
      <c r="AS194" s="329"/>
      <c r="AT194" s="329"/>
      <c r="AU194" s="329"/>
      <c r="AV194" s="329"/>
      <c r="AW194" s="329"/>
      <c r="AX194" s="329"/>
      <c r="AY194" s="329"/>
      <c r="AZ194" s="329"/>
      <c r="BA194" s="329"/>
      <c r="BB194" s="329"/>
      <c r="BC194" s="329"/>
      <c r="BD194" s="329"/>
      <c r="BE194" s="329"/>
      <c r="BF194" s="329"/>
      <c r="BG194" s="329"/>
      <c r="BH194" s="329"/>
      <c r="BI194" s="329"/>
      <c r="BJ194" s="330"/>
      <c r="BK194" s="328">
        <f>_xlfn.STDEV.S(BK192:CM192)</f>
        <v>20.055096523121602</v>
      </c>
      <c r="BL194" s="329"/>
      <c r="BM194" s="329"/>
      <c r="BN194" s="329"/>
      <c r="BO194" s="329"/>
      <c r="BP194" s="329"/>
      <c r="BQ194" s="329"/>
      <c r="BR194" s="329"/>
      <c r="BS194" s="329"/>
      <c r="BT194" s="329"/>
      <c r="BU194" s="329"/>
      <c r="BV194" s="329"/>
      <c r="BW194" s="329"/>
      <c r="BX194" s="329"/>
      <c r="BY194" s="329"/>
      <c r="BZ194" s="329"/>
      <c r="CA194" s="329"/>
      <c r="CB194" s="329"/>
      <c r="CC194" s="329"/>
      <c r="CD194" s="329"/>
      <c r="CE194" s="329"/>
      <c r="CF194" s="329"/>
      <c r="CG194" s="329"/>
      <c r="CH194" s="329"/>
      <c r="CI194" s="329"/>
      <c r="CJ194" s="329"/>
      <c r="CK194" s="329"/>
      <c r="CL194" s="329"/>
      <c r="CM194" s="330"/>
    </row>
    <row r="195" spans="2:124" ht="19.8" customHeight="1" x14ac:dyDescent="0.3">
      <c r="B195" s="400"/>
      <c r="D195" s="144" t="s">
        <v>256</v>
      </c>
      <c r="E195" s="145">
        <f>((E192-$E$199)/$E$201)*10</f>
        <v>0.63824134062374804</v>
      </c>
      <c r="F195" s="145">
        <f t="shared" ref="F195:BQ195" si="26">((F192-$E$199)/$E$201)*10</f>
        <v>0.16670939747175961</v>
      </c>
      <c r="G195" s="145">
        <f t="shared" si="26"/>
        <v>0.32719334453288196</v>
      </c>
      <c r="H195" s="145">
        <f t="shared" si="26"/>
        <v>0.1613514278560465</v>
      </c>
      <c r="I195" s="145">
        <f t="shared" si="26"/>
        <v>0.1613514278560465</v>
      </c>
      <c r="J195" s="145">
        <f t="shared" si="26"/>
        <v>0.1608651583447045</v>
      </c>
      <c r="K195" s="145">
        <f t="shared" si="26"/>
        <v>0.1608651583447045</v>
      </c>
      <c r="L195" s="145">
        <f t="shared" si="26"/>
        <v>0.25102504315380225</v>
      </c>
      <c r="M195" s="145">
        <f t="shared" si="26"/>
        <v>0.42011120721923229</v>
      </c>
      <c r="N195" s="145">
        <f t="shared" si="26"/>
        <v>0</v>
      </c>
      <c r="O195" s="145">
        <f t="shared" si="26"/>
        <v>0</v>
      </c>
      <c r="P195" s="145">
        <f t="shared" si="26"/>
        <v>0</v>
      </c>
      <c r="Q195" s="145">
        <f t="shared" si="26"/>
        <v>0</v>
      </c>
      <c r="R195" s="145">
        <f t="shared" si="26"/>
        <v>0</v>
      </c>
      <c r="S195" s="145">
        <f t="shared" si="26"/>
        <v>0</v>
      </c>
      <c r="T195" s="145">
        <f t="shared" si="26"/>
        <v>0</v>
      </c>
      <c r="U195" s="145">
        <f t="shared" si="26"/>
        <v>0</v>
      </c>
      <c r="V195" s="145">
        <f t="shared" si="26"/>
        <v>0</v>
      </c>
      <c r="W195" s="145">
        <f t="shared" si="26"/>
        <v>0</v>
      </c>
      <c r="X195" s="145">
        <f t="shared" si="26"/>
        <v>0</v>
      </c>
      <c r="Y195" s="145">
        <f t="shared" si="26"/>
        <v>0</v>
      </c>
      <c r="Z195" s="145">
        <f t="shared" si="26"/>
        <v>0</v>
      </c>
      <c r="AA195" s="145">
        <f t="shared" si="26"/>
        <v>0</v>
      </c>
      <c r="AB195" s="145">
        <f t="shared" si="26"/>
        <v>0</v>
      </c>
      <c r="AC195" s="145">
        <f t="shared" si="26"/>
        <v>0</v>
      </c>
      <c r="AD195" s="145">
        <f t="shared" si="26"/>
        <v>0</v>
      </c>
      <c r="AE195" s="145">
        <f t="shared" si="26"/>
        <v>0.48328885933732518</v>
      </c>
      <c r="AF195" s="145">
        <f t="shared" si="26"/>
        <v>0.48328885933732518</v>
      </c>
      <c r="AG195" s="145">
        <f t="shared" si="26"/>
        <v>10</v>
      </c>
      <c r="AH195" s="145">
        <f t="shared" si="26"/>
        <v>0</v>
      </c>
      <c r="AI195" s="145">
        <f t="shared" si="26"/>
        <v>0</v>
      </c>
      <c r="AJ195" s="145">
        <f t="shared" si="26"/>
        <v>0</v>
      </c>
      <c r="AK195" s="145">
        <f t="shared" si="26"/>
        <v>0</v>
      </c>
      <c r="AL195" s="145">
        <f t="shared" si="26"/>
        <v>0</v>
      </c>
      <c r="AM195" s="145">
        <f t="shared" si="26"/>
        <v>0</v>
      </c>
      <c r="AN195" s="145">
        <f t="shared" si="26"/>
        <v>0</v>
      </c>
      <c r="AO195" s="145">
        <f t="shared" si="26"/>
        <v>0</v>
      </c>
      <c r="AP195" s="145">
        <f t="shared" si="26"/>
        <v>0</v>
      </c>
      <c r="AQ195" s="145">
        <f t="shared" si="26"/>
        <v>0</v>
      </c>
      <c r="AR195" s="145">
        <f t="shared" si="26"/>
        <v>0</v>
      </c>
      <c r="AS195" s="145">
        <f t="shared" si="26"/>
        <v>0</v>
      </c>
      <c r="AT195" s="145">
        <f t="shared" si="26"/>
        <v>0</v>
      </c>
      <c r="AU195" s="145">
        <f t="shared" si="26"/>
        <v>0</v>
      </c>
      <c r="AV195" s="145">
        <f t="shared" si="26"/>
        <v>0</v>
      </c>
      <c r="AW195" s="145">
        <f t="shared" si="26"/>
        <v>0</v>
      </c>
      <c r="AX195" s="145">
        <f t="shared" si="26"/>
        <v>0</v>
      </c>
      <c r="AY195" s="145">
        <f t="shared" si="26"/>
        <v>0</v>
      </c>
      <c r="AZ195" s="145">
        <f t="shared" si="26"/>
        <v>0</v>
      </c>
      <c r="BA195" s="145">
        <f t="shared" si="26"/>
        <v>0</v>
      </c>
      <c r="BB195" s="145">
        <f t="shared" si="26"/>
        <v>0</v>
      </c>
      <c r="BC195" s="145">
        <f t="shared" si="26"/>
        <v>0</v>
      </c>
      <c r="BD195" s="145">
        <f t="shared" si="26"/>
        <v>0.63224041465415037</v>
      </c>
      <c r="BE195" s="145">
        <f t="shared" si="26"/>
        <v>0</v>
      </c>
      <c r="BF195" s="145">
        <f t="shared" si="26"/>
        <v>0</v>
      </c>
      <c r="BG195" s="145">
        <f t="shared" si="26"/>
        <v>0</v>
      </c>
      <c r="BH195" s="145">
        <f t="shared" si="26"/>
        <v>0</v>
      </c>
      <c r="BI195" s="145">
        <f t="shared" si="26"/>
        <v>0</v>
      </c>
      <c r="BJ195" s="145">
        <f t="shared" si="26"/>
        <v>0</v>
      </c>
      <c r="BK195" s="145">
        <f t="shared" si="26"/>
        <v>0</v>
      </c>
      <c r="BL195" s="145">
        <f t="shared" si="26"/>
        <v>0</v>
      </c>
      <c r="BM195" s="145">
        <f t="shared" si="26"/>
        <v>0</v>
      </c>
      <c r="BN195" s="145">
        <f t="shared" si="26"/>
        <v>0</v>
      </c>
      <c r="BO195" s="145">
        <f t="shared" si="26"/>
        <v>0</v>
      </c>
      <c r="BP195" s="145">
        <f t="shared" si="26"/>
        <v>0</v>
      </c>
      <c r="BQ195" s="145">
        <f t="shared" si="26"/>
        <v>0</v>
      </c>
      <c r="BR195" s="145">
        <f t="shared" ref="BR195:CM195" si="27">((BR192-$E$199)/$E$201)*10</f>
        <v>0</v>
      </c>
      <c r="BS195" s="145">
        <f t="shared" si="27"/>
        <v>0</v>
      </c>
      <c r="BT195" s="145">
        <f t="shared" si="27"/>
        <v>0</v>
      </c>
      <c r="BU195" s="145">
        <f t="shared" si="27"/>
        <v>0</v>
      </c>
      <c r="BV195" s="145">
        <f t="shared" si="27"/>
        <v>0</v>
      </c>
      <c r="BW195" s="145">
        <f t="shared" si="27"/>
        <v>0</v>
      </c>
      <c r="BX195" s="145">
        <f t="shared" si="27"/>
        <v>0</v>
      </c>
      <c r="BY195" s="145">
        <f t="shared" si="27"/>
        <v>0</v>
      </c>
      <c r="BZ195" s="145">
        <f t="shared" si="27"/>
        <v>0</v>
      </c>
      <c r="CA195" s="145">
        <f t="shared" si="27"/>
        <v>0</v>
      </c>
      <c r="CB195" s="145">
        <f t="shared" si="27"/>
        <v>0</v>
      </c>
      <c r="CC195" s="145">
        <f t="shared" si="27"/>
        <v>0</v>
      </c>
      <c r="CD195" s="145">
        <f t="shared" si="27"/>
        <v>0</v>
      </c>
      <c r="CE195" s="145">
        <f t="shared" si="27"/>
        <v>0</v>
      </c>
      <c r="CF195" s="145">
        <f t="shared" si="27"/>
        <v>0</v>
      </c>
      <c r="CG195" s="145">
        <f t="shared" si="27"/>
        <v>0.11573214369940381</v>
      </c>
      <c r="CH195" s="145">
        <f t="shared" si="27"/>
        <v>0</v>
      </c>
      <c r="CI195" s="145">
        <f t="shared" si="27"/>
        <v>0</v>
      </c>
      <c r="CJ195" s="145">
        <f t="shared" si="27"/>
        <v>0</v>
      </c>
      <c r="CK195" s="145">
        <f t="shared" si="27"/>
        <v>0</v>
      </c>
      <c r="CL195" s="145">
        <f t="shared" si="27"/>
        <v>0</v>
      </c>
      <c r="CM195" s="145">
        <f t="shared" si="27"/>
        <v>0</v>
      </c>
    </row>
    <row r="196" spans="2:124" ht="19.8" customHeight="1" x14ac:dyDescent="0.3">
      <c r="B196" s="400"/>
      <c r="D196" s="144" t="s">
        <v>257</v>
      </c>
      <c r="E196" s="201">
        <f>AVERAGE(E195:M195)</f>
        <v>0.2719681672669918</v>
      </c>
      <c r="F196" s="201"/>
      <c r="G196" s="201"/>
      <c r="H196" s="201"/>
      <c r="I196" s="201"/>
      <c r="J196" s="201"/>
      <c r="K196" s="201"/>
      <c r="L196" s="201"/>
      <c r="M196" s="201"/>
      <c r="N196" s="201">
        <f>AVERAGE(N195:AD195)</f>
        <v>0</v>
      </c>
      <c r="O196" s="201"/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201">
        <f>AVERAGE(AE195:AG195)</f>
        <v>3.655525906224883</v>
      </c>
      <c r="AF196" s="201"/>
      <c r="AG196" s="201"/>
      <c r="AH196" s="201">
        <f>AVERAGE(AH195:BJ195)</f>
        <v>2.1801393608763805E-2</v>
      </c>
      <c r="AI196" s="201"/>
      <c r="AJ196" s="201"/>
      <c r="AK196" s="201"/>
      <c r="AL196" s="201"/>
      <c r="AM196" s="201"/>
      <c r="AN196" s="201"/>
      <c r="AO196" s="201"/>
      <c r="AP196" s="201"/>
      <c r="AQ196" s="201"/>
      <c r="AR196" s="201"/>
      <c r="AS196" s="201"/>
      <c r="AT196" s="201"/>
      <c r="AU196" s="201"/>
      <c r="AV196" s="201"/>
      <c r="AW196" s="201"/>
      <c r="AX196" s="201"/>
      <c r="AY196" s="201"/>
      <c r="AZ196" s="201"/>
      <c r="BA196" s="201"/>
      <c r="BB196" s="201"/>
      <c r="BC196" s="201"/>
      <c r="BD196" s="201"/>
      <c r="BE196" s="201"/>
      <c r="BF196" s="201"/>
      <c r="BG196" s="201"/>
      <c r="BH196" s="201"/>
      <c r="BI196" s="201"/>
      <c r="BJ196" s="201"/>
      <c r="BK196" s="201">
        <f>AVERAGE(BK195:CM195)</f>
        <v>3.9907635758415104E-3</v>
      </c>
      <c r="BL196" s="201"/>
      <c r="BM196" s="201"/>
      <c r="BN196" s="201"/>
      <c r="BO196" s="201"/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  <c r="CL196" s="201"/>
      <c r="CM196" s="201"/>
    </row>
    <row r="197" spans="2:124" ht="19.8" customHeight="1" x14ac:dyDescent="0.3">
      <c r="B197" s="400"/>
      <c r="D197" s="144" t="s">
        <v>38</v>
      </c>
      <c r="E197" s="201">
        <f>_xlfn.STDEV.S(E195:M195)</f>
        <v>0.16576720285410204</v>
      </c>
      <c r="F197" s="201"/>
      <c r="G197" s="201"/>
      <c r="H197" s="201"/>
      <c r="I197" s="201"/>
      <c r="J197" s="201"/>
      <c r="K197" s="201"/>
      <c r="L197" s="201"/>
      <c r="M197" s="201"/>
      <c r="N197" s="201">
        <f>_xlfn.STDEV.S(N195:AD195)</f>
        <v>0</v>
      </c>
      <c r="O197" s="201"/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201">
        <f>_xlfn.STDEV.S(AE195:AG195)</f>
        <v>5.4944757388615058</v>
      </c>
      <c r="AF197" s="201"/>
      <c r="AG197" s="201"/>
      <c r="AH197" s="201">
        <f>_xlfn.STDEV.S(AH195:BJ195)</f>
        <v>0.11740409760840195</v>
      </c>
      <c r="AI197" s="201"/>
      <c r="AJ197" s="201"/>
      <c r="AK197" s="201"/>
      <c r="AL197" s="201"/>
      <c r="AM197" s="201"/>
      <c r="AN197" s="201"/>
      <c r="AO197" s="201"/>
      <c r="AP197" s="201"/>
      <c r="AQ197" s="201"/>
      <c r="AR197" s="201"/>
      <c r="AS197" s="201"/>
      <c r="AT197" s="201"/>
      <c r="AU197" s="201"/>
      <c r="AV197" s="201"/>
      <c r="AW197" s="201"/>
      <c r="AX197" s="201"/>
      <c r="AY197" s="201"/>
      <c r="AZ197" s="201"/>
      <c r="BA197" s="201"/>
      <c r="BB197" s="201"/>
      <c r="BC197" s="201"/>
      <c r="BD197" s="201"/>
      <c r="BE197" s="201"/>
      <c r="BF197" s="201"/>
      <c r="BG197" s="201"/>
      <c r="BH197" s="201"/>
      <c r="BI197" s="201"/>
      <c r="BJ197" s="201"/>
      <c r="BK197" s="201">
        <f>_xlfn.STDEV.S(BK195:CM195)</f>
        <v>2.1490919562215952E-2</v>
      </c>
      <c r="BL197" s="201"/>
      <c r="BM197" s="201"/>
      <c r="BN197" s="201"/>
      <c r="BO197" s="201"/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  <c r="CL197" s="201"/>
      <c r="CM197" s="201"/>
    </row>
    <row r="198" spans="2:124" ht="19.8" customHeight="1" x14ac:dyDescent="0.3">
      <c r="B198" s="400"/>
      <c r="D198" s="115"/>
    </row>
    <row r="199" spans="2:124" ht="19.8" customHeight="1" x14ac:dyDescent="0.3">
      <c r="B199" s="400"/>
      <c r="D199" s="142" t="s">
        <v>253</v>
      </c>
      <c r="E199" s="145">
        <f>MIN(E192:CM192)</f>
        <v>0</v>
      </c>
    </row>
    <row r="200" spans="2:124" ht="19.8" customHeight="1" x14ac:dyDescent="0.3">
      <c r="B200" s="400"/>
      <c r="D200" s="142" t="s">
        <v>254</v>
      </c>
      <c r="E200" s="145">
        <f>MAX(E192:CM192)</f>
        <v>9331.8931584394704</v>
      </c>
    </row>
    <row r="201" spans="2:124" ht="19.8" customHeight="1" x14ac:dyDescent="0.3">
      <c r="B201" s="400"/>
      <c r="D201" s="142" t="s">
        <v>255</v>
      </c>
      <c r="E201" s="145">
        <f>E200-E199</f>
        <v>9331.8931584394704</v>
      </c>
    </row>
    <row r="202" spans="2:124" ht="15" customHeight="1" thickBot="1" x14ac:dyDescent="0.35">
      <c r="B202" s="400"/>
      <c r="D202" s="3"/>
    </row>
    <row r="203" spans="2:124" ht="38.4" customHeight="1" thickBot="1" x14ac:dyDescent="0.35">
      <c r="B203" s="400"/>
      <c r="D203" s="3"/>
      <c r="E203" s="202" t="s">
        <v>163</v>
      </c>
      <c r="F203" s="203"/>
      <c r="G203" s="203"/>
      <c r="H203" s="203"/>
      <c r="I203" s="203"/>
      <c r="J203" s="203"/>
      <c r="K203" s="203"/>
      <c r="L203" s="203"/>
      <c r="M203" s="203"/>
      <c r="N203" s="203"/>
      <c r="O203" s="203"/>
      <c r="P203" s="203"/>
      <c r="Q203" s="203"/>
      <c r="R203" s="203"/>
      <c r="S203" s="203"/>
      <c r="T203" s="203"/>
      <c r="U203" s="203"/>
      <c r="V203" s="203"/>
      <c r="W203" s="203"/>
      <c r="X203" s="203"/>
      <c r="Y203" s="203"/>
      <c r="Z203" s="203"/>
      <c r="AA203" s="203"/>
      <c r="AB203" s="203"/>
      <c r="AC203" s="203"/>
      <c r="AD203" s="203"/>
      <c r="AE203" s="203"/>
      <c r="AF203" s="203"/>
      <c r="AG203" s="203"/>
      <c r="AH203" s="203"/>
      <c r="AI203" s="203"/>
      <c r="AJ203" s="203"/>
      <c r="AK203" s="203"/>
      <c r="AL203" s="203"/>
      <c r="AM203" s="203"/>
      <c r="AN203" s="203"/>
      <c r="AO203" s="203"/>
      <c r="AP203" s="203"/>
      <c r="AQ203" s="203"/>
      <c r="AR203" s="203"/>
      <c r="AS203" s="203"/>
      <c r="AT203" s="203"/>
      <c r="AU203" s="203"/>
      <c r="AV203" s="203"/>
      <c r="AW203" s="203"/>
      <c r="AX203" s="203"/>
      <c r="AY203" s="203"/>
      <c r="AZ203" s="203"/>
      <c r="BA203" s="203"/>
      <c r="BB203" s="203"/>
      <c r="BC203" s="203"/>
      <c r="BD203" s="203"/>
      <c r="BE203" s="203"/>
      <c r="BF203" s="203"/>
      <c r="BG203" s="203"/>
      <c r="BH203" s="203"/>
      <c r="BI203" s="203"/>
      <c r="BJ203" s="203"/>
      <c r="BK203" s="203"/>
      <c r="BL203" s="203"/>
      <c r="BM203" s="203"/>
      <c r="BN203" s="203"/>
      <c r="BO203" s="203"/>
      <c r="BP203" s="203"/>
      <c r="BQ203" s="203"/>
      <c r="BR203" s="203"/>
      <c r="BS203" s="203"/>
      <c r="BT203" s="203"/>
      <c r="BU203" s="203"/>
      <c r="BV203" s="203"/>
      <c r="BW203" s="203"/>
      <c r="BX203" s="203"/>
      <c r="BY203" s="203"/>
      <c r="BZ203" s="203"/>
      <c r="CA203" s="203"/>
      <c r="CB203" s="203"/>
      <c r="CC203" s="203"/>
      <c r="CD203" s="203"/>
      <c r="CE203" s="203"/>
      <c r="CF203" s="203"/>
      <c r="CG203" s="377"/>
      <c r="CH203" s="377"/>
      <c r="CI203" s="377"/>
      <c r="CJ203" s="377"/>
      <c r="CK203" s="377"/>
      <c r="CL203" s="377"/>
      <c r="CM203" s="378"/>
    </row>
    <row r="204" spans="2:124" ht="20.399999999999999" customHeight="1" thickBot="1" x14ac:dyDescent="0.35">
      <c r="B204" s="400"/>
      <c r="D204" s="23" t="s">
        <v>0</v>
      </c>
      <c r="E204" s="379" t="s">
        <v>155</v>
      </c>
      <c r="F204" s="380"/>
      <c r="G204" s="380"/>
      <c r="H204" s="380"/>
      <c r="I204" s="380"/>
      <c r="J204" s="380"/>
      <c r="K204" s="380"/>
      <c r="L204" s="380"/>
      <c r="M204" s="381"/>
      <c r="N204" s="14" t="s">
        <v>35</v>
      </c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25"/>
      <c r="AM204" s="363"/>
      <c r="AN204" s="364"/>
      <c r="AO204" s="364"/>
      <c r="AP204" s="364"/>
      <c r="AQ204" s="364"/>
      <c r="AR204" s="382"/>
      <c r="AS204" s="383"/>
      <c r="AT204" s="314"/>
      <c r="AU204" s="314"/>
      <c r="AV204" s="314"/>
      <c r="AW204" s="314"/>
      <c r="AX204" s="314"/>
      <c r="AY204" s="314"/>
      <c r="AZ204" s="314"/>
      <c r="BA204" s="314"/>
      <c r="BB204" s="314"/>
      <c r="BC204" s="314"/>
      <c r="BD204" s="314"/>
      <c r="BE204" s="314"/>
      <c r="BF204" s="314"/>
      <c r="BG204" s="314"/>
      <c r="BH204" s="314"/>
      <c r="BI204" s="314"/>
      <c r="BJ204" s="314"/>
      <c r="BK204" s="314"/>
      <c r="BL204" s="314"/>
      <c r="BM204" s="314"/>
      <c r="BN204" s="314"/>
      <c r="BO204" s="314"/>
      <c r="BP204" s="314"/>
      <c r="BQ204" s="314"/>
      <c r="BR204" s="314"/>
      <c r="BS204" s="314"/>
      <c r="BT204" s="314"/>
      <c r="BU204" s="314"/>
      <c r="BV204" s="314"/>
      <c r="BW204" s="314"/>
      <c r="BX204" s="314"/>
      <c r="BY204" s="314"/>
      <c r="BZ204" s="314"/>
      <c r="CA204" s="314"/>
      <c r="CB204" s="314"/>
      <c r="CC204" s="314"/>
      <c r="CD204" s="314"/>
      <c r="CE204" s="314"/>
      <c r="CF204" s="314"/>
      <c r="CG204" s="384"/>
      <c r="CH204" s="385"/>
      <c r="CI204" s="385"/>
      <c r="CJ204" s="385"/>
      <c r="CK204" s="385"/>
      <c r="CL204" s="385"/>
      <c r="CM204" s="385"/>
      <c r="CN204" s="385"/>
      <c r="CO204" s="385"/>
      <c r="CP204" s="385"/>
      <c r="CQ204" s="385"/>
      <c r="CR204" s="385"/>
      <c r="CS204" s="385"/>
      <c r="CT204" s="385"/>
      <c r="CU204" s="385"/>
      <c r="CV204" s="385"/>
      <c r="CW204" s="385"/>
      <c r="CX204" s="385"/>
      <c r="CY204" s="385"/>
      <c r="CZ204" s="385"/>
      <c r="DA204" s="385"/>
      <c r="DB204" s="385"/>
      <c r="DC204" s="385"/>
      <c r="DD204" s="385"/>
      <c r="DE204" s="385"/>
      <c r="DF204" s="385"/>
      <c r="DG204" s="385"/>
      <c r="DH204" s="385"/>
      <c r="DI204" s="385"/>
      <c r="DJ204" s="385"/>
      <c r="DK204" s="385"/>
      <c r="DL204" s="385"/>
      <c r="DM204" s="385"/>
      <c r="DN204" s="385"/>
      <c r="DO204" s="385"/>
      <c r="DP204" s="385"/>
      <c r="DQ204" s="385"/>
      <c r="DR204" s="385"/>
      <c r="DS204" s="385"/>
      <c r="DT204" s="386"/>
    </row>
    <row r="205" spans="2:124" s="3" customFormat="1" ht="20.399999999999999" customHeight="1" thickBot="1" x14ac:dyDescent="0.35">
      <c r="B205" s="400"/>
      <c r="D205" s="24" t="s">
        <v>2</v>
      </c>
      <c r="E205" s="37" t="s">
        <v>136</v>
      </c>
      <c r="F205" s="36" t="s">
        <v>138</v>
      </c>
      <c r="G205" s="36" t="s">
        <v>137</v>
      </c>
      <c r="H205" s="36" t="s">
        <v>4</v>
      </c>
      <c r="I205" s="36" t="s">
        <v>112</v>
      </c>
      <c r="J205" s="36" t="s">
        <v>113</v>
      </c>
      <c r="K205" s="36" t="s">
        <v>114</v>
      </c>
      <c r="L205" s="36" t="s">
        <v>117</v>
      </c>
      <c r="M205" s="36" t="s">
        <v>139</v>
      </c>
      <c r="N205" s="37" t="s">
        <v>140</v>
      </c>
      <c r="O205" s="37" t="s">
        <v>141</v>
      </c>
      <c r="P205" s="39" t="s">
        <v>142</v>
      </c>
      <c r="Q205" s="39" t="s">
        <v>143</v>
      </c>
      <c r="R205" s="39" t="s">
        <v>144</v>
      </c>
      <c r="S205" s="39" t="s">
        <v>145</v>
      </c>
      <c r="T205" s="31" t="s">
        <v>146</v>
      </c>
      <c r="U205" s="31" t="s">
        <v>147</v>
      </c>
      <c r="V205" s="31" t="s">
        <v>148</v>
      </c>
      <c r="W205" s="31" t="s">
        <v>149</v>
      </c>
      <c r="X205" s="31" t="s">
        <v>150</v>
      </c>
      <c r="Y205" s="39" t="s">
        <v>156</v>
      </c>
      <c r="Z205" s="39" t="s">
        <v>157</v>
      </c>
      <c r="AA205" s="39" t="s">
        <v>158</v>
      </c>
      <c r="AB205" s="39" t="s">
        <v>159</v>
      </c>
      <c r="AC205" s="56" t="s">
        <v>160</v>
      </c>
      <c r="AD205" s="56" t="s">
        <v>161</v>
      </c>
      <c r="AE205" s="54" t="s">
        <v>226</v>
      </c>
      <c r="AF205" s="37" t="s">
        <v>227</v>
      </c>
      <c r="AG205" s="54" t="s">
        <v>228</v>
      </c>
      <c r="AH205" s="37" t="s">
        <v>229</v>
      </c>
      <c r="AI205" s="54" t="s">
        <v>230</v>
      </c>
      <c r="AJ205" s="37" t="s">
        <v>231</v>
      </c>
      <c r="AK205" s="36" t="s">
        <v>232</v>
      </c>
      <c r="AL205" s="36" t="s">
        <v>233</v>
      </c>
      <c r="AM205" s="37" t="s">
        <v>151</v>
      </c>
      <c r="AN205" s="37" t="s">
        <v>152</v>
      </c>
      <c r="AO205" s="42" t="s">
        <v>153</v>
      </c>
      <c r="AP205" s="37" t="s">
        <v>234</v>
      </c>
      <c r="AQ205" s="37" t="s">
        <v>235</v>
      </c>
      <c r="AR205" s="42" t="s">
        <v>236</v>
      </c>
      <c r="AS205" s="37" t="s">
        <v>136</v>
      </c>
      <c r="AT205" s="36" t="s">
        <v>138</v>
      </c>
      <c r="AU205" s="36" t="s">
        <v>137</v>
      </c>
      <c r="AV205" s="36" t="s">
        <v>4</v>
      </c>
      <c r="AW205" s="36" t="s">
        <v>112</v>
      </c>
      <c r="AX205" s="36" t="s">
        <v>113</v>
      </c>
      <c r="AY205" s="36" t="s">
        <v>114</v>
      </c>
      <c r="AZ205" s="36" t="s">
        <v>117</v>
      </c>
      <c r="BA205" s="36" t="s">
        <v>139</v>
      </c>
      <c r="BB205" s="37" t="s">
        <v>140</v>
      </c>
      <c r="BC205" s="37" t="s">
        <v>141</v>
      </c>
      <c r="BD205" s="39" t="s">
        <v>142</v>
      </c>
      <c r="BE205" s="39" t="s">
        <v>143</v>
      </c>
      <c r="BF205" s="39" t="s">
        <v>144</v>
      </c>
      <c r="BG205" s="39" t="s">
        <v>145</v>
      </c>
      <c r="BH205" s="31" t="s">
        <v>146</v>
      </c>
      <c r="BI205" s="31" t="s">
        <v>147</v>
      </c>
      <c r="BJ205" s="31" t="s">
        <v>148</v>
      </c>
      <c r="BK205" s="31" t="s">
        <v>149</v>
      </c>
      <c r="BL205" s="31" t="s">
        <v>150</v>
      </c>
      <c r="BM205" s="39" t="s">
        <v>156</v>
      </c>
      <c r="BN205" s="39" t="s">
        <v>157</v>
      </c>
      <c r="BO205" s="39" t="s">
        <v>158</v>
      </c>
      <c r="BP205" s="39" t="s">
        <v>159</v>
      </c>
      <c r="BQ205" s="56" t="s">
        <v>160</v>
      </c>
      <c r="BR205" s="56" t="s">
        <v>161</v>
      </c>
      <c r="BS205" s="54" t="s">
        <v>226</v>
      </c>
      <c r="BT205" s="37" t="s">
        <v>227</v>
      </c>
      <c r="BU205" s="54" t="s">
        <v>228</v>
      </c>
      <c r="BV205" s="37" t="s">
        <v>229</v>
      </c>
      <c r="BW205" s="54" t="s">
        <v>230</v>
      </c>
      <c r="BX205" s="37" t="s">
        <v>231</v>
      </c>
      <c r="BY205" s="36" t="s">
        <v>232</v>
      </c>
      <c r="BZ205" s="36" t="s">
        <v>233</v>
      </c>
      <c r="CA205" s="37" t="s">
        <v>151</v>
      </c>
      <c r="CB205" s="37" t="s">
        <v>152</v>
      </c>
      <c r="CC205" s="42" t="s">
        <v>153</v>
      </c>
      <c r="CD205" s="37" t="s">
        <v>234</v>
      </c>
      <c r="CE205" s="37" t="s">
        <v>235</v>
      </c>
      <c r="CF205" s="135" t="s">
        <v>236</v>
      </c>
      <c r="CG205" s="37" t="s">
        <v>136</v>
      </c>
      <c r="CH205" s="36" t="s">
        <v>138</v>
      </c>
      <c r="CI205" s="36" t="s">
        <v>137</v>
      </c>
      <c r="CJ205" s="36" t="s">
        <v>4</v>
      </c>
      <c r="CK205" s="36" t="s">
        <v>112</v>
      </c>
      <c r="CL205" s="36" t="s">
        <v>113</v>
      </c>
      <c r="CM205" s="36" t="s">
        <v>114</v>
      </c>
      <c r="CN205" s="36" t="s">
        <v>117</v>
      </c>
      <c r="CO205" s="36" t="s">
        <v>139</v>
      </c>
      <c r="CP205" s="37" t="s">
        <v>140</v>
      </c>
      <c r="CQ205" s="37" t="s">
        <v>141</v>
      </c>
      <c r="CR205" s="39" t="s">
        <v>142</v>
      </c>
      <c r="CS205" s="39" t="s">
        <v>143</v>
      </c>
      <c r="CT205" s="39" t="s">
        <v>144</v>
      </c>
      <c r="CU205" s="39" t="s">
        <v>145</v>
      </c>
      <c r="CV205" s="31" t="s">
        <v>146</v>
      </c>
      <c r="CW205" s="31" t="s">
        <v>147</v>
      </c>
      <c r="CX205" s="31" t="s">
        <v>148</v>
      </c>
      <c r="CY205" s="31" t="s">
        <v>149</v>
      </c>
      <c r="CZ205" s="31" t="s">
        <v>150</v>
      </c>
      <c r="DA205" s="39" t="s">
        <v>156</v>
      </c>
      <c r="DB205" s="39" t="s">
        <v>157</v>
      </c>
      <c r="DC205" s="39" t="s">
        <v>158</v>
      </c>
      <c r="DD205" s="39" t="s">
        <v>159</v>
      </c>
      <c r="DE205" s="56" t="s">
        <v>160</v>
      </c>
      <c r="DF205" s="56" t="s">
        <v>161</v>
      </c>
      <c r="DG205" s="54" t="s">
        <v>226</v>
      </c>
      <c r="DH205" s="37" t="s">
        <v>227</v>
      </c>
      <c r="DI205" s="54" t="s">
        <v>228</v>
      </c>
      <c r="DJ205" s="37" t="s">
        <v>229</v>
      </c>
      <c r="DK205" s="54" t="s">
        <v>230</v>
      </c>
      <c r="DL205" s="37" t="s">
        <v>231</v>
      </c>
      <c r="DM205" s="36" t="s">
        <v>232</v>
      </c>
      <c r="DN205" s="36" t="s">
        <v>233</v>
      </c>
      <c r="DO205" s="37" t="s">
        <v>151</v>
      </c>
      <c r="DP205" s="37" t="s">
        <v>152</v>
      </c>
      <c r="DQ205" s="42" t="s">
        <v>153</v>
      </c>
      <c r="DR205" s="37" t="s">
        <v>234</v>
      </c>
      <c r="DS205" s="37" t="s">
        <v>235</v>
      </c>
      <c r="DT205" s="42" t="s">
        <v>236</v>
      </c>
    </row>
    <row r="206" spans="2:124" s="86" customFormat="1" ht="19.8" customHeight="1" x14ac:dyDescent="0.3">
      <c r="B206" s="400"/>
      <c r="D206" s="87" t="s">
        <v>250</v>
      </c>
      <c r="E206" s="82">
        <v>939.3</v>
      </c>
      <c r="F206" s="78">
        <v>239.38648018647999</v>
      </c>
      <c r="G206" s="96">
        <v>475.2</v>
      </c>
      <c r="H206" s="96">
        <v>242.46990323601401</v>
      </c>
      <c r="I206" s="96">
        <v>242.46990323601401</v>
      </c>
      <c r="J206" s="96">
        <v>237.798599410972</v>
      </c>
      <c r="K206" s="96">
        <v>237.798599410972</v>
      </c>
      <c r="L206" s="96">
        <v>364.213908765653</v>
      </c>
      <c r="M206" s="97">
        <v>613.64822625793295</v>
      </c>
      <c r="N206" s="82">
        <v>0</v>
      </c>
      <c r="O206" s="82">
        <v>0</v>
      </c>
      <c r="P206" s="82">
        <v>0</v>
      </c>
      <c r="Q206" s="82">
        <v>0</v>
      </c>
      <c r="R206" s="82">
        <v>0</v>
      </c>
      <c r="S206" s="82">
        <v>0</v>
      </c>
      <c r="T206" s="82">
        <v>0</v>
      </c>
      <c r="U206" s="82">
        <v>0</v>
      </c>
      <c r="V206" s="82">
        <v>0</v>
      </c>
      <c r="W206" s="82">
        <v>0</v>
      </c>
      <c r="X206" s="82">
        <v>0</v>
      </c>
      <c r="Y206" s="82">
        <v>0</v>
      </c>
      <c r="Z206" s="82">
        <v>0</v>
      </c>
      <c r="AA206" s="82">
        <v>0</v>
      </c>
      <c r="AB206" s="82">
        <v>0</v>
      </c>
      <c r="AC206" s="82">
        <v>0</v>
      </c>
      <c r="AD206" s="82">
        <v>0</v>
      </c>
      <c r="AE206" s="82">
        <v>0</v>
      </c>
      <c r="AF206" s="82">
        <v>0</v>
      </c>
      <c r="AG206" s="82">
        <v>0</v>
      </c>
      <c r="AH206" s="82">
        <v>0</v>
      </c>
      <c r="AI206" s="82">
        <v>0</v>
      </c>
      <c r="AJ206" s="82">
        <v>0</v>
      </c>
      <c r="AK206" s="82">
        <v>0</v>
      </c>
      <c r="AL206" s="82">
        <v>0</v>
      </c>
      <c r="AM206" s="82">
        <v>708.5</v>
      </c>
      <c r="AN206" s="82">
        <v>708.5</v>
      </c>
      <c r="AO206" s="78">
        <v>9826.4984349668794</v>
      </c>
      <c r="AP206" s="78">
        <v>708.5</v>
      </c>
      <c r="AQ206" s="78">
        <v>708.5</v>
      </c>
      <c r="AR206" s="103">
        <v>11488.940501856399</v>
      </c>
      <c r="AS206" s="104">
        <v>0</v>
      </c>
      <c r="AT206" s="104">
        <v>0</v>
      </c>
      <c r="AU206" s="104">
        <v>0</v>
      </c>
      <c r="AV206" s="104">
        <v>0</v>
      </c>
      <c r="AW206" s="104">
        <v>0</v>
      </c>
      <c r="AX206" s="104">
        <v>0</v>
      </c>
      <c r="AY206" s="104">
        <v>0</v>
      </c>
      <c r="AZ206" s="104">
        <v>0</v>
      </c>
      <c r="BA206" s="104">
        <v>0</v>
      </c>
      <c r="BB206" s="104">
        <v>0</v>
      </c>
      <c r="BC206" s="104">
        <v>0</v>
      </c>
      <c r="BD206" s="104">
        <v>0</v>
      </c>
      <c r="BE206" s="104">
        <v>0</v>
      </c>
      <c r="BF206" s="104">
        <v>0</v>
      </c>
      <c r="BG206" s="104">
        <v>0</v>
      </c>
      <c r="BH206" s="104">
        <v>0</v>
      </c>
      <c r="BI206" s="104">
        <v>0</v>
      </c>
      <c r="BJ206" s="104">
        <v>0</v>
      </c>
      <c r="BK206" s="104">
        <v>0</v>
      </c>
      <c r="BL206" s="104">
        <v>0</v>
      </c>
      <c r="BM206" s="104">
        <v>0</v>
      </c>
      <c r="BN206" s="104">
        <v>0</v>
      </c>
      <c r="BO206" s="104">
        <v>0</v>
      </c>
      <c r="BP206" s="104">
        <v>0</v>
      </c>
      <c r="BQ206" s="104">
        <v>0</v>
      </c>
      <c r="BR206" s="104">
        <v>0</v>
      </c>
      <c r="BS206" s="104">
        <v>0</v>
      </c>
      <c r="BT206" s="104">
        <v>0</v>
      </c>
      <c r="BU206" s="104">
        <v>0</v>
      </c>
      <c r="BV206" s="104">
        <v>0</v>
      </c>
      <c r="BW206" s="104">
        <v>0</v>
      </c>
      <c r="BX206" s="104">
        <v>0</v>
      </c>
      <c r="BY206" s="104">
        <v>0</v>
      </c>
      <c r="BZ206" s="104">
        <v>0</v>
      </c>
      <c r="CA206" s="104">
        <v>0</v>
      </c>
      <c r="CB206" s="104">
        <v>0</v>
      </c>
      <c r="CC206" s="104">
        <v>772.36666666666599</v>
      </c>
      <c r="CD206" s="104">
        <v>0</v>
      </c>
      <c r="CE206" s="104">
        <v>0</v>
      </c>
      <c r="CF206" s="104">
        <v>772.36666666666599</v>
      </c>
      <c r="CG206" s="107">
        <v>0</v>
      </c>
      <c r="CH206" s="107">
        <v>0</v>
      </c>
      <c r="CI206" s="107">
        <v>0</v>
      </c>
      <c r="CJ206" s="107">
        <v>0</v>
      </c>
      <c r="CK206" s="107">
        <v>0</v>
      </c>
      <c r="CL206" s="107">
        <v>0</v>
      </c>
      <c r="CM206" s="107">
        <v>0</v>
      </c>
      <c r="CN206" s="107">
        <v>0</v>
      </c>
      <c r="CO206" s="107">
        <v>0</v>
      </c>
      <c r="CP206" s="107">
        <v>0</v>
      </c>
      <c r="CQ206" s="107">
        <v>0</v>
      </c>
      <c r="CR206" s="107">
        <v>0</v>
      </c>
      <c r="CS206" s="107">
        <v>0</v>
      </c>
      <c r="CT206" s="107">
        <v>0</v>
      </c>
      <c r="CU206" s="107">
        <v>0</v>
      </c>
      <c r="CV206" s="107">
        <v>0</v>
      </c>
      <c r="CW206" s="107">
        <v>0</v>
      </c>
      <c r="CX206" s="107">
        <v>0</v>
      </c>
      <c r="CY206" s="107">
        <v>0</v>
      </c>
      <c r="CZ206" s="107">
        <v>0</v>
      </c>
      <c r="DA206" s="107">
        <v>0</v>
      </c>
      <c r="DB206" s="107">
        <v>0</v>
      </c>
      <c r="DC206" s="107">
        <v>0</v>
      </c>
      <c r="DD206" s="107">
        <v>0</v>
      </c>
      <c r="DE206" s="107">
        <v>0</v>
      </c>
      <c r="DF206" s="107">
        <v>0</v>
      </c>
      <c r="DG206" s="107">
        <v>0</v>
      </c>
      <c r="DH206" s="107">
        <v>0</v>
      </c>
      <c r="DI206" s="107">
        <v>0</v>
      </c>
      <c r="DJ206" s="107">
        <v>0</v>
      </c>
      <c r="DK206" s="107">
        <v>0</v>
      </c>
      <c r="DL206" s="107">
        <v>0</v>
      </c>
      <c r="DM206" s="107">
        <v>0</v>
      </c>
      <c r="DN206" s="107">
        <v>0</v>
      </c>
      <c r="DO206" s="107">
        <v>0</v>
      </c>
      <c r="DP206" s="107">
        <v>0</v>
      </c>
      <c r="DQ206" s="107">
        <v>164.416666666666</v>
      </c>
      <c r="DR206" s="107">
        <v>0</v>
      </c>
      <c r="DS206" s="107">
        <v>0</v>
      </c>
      <c r="DT206" s="107">
        <v>164.416666666666</v>
      </c>
    </row>
    <row r="207" spans="2:124" s="86" customFormat="1" ht="40.200000000000003" customHeight="1" thickBot="1" x14ac:dyDescent="0.35">
      <c r="B207" s="400"/>
      <c r="D207" s="112" t="s">
        <v>251</v>
      </c>
      <c r="E207" s="292">
        <f>AVERAGE(E206:M206)</f>
        <v>399.14284672267087</v>
      </c>
      <c r="F207" s="293"/>
      <c r="G207" s="293"/>
      <c r="H207" s="293"/>
      <c r="I207" s="293"/>
      <c r="J207" s="293"/>
      <c r="K207" s="293"/>
      <c r="L207" s="293"/>
      <c r="M207" s="294"/>
      <c r="N207" s="322">
        <f>AVERAGE(N206:AL206)</f>
        <v>0</v>
      </c>
      <c r="O207" s="323"/>
      <c r="P207" s="323"/>
      <c r="Q207" s="323"/>
      <c r="R207" s="323"/>
      <c r="S207" s="323"/>
      <c r="T207" s="323"/>
      <c r="U207" s="323"/>
      <c r="V207" s="323"/>
      <c r="W207" s="323"/>
      <c r="X207" s="323"/>
      <c r="Y207" s="323"/>
      <c r="Z207" s="323"/>
      <c r="AA207" s="323"/>
      <c r="AB207" s="323"/>
      <c r="AC207" s="323"/>
      <c r="AD207" s="323"/>
      <c r="AE207" s="323"/>
      <c r="AF207" s="323"/>
      <c r="AG207" s="323"/>
      <c r="AH207" s="323"/>
      <c r="AI207" s="323"/>
      <c r="AJ207" s="323"/>
      <c r="AK207" s="323"/>
      <c r="AL207" s="324"/>
      <c r="AM207" s="322">
        <f>AVERAGE(AM206:AR206)</f>
        <v>4024.9064894705466</v>
      </c>
      <c r="AN207" s="323"/>
      <c r="AO207" s="323"/>
      <c r="AP207" s="323"/>
      <c r="AQ207" s="323"/>
      <c r="AR207" s="324"/>
      <c r="AS207" s="269">
        <f>AVERAGE(AS206:CF206)</f>
        <v>38.618333333333297</v>
      </c>
      <c r="AT207" s="270"/>
      <c r="AU207" s="270"/>
      <c r="AV207" s="270"/>
      <c r="AW207" s="270"/>
      <c r="AX207" s="270"/>
      <c r="AY207" s="270"/>
      <c r="AZ207" s="270"/>
      <c r="BA207" s="270"/>
      <c r="BB207" s="270"/>
      <c r="BC207" s="270"/>
      <c r="BD207" s="270"/>
      <c r="BE207" s="270"/>
      <c r="BF207" s="270"/>
      <c r="BG207" s="270"/>
      <c r="BH207" s="270"/>
      <c r="BI207" s="270"/>
      <c r="BJ207" s="270"/>
      <c r="BK207" s="270"/>
      <c r="BL207" s="270"/>
      <c r="BM207" s="270"/>
      <c r="BN207" s="270"/>
      <c r="BO207" s="270"/>
      <c r="BP207" s="270"/>
      <c r="BQ207" s="270"/>
      <c r="BR207" s="270"/>
      <c r="BS207" s="270"/>
      <c r="BT207" s="270"/>
      <c r="BU207" s="270"/>
      <c r="BV207" s="270"/>
      <c r="BW207" s="270"/>
      <c r="BX207" s="270"/>
      <c r="BY207" s="270"/>
      <c r="BZ207" s="270"/>
      <c r="CA207" s="270"/>
      <c r="CB207" s="270"/>
      <c r="CC207" s="270"/>
      <c r="CD207" s="270"/>
      <c r="CE207" s="270"/>
      <c r="CF207" s="270"/>
      <c r="CG207" s="351">
        <f>AVERAGE(CG206:DT206)</f>
        <v>8.2208333333332995</v>
      </c>
      <c r="CH207" s="352"/>
      <c r="CI207" s="352"/>
      <c r="CJ207" s="352"/>
      <c r="CK207" s="352"/>
      <c r="CL207" s="352"/>
      <c r="CM207" s="352"/>
      <c r="CN207" s="352"/>
      <c r="CO207" s="352"/>
      <c r="CP207" s="352"/>
      <c r="CQ207" s="352"/>
      <c r="CR207" s="352"/>
      <c r="CS207" s="352"/>
      <c r="CT207" s="352"/>
      <c r="CU207" s="352"/>
      <c r="CV207" s="352"/>
      <c r="CW207" s="352"/>
      <c r="CX207" s="352"/>
      <c r="CY207" s="352"/>
      <c r="CZ207" s="352"/>
      <c r="DA207" s="352"/>
      <c r="DB207" s="352"/>
      <c r="DC207" s="352"/>
      <c r="DD207" s="352"/>
      <c r="DE207" s="352"/>
      <c r="DF207" s="352"/>
      <c r="DG207" s="352"/>
      <c r="DH207" s="352"/>
      <c r="DI207" s="352"/>
      <c r="DJ207" s="352"/>
      <c r="DK207" s="352"/>
      <c r="DL207" s="352"/>
      <c r="DM207" s="352"/>
      <c r="DN207" s="352"/>
      <c r="DO207" s="352"/>
      <c r="DP207" s="352"/>
      <c r="DQ207" s="352"/>
      <c r="DR207" s="352"/>
      <c r="DS207" s="352"/>
      <c r="DT207" s="353"/>
    </row>
    <row r="208" spans="2:124" s="86" customFormat="1" ht="20.399999999999999" customHeight="1" x14ac:dyDescent="0.3">
      <c r="B208" s="400"/>
      <c r="D208" s="143" t="s">
        <v>38</v>
      </c>
      <c r="E208" s="275">
        <f>_xlfn.STDEV.S(E206:M206)</f>
        <v>242.76168373768351</v>
      </c>
      <c r="F208" s="238"/>
      <c r="G208" s="238"/>
      <c r="H208" s="238"/>
      <c r="I208" s="238"/>
      <c r="J208" s="238"/>
      <c r="K208" s="238"/>
      <c r="L208" s="238"/>
      <c r="M208" s="276"/>
      <c r="N208" s="328">
        <f>_xlfn.STDEV.S(N206:AL206)</f>
        <v>0</v>
      </c>
      <c r="O208" s="329"/>
      <c r="P208" s="329"/>
      <c r="Q208" s="329"/>
      <c r="R208" s="329"/>
      <c r="S208" s="329"/>
      <c r="T208" s="329"/>
      <c r="U208" s="329"/>
      <c r="V208" s="329"/>
      <c r="W208" s="329"/>
      <c r="X208" s="329"/>
      <c r="Y208" s="329"/>
      <c r="Z208" s="329"/>
      <c r="AA208" s="329"/>
      <c r="AB208" s="329"/>
      <c r="AC208" s="329"/>
      <c r="AD208" s="329"/>
      <c r="AE208" s="329"/>
      <c r="AF208" s="329"/>
      <c r="AG208" s="329"/>
      <c r="AH208" s="329"/>
      <c r="AI208" s="329"/>
      <c r="AJ208" s="329"/>
      <c r="AK208" s="329"/>
      <c r="AL208" s="330"/>
      <c r="AM208" s="328">
        <f>_xlfn.STDEV.S(AM206:AR206)</f>
        <v>5164.5809288597693</v>
      </c>
      <c r="AN208" s="329"/>
      <c r="AO208" s="329"/>
      <c r="AP208" s="329"/>
      <c r="AQ208" s="329"/>
      <c r="AR208" s="330"/>
      <c r="AS208" s="195">
        <f>_xlfn.STDEV.S(AS206:CF206)</f>
        <v>170.47787350056987</v>
      </c>
      <c r="AT208" s="196"/>
      <c r="AU208" s="196"/>
      <c r="AV208" s="196"/>
      <c r="AW208" s="196"/>
      <c r="AX208" s="196"/>
      <c r="AY208" s="196"/>
      <c r="AZ208" s="196"/>
      <c r="BA208" s="196"/>
      <c r="BB208" s="196"/>
      <c r="BC208" s="196"/>
      <c r="BD208" s="196"/>
      <c r="BE208" s="196"/>
      <c r="BF208" s="196"/>
      <c r="BG208" s="196"/>
      <c r="BH208" s="196"/>
      <c r="BI208" s="196"/>
      <c r="BJ208" s="196"/>
      <c r="BK208" s="196"/>
      <c r="BL208" s="196"/>
      <c r="BM208" s="196"/>
      <c r="BN208" s="196"/>
      <c r="BO208" s="196"/>
      <c r="BP208" s="196"/>
      <c r="BQ208" s="196"/>
      <c r="BR208" s="196"/>
      <c r="BS208" s="196"/>
      <c r="BT208" s="196"/>
      <c r="BU208" s="196"/>
      <c r="BV208" s="196"/>
      <c r="BW208" s="196"/>
      <c r="BX208" s="196"/>
      <c r="BY208" s="196"/>
      <c r="BZ208" s="196"/>
      <c r="CA208" s="196"/>
      <c r="CB208" s="196"/>
      <c r="CC208" s="196"/>
      <c r="CD208" s="196"/>
      <c r="CE208" s="196"/>
      <c r="CF208" s="196"/>
      <c r="CG208" s="354">
        <f>_xlfn.STDEV.S(CG206:DT206)</f>
        <v>36.29028143116647</v>
      </c>
      <c r="CH208" s="355"/>
      <c r="CI208" s="355"/>
      <c r="CJ208" s="355"/>
      <c r="CK208" s="355"/>
      <c r="CL208" s="355"/>
      <c r="CM208" s="355"/>
      <c r="CN208" s="355"/>
      <c r="CO208" s="355"/>
      <c r="CP208" s="355"/>
      <c r="CQ208" s="355"/>
      <c r="CR208" s="355"/>
      <c r="CS208" s="355"/>
      <c r="CT208" s="355"/>
      <c r="CU208" s="355"/>
      <c r="CV208" s="355"/>
      <c r="CW208" s="355"/>
      <c r="CX208" s="355"/>
      <c r="CY208" s="355"/>
      <c r="CZ208" s="355"/>
      <c r="DA208" s="355"/>
      <c r="DB208" s="355"/>
      <c r="DC208" s="355"/>
      <c r="DD208" s="355"/>
      <c r="DE208" s="355"/>
      <c r="DF208" s="355"/>
      <c r="DG208" s="355"/>
      <c r="DH208" s="355"/>
      <c r="DI208" s="355"/>
      <c r="DJ208" s="355"/>
      <c r="DK208" s="355"/>
      <c r="DL208" s="355"/>
      <c r="DM208" s="355"/>
      <c r="DN208" s="355"/>
      <c r="DO208" s="355"/>
      <c r="DP208" s="355"/>
      <c r="DQ208" s="355"/>
      <c r="DR208" s="355"/>
      <c r="DS208" s="355"/>
      <c r="DT208" s="356"/>
    </row>
    <row r="209" spans="2:124" ht="19.8" x14ac:dyDescent="0.3">
      <c r="B209" s="400"/>
      <c r="D209" s="144" t="s">
        <v>256</v>
      </c>
      <c r="E209" s="145">
        <f>((E206-$E$213)/$E$215)*10</f>
        <v>0.81756886098263493</v>
      </c>
      <c r="F209" s="145">
        <f t="shared" ref="F209:BQ209" si="28">((F206-$E$213)/$E$215)*10</f>
        <v>0.20836253799712826</v>
      </c>
      <c r="G209" s="145">
        <f t="shared" si="28"/>
        <v>0.41361516314164615</v>
      </c>
      <c r="H209" s="145">
        <f t="shared" si="28"/>
        <v>0.2110463564476075</v>
      </c>
      <c r="I209" s="145">
        <f t="shared" si="28"/>
        <v>0.2110463564476075</v>
      </c>
      <c r="J209" s="145">
        <f t="shared" si="28"/>
        <v>0.20698044295080836</v>
      </c>
      <c r="K209" s="145">
        <f t="shared" si="28"/>
        <v>0.20698044295080836</v>
      </c>
      <c r="L209" s="145">
        <f t="shared" si="28"/>
        <v>0.31701261635640188</v>
      </c>
      <c r="M209" s="145">
        <f t="shared" si="28"/>
        <v>0.53412081484692064</v>
      </c>
      <c r="N209" s="145">
        <f t="shared" si="28"/>
        <v>0</v>
      </c>
      <c r="O209" s="145">
        <f t="shared" si="28"/>
        <v>0</v>
      </c>
      <c r="P209" s="145">
        <f t="shared" si="28"/>
        <v>0</v>
      </c>
      <c r="Q209" s="145">
        <f t="shared" si="28"/>
        <v>0</v>
      </c>
      <c r="R209" s="145">
        <f t="shared" si="28"/>
        <v>0</v>
      </c>
      <c r="S209" s="145">
        <f t="shared" si="28"/>
        <v>0</v>
      </c>
      <c r="T209" s="145">
        <f t="shared" si="28"/>
        <v>0</v>
      </c>
      <c r="U209" s="145">
        <f t="shared" si="28"/>
        <v>0</v>
      </c>
      <c r="V209" s="145">
        <f t="shared" si="28"/>
        <v>0</v>
      </c>
      <c r="W209" s="145">
        <f t="shared" si="28"/>
        <v>0</v>
      </c>
      <c r="X209" s="145">
        <f t="shared" si="28"/>
        <v>0</v>
      </c>
      <c r="Y209" s="145">
        <f t="shared" si="28"/>
        <v>0</v>
      </c>
      <c r="Z209" s="145">
        <f t="shared" si="28"/>
        <v>0</v>
      </c>
      <c r="AA209" s="145">
        <f t="shared" si="28"/>
        <v>0</v>
      </c>
      <c r="AB209" s="145">
        <f t="shared" si="28"/>
        <v>0</v>
      </c>
      <c r="AC209" s="145">
        <f t="shared" si="28"/>
        <v>0</v>
      </c>
      <c r="AD209" s="145">
        <f t="shared" si="28"/>
        <v>0</v>
      </c>
      <c r="AE209" s="145">
        <f t="shared" si="28"/>
        <v>0</v>
      </c>
      <c r="AF209" s="145">
        <f t="shared" si="28"/>
        <v>0</v>
      </c>
      <c r="AG209" s="145">
        <f t="shared" si="28"/>
        <v>0</v>
      </c>
      <c r="AH209" s="145">
        <f t="shared" si="28"/>
        <v>0</v>
      </c>
      <c r="AI209" s="145">
        <f t="shared" si="28"/>
        <v>0</v>
      </c>
      <c r="AJ209" s="145">
        <f t="shared" si="28"/>
        <v>0</v>
      </c>
      <c r="AK209" s="145">
        <f t="shared" si="28"/>
        <v>0</v>
      </c>
      <c r="AL209" s="145">
        <f t="shared" si="28"/>
        <v>0</v>
      </c>
      <c r="AM209" s="145">
        <f t="shared" si="28"/>
        <v>0.61668001491131363</v>
      </c>
      <c r="AN209" s="145">
        <f t="shared" si="28"/>
        <v>0.61668001491131363</v>
      </c>
      <c r="AO209" s="145">
        <f t="shared" si="28"/>
        <v>8.5530066357111867</v>
      </c>
      <c r="AP209" s="145">
        <f t="shared" si="28"/>
        <v>0.61668001491131363</v>
      </c>
      <c r="AQ209" s="145">
        <f t="shared" si="28"/>
        <v>0.61668001491131363</v>
      </c>
      <c r="AR209" s="145">
        <f t="shared" si="28"/>
        <v>10</v>
      </c>
      <c r="AS209" s="145">
        <f t="shared" si="28"/>
        <v>0</v>
      </c>
      <c r="AT209" s="145">
        <f t="shared" si="28"/>
        <v>0</v>
      </c>
      <c r="AU209" s="145">
        <f t="shared" si="28"/>
        <v>0</v>
      </c>
      <c r="AV209" s="145">
        <f t="shared" si="28"/>
        <v>0</v>
      </c>
      <c r="AW209" s="145">
        <f t="shared" si="28"/>
        <v>0</v>
      </c>
      <c r="AX209" s="145">
        <f t="shared" si="28"/>
        <v>0</v>
      </c>
      <c r="AY209" s="145">
        <f t="shared" si="28"/>
        <v>0</v>
      </c>
      <c r="AZ209" s="145">
        <f t="shared" si="28"/>
        <v>0</v>
      </c>
      <c r="BA209" s="145">
        <f t="shared" si="28"/>
        <v>0</v>
      </c>
      <c r="BB209" s="145">
        <f t="shared" si="28"/>
        <v>0</v>
      </c>
      <c r="BC209" s="145">
        <f t="shared" si="28"/>
        <v>0</v>
      </c>
      <c r="BD209" s="145">
        <f t="shared" si="28"/>
        <v>0</v>
      </c>
      <c r="BE209" s="145">
        <f t="shared" si="28"/>
        <v>0</v>
      </c>
      <c r="BF209" s="145">
        <f t="shared" si="28"/>
        <v>0</v>
      </c>
      <c r="BG209" s="145">
        <f t="shared" si="28"/>
        <v>0</v>
      </c>
      <c r="BH209" s="145">
        <f t="shared" si="28"/>
        <v>0</v>
      </c>
      <c r="BI209" s="145">
        <f t="shared" si="28"/>
        <v>0</v>
      </c>
      <c r="BJ209" s="145">
        <f t="shared" si="28"/>
        <v>0</v>
      </c>
      <c r="BK209" s="145">
        <f t="shared" si="28"/>
        <v>0</v>
      </c>
      <c r="BL209" s="145">
        <f t="shared" si="28"/>
        <v>0</v>
      </c>
      <c r="BM209" s="145">
        <f t="shared" si="28"/>
        <v>0</v>
      </c>
      <c r="BN209" s="145">
        <f t="shared" si="28"/>
        <v>0</v>
      </c>
      <c r="BO209" s="145">
        <f t="shared" si="28"/>
        <v>0</v>
      </c>
      <c r="BP209" s="145">
        <f t="shared" si="28"/>
        <v>0</v>
      </c>
      <c r="BQ209" s="145">
        <f t="shared" si="28"/>
        <v>0</v>
      </c>
      <c r="BR209" s="145">
        <f t="shared" ref="BR209:DT209" si="29">((BR206-$E$213)/$E$215)*10</f>
        <v>0</v>
      </c>
      <c r="BS209" s="145">
        <f t="shared" si="29"/>
        <v>0</v>
      </c>
      <c r="BT209" s="145">
        <f t="shared" si="29"/>
        <v>0</v>
      </c>
      <c r="BU209" s="145">
        <f t="shared" si="29"/>
        <v>0</v>
      </c>
      <c r="BV209" s="145">
        <f t="shared" si="29"/>
        <v>0</v>
      </c>
      <c r="BW209" s="145">
        <f t="shared" si="29"/>
        <v>0</v>
      </c>
      <c r="BX209" s="145">
        <f t="shared" si="29"/>
        <v>0</v>
      </c>
      <c r="BY209" s="145">
        <f t="shared" si="29"/>
        <v>0</v>
      </c>
      <c r="BZ209" s="145">
        <f t="shared" si="29"/>
        <v>0</v>
      </c>
      <c r="CA209" s="145">
        <f t="shared" si="29"/>
        <v>0</v>
      </c>
      <c r="CB209" s="145">
        <f t="shared" si="29"/>
        <v>0</v>
      </c>
      <c r="CC209" s="145">
        <f t="shared" si="29"/>
        <v>0.67226970715173073</v>
      </c>
      <c r="CD209" s="145">
        <f t="shared" si="29"/>
        <v>0</v>
      </c>
      <c r="CE209" s="145">
        <f t="shared" si="29"/>
        <v>0</v>
      </c>
      <c r="CF209" s="145">
        <f t="shared" si="29"/>
        <v>0.67226970715173073</v>
      </c>
      <c r="CG209" s="145">
        <f t="shared" si="29"/>
        <v>0</v>
      </c>
      <c r="CH209" s="145">
        <f t="shared" si="29"/>
        <v>0</v>
      </c>
      <c r="CI209" s="145">
        <f t="shared" si="29"/>
        <v>0</v>
      </c>
      <c r="CJ209" s="145">
        <f t="shared" si="29"/>
        <v>0</v>
      </c>
      <c r="CK209" s="145">
        <f t="shared" si="29"/>
        <v>0</v>
      </c>
      <c r="CL209" s="145">
        <f t="shared" si="29"/>
        <v>0</v>
      </c>
      <c r="CM209" s="145">
        <f t="shared" si="29"/>
        <v>0</v>
      </c>
      <c r="CN209" s="145">
        <f t="shared" si="29"/>
        <v>0</v>
      </c>
      <c r="CO209" s="145">
        <f t="shared" si="29"/>
        <v>0</v>
      </c>
      <c r="CP209" s="145">
        <f t="shared" si="29"/>
        <v>0</v>
      </c>
      <c r="CQ209" s="145">
        <f t="shared" si="29"/>
        <v>0</v>
      </c>
      <c r="CR209" s="145">
        <f t="shared" si="29"/>
        <v>0</v>
      </c>
      <c r="CS209" s="145">
        <f t="shared" si="29"/>
        <v>0</v>
      </c>
      <c r="CT209" s="145">
        <f t="shared" si="29"/>
        <v>0</v>
      </c>
      <c r="CU209" s="145">
        <f t="shared" si="29"/>
        <v>0</v>
      </c>
      <c r="CV209" s="145">
        <f t="shared" si="29"/>
        <v>0</v>
      </c>
      <c r="CW209" s="145">
        <f t="shared" si="29"/>
        <v>0</v>
      </c>
      <c r="CX209" s="145">
        <f t="shared" si="29"/>
        <v>0</v>
      </c>
      <c r="CY209" s="145">
        <f t="shared" si="29"/>
        <v>0</v>
      </c>
      <c r="CZ209" s="145">
        <f t="shared" si="29"/>
        <v>0</v>
      </c>
      <c r="DA209" s="145">
        <f t="shared" si="29"/>
        <v>0</v>
      </c>
      <c r="DB209" s="145">
        <f t="shared" si="29"/>
        <v>0</v>
      </c>
      <c r="DC209" s="145">
        <f t="shared" si="29"/>
        <v>0</v>
      </c>
      <c r="DD209" s="145">
        <f t="shared" si="29"/>
        <v>0</v>
      </c>
      <c r="DE209" s="145">
        <f t="shared" si="29"/>
        <v>0</v>
      </c>
      <c r="DF209" s="145">
        <f t="shared" si="29"/>
        <v>0</v>
      </c>
      <c r="DG209" s="145">
        <f t="shared" si="29"/>
        <v>0</v>
      </c>
      <c r="DH209" s="145">
        <f t="shared" si="29"/>
        <v>0</v>
      </c>
      <c r="DI209" s="145">
        <f t="shared" si="29"/>
        <v>0</v>
      </c>
      <c r="DJ209" s="145">
        <f t="shared" si="29"/>
        <v>0</v>
      </c>
      <c r="DK209" s="145">
        <f t="shared" si="29"/>
        <v>0</v>
      </c>
      <c r="DL209" s="145">
        <f t="shared" si="29"/>
        <v>0</v>
      </c>
      <c r="DM209" s="145">
        <f t="shared" si="29"/>
        <v>0</v>
      </c>
      <c r="DN209" s="145">
        <f t="shared" si="29"/>
        <v>0</v>
      </c>
      <c r="DO209" s="145">
        <f t="shared" si="29"/>
        <v>0</v>
      </c>
      <c r="DP209" s="145">
        <f t="shared" si="29"/>
        <v>0</v>
      </c>
      <c r="DQ209" s="145">
        <f t="shared" si="29"/>
        <v>0.14310864142790131</v>
      </c>
      <c r="DR209" s="145">
        <f t="shared" si="29"/>
        <v>0</v>
      </c>
      <c r="DS209" s="145">
        <f t="shared" si="29"/>
        <v>0</v>
      </c>
      <c r="DT209" s="145">
        <f t="shared" si="29"/>
        <v>0.14310864142790131</v>
      </c>
    </row>
    <row r="210" spans="2:124" ht="19.8" x14ac:dyDescent="0.3">
      <c r="B210" s="400"/>
      <c r="D210" s="144" t="s">
        <v>257</v>
      </c>
      <c r="E210" s="201">
        <f>AVERAGE(E209:M209)</f>
        <v>0.3474148435690626</v>
      </c>
      <c r="F210" s="201"/>
      <c r="G210" s="201"/>
      <c r="H210" s="201"/>
      <c r="I210" s="201"/>
      <c r="J210" s="201"/>
      <c r="K210" s="201"/>
      <c r="L210" s="201"/>
      <c r="M210" s="201"/>
      <c r="N210" s="201">
        <f>AVERAGE(N209:AL209)</f>
        <v>0</v>
      </c>
      <c r="O210" s="201"/>
      <c r="P210" s="201"/>
      <c r="Q210" s="201"/>
      <c r="R210" s="201"/>
      <c r="S210" s="201"/>
      <c r="T210" s="201"/>
      <c r="U210" s="201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201"/>
      <c r="AF210" s="201"/>
      <c r="AG210" s="201"/>
      <c r="AH210" s="201"/>
      <c r="AI210" s="201"/>
      <c r="AJ210" s="201"/>
      <c r="AK210" s="201"/>
      <c r="AL210" s="201"/>
      <c r="AM210" s="201">
        <f>AVERAGE(AM209:AR209)</f>
        <v>3.5032877825594064</v>
      </c>
      <c r="AN210" s="201"/>
      <c r="AO210" s="201"/>
      <c r="AP210" s="201"/>
      <c r="AQ210" s="201"/>
      <c r="AR210" s="201"/>
      <c r="AS210" s="201">
        <f>AVERAGE(AS209:CF209)</f>
        <v>3.3613485357586535E-2</v>
      </c>
      <c r="AT210" s="201"/>
      <c r="AU210" s="201"/>
      <c r="AV210" s="201"/>
      <c r="AW210" s="201"/>
      <c r="AX210" s="201"/>
      <c r="AY210" s="201"/>
      <c r="AZ210" s="201"/>
      <c r="BA210" s="201"/>
      <c r="BB210" s="201"/>
      <c r="BC210" s="201"/>
      <c r="BD210" s="201"/>
      <c r="BE210" s="201"/>
      <c r="BF210" s="201"/>
      <c r="BG210" s="201"/>
      <c r="BH210" s="201"/>
      <c r="BI210" s="201"/>
      <c r="BJ210" s="201"/>
      <c r="BK210" s="201"/>
      <c r="BL210" s="201"/>
      <c r="BM210" s="201"/>
      <c r="BN210" s="201"/>
      <c r="BO210" s="201"/>
      <c r="BP210" s="201"/>
      <c r="BQ210" s="201"/>
      <c r="BR210" s="201"/>
      <c r="BS210" s="201"/>
      <c r="BT210" s="201"/>
      <c r="BU210" s="201"/>
      <c r="BV210" s="201"/>
      <c r="BW210" s="201"/>
      <c r="BX210" s="201"/>
      <c r="BY210" s="201"/>
      <c r="BZ210" s="201"/>
      <c r="CA210" s="201"/>
      <c r="CB210" s="201"/>
      <c r="CC210" s="201"/>
      <c r="CD210" s="201"/>
      <c r="CE210" s="201"/>
      <c r="CF210" s="201"/>
      <c r="CG210" s="201">
        <f>AVERAGE(CG209:DT209)</f>
        <v>7.155432071395065E-3</v>
      </c>
      <c r="CH210" s="201"/>
      <c r="CI210" s="201"/>
      <c r="CJ210" s="201"/>
      <c r="CK210" s="201"/>
      <c r="CL210" s="201"/>
      <c r="CM210" s="201"/>
      <c r="CN210" s="201"/>
      <c r="CO210" s="201"/>
      <c r="CP210" s="201"/>
      <c r="CQ210" s="201"/>
      <c r="CR210" s="201"/>
      <c r="CS210" s="201"/>
      <c r="CT210" s="201"/>
      <c r="CU210" s="201"/>
      <c r="CV210" s="201"/>
      <c r="CW210" s="201"/>
      <c r="CX210" s="201"/>
      <c r="CY210" s="201"/>
      <c r="CZ210" s="201"/>
      <c r="DA210" s="201"/>
      <c r="DB210" s="201"/>
      <c r="DC210" s="201"/>
      <c r="DD210" s="201"/>
      <c r="DE210" s="201"/>
      <c r="DF210" s="201"/>
      <c r="DG210" s="201"/>
      <c r="DH210" s="201"/>
      <c r="DI210" s="201"/>
      <c r="DJ210" s="201"/>
      <c r="DK210" s="201"/>
      <c r="DL210" s="201"/>
      <c r="DM210" s="201"/>
      <c r="DN210" s="201"/>
      <c r="DO210" s="201"/>
      <c r="DP210" s="201"/>
      <c r="DQ210" s="201"/>
      <c r="DR210" s="201"/>
      <c r="DS210" s="201"/>
      <c r="DT210" s="201"/>
    </row>
    <row r="211" spans="2:124" ht="19.8" x14ac:dyDescent="0.3">
      <c r="B211" s="400"/>
      <c r="D211" s="144" t="s">
        <v>38</v>
      </c>
      <c r="E211" s="201">
        <f>_xlfn.STDEV.S(E209:M209)</f>
        <v>0.21130032286132719</v>
      </c>
      <c r="F211" s="201"/>
      <c r="G211" s="201"/>
      <c r="H211" s="201"/>
      <c r="I211" s="201"/>
      <c r="J211" s="201"/>
      <c r="K211" s="201"/>
      <c r="L211" s="201"/>
      <c r="M211" s="201"/>
      <c r="N211" s="201">
        <f>_xlfn.STDEV.S(N209:AL209)</f>
        <v>0</v>
      </c>
      <c r="O211" s="201"/>
      <c r="P211" s="201"/>
      <c r="Q211" s="201"/>
      <c r="R211" s="201"/>
      <c r="S211" s="201"/>
      <c r="T211" s="201"/>
      <c r="U211" s="201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201"/>
      <c r="AF211" s="201"/>
      <c r="AG211" s="201"/>
      <c r="AH211" s="201"/>
      <c r="AI211" s="201"/>
      <c r="AJ211" s="201"/>
      <c r="AK211" s="201"/>
      <c r="AL211" s="201"/>
      <c r="AM211" s="201">
        <f>_xlfn.STDEV.S(AM209:AR209)</f>
        <v>4.4952630123075918</v>
      </c>
      <c r="AN211" s="201"/>
      <c r="AO211" s="201"/>
      <c r="AP211" s="201"/>
      <c r="AQ211" s="201"/>
      <c r="AR211" s="201"/>
      <c r="AS211" s="201">
        <f>_xlfn.STDEV.S(AS209:CF209)</f>
        <v>0.1483843296716732</v>
      </c>
      <c r="AT211" s="201"/>
      <c r="AU211" s="201"/>
      <c r="AV211" s="201"/>
      <c r="AW211" s="201"/>
      <c r="AX211" s="201"/>
      <c r="AY211" s="201"/>
      <c r="AZ211" s="201"/>
      <c r="BA211" s="201"/>
      <c r="BB211" s="201"/>
      <c r="BC211" s="201"/>
      <c r="BD211" s="201"/>
      <c r="BE211" s="201"/>
      <c r="BF211" s="201"/>
      <c r="BG211" s="201"/>
      <c r="BH211" s="201"/>
      <c r="BI211" s="201"/>
      <c r="BJ211" s="201"/>
      <c r="BK211" s="201"/>
      <c r="BL211" s="201"/>
      <c r="BM211" s="201"/>
      <c r="BN211" s="201"/>
      <c r="BO211" s="201"/>
      <c r="BP211" s="201"/>
      <c r="BQ211" s="201"/>
      <c r="BR211" s="201"/>
      <c r="BS211" s="201"/>
      <c r="BT211" s="201"/>
      <c r="BU211" s="201"/>
      <c r="BV211" s="201"/>
      <c r="BW211" s="201"/>
      <c r="BX211" s="201"/>
      <c r="BY211" s="201"/>
      <c r="BZ211" s="201"/>
      <c r="CA211" s="201"/>
      <c r="CB211" s="201"/>
      <c r="CC211" s="201"/>
      <c r="CD211" s="201"/>
      <c r="CE211" s="201"/>
      <c r="CF211" s="201"/>
      <c r="CG211" s="201">
        <f>_xlfn.STDEV.S(CG209:DT209)</f>
        <v>3.158714367552224E-2</v>
      </c>
      <c r="CH211" s="201"/>
      <c r="CI211" s="201"/>
      <c r="CJ211" s="201"/>
      <c r="CK211" s="201"/>
      <c r="CL211" s="201"/>
      <c r="CM211" s="201"/>
      <c r="CN211" s="201"/>
      <c r="CO211" s="201"/>
      <c r="CP211" s="201"/>
      <c r="CQ211" s="201"/>
      <c r="CR211" s="201"/>
      <c r="CS211" s="201"/>
      <c r="CT211" s="201"/>
      <c r="CU211" s="201"/>
      <c r="CV211" s="201"/>
      <c r="CW211" s="201"/>
      <c r="CX211" s="201"/>
      <c r="CY211" s="201"/>
      <c r="CZ211" s="201"/>
      <c r="DA211" s="201"/>
      <c r="DB211" s="201"/>
      <c r="DC211" s="201"/>
      <c r="DD211" s="201"/>
      <c r="DE211" s="201"/>
      <c r="DF211" s="201"/>
      <c r="DG211" s="201"/>
      <c r="DH211" s="201"/>
      <c r="DI211" s="201"/>
      <c r="DJ211" s="201"/>
      <c r="DK211" s="201"/>
      <c r="DL211" s="201"/>
      <c r="DM211" s="201"/>
      <c r="DN211" s="201"/>
      <c r="DO211" s="201"/>
      <c r="DP211" s="201"/>
      <c r="DQ211" s="201"/>
      <c r="DR211" s="201"/>
      <c r="DS211" s="201"/>
      <c r="DT211" s="201"/>
    </row>
    <row r="212" spans="2:124" ht="19.8" x14ac:dyDescent="0.3">
      <c r="B212" s="400"/>
      <c r="D212" s="115"/>
    </row>
    <row r="213" spans="2:124" ht="19.8" x14ac:dyDescent="0.3">
      <c r="B213" s="400"/>
      <c r="D213" s="142" t="s">
        <v>253</v>
      </c>
      <c r="E213" s="145">
        <f>MIN(E206:DT206)</f>
        <v>0</v>
      </c>
    </row>
    <row r="214" spans="2:124" ht="19.8" x14ac:dyDescent="0.3">
      <c r="B214" s="400"/>
      <c r="D214" s="142" t="s">
        <v>254</v>
      </c>
      <c r="E214" s="145">
        <f>MAX(E206:DT206)</f>
        <v>11488.940501856399</v>
      </c>
    </row>
    <row r="215" spans="2:124" ht="19.8" x14ac:dyDescent="0.3">
      <c r="B215" s="400"/>
      <c r="D215" s="142" t="s">
        <v>255</v>
      </c>
      <c r="E215" s="145">
        <f>E214-E213</f>
        <v>11488.940501856399</v>
      </c>
    </row>
    <row r="216" spans="2:124" x14ac:dyDescent="0.3">
      <c r="D216" s="3"/>
    </row>
    <row r="217" spans="2:124" ht="15" thickBot="1" x14ac:dyDescent="0.35">
      <c r="D217" s="3"/>
    </row>
    <row r="218" spans="2:124" ht="43.2" customHeight="1" thickBot="1" x14ac:dyDescent="0.35">
      <c r="B218" s="399" t="s">
        <v>165</v>
      </c>
      <c r="D218" s="3"/>
      <c r="E218" s="202" t="s">
        <v>164</v>
      </c>
      <c r="F218" s="203"/>
      <c r="G218" s="203"/>
      <c r="H218" s="203"/>
      <c r="I218" s="203"/>
      <c r="J218" s="203"/>
      <c r="K218" s="203"/>
      <c r="L218" s="203"/>
      <c r="M218" s="203"/>
      <c r="N218" s="203"/>
      <c r="O218" s="203"/>
      <c r="P218" s="203"/>
      <c r="Q218" s="203"/>
      <c r="R218" s="203"/>
      <c r="S218" s="203"/>
      <c r="T218" s="203"/>
      <c r="U218" s="203"/>
      <c r="V218" s="203"/>
      <c r="W218" s="203"/>
      <c r="X218" s="203"/>
      <c r="Y218" s="203"/>
      <c r="Z218" s="203"/>
      <c r="AA218" s="203"/>
      <c r="AB218" s="203"/>
      <c r="AC218" s="203"/>
      <c r="AD218" s="203"/>
      <c r="AE218" s="203"/>
      <c r="AF218" s="203"/>
      <c r="AG218" s="203"/>
      <c r="AH218" s="204"/>
      <c r="AI218" s="20"/>
      <c r="AJ218" s="20"/>
      <c r="AK218" s="20"/>
      <c r="AL218" s="20"/>
      <c r="AM218" s="20"/>
      <c r="AN218" s="20"/>
      <c r="AO218" s="20"/>
      <c r="AP218" s="20"/>
      <c r="AQ218" s="20"/>
      <c r="AR218" s="20"/>
      <c r="AS218" s="20"/>
      <c r="AT218" s="20"/>
      <c r="AU218" s="20"/>
      <c r="AV218" s="20"/>
      <c r="AW218" s="20"/>
      <c r="AX218" s="20"/>
      <c r="AY218" s="20"/>
      <c r="AZ218" s="20"/>
      <c r="BA218" s="20"/>
      <c r="BB218" s="20"/>
      <c r="BC218" s="20"/>
      <c r="BD218" s="20"/>
      <c r="BE218" s="20"/>
      <c r="BF218" s="20"/>
      <c r="BG218" s="20"/>
      <c r="BH218" s="20"/>
      <c r="BI218" s="20"/>
      <c r="BJ218" s="20"/>
      <c r="BK218" s="20"/>
      <c r="BL218" s="20"/>
      <c r="BM218" s="20"/>
      <c r="BN218" s="20"/>
      <c r="BO218" s="20"/>
      <c r="BP218" s="20"/>
      <c r="BQ218" s="20"/>
      <c r="BR218" s="20"/>
      <c r="BS218" s="20"/>
      <c r="BT218" s="20"/>
      <c r="BU218" s="20"/>
    </row>
    <row r="219" spans="2:124" ht="20.399999999999999" customHeight="1" thickBot="1" x14ac:dyDescent="0.35">
      <c r="B219" s="400"/>
      <c r="D219" s="23" t="s">
        <v>0</v>
      </c>
      <c r="E219" s="306" t="s">
        <v>155</v>
      </c>
      <c r="F219" s="387"/>
      <c r="G219" s="387"/>
      <c r="H219" s="388"/>
      <c r="I219" s="319" t="s">
        <v>35</v>
      </c>
      <c r="J219" s="320"/>
      <c r="K219" s="320"/>
      <c r="L219" s="321"/>
      <c r="M219" s="389" t="s">
        <v>34</v>
      </c>
      <c r="N219" s="390"/>
      <c r="O219" s="371" t="s">
        <v>33</v>
      </c>
      <c r="P219" s="372"/>
      <c r="Q219" s="372"/>
      <c r="R219" s="372"/>
      <c r="S219" s="372"/>
      <c r="T219" s="372"/>
      <c r="U219" s="372"/>
      <c r="V219" s="372"/>
      <c r="W219" s="372"/>
      <c r="X219" s="373"/>
      <c r="Y219" s="232" t="s">
        <v>37</v>
      </c>
      <c r="Z219" s="233"/>
      <c r="AA219" s="233"/>
      <c r="AB219" s="233"/>
      <c r="AC219" s="233"/>
      <c r="AD219" s="233"/>
      <c r="AE219" s="233"/>
      <c r="AF219" s="233"/>
      <c r="AG219" s="233"/>
      <c r="AH219" s="234"/>
      <c r="AL219" s="19"/>
      <c r="AM219" s="19"/>
      <c r="AN219" s="19"/>
      <c r="AO219" s="19"/>
      <c r="AP219" s="19"/>
      <c r="AQ219" s="19"/>
      <c r="AR219" s="19"/>
      <c r="AS219" s="19"/>
      <c r="AT219" s="19"/>
      <c r="AU219" s="19"/>
    </row>
    <row r="220" spans="2:124" s="3" customFormat="1" ht="20.399999999999999" customHeight="1" thickBot="1" x14ac:dyDescent="0.35">
      <c r="B220" s="400"/>
      <c r="D220" s="24" t="s">
        <v>2</v>
      </c>
      <c r="E220" s="37" t="s">
        <v>166</v>
      </c>
      <c r="F220" s="36" t="s">
        <v>167</v>
      </c>
      <c r="G220" s="36" t="s">
        <v>4</v>
      </c>
      <c r="H220" s="36" t="s">
        <v>113</v>
      </c>
      <c r="I220" s="37" t="s">
        <v>173</v>
      </c>
      <c r="J220" s="37" t="s">
        <v>168</v>
      </c>
      <c r="K220" s="37" t="s">
        <v>120</v>
      </c>
      <c r="L220" s="36" t="s">
        <v>169</v>
      </c>
      <c r="M220" s="33" t="s">
        <v>170</v>
      </c>
      <c r="N220" s="43" t="s">
        <v>171</v>
      </c>
      <c r="O220" s="37" t="s">
        <v>166</v>
      </c>
      <c r="P220" s="36" t="s">
        <v>167</v>
      </c>
      <c r="Q220" s="36" t="s">
        <v>4</v>
      </c>
      <c r="R220" s="36" t="s">
        <v>113</v>
      </c>
      <c r="S220" s="37" t="s">
        <v>173</v>
      </c>
      <c r="T220" s="37" t="s">
        <v>168</v>
      </c>
      <c r="U220" s="37" t="s">
        <v>120</v>
      </c>
      <c r="V220" s="39" t="s">
        <v>169</v>
      </c>
      <c r="W220" s="54" t="s">
        <v>170</v>
      </c>
      <c r="X220" s="42" t="s">
        <v>171</v>
      </c>
      <c r="Y220" s="37" t="s">
        <v>166</v>
      </c>
      <c r="Z220" s="36" t="s">
        <v>167</v>
      </c>
      <c r="AA220" s="36" t="s">
        <v>4</v>
      </c>
      <c r="AB220" s="36" t="s">
        <v>113</v>
      </c>
      <c r="AC220" s="37" t="s">
        <v>173</v>
      </c>
      <c r="AD220" s="37" t="s">
        <v>168</v>
      </c>
      <c r="AE220" s="37" t="s">
        <v>120</v>
      </c>
      <c r="AF220" s="39" t="s">
        <v>169</v>
      </c>
      <c r="AG220" s="54" t="s">
        <v>170</v>
      </c>
      <c r="AH220" s="42" t="s">
        <v>171</v>
      </c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</row>
    <row r="221" spans="2:124" s="86" customFormat="1" ht="19.8" customHeight="1" x14ac:dyDescent="0.3">
      <c r="B221" s="400"/>
      <c r="D221" s="87" t="s">
        <v>250</v>
      </c>
      <c r="E221" s="82">
        <v>111.933134848183</v>
      </c>
      <c r="F221" s="78">
        <v>222.88465518635201</v>
      </c>
      <c r="G221" s="96">
        <v>0.53032581453633998</v>
      </c>
      <c r="H221" s="97">
        <v>210.50231788066301</v>
      </c>
      <c r="I221" s="82">
        <v>0</v>
      </c>
      <c r="J221" s="78">
        <v>0</v>
      </c>
      <c r="K221" s="78">
        <v>0</v>
      </c>
      <c r="L221" s="97">
        <v>0</v>
      </c>
      <c r="M221" s="82">
        <v>218.99999999999901</v>
      </c>
      <c r="N221" s="79">
        <v>1572.9412030056301</v>
      </c>
      <c r="O221" s="125">
        <v>0</v>
      </c>
      <c r="P221" s="125">
        <v>0</v>
      </c>
      <c r="Q221" s="125">
        <v>0</v>
      </c>
      <c r="R221" s="125">
        <v>0</v>
      </c>
      <c r="S221" s="125">
        <v>0</v>
      </c>
      <c r="T221" s="125">
        <v>0</v>
      </c>
      <c r="U221" s="125">
        <v>0</v>
      </c>
      <c r="V221" s="125">
        <v>0</v>
      </c>
      <c r="W221" s="125">
        <v>0</v>
      </c>
      <c r="X221" s="125">
        <v>172</v>
      </c>
      <c r="Y221" s="82">
        <v>0</v>
      </c>
      <c r="Z221" s="82">
        <v>0</v>
      </c>
      <c r="AA221" s="82">
        <v>0</v>
      </c>
      <c r="AB221" s="82">
        <v>0</v>
      </c>
      <c r="AC221" s="82">
        <v>0</v>
      </c>
      <c r="AD221" s="82">
        <v>0</v>
      </c>
      <c r="AE221" s="82">
        <v>0</v>
      </c>
      <c r="AF221" s="82">
        <v>0</v>
      </c>
      <c r="AG221" s="82">
        <v>0</v>
      </c>
      <c r="AH221" s="82">
        <v>22</v>
      </c>
      <c r="AL221" s="93"/>
      <c r="AM221" s="93"/>
      <c r="AN221" s="93"/>
      <c r="AO221" s="93"/>
      <c r="AP221" s="93"/>
      <c r="AQ221" s="93"/>
      <c r="AR221" s="93"/>
      <c r="AS221" s="93"/>
      <c r="AT221" s="93"/>
      <c r="AU221" s="93"/>
    </row>
    <row r="222" spans="2:124" s="86" customFormat="1" ht="40.200000000000003" customHeight="1" thickBot="1" x14ac:dyDescent="0.35">
      <c r="B222" s="400"/>
      <c r="D222" s="112" t="s">
        <v>251</v>
      </c>
      <c r="E222" s="292">
        <f>AVERAGE(E221:H221)</f>
        <v>136.4626084324336</v>
      </c>
      <c r="F222" s="293"/>
      <c r="G222" s="293"/>
      <c r="H222" s="293"/>
      <c r="I222" s="322">
        <f>AVERAGE(I221:L221)</f>
        <v>0</v>
      </c>
      <c r="J222" s="323"/>
      <c r="K222" s="323"/>
      <c r="L222" s="324"/>
      <c r="M222" s="322">
        <f>AVERAGE(M221:N221)</f>
        <v>895.97060150281459</v>
      </c>
      <c r="N222" s="324"/>
      <c r="O222" s="322">
        <f>AVERAGE(O221:X221)</f>
        <v>17.2</v>
      </c>
      <c r="P222" s="323"/>
      <c r="Q222" s="323"/>
      <c r="R222" s="323"/>
      <c r="S222" s="323"/>
      <c r="T222" s="323"/>
      <c r="U222" s="323"/>
      <c r="V222" s="323"/>
      <c r="W222" s="323"/>
      <c r="X222" s="324"/>
      <c r="Y222" s="322">
        <f>AVERAGE(Y221:AH221)</f>
        <v>2.2000000000000002</v>
      </c>
      <c r="Z222" s="323"/>
      <c r="AA222" s="323"/>
      <c r="AB222" s="323"/>
      <c r="AC222" s="323"/>
      <c r="AD222" s="323"/>
      <c r="AE222" s="323"/>
      <c r="AF222" s="323"/>
      <c r="AG222" s="323"/>
      <c r="AH222" s="324"/>
      <c r="AL222" s="93"/>
      <c r="AM222" s="93"/>
      <c r="AN222" s="93"/>
      <c r="AO222" s="93"/>
      <c r="AP222" s="93"/>
      <c r="AQ222" s="93"/>
      <c r="AR222" s="93"/>
      <c r="AS222" s="93"/>
      <c r="AT222" s="93"/>
      <c r="AU222" s="93"/>
    </row>
    <row r="223" spans="2:124" s="86" customFormat="1" ht="19.8" customHeight="1" x14ac:dyDescent="0.3">
      <c r="B223" s="400"/>
      <c r="D223" s="143" t="s">
        <v>38</v>
      </c>
      <c r="E223" s="275">
        <f>_xlfn.STDEV.S(E221:H221)</f>
        <v>103.32784276651837</v>
      </c>
      <c r="F223" s="238"/>
      <c r="G223" s="238"/>
      <c r="H223" s="238"/>
      <c r="I223" s="328">
        <f>_xlfn.STDEV.S(I221:L221)</f>
        <v>0</v>
      </c>
      <c r="J223" s="329"/>
      <c r="K223" s="329"/>
      <c r="L223" s="330"/>
      <c r="M223" s="328">
        <f>_xlfn.STDEV.S(M221:N221)</f>
        <v>957.38100597315361</v>
      </c>
      <c r="N223" s="330"/>
      <c r="O223" s="328">
        <f>_xlfn.STDEV.S(O221:X221)</f>
        <v>54.391175754896118</v>
      </c>
      <c r="P223" s="329"/>
      <c r="Q223" s="329"/>
      <c r="R223" s="329"/>
      <c r="S223" s="329"/>
      <c r="T223" s="329"/>
      <c r="U223" s="329"/>
      <c r="V223" s="329"/>
      <c r="W223" s="329"/>
      <c r="X223" s="330"/>
      <c r="Y223" s="328">
        <f>_xlfn.STDEV.S(Y221:AH221)</f>
        <v>6.957010852370435</v>
      </c>
      <c r="Z223" s="329"/>
      <c r="AA223" s="329"/>
      <c r="AB223" s="329"/>
      <c r="AC223" s="329"/>
      <c r="AD223" s="329"/>
      <c r="AE223" s="329"/>
      <c r="AF223" s="329"/>
      <c r="AG223" s="329"/>
      <c r="AH223" s="330"/>
      <c r="AL223" s="93"/>
      <c r="AM223" s="93"/>
      <c r="AN223" s="93"/>
      <c r="AO223" s="93"/>
      <c r="AP223" s="93"/>
      <c r="AQ223" s="93"/>
      <c r="AR223" s="93"/>
      <c r="AS223" s="93"/>
      <c r="AT223" s="93"/>
      <c r="AU223" s="93"/>
    </row>
    <row r="224" spans="2:124" ht="19.8" customHeight="1" x14ac:dyDescent="0.3">
      <c r="B224" s="400"/>
      <c r="D224" s="144" t="s">
        <v>256</v>
      </c>
      <c r="E224" s="145">
        <f>((E221-$E$228)/$E$230)*10</f>
        <v>0.71161677648406263</v>
      </c>
      <c r="F224" s="145">
        <f t="shared" ref="F224:AH224" si="30">((F221-$E$228)/$E$230)*10</f>
        <v>1.4169929223066722</v>
      </c>
      <c r="G224" s="145">
        <f t="shared" si="30"/>
        <v>3.3715552337428454E-3</v>
      </c>
      <c r="H224" s="145">
        <f t="shared" si="30"/>
        <v>1.3382720058348525</v>
      </c>
      <c r="I224" s="145">
        <f t="shared" si="30"/>
        <v>0</v>
      </c>
      <c r="J224" s="145">
        <f t="shared" si="30"/>
        <v>0</v>
      </c>
      <c r="K224" s="145">
        <f t="shared" si="30"/>
        <v>0</v>
      </c>
      <c r="L224" s="145">
        <f t="shared" si="30"/>
        <v>0</v>
      </c>
      <c r="M224" s="145">
        <f t="shared" si="30"/>
        <v>1.3922961620022813</v>
      </c>
      <c r="N224" s="145">
        <f t="shared" si="30"/>
        <v>10</v>
      </c>
      <c r="O224" s="145">
        <f t="shared" si="30"/>
        <v>0</v>
      </c>
      <c r="P224" s="145">
        <f t="shared" si="30"/>
        <v>0</v>
      </c>
      <c r="Q224" s="145">
        <f t="shared" si="30"/>
        <v>0</v>
      </c>
      <c r="R224" s="145">
        <f t="shared" si="30"/>
        <v>0</v>
      </c>
      <c r="S224" s="145">
        <f t="shared" si="30"/>
        <v>0</v>
      </c>
      <c r="T224" s="145">
        <f t="shared" si="30"/>
        <v>0</v>
      </c>
      <c r="U224" s="145">
        <f t="shared" si="30"/>
        <v>0</v>
      </c>
      <c r="V224" s="145">
        <f t="shared" si="30"/>
        <v>0</v>
      </c>
      <c r="W224" s="145">
        <f t="shared" si="30"/>
        <v>0</v>
      </c>
      <c r="X224" s="145">
        <f t="shared" si="30"/>
        <v>1.0934928760931208</v>
      </c>
      <c r="Y224" s="145">
        <f t="shared" si="30"/>
        <v>0</v>
      </c>
      <c r="Z224" s="145">
        <f t="shared" si="30"/>
        <v>0</v>
      </c>
      <c r="AA224" s="145">
        <f t="shared" si="30"/>
        <v>0</v>
      </c>
      <c r="AB224" s="145">
        <f t="shared" si="30"/>
        <v>0</v>
      </c>
      <c r="AC224" s="145">
        <f t="shared" si="30"/>
        <v>0</v>
      </c>
      <c r="AD224" s="145">
        <f t="shared" si="30"/>
        <v>0</v>
      </c>
      <c r="AE224" s="145">
        <f t="shared" si="30"/>
        <v>0</v>
      </c>
      <c r="AF224" s="145">
        <f t="shared" si="30"/>
        <v>0</v>
      </c>
      <c r="AG224" s="145">
        <f t="shared" si="30"/>
        <v>0</v>
      </c>
      <c r="AH224" s="145">
        <f t="shared" si="30"/>
        <v>0.13986536787237594</v>
      </c>
    </row>
    <row r="225" spans="2:43" ht="19.8" customHeight="1" x14ac:dyDescent="0.3">
      <c r="B225" s="400"/>
      <c r="D225" s="144" t="s">
        <v>257</v>
      </c>
      <c r="E225" s="201">
        <f>AVERAGE(E224:H224)</f>
        <v>0.86756331496483252</v>
      </c>
      <c r="F225" s="201"/>
      <c r="G225" s="201"/>
      <c r="H225" s="201"/>
      <c r="I225" s="201">
        <f>AVERAGE(I224:L224)</f>
        <v>0</v>
      </c>
      <c r="J225" s="201"/>
      <c r="K225" s="201"/>
      <c r="L225" s="201"/>
      <c r="M225" s="201">
        <f>AVERAGE(M224:N224)</f>
        <v>5.6961480810011409</v>
      </c>
      <c r="N225" s="201"/>
      <c r="O225" s="201">
        <f>AVERAGE(O224:X224)</f>
        <v>0.10934928760931209</v>
      </c>
      <c r="P225" s="201"/>
      <c r="Q225" s="201"/>
      <c r="R225" s="201"/>
      <c r="S225" s="201"/>
      <c r="T225" s="201"/>
      <c r="U225" s="201"/>
      <c r="V225" s="201"/>
      <c r="W225" s="201"/>
      <c r="X225" s="201"/>
      <c r="Y225" s="201">
        <f>AVERAGE(Y224:AH224)</f>
        <v>1.3986536787237594E-2</v>
      </c>
      <c r="Z225" s="201"/>
      <c r="AA225" s="201"/>
      <c r="AB225" s="201"/>
      <c r="AC225" s="201"/>
      <c r="AD225" s="201"/>
      <c r="AE225" s="201"/>
      <c r="AF225" s="201"/>
      <c r="AG225" s="201"/>
      <c r="AH225" s="201"/>
    </row>
    <row r="226" spans="2:43" ht="19.8" customHeight="1" x14ac:dyDescent="0.3">
      <c r="B226" s="400"/>
      <c r="D226" s="144" t="s">
        <v>38</v>
      </c>
      <c r="E226" s="201">
        <f>_xlfn.STDEV.S(E224:H224)</f>
        <v>0.65690848818173242</v>
      </c>
      <c r="F226" s="201"/>
      <c r="G226" s="201"/>
      <c r="H226" s="201"/>
      <c r="I226" s="201">
        <f>_xlfn.STDEV.S(I224:L224)</f>
        <v>0</v>
      </c>
      <c r="J226" s="201"/>
      <c r="K226" s="201"/>
      <c r="L226" s="201"/>
      <c r="M226" s="201">
        <f>_xlfn.STDEV.S(M224:N224)</f>
        <v>6.0865657542936571</v>
      </c>
      <c r="N226" s="201"/>
      <c r="O226" s="201">
        <f>_xlfn.STDEV.S(O224:X224)</f>
        <v>0.34579280936225454</v>
      </c>
      <c r="P226" s="201"/>
      <c r="Q226" s="201"/>
      <c r="R226" s="201"/>
      <c r="S226" s="201"/>
      <c r="T226" s="201"/>
      <c r="U226" s="201"/>
      <c r="V226" s="201"/>
      <c r="W226" s="201"/>
      <c r="X226" s="201"/>
      <c r="Y226" s="201">
        <f>_xlfn.STDEV.S(Y224:AH224)</f>
        <v>4.4229312825404661E-2</v>
      </c>
      <c r="Z226" s="201"/>
      <c r="AA226" s="201"/>
      <c r="AB226" s="201"/>
      <c r="AC226" s="201"/>
      <c r="AD226" s="201"/>
      <c r="AE226" s="201"/>
      <c r="AF226" s="201"/>
      <c r="AG226" s="201"/>
      <c r="AH226" s="201"/>
    </row>
    <row r="227" spans="2:43" ht="19.8" customHeight="1" x14ac:dyDescent="0.3">
      <c r="B227" s="400"/>
      <c r="D227" s="115"/>
    </row>
    <row r="228" spans="2:43" ht="19.8" customHeight="1" x14ac:dyDescent="0.3">
      <c r="B228" s="400"/>
      <c r="D228" s="142" t="s">
        <v>253</v>
      </c>
      <c r="E228" s="145">
        <f>MIN(E221:AH221)</f>
        <v>0</v>
      </c>
    </row>
    <row r="229" spans="2:43" ht="19.8" customHeight="1" x14ac:dyDescent="0.3">
      <c r="B229" s="400"/>
      <c r="D229" s="142" t="s">
        <v>254</v>
      </c>
      <c r="E229" s="145">
        <f>MAX(E221:AH221)</f>
        <v>1572.9412030056301</v>
      </c>
    </row>
    <row r="230" spans="2:43" ht="19.8" customHeight="1" x14ac:dyDescent="0.3">
      <c r="B230" s="400"/>
      <c r="D230" s="142" t="s">
        <v>255</v>
      </c>
      <c r="E230" s="145">
        <f>E229-E228</f>
        <v>1572.9412030056301</v>
      </c>
    </row>
    <row r="231" spans="2:43" ht="15" customHeight="1" thickBot="1" x14ac:dyDescent="0.35">
      <c r="B231" s="400"/>
      <c r="D231" s="3"/>
    </row>
    <row r="232" spans="2:43" ht="44.4" customHeight="1" thickBot="1" x14ac:dyDescent="0.35">
      <c r="B232" s="400"/>
      <c r="D232" s="3"/>
      <c r="E232" s="202" t="s">
        <v>172</v>
      </c>
      <c r="F232" s="203"/>
      <c r="G232" s="203"/>
      <c r="H232" s="203"/>
      <c r="I232" s="203"/>
      <c r="J232" s="203"/>
      <c r="K232" s="203"/>
      <c r="L232" s="203"/>
      <c r="M232" s="203"/>
      <c r="N232" s="203"/>
      <c r="O232" s="203"/>
      <c r="P232" s="203"/>
      <c r="Q232" s="203"/>
      <c r="R232" s="203"/>
      <c r="S232" s="203"/>
      <c r="T232" s="203"/>
      <c r="U232" s="203"/>
      <c r="V232" s="203"/>
      <c r="W232" s="203"/>
      <c r="X232" s="203"/>
      <c r="Y232" s="203"/>
      <c r="Z232" s="203"/>
      <c r="AA232" s="203"/>
      <c r="AB232" s="203"/>
      <c r="AC232" s="203"/>
      <c r="AD232" s="203"/>
      <c r="AE232" s="203"/>
      <c r="AF232" s="203"/>
      <c r="AG232" s="203"/>
      <c r="AH232" s="203"/>
      <c r="AI232" s="203"/>
      <c r="AJ232" s="203"/>
      <c r="AK232" s="203"/>
      <c r="AL232" s="203"/>
      <c r="AM232" s="203"/>
      <c r="AN232" s="204"/>
      <c r="AO232" s="20"/>
      <c r="AP232" s="20"/>
      <c r="AQ232" s="20"/>
    </row>
    <row r="233" spans="2:43" ht="20.399999999999999" customHeight="1" thickBot="1" x14ac:dyDescent="0.35">
      <c r="B233" s="400"/>
      <c r="D233" s="23" t="s">
        <v>0</v>
      </c>
      <c r="E233" s="306" t="s">
        <v>155</v>
      </c>
      <c r="F233" s="387"/>
      <c r="G233" s="387"/>
      <c r="H233" s="388"/>
      <c r="I233" s="319" t="s">
        <v>35</v>
      </c>
      <c r="J233" s="320"/>
      <c r="K233" s="320"/>
      <c r="L233" s="320"/>
      <c r="M233" s="320"/>
      <c r="N233" s="321"/>
      <c r="O233" s="311" t="s">
        <v>34</v>
      </c>
      <c r="P233" s="313"/>
      <c r="Q233" s="371" t="s">
        <v>33</v>
      </c>
      <c r="R233" s="372"/>
      <c r="S233" s="372"/>
      <c r="T233" s="372"/>
      <c r="U233" s="372"/>
      <c r="V233" s="372"/>
      <c r="W233" s="372"/>
      <c r="X233" s="372"/>
      <c r="Y233" s="372"/>
      <c r="Z233" s="372"/>
      <c r="AA233" s="372"/>
      <c r="AB233" s="373"/>
      <c r="AC233" s="232" t="s">
        <v>37</v>
      </c>
      <c r="AD233" s="233"/>
      <c r="AE233" s="233"/>
      <c r="AF233" s="233"/>
      <c r="AG233" s="233"/>
      <c r="AH233" s="233"/>
      <c r="AI233" s="233"/>
      <c r="AJ233" s="233"/>
      <c r="AK233" s="233"/>
      <c r="AL233" s="233"/>
      <c r="AM233" s="233"/>
      <c r="AN233" s="234"/>
    </row>
    <row r="234" spans="2:43" s="3" customFormat="1" ht="20.399999999999999" customHeight="1" thickBot="1" x14ac:dyDescent="0.35">
      <c r="B234" s="400"/>
      <c r="D234" s="24" t="s">
        <v>2</v>
      </c>
      <c r="E234" s="37" t="s">
        <v>166</v>
      </c>
      <c r="F234" s="36" t="s">
        <v>167</v>
      </c>
      <c r="G234" s="36" t="s">
        <v>4</v>
      </c>
      <c r="H234" s="36" t="s">
        <v>113</v>
      </c>
      <c r="I234" s="37" t="s">
        <v>173</v>
      </c>
      <c r="J234" s="37" t="s">
        <v>168</v>
      </c>
      <c r="K234" s="37" t="s">
        <v>120</v>
      </c>
      <c r="L234" s="39" t="s">
        <v>169</v>
      </c>
      <c r="M234" s="39" t="s">
        <v>174</v>
      </c>
      <c r="N234" s="36" t="s">
        <v>175</v>
      </c>
      <c r="O234" s="37" t="s">
        <v>170</v>
      </c>
      <c r="P234" s="42" t="s">
        <v>171</v>
      </c>
      <c r="Q234" s="37" t="s">
        <v>166</v>
      </c>
      <c r="R234" s="36" t="s">
        <v>167</v>
      </c>
      <c r="S234" s="36" t="s">
        <v>4</v>
      </c>
      <c r="T234" s="36" t="s">
        <v>113</v>
      </c>
      <c r="U234" s="37" t="s">
        <v>173</v>
      </c>
      <c r="V234" s="37" t="s">
        <v>168</v>
      </c>
      <c r="W234" s="37" t="s">
        <v>120</v>
      </c>
      <c r="X234" s="39" t="s">
        <v>169</v>
      </c>
      <c r="Y234" s="54" t="s">
        <v>170</v>
      </c>
      <c r="Z234" s="37" t="s">
        <v>171</v>
      </c>
      <c r="AA234" s="39" t="s">
        <v>174</v>
      </c>
      <c r="AB234" s="36" t="s">
        <v>175</v>
      </c>
      <c r="AC234" s="37" t="s">
        <v>166</v>
      </c>
      <c r="AD234" s="36" t="s">
        <v>167</v>
      </c>
      <c r="AE234" s="36" t="s">
        <v>4</v>
      </c>
      <c r="AF234" s="36" t="s">
        <v>113</v>
      </c>
      <c r="AG234" s="37" t="s">
        <v>173</v>
      </c>
      <c r="AH234" s="37" t="s">
        <v>168</v>
      </c>
      <c r="AI234" s="37" t="s">
        <v>120</v>
      </c>
      <c r="AJ234" s="39" t="s">
        <v>169</v>
      </c>
      <c r="AK234" s="54" t="s">
        <v>170</v>
      </c>
      <c r="AL234" s="37" t="s">
        <v>171</v>
      </c>
      <c r="AM234" s="39" t="s">
        <v>174</v>
      </c>
      <c r="AN234" s="36" t="s">
        <v>175</v>
      </c>
    </row>
    <row r="235" spans="2:43" s="86" customFormat="1" ht="19.8" customHeight="1" x14ac:dyDescent="0.3">
      <c r="B235" s="400"/>
      <c r="D235" s="87" t="s">
        <v>250</v>
      </c>
      <c r="E235" s="82">
        <v>151.46603016466</v>
      </c>
      <c r="F235" s="78">
        <v>302.55110225432799</v>
      </c>
      <c r="G235" s="96">
        <v>0.70046082949308697</v>
      </c>
      <c r="H235" s="97">
        <v>282.56975602937399</v>
      </c>
      <c r="I235" s="82">
        <v>0</v>
      </c>
      <c r="J235" s="82">
        <v>0</v>
      </c>
      <c r="K235" s="82">
        <v>0</v>
      </c>
      <c r="L235" s="82">
        <v>0</v>
      </c>
      <c r="M235" s="82">
        <v>0</v>
      </c>
      <c r="N235" s="82">
        <v>0</v>
      </c>
      <c r="O235" s="82">
        <v>597</v>
      </c>
      <c r="P235" s="79">
        <v>2693.58258956178</v>
      </c>
      <c r="Q235" s="125">
        <v>0</v>
      </c>
      <c r="R235" s="125">
        <v>0</v>
      </c>
      <c r="S235" s="125">
        <v>0</v>
      </c>
      <c r="T235" s="125">
        <v>0</v>
      </c>
      <c r="U235" s="125">
        <v>0</v>
      </c>
      <c r="V235" s="125">
        <v>0</v>
      </c>
      <c r="W235" s="125">
        <v>0</v>
      </c>
      <c r="X235" s="125">
        <v>0</v>
      </c>
      <c r="Y235" s="125">
        <v>0</v>
      </c>
      <c r="Z235" s="125">
        <v>180</v>
      </c>
      <c r="AA235" s="125">
        <v>0</v>
      </c>
      <c r="AB235" s="125">
        <v>0</v>
      </c>
      <c r="AC235" s="82">
        <v>0</v>
      </c>
      <c r="AD235" s="82">
        <v>0</v>
      </c>
      <c r="AE235" s="82">
        <v>0</v>
      </c>
      <c r="AF235" s="82">
        <v>0</v>
      </c>
      <c r="AG235" s="82">
        <v>0</v>
      </c>
      <c r="AH235" s="82">
        <v>0</v>
      </c>
      <c r="AI235" s="82">
        <v>0</v>
      </c>
      <c r="AJ235" s="82">
        <v>0</v>
      </c>
      <c r="AK235" s="82">
        <v>0</v>
      </c>
      <c r="AL235" s="82">
        <v>22</v>
      </c>
      <c r="AM235" s="82">
        <v>0</v>
      </c>
      <c r="AN235" s="82">
        <v>0</v>
      </c>
    </row>
    <row r="236" spans="2:43" s="86" customFormat="1" ht="40.200000000000003" customHeight="1" thickBot="1" x14ac:dyDescent="0.35">
      <c r="B236" s="400"/>
      <c r="D236" s="112" t="s">
        <v>251</v>
      </c>
      <c r="E236" s="292">
        <f>AVERAGE(E235:H235)</f>
        <v>184.32183731946378</v>
      </c>
      <c r="F236" s="293"/>
      <c r="G236" s="293"/>
      <c r="H236" s="294"/>
      <c r="I236" s="322">
        <f>AVERAGE(I235:N235)</f>
        <v>0</v>
      </c>
      <c r="J236" s="323"/>
      <c r="K236" s="323"/>
      <c r="L236" s="323"/>
      <c r="M236" s="323"/>
      <c r="N236" s="324"/>
      <c r="O236" s="322">
        <f>AVERAGE(O235:P235)</f>
        <v>1645.29129478089</v>
      </c>
      <c r="P236" s="324"/>
      <c r="Q236" s="334">
        <f>AVERAGE(Q235:AB235)</f>
        <v>15</v>
      </c>
      <c r="R236" s="323"/>
      <c r="S236" s="323"/>
      <c r="T236" s="323"/>
      <c r="U236" s="323"/>
      <c r="V236" s="323"/>
      <c r="W236" s="323"/>
      <c r="X236" s="323"/>
      <c r="Y236" s="323"/>
      <c r="Z236" s="323"/>
      <c r="AA236" s="323"/>
      <c r="AB236" s="324"/>
      <c r="AC236" s="322">
        <f>AVERAGE(AC235:AN235)</f>
        <v>1.8333333333333333</v>
      </c>
      <c r="AD236" s="323"/>
      <c r="AE236" s="323"/>
      <c r="AF236" s="323"/>
      <c r="AG236" s="323"/>
      <c r="AH236" s="323"/>
      <c r="AI236" s="323"/>
      <c r="AJ236" s="323"/>
      <c r="AK236" s="323"/>
      <c r="AL236" s="323"/>
      <c r="AM236" s="323"/>
      <c r="AN236" s="324"/>
    </row>
    <row r="237" spans="2:43" s="86" customFormat="1" ht="19.8" customHeight="1" x14ac:dyDescent="0.3">
      <c r="B237" s="400"/>
      <c r="D237" s="143" t="s">
        <v>38</v>
      </c>
      <c r="E237" s="275">
        <f>_xlfn.STDEV.S(E235:H235)</f>
        <v>139.55539710778248</v>
      </c>
      <c r="F237" s="238"/>
      <c r="G237" s="238"/>
      <c r="H237" s="276"/>
      <c r="I237" s="328">
        <f>_xlfn.STDEV.S(I235:N235)</f>
        <v>0</v>
      </c>
      <c r="J237" s="329"/>
      <c r="K237" s="329"/>
      <c r="L237" s="329"/>
      <c r="M237" s="329"/>
      <c r="N237" s="330"/>
      <c r="O237" s="328">
        <f>_xlfn.STDEV.S(O235:P235)</f>
        <v>1482.5077663967868</v>
      </c>
      <c r="P237" s="330"/>
      <c r="Q237" s="328">
        <f>_xlfn.STDEV.S(Q235:AB235)</f>
        <v>51.96152422706632</v>
      </c>
      <c r="R237" s="329"/>
      <c r="S237" s="329"/>
      <c r="T237" s="329"/>
      <c r="U237" s="329"/>
      <c r="V237" s="329"/>
      <c r="W237" s="329"/>
      <c r="X237" s="329"/>
      <c r="Y237" s="329"/>
      <c r="Z237" s="329"/>
      <c r="AA237" s="329"/>
      <c r="AB237" s="330"/>
      <c r="AC237" s="328">
        <f>_xlfn.STDEV.S(AC235:AN235)</f>
        <v>6.3508529610858835</v>
      </c>
      <c r="AD237" s="329"/>
      <c r="AE237" s="329"/>
      <c r="AF237" s="329"/>
      <c r="AG237" s="329"/>
      <c r="AH237" s="329"/>
      <c r="AI237" s="329"/>
      <c r="AJ237" s="329"/>
      <c r="AK237" s="329"/>
      <c r="AL237" s="329"/>
      <c r="AM237" s="329"/>
      <c r="AN237" s="330"/>
    </row>
    <row r="238" spans="2:43" ht="19.8" customHeight="1" x14ac:dyDescent="0.3">
      <c r="B238" s="400"/>
      <c r="D238" s="144" t="s">
        <v>256</v>
      </c>
      <c r="E238" s="145">
        <f>((E235-$E$242)/$E$244)*10</f>
        <v>0.56232183394570456</v>
      </c>
      <c r="F238" s="145">
        <f t="shared" ref="F238:AN238" si="31">((F235-$E$242)/$E$244)*10</f>
        <v>1.1232293504820663</v>
      </c>
      <c r="G238" s="145">
        <f t="shared" si="31"/>
        <v>2.6004802385028972E-3</v>
      </c>
      <c r="H238" s="145">
        <f t="shared" si="31"/>
        <v>1.0490480489604939</v>
      </c>
      <c r="I238" s="145">
        <f t="shared" si="31"/>
        <v>0</v>
      </c>
      <c r="J238" s="145">
        <f t="shared" si="31"/>
        <v>0</v>
      </c>
      <c r="K238" s="145">
        <f t="shared" si="31"/>
        <v>0</v>
      </c>
      <c r="L238" s="145">
        <f t="shared" si="31"/>
        <v>0</v>
      </c>
      <c r="M238" s="145">
        <f t="shared" si="31"/>
        <v>0</v>
      </c>
      <c r="N238" s="145">
        <f t="shared" si="31"/>
        <v>0</v>
      </c>
      <c r="O238" s="145">
        <f t="shared" si="31"/>
        <v>2.2163790422224485</v>
      </c>
      <c r="P238" s="145">
        <f t="shared" si="31"/>
        <v>10</v>
      </c>
      <c r="Q238" s="145">
        <f t="shared" si="31"/>
        <v>0</v>
      </c>
      <c r="R238" s="145">
        <f t="shared" si="31"/>
        <v>0</v>
      </c>
      <c r="S238" s="145">
        <f t="shared" si="31"/>
        <v>0</v>
      </c>
      <c r="T238" s="145">
        <f t="shared" si="31"/>
        <v>0</v>
      </c>
      <c r="U238" s="145">
        <f t="shared" si="31"/>
        <v>0</v>
      </c>
      <c r="V238" s="145">
        <f t="shared" si="31"/>
        <v>0</v>
      </c>
      <c r="W238" s="145">
        <f t="shared" si="31"/>
        <v>0</v>
      </c>
      <c r="X238" s="145">
        <f t="shared" si="31"/>
        <v>0</v>
      </c>
      <c r="Y238" s="145">
        <f t="shared" si="31"/>
        <v>0</v>
      </c>
      <c r="Z238" s="145">
        <f t="shared" si="31"/>
        <v>0.66825498760475832</v>
      </c>
      <c r="AA238" s="145">
        <f t="shared" si="31"/>
        <v>0</v>
      </c>
      <c r="AB238" s="145">
        <f t="shared" si="31"/>
        <v>0</v>
      </c>
      <c r="AC238" s="145">
        <f t="shared" si="31"/>
        <v>0</v>
      </c>
      <c r="AD238" s="145">
        <f t="shared" si="31"/>
        <v>0</v>
      </c>
      <c r="AE238" s="145">
        <f t="shared" si="31"/>
        <v>0</v>
      </c>
      <c r="AF238" s="145">
        <f t="shared" si="31"/>
        <v>0</v>
      </c>
      <c r="AG238" s="145">
        <f t="shared" si="31"/>
        <v>0</v>
      </c>
      <c r="AH238" s="145">
        <f t="shared" si="31"/>
        <v>0</v>
      </c>
      <c r="AI238" s="145">
        <f t="shared" si="31"/>
        <v>0</v>
      </c>
      <c r="AJ238" s="145">
        <f t="shared" si="31"/>
        <v>0</v>
      </c>
      <c r="AK238" s="145">
        <f t="shared" si="31"/>
        <v>0</v>
      </c>
      <c r="AL238" s="145">
        <f t="shared" si="31"/>
        <v>8.1675609596137122E-2</v>
      </c>
      <c r="AM238" s="145">
        <f t="shared" si="31"/>
        <v>0</v>
      </c>
      <c r="AN238" s="145">
        <f t="shared" si="31"/>
        <v>0</v>
      </c>
    </row>
    <row r="239" spans="2:43" ht="19.8" customHeight="1" x14ac:dyDescent="0.3">
      <c r="B239" s="400"/>
      <c r="D239" s="144" t="s">
        <v>257</v>
      </c>
      <c r="E239" s="201">
        <f>AVERAGE(E238:H238)</f>
        <v>0.68429992840669196</v>
      </c>
      <c r="F239" s="201"/>
      <c r="G239" s="201"/>
      <c r="H239" s="201"/>
      <c r="I239" s="201">
        <f>AVERAGE(I238:N238)</f>
        <v>0</v>
      </c>
      <c r="J239" s="201"/>
      <c r="K239" s="201"/>
      <c r="L239" s="201"/>
      <c r="M239" s="201"/>
      <c r="N239" s="201"/>
      <c r="O239" s="201">
        <f>AVERAGE(O238:P238)</f>
        <v>6.1081895211112247</v>
      </c>
      <c r="P239" s="201"/>
      <c r="Q239" s="201">
        <f>AVERAGE(Q238:AB238)</f>
        <v>5.5687915633729858E-2</v>
      </c>
      <c r="R239" s="201"/>
      <c r="S239" s="201"/>
      <c r="T239" s="201"/>
      <c r="U239" s="201"/>
      <c r="V239" s="201"/>
      <c r="W239" s="201"/>
      <c r="X239" s="201"/>
      <c r="Y239" s="201"/>
      <c r="Z239" s="201"/>
      <c r="AA239" s="201"/>
      <c r="AB239" s="201"/>
      <c r="AC239" s="201">
        <f>AVERAGE(AC238:AN238)</f>
        <v>6.8063007996780932E-3</v>
      </c>
      <c r="AD239" s="201"/>
      <c r="AE239" s="201"/>
      <c r="AF239" s="201"/>
      <c r="AG239" s="201"/>
      <c r="AH239" s="201"/>
      <c r="AI239" s="201"/>
      <c r="AJ239" s="201"/>
      <c r="AK239" s="201"/>
      <c r="AL239" s="201"/>
      <c r="AM239" s="201"/>
      <c r="AN239" s="201"/>
    </row>
    <row r="240" spans="2:43" ht="19.8" customHeight="1" x14ac:dyDescent="0.3">
      <c r="B240" s="400"/>
      <c r="D240" s="144" t="s">
        <v>38</v>
      </c>
      <c r="E240" s="201">
        <f>_xlfn.STDEV.S(E238:H238)</f>
        <v>0.51810327869132411</v>
      </c>
      <c r="F240" s="201"/>
      <c r="G240" s="201"/>
      <c r="H240" s="201"/>
      <c r="I240" s="201">
        <f>_xlfn.STDEV.S(I238:N238)</f>
        <v>0</v>
      </c>
      <c r="J240" s="201"/>
      <c r="K240" s="201"/>
      <c r="L240" s="201"/>
      <c r="M240" s="201"/>
      <c r="N240" s="201"/>
      <c r="O240" s="201">
        <f>_xlfn.STDEV.S(O238:P238)</f>
        <v>5.5038511614302346</v>
      </c>
      <c r="P240" s="201"/>
      <c r="Q240" s="201">
        <f>_xlfn.STDEV.S(Q238:AB238)</f>
        <v>0.19290859849045863</v>
      </c>
      <c r="R240" s="201"/>
      <c r="S240" s="201"/>
      <c r="T240" s="201"/>
      <c r="U240" s="201"/>
      <c r="V240" s="201"/>
      <c r="W240" s="201"/>
      <c r="X240" s="201"/>
      <c r="Y240" s="201"/>
      <c r="Z240" s="201"/>
      <c r="AA240" s="201"/>
      <c r="AB240" s="201"/>
      <c r="AC240" s="201">
        <f>_xlfn.STDEV.S(AC238:AN238)</f>
        <v>2.3577717593278275E-2</v>
      </c>
      <c r="AD240" s="201"/>
      <c r="AE240" s="201"/>
      <c r="AF240" s="201"/>
      <c r="AG240" s="201"/>
      <c r="AH240" s="201"/>
      <c r="AI240" s="201"/>
      <c r="AJ240" s="201"/>
      <c r="AK240" s="201"/>
      <c r="AL240" s="201"/>
      <c r="AM240" s="201"/>
      <c r="AN240" s="201"/>
    </row>
    <row r="241" spans="2:61" ht="19.8" customHeight="1" x14ac:dyDescent="0.3">
      <c r="B241" s="400"/>
      <c r="D241" s="115"/>
    </row>
    <row r="242" spans="2:61" ht="19.8" customHeight="1" x14ac:dyDescent="0.3">
      <c r="B242" s="400"/>
      <c r="D242" s="142" t="s">
        <v>253</v>
      </c>
      <c r="E242" s="145">
        <f>MIN(E235:AN235)</f>
        <v>0</v>
      </c>
    </row>
    <row r="243" spans="2:61" ht="19.8" customHeight="1" x14ac:dyDescent="0.3">
      <c r="B243" s="400"/>
      <c r="D243" s="142" t="s">
        <v>254</v>
      </c>
      <c r="E243" s="145">
        <f>MAX(E235:AN235)</f>
        <v>2693.58258956178</v>
      </c>
    </row>
    <row r="244" spans="2:61" ht="19.8" customHeight="1" x14ac:dyDescent="0.3">
      <c r="B244" s="400"/>
      <c r="D244" s="142" t="s">
        <v>255</v>
      </c>
      <c r="E244" s="145">
        <f>E243-E242</f>
        <v>2693.58258956178</v>
      </c>
    </row>
    <row r="245" spans="2:61" ht="15" customHeight="1" thickBot="1" x14ac:dyDescent="0.35">
      <c r="B245" s="400"/>
      <c r="D245" s="3"/>
    </row>
    <row r="246" spans="2:61" ht="37.200000000000003" customHeight="1" thickBot="1" x14ac:dyDescent="0.35">
      <c r="B246" s="400"/>
      <c r="D246" s="3"/>
      <c r="E246" s="202" t="s">
        <v>176</v>
      </c>
      <c r="F246" s="203"/>
      <c r="G246" s="203"/>
      <c r="H246" s="203"/>
      <c r="I246" s="203"/>
      <c r="J246" s="203"/>
      <c r="K246" s="203"/>
      <c r="L246" s="203"/>
      <c r="M246" s="203"/>
      <c r="N246" s="203"/>
      <c r="O246" s="203"/>
      <c r="P246" s="203"/>
      <c r="Q246" s="203"/>
      <c r="R246" s="203"/>
      <c r="S246" s="203"/>
      <c r="T246" s="203"/>
      <c r="U246" s="203"/>
      <c r="V246" s="203"/>
      <c r="W246" s="203"/>
      <c r="X246" s="203"/>
      <c r="Y246" s="203"/>
      <c r="Z246" s="203"/>
      <c r="AA246" s="203"/>
      <c r="AB246" s="203"/>
      <c r="AC246" s="203"/>
      <c r="AD246" s="203"/>
      <c r="AE246" s="203"/>
      <c r="AF246" s="203"/>
      <c r="AG246" s="203"/>
      <c r="AH246" s="203"/>
      <c r="AI246" s="203"/>
      <c r="AJ246" s="203"/>
      <c r="AK246" s="203"/>
      <c r="AL246" s="203"/>
      <c r="AM246" s="203"/>
      <c r="AN246" s="203"/>
      <c r="AO246" s="203"/>
      <c r="AP246" s="203"/>
      <c r="AQ246" s="204"/>
    </row>
    <row r="247" spans="2:61" ht="19.95" customHeight="1" x14ac:dyDescent="0.3">
      <c r="B247" s="400"/>
      <c r="D247" s="23" t="s">
        <v>0</v>
      </c>
      <c r="E247" s="374" t="s">
        <v>155</v>
      </c>
      <c r="F247" s="375"/>
      <c r="G247" s="375"/>
      <c r="H247" s="376"/>
      <c r="I247" s="360" t="s">
        <v>35</v>
      </c>
      <c r="J247" s="361"/>
      <c r="K247" s="361"/>
      <c r="L247" s="361"/>
      <c r="M247" s="361"/>
      <c r="N247" s="361"/>
      <c r="O247" s="361"/>
      <c r="P247" s="361"/>
      <c r="Q247" s="361"/>
      <c r="R247" s="361"/>
      <c r="S247" s="362"/>
      <c r="T247" s="311"/>
      <c r="U247" s="312"/>
      <c r="V247" s="312"/>
      <c r="W247" s="313"/>
      <c r="X247" s="383"/>
      <c r="Y247" s="314"/>
      <c r="Z247" s="314"/>
      <c r="AA247" s="314"/>
      <c r="AB247" s="314"/>
      <c r="AC247" s="314"/>
      <c r="AD247" s="314"/>
      <c r="AE247" s="314"/>
      <c r="AF247" s="314"/>
      <c r="AG247" s="314"/>
      <c r="AH247" s="314"/>
      <c r="AI247" s="314"/>
      <c r="AJ247" s="314"/>
      <c r="AK247" s="314"/>
      <c r="AL247" s="314"/>
      <c r="AM247" s="314"/>
      <c r="AN247" s="314"/>
      <c r="AO247" s="314"/>
      <c r="AP247" s="314"/>
      <c r="AQ247" s="368"/>
      <c r="AR247" s="369"/>
      <c r="AS247" s="369"/>
      <c r="AT247" s="369"/>
      <c r="AU247" s="369"/>
      <c r="AV247" s="369"/>
      <c r="AW247" s="369"/>
      <c r="AX247" s="369"/>
      <c r="AY247" s="369"/>
      <c r="AZ247" s="369"/>
      <c r="BA247" s="369"/>
      <c r="BB247" s="369"/>
      <c r="BC247" s="369"/>
      <c r="BD247" s="369"/>
      <c r="BE247" s="369"/>
      <c r="BF247" s="369"/>
      <c r="BG247" s="369"/>
      <c r="BH247" s="369"/>
      <c r="BI247" s="370"/>
    </row>
    <row r="248" spans="2:61" s="3" customFormat="1" ht="20.399999999999999" customHeight="1" thickBot="1" x14ac:dyDescent="0.35">
      <c r="B248" s="400"/>
      <c r="D248" s="24" t="s">
        <v>2</v>
      </c>
      <c r="E248" s="37" t="s">
        <v>166</v>
      </c>
      <c r="F248" s="36" t="s">
        <v>167</v>
      </c>
      <c r="G248" s="36" t="s">
        <v>4</v>
      </c>
      <c r="H248" s="36" t="s">
        <v>113</v>
      </c>
      <c r="I248" s="37" t="s">
        <v>173</v>
      </c>
      <c r="J248" s="37" t="s">
        <v>168</v>
      </c>
      <c r="K248" s="37" t="s">
        <v>120</v>
      </c>
      <c r="L248" s="39" t="s">
        <v>169</v>
      </c>
      <c r="M248" s="39" t="s">
        <v>174</v>
      </c>
      <c r="N248" s="39" t="s">
        <v>175</v>
      </c>
      <c r="O248" s="40" t="s">
        <v>237</v>
      </c>
      <c r="P248" s="54" t="s">
        <v>238</v>
      </c>
      <c r="Q248" s="37" t="s">
        <v>239</v>
      </c>
      <c r="R248" s="39" t="s">
        <v>240</v>
      </c>
      <c r="S248" s="36" t="s">
        <v>241</v>
      </c>
      <c r="T248" s="37" t="s">
        <v>170</v>
      </c>
      <c r="U248" s="42" t="s">
        <v>171</v>
      </c>
      <c r="V248" s="36" t="s">
        <v>242</v>
      </c>
      <c r="W248" s="42" t="s">
        <v>243</v>
      </c>
      <c r="X248" s="37" t="s">
        <v>166</v>
      </c>
      <c r="Y248" s="36" t="s">
        <v>167</v>
      </c>
      <c r="Z248" s="36" t="s">
        <v>4</v>
      </c>
      <c r="AA248" s="36" t="s">
        <v>113</v>
      </c>
      <c r="AB248" s="37" t="s">
        <v>173</v>
      </c>
      <c r="AC248" s="37" t="s">
        <v>168</v>
      </c>
      <c r="AD248" s="37" t="s">
        <v>120</v>
      </c>
      <c r="AE248" s="39" t="s">
        <v>169</v>
      </c>
      <c r="AF248" s="39" t="s">
        <v>174</v>
      </c>
      <c r="AG248" s="39" t="s">
        <v>175</v>
      </c>
      <c r="AH248" s="40" t="s">
        <v>237</v>
      </c>
      <c r="AI248" s="54" t="s">
        <v>238</v>
      </c>
      <c r="AJ248" s="37" t="s">
        <v>239</v>
      </c>
      <c r="AK248" s="39" t="s">
        <v>240</v>
      </c>
      <c r="AL248" s="36" t="s">
        <v>241</v>
      </c>
      <c r="AM248" s="37" t="s">
        <v>170</v>
      </c>
      <c r="AN248" s="42" t="s">
        <v>171</v>
      </c>
      <c r="AO248" s="36" t="s">
        <v>242</v>
      </c>
      <c r="AP248" s="135" t="s">
        <v>243</v>
      </c>
      <c r="AQ248" s="58" t="s">
        <v>166</v>
      </c>
      <c r="AR248" s="31" t="s">
        <v>167</v>
      </c>
      <c r="AS248" s="31" t="s">
        <v>4</v>
      </c>
      <c r="AT248" s="31" t="s">
        <v>113</v>
      </c>
      <c r="AU248" s="31" t="s">
        <v>173</v>
      </c>
      <c r="AV248" s="31" t="s">
        <v>168</v>
      </c>
      <c r="AW248" s="31" t="s">
        <v>120</v>
      </c>
      <c r="AX248" s="31" t="s">
        <v>169</v>
      </c>
      <c r="AY248" s="31" t="s">
        <v>174</v>
      </c>
      <c r="AZ248" s="31" t="s">
        <v>175</v>
      </c>
      <c r="BA248" s="31" t="s">
        <v>237</v>
      </c>
      <c r="BB248" s="31" t="s">
        <v>238</v>
      </c>
      <c r="BC248" s="31" t="s">
        <v>239</v>
      </c>
      <c r="BD248" s="31" t="s">
        <v>240</v>
      </c>
      <c r="BE248" s="31" t="s">
        <v>241</v>
      </c>
      <c r="BF248" s="31" t="s">
        <v>170</v>
      </c>
      <c r="BG248" s="31" t="s">
        <v>171</v>
      </c>
      <c r="BH248" s="31" t="s">
        <v>242</v>
      </c>
      <c r="BI248" s="30" t="s">
        <v>243</v>
      </c>
    </row>
    <row r="249" spans="2:61" s="86" customFormat="1" ht="19.8" customHeight="1" x14ac:dyDescent="0.3">
      <c r="B249" s="400"/>
      <c r="D249" s="87" t="s">
        <v>250</v>
      </c>
      <c r="E249" s="82">
        <v>238.243807942438</v>
      </c>
      <c r="F249" s="78">
        <v>476.05432806077903</v>
      </c>
      <c r="G249" s="96">
        <v>1.4009216589861699</v>
      </c>
      <c r="H249" s="97">
        <v>799.34901593527104</v>
      </c>
      <c r="I249" s="104">
        <v>0</v>
      </c>
      <c r="J249" s="78">
        <v>0</v>
      </c>
      <c r="K249" s="78">
        <v>0</v>
      </c>
      <c r="L249" s="78">
        <v>0</v>
      </c>
      <c r="M249" s="78">
        <v>0</v>
      </c>
      <c r="N249" s="78">
        <v>0</v>
      </c>
      <c r="O249" s="78">
        <v>0</v>
      </c>
      <c r="P249" s="78">
        <v>0</v>
      </c>
      <c r="Q249" s="78">
        <v>0</v>
      </c>
      <c r="R249" s="78">
        <v>0</v>
      </c>
      <c r="S249" s="78">
        <v>0</v>
      </c>
      <c r="T249" s="82">
        <v>824.375953813259</v>
      </c>
      <c r="U249" s="78">
        <v>3561.55413433392</v>
      </c>
      <c r="V249" s="78">
        <v>820.62404618673997</v>
      </c>
      <c r="W249" s="79">
        <v>3459.7524113198001</v>
      </c>
      <c r="X249" s="82">
        <v>0</v>
      </c>
      <c r="Y249" s="82">
        <v>0</v>
      </c>
      <c r="Z249" s="82">
        <v>0</v>
      </c>
      <c r="AA249" s="82">
        <v>0</v>
      </c>
      <c r="AB249" s="82">
        <v>0</v>
      </c>
      <c r="AC249" s="82">
        <v>0</v>
      </c>
      <c r="AD249" s="82">
        <v>0</v>
      </c>
      <c r="AE249" s="82">
        <v>0</v>
      </c>
      <c r="AF249" s="82">
        <v>0</v>
      </c>
      <c r="AG249" s="82">
        <v>0</v>
      </c>
      <c r="AH249" s="82">
        <v>0</v>
      </c>
      <c r="AI249" s="82">
        <v>0</v>
      </c>
      <c r="AJ249" s="82">
        <v>0</v>
      </c>
      <c r="AK249" s="82">
        <v>0</v>
      </c>
      <c r="AL249" s="82">
        <v>0</v>
      </c>
      <c r="AM249" s="82">
        <v>0</v>
      </c>
      <c r="AN249" s="82">
        <v>231.266666666666</v>
      </c>
      <c r="AO249" s="82">
        <v>0</v>
      </c>
      <c r="AP249" s="82">
        <v>231.266666666666</v>
      </c>
      <c r="AQ249" s="104">
        <v>0</v>
      </c>
      <c r="AR249" s="104">
        <v>0</v>
      </c>
      <c r="AS249" s="104">
        <v>0</v>
      </c>
      <c r="AT249" s="104">
        <v>0</v>
      </c>
      <c r="AU249" s="104">
        <v>0</v>
      </c>
      <c r="AV249" s="104">
        <v>0</v>
      </c>
      <c r="AW249" s="104">
        <v>0</v>
      </c>
      <c r="AX249" s="104">
        <v>0</v>
      </c>
      <c r="AY249" s="104">
        <v>0</v>
      </c>
      <c r="AZ249" s="104">
        <v>0</v>
      </c>
      <c r="BA249" s="104">
        <v>0</v>
      </c>
      <c r="BB249" s="104">
        <v>0</v>
      </c>
      <c r="BC249" s="104">
        <v>0</v>
      </c>
      <c r="BD249" s="104">
        <v>0</v>
      </c>
      <c r="BE249" s="104">
        <v>0</v>
      </c>
      <c r="BF249" s="104">
        <v>0</v>
      </c>
      <c r="BG249" s="104">
        <v>36.716666666666598</v>
      </c>
      <c r="BH249" s="104">
        <v>0</v>
      </c>
      <c r="BI249" s="104">
        <v>36.716666666666598</v>
      </c>
    </row>
    <row r="250" spans="2:61" s="86" customFormat="1" ht="40.200000000000003" customHeight="1" thickBot="1" x14ac:dyDescent="0.35">
      <c r="B250" s="400"/>
      <c r="D250" s="112" t="s">
        <v>251</v>
      </c>
      <c r="E250" s="292">
        <f>AVERAGE(E249:H249)</f>
        <v>378.76201839936857</v>
      </c>
      <c r="F250" s="293"/>
      <c r="G250" s="293"/>
      <c r="H250" s="294"/>
      <c r="I250" s="292">
        <f>AVERAGE(I249:S249)</f>
        <v>0</v>
      </c>
      <c r="J250" s="293"/>
      <c r="K250" s="293"/>
      <c r="L250" s="293"/>
      <c r="M250" s="293"/>
      <c r="N250" s="293"/>
      <c r="O250" s="293"/>
      <c r="P250" s="293"/>
      <c r="Q250" s="293"/>
      <c r="R250" s="293"/>
      <c r="S250" s="294"/>
      <c r="T250" s="322">
        <f>AVERAGE(T249:W249)</f>
        <v>2166.5766364134297</v>
      </c>
      <c r="U250" s="323"/>
      <c r="V250" s="323"/>
      <c r="W250" s="324"/>
      <c r="X250" s="322">
        <f>AVERAGE(X249:AP249)</f>
        <v>24.343859649122738</v>
      </c>
      <c r="Y250" s="323"/>
      <c r="Z250" s="323"/>
      <c r="AA250" s="323"/>
      <c r="AB250" s="323"/>
      <c r="AC250" s="323"/>
      <c r="AD250" s="323"/>
      <c r="AE250" s="323"/>
      <c r="AF250" s="323"/>
      <c r="AG250" s="323"/>
      <c r="AH250" s="323"/>
      <c r="AI250" s="323"/>
      <c r="AJ250" s="323"/>
      <c r="AK250" s="323"/>
      <c r="AL250" s="323"/>
      <c r="AM250" s="323"/>
      <c r="AN250" s="323"/>
      <c r="AO250" s="323"/>
      <c r="AP250" s="323"/>
      <c r="AQ250" s="351">
        <f>AVERAGE(AQ249:BI249)</f>
        <v>3.8649122807017471</v>
      </c>
      <c r="AR250" s="352"/>
      <c r="AS250" s="352"/>
      <c r="AT250" s="352"/>
      <c r="AU250" s="352"/>
      <c r="AV250" s="352"/>
      <c r="AW250" s="352"/>
      <c r="AX250" s="352"/>
      <c r="AY250" s="352"/>
      <c r="AZ250" s="352"/>
      <c r="BA250" s="352"/>
      <c r="BB250" s="352"/>
      <c r="BC250" s="352"/>
      <c r="BD250" s="352"/>
      <c r="BE250" s="352"/>
      <c r="BF250" s="352"/>
      <c r="BG250" s="352"/>
      <c r="BH250" s="352"/>
      <c r="BI250" s="353"/>
    </row>
    <row r="251" spans="2:61" s="86" customFormat="1" ht="20.399999999999999" customHeight="1" x14ac:dyDescent="0.3">
      <c r="B251" s="400"/>
      <c r="D251" s="143" t="s">
        <v>38</v>
      </c>
      <c r="E251" s="275">
        <f>_xlfn.STDEV.S(E249:H249)</f>
        <v>340.83523918879018</v>
      </c>
      <c r="F251" s="238"/>
      <c r="G251" s="238"/>
      <c r="H251" s="276"/>
      <c r="I251" s="275">
        <f>_xlfn.STDEV.S(I249:S249)</f>
        <v>0</v>
      </c>
      <c r="J251" s="238"/>
      <c r="K251" s="238"/>
      <c r="L251" s="238"/>
      <c r="M251" s="238"/>
      <c r="N251" s="238"/>
      <c r="O251" s="238"/>
      <c r="P251" s="238"/>
      <c r="Q251" s="238"/>
      <c r="R251" s="238"/>
      <c r="S251" s="276"/>
      <c r="T251" s="328">
        <f>_xlfn.STDEV.S(T249:W249)</f>
        <v>1552.5631336620429</v>
      </c>
      <c r="U251" s="329"/>
      <c r="V251" s="329"/>
      <c r="W251" s="330"/>
      <c r="X251" s="328">
        <f>_xlfn.STDEV.S(X249:AP249)</f>
        <v>72.918788796743698</v>
      </c>
      <c r="Y251" s="329"/>
      <c r="Z251" s="329"/>
      <c r="AA251" s="329"/>
      <c r="AB251" s="329"/>
      <c r="AC251" s="329"/>
      <c r="AD251" s="329"/>
      <c r="AE251" s="329"/>
      <c r="AF251" s="329"/>
      <c r="AG251" s="329"/>
      <c r="AH251" s="329"/>
      <c r="AI251" s="329"/>
      <c r="AJ251" s="329"/>
      <c r="AK251" s="329"/>
      <c r="AL251" s="329"/>
      <c r="AM251" s="329"/>
      <c r="AN251" s="329"/>
      <c r="AO251" s="329"/>
      <c r="AP251" s="329"/>
      <c r="AQ251" s="354">
        <f>_xlfn.STDEV.S(AQ249:BI249)</f>
        <v>11.576829901933305</v>
      </c>
      <c r="AR251" s="355"/>
      <c r="AS251" s="355"/>
      <c r="AT251" s="355"/>
      <c r="AU251" s="355"/>
      <c r="AV251" s="355"/>
      <c r="AW251" s="355"/>
      <c r="AX251" s="355"/>
      <c r="AY251" s="355"/>
      <c r="AZ251" s="355"/>
      <c r="BA251" s="355"/>
      <c r="BB251" s="355"/>
      <c r="BC251" s="355"/>
      <c r="BD251" s="355"/>
      <c r="BE251" s="355"/>
      <c r="BF251" s="355"/>
      <c r="BG251" s="355"/>
      <c r="BH251" s="355"/>
      <c r="BI251" s="356"/>
    </row>
    <row r="252" spans="2:61" ht="19.8" x14ac:dyDescent="0.3">
      <c r="B252" s="400"/>
      <c r="D252" s="144" t="s">
        <v>256</v>
      </c>
      <c r="E252" s="145">
        <f>((E249-$E$256)/$E$258)*10</f>
        <v>0.66893215421248731</v>
      </c>
      <c r="F252" s="145">
        <f t="shared" ref="F252:BI252" si="32">((F249-$E$256)/$E$258)*10</f>
        <v>1.3366477388944995</v>
      </c>
      <c r="G252" s="145">
        <f t="shared" si="32"/>
        <v>3.9334560311215646E-3</v>
      </c>
      <c r="H252" s="145">
        <f t="shared" si="32"/>
        <v>2.2443826087870624</v>
      </c>
      <c r="I252" s="145">
        <f t="shared" si="32"/>
        <v>0</v>
      </c>
      <c r="J252" s="145">
        <f t="shared" si="32"/>
        <v>0</v>
      </c>
      <c r="K252" s="145">
        <f t="shared" si="32"/>
        <v>0</v>
      </c>
      <c r="L252" s="145">
        <f t="shared" si="32"/>
        <v>0</v>
      </c>
      <c r="M252" s="145">
        <f t="shared" si="32"/>
        <v>0</v>
      </c>
      <c r="N252" s="145">
        <f t="shared" si="32"/>
        <v>0</v>
      </c>
      <c r="O252" s="145">
        <f t="shared" si="32"/>
        <v>0</v>
      </c>
      <c r="P252" s="145">
        <f t="shared" si="32"/>
        <v>0</v>
      </c>
      <c r="Q252" s="145">
        <f t="shared" si="32"/>
        <v>0</v>
      </c>
      <c r="R252" s="145">
        <f t="shared" si="32"/>
        <v>0</v>
      </c>
      <c r="S252" s="145">
        <f t="shared" si="32"/>
        <v>0</v>
      </c>
      <c r="T252" s="145">
        <f t="shared" si="32"/>
        <v>2.3146523195201505</v>
      </c>
      <c r="U252" s="145">
        <f t="shared" si="32"/>
        <v>10</v>
      </c>
      <c r="V252" s="145">
        <f t="shared" si="32"/>
        <v>2.3041178520236438</v>
      </c>
      <c r="W252" s="145">
        <f t="shared" si="32"/>
        <v>9.7141648865231716</v>
      </c>
      <c r="X252" s="145">
        <f t="shared" si="32"/>
        <v>0</v>
      </c>
      <c r="Y252" s="145">
        <f t="shared" si="32"/>
        <v>0</v>
      </c>
      <c r="Z252" s="145">
        <f t="shared" si="32"/>
        <v>0</v>
      </c>
      <c r="AA252" s="145">
        <f t="shared" si="32"/>
        <v>0</v>
      </c>
      <c r="AB252" s="145">
        <f t="shared" si="32"/>
        <v>0</v>
      </c>
      <c r="AC252" s="145">
        <f t="shared" si="32"/>
        <v>0</v>
      </c>
      <c r="AD252" s="145">
        <f t="shared" si="32"/>
        <v>0</v>
      </c>
      <c r="AE252" s="145">
        <f t="shared" si="32"/>
        <v>0</v>
      </c>
      <c r="AF252" s="145">
        <f t="shared" si="32"/>
        <v>0</v>
      </c>
      <c r="AG252" s="145">
        <f t="shared" si="32"/>
        <v>0</v>
      </c>
      <c r="AH252" s="145">
        <f t="shared" si="32"/>
        <v>0</v>
      </c>
      <c r="AI252" s="145">
        <f t="shared" si="32"/>
        <v>0</v>
      </c>
      <c r="AJ252" s="145">
        <f t="shared" si="32"/>
        <v>0</v>
      </c>
      <c r="AK252" s="145">
        <f t="shared" si="32"/>
        <v>0</v>
      </c>
      <c r="AL252" s="145">
        <f t="shared" si="32"/>
        <v>0</v>
      </c>
      <c r="AM252" s="145">
        <f t="shared" si="32"/>
        <v>0</v>
      </c>
      <c r="AN252" s="145">
        <f t="shared" si="32"/>
        <v>0.64934199493760436</v>
      </c>
      <c r="AO252" s="145">
        <f t="shared" si="32"/>
        <v>0</v>
      </c>
      <c r="AP252" s="145">
        <f t="shared" si="32"/>
        <v>0.64934199493760436</v>
      </c>
      <c r="AQ252" s="145">
        <f t="shared" si="32"/>
        <v>0</v>
      </c>
      <c r="AR252" s="145">
        <f t="shared" si="32"/>
        <v>0</v>
      </c>
      <c r="AS252" s="145">
        <f t="shared" si="32"/>
        <v>0</v>
      </c>
      <c r="AT252" s="145">
        <f t="shared" si="32"/>
        <v>0</v>
      </c>
      <c r="AU252" s="145">
        <f t="shared" si="32"/>
        <v>0</v>
      </c>
      <c r="AV252" s="145">
        <f t="shared" si="32"/>
        <v>0</v>
      </c>
      <c r="AW252" s="145">
        <f t="shared" si="32"/>
        <v>0</v>
      </c>
      <c r="AX252" s="145">
        <f t="shared" si="32"/>
        <v>0</v>
      </c>
      <c r="AY252" s="145">
        <f t="shared" si="32"/>
        <v>0</v>
      </c>
      <c r="AZ252" s="145">
        <f t="shared" si="32"/>
        <v>0</v>
      </c>
      <c r="BA252" s="145">
        <f t="shared" si="32"/>
        <v>0</v>
      </c>
      <c r="BB252" s="145">
        <f t="shared" si="32"/>
        <v>0</v>
      </c>
      <c r="BC252" s="145">
        <f t="shared" si="32"/>
        <v>0</v>
      </c>
      <c r="BD252" s="145">
        <f t="shared" si="32"/>
        <v>0</v>
      </c>
      <c r="BE252" s="145">
        <f t="shared" si="32"/>
        <v>0</v>
      </c>
      <c r="BF252" s="145">
        <f t="shared" si="32"/>
        <v>0</v>
      </c>
      <c r="BG252" s="145">
        <f t="shared" si="32"/>
        <v>0.10309169896566328</v>
      </c>
      <c r="BH252" s="145">
        <f t="shared" si="32"/>
        <v>0</v>
      </c>
      <c r="BI252" s="145">
        <f t="shared" si="32"/>
        <v>0.10309169896566328</v>
      </c>
    </row>
    <row r="253" spans="2:61" ht="19.8" x14ac:dyDescent="0.3">
      <c r="B253" s="400"/>
      <c r="D253" s="144" t="s">
        <v>257</v>
      </c>
      <c r="E253" s="201">
        <f>AVERAGE(E252:H252)</f>
        <v>1.0634739894812926</v>
      </c>
      <c r="F253" s="201"/>
      <c r="G253" s="201"/>
      <c r="H253" s="201"/>
      <c r="I253" s="201">
        <f>AVERAGE(I252:S252)</f>
        <v>0</v>
      </c>
      <c r="J253" s="201"/>
      <c r="K253" s="201"/>
      <c r="L253" s="201"/>
      <c r="M253" s="201"/>
      <c r="N253" s="201"/>
      <c r="O253" s="201"/>
      <c r="P253" s="201"/>
      <c r="Q253" s="201"/>
      <c r="R253" s="201"/>
      <c r="S253" s="201"/>
      <c r="T253" s="201">
        <f>AVERAGE(T252:W252)</f>
        <v>6.0832337645167414</v>
      </c>
      <c r="U253" s="201"/>
      <c r="V253" s="201"/>
      <c r="W253" s="201"/>
      <c r="X253" s="201">
        <f>AVERAGE(X252:AP252)</f>
        <v>6.8351788940800462E-2</v>
      </c>
      <c r="Y253" s="201"/>
      <c r="Z253" s="201"/>
      <c r="AA253" s="201"/>
      <c r="AB253" s="201"/>
      <c r="AC253" s="201"/>
      <c r="AD253" s="201"/>
      <c r="AE253" s="201"/>
      <c r="AF253" s="201"/>
      <c r="AG253" s="201"/>
      <c r="AH253" s="201"/>
      <c r="AI253" s="201"/>
      <c r="AJ253" s="201"/>
      <c r="AK253" s="201"/>
      <c r="AL253" s="201"/>
      <c r="AM253" s="201"/>
      <c r="AN253" s="201"/>
      <c r="AO253" s="201"/>
      <c r="AP253" s="201"/>
      <c r="AQ253" s="201">
        <f>AVERAGE(AQ252:BI252)</f>
        <v>1.0851757785859293E-2</v>
      </c>
      <c r="AR253" s="201"/>
      <c r="AS253" s="201"/>
      <c r="AT253" s="201"/>
      <c r="AU253" s="201"/>
      <c r="AV253" s="201"/>
      <c r="AW253" s="201"/>
      <c r="AX253" s="201"/>
      <c r="AY253" s="201"/>
      <c r="AZ253" s="201"/>
      <c r="BA253" s="201"/>
      <c r="BB253" s="201"/>
      <c r="BC253" s="201"/>
      <c r="BD253" s="201"/>
      <c r="BE253" s="201"/>
      <c r="BF253" s="201"/>
      <c r="BG253" s="201"/>
      <c r="BH253" s="201"/>
      <c r="BI253" s="201"/>
    </row>
    <row r="254" spans="2:61" ht="19.8" x14ac:dyDescent="0.3">
      <c r="B254" s="400"/>
      <c r="D254" s="144" t="s">
        <v>38</v>
      </c>
      <c r="E254" s="201">
        <f>_xlfn.STDEV.S(E252:H252)</f>
        <v>0.95698458126211561</v>
      </c>
      <c r="F254" s="201"/>
      <c r="G254" s="201"/>
      <c r="H254" s="201"/>
      <c r="I254" s="201">
        <f>_xlfn.STDEV.S(I252:S252)</f>
        <v>0</v>
      </c>
      <c r="J254" s="201"/>
      <c r="K254" s="201"/>
      <c r="L254" s="201"/>
      <c r="M254" s="201"/>
      <c r="N254" s="201"/>
      <c r="O254" s="201"/>
      <c r="P254" s="201"/>
      <c r="Q254" s="201"/>
      <c r="R254" s="201"/>
      <c r="S254" s="201"/>
      <c r="T254" s="201">
        <f>_xlfn.STDEV.S(T252:W252)</f>
        <v>4.3592293563506415</v>
      </c>
      <c r="U254" s="201"/>
      <c r="V254" s="201"/>
      <c r="W254" s="201"/>
      <c r="X254" s="201">
        <f>_xlfn.STDEV.S(X252:AP252)</f>
        <v>0.20473867880820781</v>
      </c>
      <c r="Y254" s="201"/>
      <c r="Z254" s="201"/>
      <c r="AA254" s="201"/>
      <c r="AB254" s="201"/>
      <c r="AC254" s="201"/>
      <c r="AD254" s="201"/>
      <c r="AE254" s="201"/>
      <c r="AF254" s="201"/>
      <c r="AG254" s="201"/>
      <c r="AH254" s="201"/>
      <c r="AI254" s="201"/>
      <c r="AJ254" s="201"/>
      <c r="AK254" s="201"/>
      <c r="AL254" s="201"/>
      <c r="AM254" s="201"/>
      <c r="AN254" s="201"/>
      <c r="AO254" s="201"/>
      <c r="AP254" s="201"/>
      <c r="AQ254" s="201">
        <f>_xlfn.STDEV.S(AQ252:BI252)</f>
        <v>3.2504994913122101E-2</v>
      </c>
      <c r="AR254" s="201"/>
      <c r="AS254" s="201"/>
      <c r="AT254" s="201"/>
      <c r="AU254" s="201"/>
      <c r="AV254" s="201"/>
      <c r="AW254" s="201"/>
      <c r="AX254" s="201"/>
      <c r="AY254" s="201"/>
      <c r="AZ254" s="201"/>
      <c r="BA254" s="201"/>
      <c r="BB254" s="201"/>
      <c r="BC254" s="201"/>
      <c r="BD254" s="201"/>
      <c r="BE254" s="201"/>
      <c r="BF254" s="201"/>
      <c r="BG254" s="201"/>
      <c r="BH254" s="201"/>
      <c r="BI254" s="201"/>
    </row>
    <row r="255" spans="2:61" ht="19.8" x14ac:dyDescent="0.3">
      <c r="B255" s="400"/>
      <c r="D255" s="115"/>
    </row>
    <row r="256" spans="2:61" ht="19.8" x14ac:dyDescent="0.3">
      <c r="B256" s="400"/>
      <c r="D256" s="142" t="s">
        <v>253</v>
      </c>
      <c r="E256" s="145">
        <f>MIN(E249:BI249)</f>
        <v>0</v>
      </c>
    </row>
    <row r="257" spans="2:9" ht="19.8" x14ac:dyDescent="0.3">
      <c r="B257" s="400"/>
      <c r="D257" s="142" t="s">
        <v>254</v>
      </c>
      <c r="E257" s="145">
        <f>MAX(E249:BI249)</f>
        <v>3561.55413433392</v>
      </c>
    </row>
    <row r="258" spans="2:9" ht="19.8" x14ac:dyDescent="0.3">
      <c r="B258" s="400"/>
      <c r="D258" s="142" t="s">
        <v>255</v>
      </c>
      <c r="E258" s="145">
        <f>E257-E256</f>
        <v>3561.55413433392</v>
      </c>
    </row>
    <row r="259" spans="2:9" ht="19.8" x14ac:dyDescent="0.3">
      <c r="D259" s="148"/>
    </row>
    <row r="260" spans="2:9" ht="15" thickBot="1" x14ac:dyDescent="0.35"/>
    <row r="261" spans="2:9" ht="27" customHeight="1" thickBot="1" x14ac:dyDescent="0.35">
      <c r="D261" s="59" t="s">
        <v>1</v>
      </c>
      <c r="E261" s="59" t="s">
        <v>208</v>
      </c>
      <c r="F261" s="59" t="s">
        <v>207</v>
      </c>
      <c r="G261" s="137" t="s">
        <v>209</v>
      </c>
      <c r="H261" s="137" t="s">
        <v>214</v>
      </c>
      <c r="I261" s="60" t="s">
        <v>246</v>
      </c>
    </row>
    <row r="262" spans="2:9" ht="19.95" customHeight="1" x14ac:dyDescent="0.3">
      <c r="B262" s="70" t="s">
        <v>247</v>
      </c>
      <c r="C262" s="63"/>
      <c r="D262" s="64">
        <f>AVERAGE(E6,E50,E93,E136,E179,E222)</f>
        <v>134.50442589351388</v>
      </c>
      <c r="E262" s="64">
        <f>AVERAGE(G6,O50,N93,O136,N179,I222)</f>
        <v>0</v>
      </c>
      <c r="F262" s="64">
        <f>AVERAGE(K6,AA50,S93,V136,Y179,M222)</f>
        <v>1288.9440615409701</v>
      </c>
      <c r="G262" s="64">
        <f>AVERAGE(N6,AI50,X93,AA136,AB179,O222)</f>
        <v>26.576357395464949</v>
      </c>
      <c r="H262" s="64">
        <f>AVERAGE(W6,BM50,AQ93,AW136,AY179,Y222)</f>
        <v>4.3257051830278375</v>
      </c>
      <c r="I262" s="65">
        <f>AVERAGE(D262:H262)</f>
        <v>290.87011000259537</v>
      </c>
    </row>
    <row r="263" spans="2:9" ht="19.95" customHeight="1" x14ac:dyDescent="0.3">
      <c r="B263" s="71" t="s">
        <v>248</v>
      </c>
      <c r="C263" s="62"/>
      <c r="D263" s="66">
        <f>AVERAGE(E20,E64,E107,E150,E193,E236)</f>
        <v>200.78199260131228</v>
      </c>
      <c r="E263" s="66">
        <f>AVERAGE(G20,O64,N107,O150,N193,I236)</f>
        <v>0</v>
      </c>
      <c r="F263" s="66">
        <f>AVERAGE(P20,AN64,X107,AE150,AE193,O236)</f>
        <v>2531.4780168360471</v>
      </c>
      <c r="G263" s="66">
        <f>AVERAGE(S20,AV64,AC107,AJ150,AH193,Q236)</f>
        <v>21.431630280312277</v>
      </c>
      <c r="H263" s="66">
        <f>AVERAGE(AG20,CM64,BA107,BO150,BK193,AC236)</f>
        <v>3.3049016307853645</v>
      </c>
      <c r="I263" s="67">
        <f>AVERAGE(D263:H263)</f>
        <v>551.39930826969135</v>
      </c>
    </row>
    <row r="264" spans="2:9" ht="19.95" customHeight="1" thickBot="1" x14ac:dyDescent="0.35">
      <c r="B264" s="72" t="s">
        <v>249</v>
      </c>
      <c r="C264" s="61"/>
      <c r="D264" s="68">
        <f>AVERAGE(E35,E78,E121,E164,E207,E250)</f>
        <v>337.52916756137512</v>
      </c>
      <c r="E264" s="68">
        <f>AVERAGE(G35,O78,N121,O164,N207,I250)</f>
        <v>0</v>
      </c>
      <c r="F264" s="68">
        <f>AVERAGE(X35,BH78,AF121,AS164,AM207,T250)</f>
        <v>3544.5162418664418</v>
      </c>
      <c r="G264" s="68">
        <f>AVERAGE(AD35,BW78,AN121,BC164,AS207,X250)</f>
        <v>39.640175020885486</v>
      </c>
      <c r="H264" s="68">
        <f>AVERAGE(BC35,EO78,BW121,DA164,CG207,AQ250)</f>
        <v>7.2184655388471013</v>
      </c>
      <c r="I264" s="69">
        <f>AVERAGE(D264:H264)</f>
        <v>785.78080999750989</v>
      </c>
    </row>
    <row r="268" spans="2:9" ht="15" thickBot="1" x14ac:dyDescent="0.35"/>
    <row r="269" spans="2:9" ht="18" thickBot="1" x14ac:dyDescent="0.35">
      <c r="D269" s="59" t="s">
        <v>1</v>
      </c>
      <c r="E269" s="59" t="s">
        <v>208</v>
      </c>
      <c r="F269" s="59" t="s">
        <v>207</v>
      </c>
      <c r="G269" s="137" t="s">
        <v>209</v>
      </c>
      <c r="H269" s="137" t="s">
        <v>214</v>
      </c>
      <c r="I269" s="60" t="s">
        <v>246</v>
      </c>
    </row>
    <row r="270" spans="2:9" x14ac:dyDescent="0.3">
      <c r="B270" s="70" t="s">
        <v>247</v>
      </c>
      <c r="C270" s="63"/>
      <c r="D270" s="64">
        <f>D262/100</f>
        <v>1.3450442589351388</v>
      </c>
      <c r="E270" s="64">
        <f t="shared" ref="E270:H270" si="33">E262/100</f>
        <v>0</v>
      </c>
      <c r="F270" s="64">
        <f t="shared" si="33"/>
        <v>12.889440615409701</v>
      </c>
      <c r="G270" s="64">
        <f t="shared" si="33"/>
        <v>0.2657635739546495</v>
      </c>
      <c r="H270" s="64">
        <f t="shared" si="33"/>
        <v>4.3257051830278372E-2</v>
      </c>
      <c r="I270" s="65">
        <f>AVERAGE(D270:H270)</f>
        <v>2.9087011000259535</v>
      </c>
    </row>
    <row r="271" spans="2:9" x14ac:dyDescent="0.3">
      <c r="B271" s="71" t="s">
        <v>248</v>
      </c>
      <c r="C271" s="62"/>
      <c r="D271" s="66">
        <f>D263/100</f>
        <v>2.0078199260131226</v>
      </c>
      <c r="E271" s="66">
        <f t="shared" ref="E271:H271" si="34">E263/100</f>
        <v>0</v>
      </c>
      <c r="F271" s="66">
        <f t="shared" si="34"/>
        <v>25.314780168360471</v>
      </c>
      <c r="G271" s="66">
        <f t="shared" si="34"/>
        <v>0.21431630280312278</v>
      </c>
      <c r="H271" s="66">
        <f t="shared" si="34"/>
        <v>3.3049016307853646E-2</v>
      </c>
      <c r="I271" s="67">
        <f>AVERAGE(D271:H271)</f>
        <v>5.5139930826969143</v>
      </c>
    </row>
    <row r="272" spans="2:9" ht="15" thickBot="1" x14ac:dyDescent="0.35">
      <c r="B272" s="72" t="s">
        <v>249</v>
      </c>
      <c r="C272" s="61"/>
      <c r="D272" s="68">
        <f>D264/100</f>
        <v>3.375291675613751</v>
      </c>
      <c r="E272" s="68">
        <f t="shared" ref="E272:H272" si="35">E264/100</f>
        <v>0</v>
      </c>
      <c r="F272" s="68">
        <f t="shared" si="35"/>
        <v>35.445162418664417</v>
      </c>
      <c r="G272" s="68">
        <f t="shared" si="35"/>
        <v>0.39640175020885488</v>
      </c>
      <c r="H272" s="68">
        <f t="shared" si="35"/>
        <v>7.218465538847102E-2</v>
      </c>
      <c r="I272" s="69">
        <f>AVERAGE(D272:H272)</f>
        <v>7.8578080999750979</v>
      </c>
    </row>
    <row r="303" spans="4:9" ht="15" thickBot="1" x14ac:dyDescent="0.35"/>
    <row r="304" spans="4:9" ht="18" thickBot="1" x14ac:dyDescent="0.35">
      <c r="D304" s="59" t="s">
        <v>1</v>
      </c>
      <c r="E304" s="59" t="s">
        <v>208</v>
      </c>
      <c r="F304" s="59" t="s">
        <v>207</v>
      </c>
      <c r="G304" s="137" t="s">
        <v>209</v>
      </c>
      <c r="H304" s="137" t="s">
        <v>214</v>
      </c>
      <c r="I304" s="60" t="s">
        <v>246</v>
      </c>
    </row>
    <row r="305" spans="2:9" x14ac:dyDescent="0.3">
      <c r="B305" s="155" t="s">
        <v>247</v>
      </c>
      <c r="C305" s="63"/>
      <c r="D305" s="64">
        <f>AVERAGE(E9,E53,E96,E139,E182,E225)</f>
        <v>0.40322026190902038</v>
      </c>
      <c r="E305" s="64">
        <f>AVERAGE(G9,O53,N96,O139,N182,I225)</f>
        <v>0</v>
      </c>
      <c r="F305" s="64">
        <f>AVERAGE(K9,AA53,S96,V139,Y182,M225)</f>
        <v>3.1852370677542203</v>
      </c>
      <c r="G305" s="64">
        <f>AVERAGE(N9,AI53,X96,AA139,AB182,O225)</f>
        <v>6.9996971180271442E-2</v>
      </c>
      <c r="H305" s="64">
        <f>AVERAGE(W9,BM53,AQ96,AW139,AY182,Y225)</f>
        <v>9.9733428428714667E-3</v>
      </c>
      <c r="I305" s="65">
        <f>AVERAGE(D305:H305)</f>
        <v>0.73368552873727677</v>
      </c>
    </row>
    <row r="306" spans="2:9" x14ac:dyDescent="0.3">
      <c r="B306" s="156" t="s">
        <v>248</v>
      </c>
      <c r="C306" s="62"/>
      <c r="D306" s="66">
        <f>AVERAGE(E23,E67,E110,E153,E196,E239)</f>
        <v>0.32812490632380198</v>
      </c>
      <c r="E306" s="66">
        <f>AVERAGE(G23,O67,N110,O153,N196,I239)</f>
        <v>0</v>
      </c>
      <c r="F306" s="66">
        <f>AVERAGE(P23,AN67,X110,AE153,AE196,O239)</f>
        <v>3.3802428501588246</v>
      </c>
      <c r="G306" s="66">
        <f>AVERAGE(S23,AV67,AC110,AJ153,AH196,Q239)</f>
        <v>2.9062746372802831E-2</v>
      </c>
      <c r="H306" s="66">
        <f>AVERAGE(AG23,CM67,BA110,BO153,BK196,AC239)</f>
        <v>4.0198106102859394E-3</v>
      </c>
      <c r="I306" s="67">
        <f>AVERAGE(D306:H306)</f>
        <v>0.74829006269314313</v>
      </c>
    </row>
    <row r="307" spans="2:9" ht="15" thickBot="1" x14ac:dyDescent="0.35">
      <c r="B307" s="157" t="s">
        <v>249</v>
      </c>
      <c r="C307" s="61"/>
      <c r="D307" s="68">
        <f>AVERAGE(E38,E81,E124,E167,E210,E253)</f>
        <v>0.42039979522333476</v>
      </c>
      <c r="E307" s="68">
        <f>AVERAGE(G38,O81,N124,O167,N210,I253)</f>
        <v>0</v>
      </c>
      <c r="F307" s="68">
        <f>AVERAGE(X38,BH81,AF124,AS167,AM210,T253)</f>
        <v>3.4139512473078155</v>
      </c>
      <c r="G307" s="68">
        <f>AVERAGE(AD38,BW81,AN124,BC167,AS210,X253)</f>
        <v>3.7925269441939621E-2</v>
      </c>
      <c r="H307" s="68">
        <f>AVERAGE(BC38,EO81,BW124,DA167,CG210,AQ253)</f>
        <v>6.4835209161885621E-3</v>
      </c>
      <c r="I307" s="69">
        <f>AVERAGE(D307:H307)</f>
        <v>0.77575196657785572</v>
      </c>
    </row>
  </sheetData>
  <mergeCells count="472">
    <mergeCell ref="AQ253:BI253"/>
    <mergeCell ref="AQ254:BI254"/>
    <mergeCell ref="B218:B258"/>
    <mergeCell ref="E253:H253"/>
    <mergeCell ref="E254:H254"/>
    <mergeCell ref="I253:S253"/>
    <mergeCell ref="I254:S254"/>
    <mergeCell ref="T253:W253"/>
    <mergeCell ref="T254:W254"/>
    <mergeCell ref="X253:AP253"/>
    <mergeCell ref="X254:AP254"/>
    <mergeCell ref="E251:H251"/>
    <mergeCell ref="I251:S251"/>
    <mergeCell ref="T251:W251"/>
    <mergeCell ref="X251:AP251"/>
    <mergeCell ref="AQ251:BI251"/>
    <mergeCell ref="E247:H247"/>
    <mergeCell ref="I247:S247"/>
    <mergeCell ref="T247:W247"/>
    <mergeCell ref="X247:AP247"/>
    <mergeCell ref="AQ247:BI247"/>
    <mergeCell ref="E250:H250"/>
    <mergeCell ref="I250:S250"/>
    <mergeCell ref="T250:W250"/>
    <mergeCell ref="B175:B215"/>
    <mergeCell ref="E210:M210"/>
    <mergeCell ref="E211:M211"/>
    <mergeCell ref="N210:AL210"/>
    <mergeCell ref="N211:AL211"/>
    <mergeCell ref="AM210:AR210"/>
    <mergeCell ref="AM211:AR211"/>
    <mergeCell ref="AS210:CF210"/>
    <mergeCell ref="AS211:CF211"/>
    <mergeCell ref="AY182:BU182"/>
    <mergeCell ref="AY183:BU183"/>
    <mergeCell ref="E196:M196"/>
    <mergeCell ref="E197:M197"/>
    <mergeCell ref="N196:AD196"/>
    <mergeCell ref="N197:AD197"/>
    <mergeCell ref="AE196:AG196"/>
    <mergeCell ref="AE197:AG197"/>
    <mergeCell ref="AH196:BJ196"/>
    <mergeCell ref="AH197:BJ197"/>
    <mergeCell ref="BK196:CM196"/>
    <mergeCell ref="BK197:CM197"/>
    <mergeCell ref="E175:BU175"/>
    <mergeCell ref="E176:M176"/>
    <mergeCell ref="N176:X176"/>
    <mergeCell ref="E167:N167"/>
    <mergeCell ref="E168:N168"/>
    <mergeCell ref="O167:AR167"/>
    <mergeCell ref="O168:AR168"/>
    <mergeCell ref="AS167:BB167"/>
    <mergeCell ref="AS168:BB168"/>
    <mergeCell ref="BC167:CZ167"/>
    <mergeCell ref="BC168:CZ168"/>
    <mergeCell ref="DA167:EX167"/>
    <mergeCell ref="DA168:EX168"/>
    <mergeCell ref="E132:BR132"/>
    <mergeCell ref="E133:N133"/>
    <mergeCell ref="O133:U133"/>
    <mergeCell ref="V133:Z133"/>
    <mergeCell ref="AA133:AV133"/>
    <mergeCell ref="AW133:BR133"/>
    <mergeCell ref="AW139:BR139"/>
    <mergeCell ref="AW140:BR140"/>
    <mergeCell ref="E153:N153"/>
    <mergeCell ref="O153:AD153"/>
    <mergeCell ref="AE153:AI153"/>
    <mergeCell ref="AJ153:BN153"/>
    <mergeCell ref="BO153:CS153"/>
    <mergeCell ref="BO150:CS150"/>
    <mergeCell ref="BO151:CS151"/>
    <mergeCell ref="V137:Z137"/>
    <mergeCell ref="AA137:AV137"/>
    <mergeCell ref="AW137:BR137"/>
    <mergeCell ref="BO147:CS147"/>
    <mergeCell ref="AA136:AV136"/>
    <mergeCell ref="AW136:BR136"/>
    <mergeCell ref="E137:N137"/>
    <mergeCell ref="O137:U137"/>
    <mergeCell ref="E118:M118"/>
    <mergeCell ref="N118:AE118"/>
    <mergeCell ref="AF118:AM118"/>
    <mergeCell ref="AN118:BV118"/>
    <mergeCell ref="BW118:DE118"/>
    <mergeCell ref="E117:BX117"/>
    <mergeCell ref="B89:B129"/>
    <mergeCell ref="E139:N139"/>
    <mergeCell ref="E140:N140"/>
    <mergeCell ref="O139:U139"/>
    <mergeCell ref="O140:U140"/>
    <mergeCell ref="V139:Z139"/>
    <mergeCell ref="V140:Z140"/>
    <mergeCell ref="AA139:AV139"/>
    <mergeCell ref="AA140:AV140"/>
    <mergeCell ref="B132:B172"/>
    <mergeCell ref="E150:N150"/>
    <mergeCell ref="O150:AD150"/>
    <mergeCell ref="AE150:AI150"/>
    <mergeCell ref="AJ150:BN150"/>
    <mergeCell ref="E151:N151"/>
    <mergeCell ref="O151:AD151"/>
    <mergeCell ref="AE151:AI151"/>
    <mergeCell ref="AJ151:BN151"/>
    <mergeCell ref="E124:M124"/>
    <mergeCell ref="E125:M125"/>
    <mergeCell ref="N124:AE124"/>
    <mergeCell ref="N125:AE125"/>
    <mergeCell ref="AF124:AM124"/>
    <mergeCell ref="AF125:AM125"/>
    <mergeCell ref="AN124:BV124"/>
    <mergeCell ref="AN125:BV125"/>
    <mergeCell ref="BW124:DE124"/>
    <mergeCell ref="BW125:DE125"/>
    <mergeCell ref="EO81:HF81"/>
    <mergeCell ref="EO82:HF82"/>
    <mergeCell ref="E96:M96"/>
    <mergeCell ref="E97:M97"/>
    <mergeCell ref="N96:R96"/>
    <mergeCell ref="N97:R97"/>
    <mergeCell ref="S96:W96"/>
    <mergeCell ref="S97:W97"/>
    <mergeCell ref="X96:AP96"/>
    <mergeCell ref="X97:AP97"/>
    <mergeCell ref="AQ96:BI96"/>
    <mergeCell ref="AQ97:BI97"/>
    <mergeCell ref="E89:BI89"/>
    <mergeCell ref="E90:M90"/>
    <mergeCell ref="N90:R90"/>
    <mergeCell ref="S90:W90"/>
    <mergeCell ref="X90:AP90"/>
    <mergeCell ref="AQ90:BI90"/>
    <mergeCell ref="E93:M93"/>
    <mergeCell ref="N93:R93"/>
    <mergeCell ref="S93:W93"/>
    <mergeCell ref="E67:N67"/>
    <mergeCell ref="E68:N68"/>
    <mergeCell ref="O67:AM67"/>
    <mergeCell ref="O68:AM68"/>
    <mergeCell ref="AN67:AU67"/>
    <mergeCell ref="AN68:AU68"/>
    <mergeCell ref="AV67:CL67"/>
    <mergeCell ref="AV68:CL68"/>
    <mergeCell ref="CM67:EC67"/>
    <mergeCell ref="CM68:EC68"/>
    <mergeCell ref="BC38:CA38"/>
    <mergeCell ref="BC39:CA39"/>
    <mergeCell ref="B2:B43"/>
    <mergeCell ref="E53:N53"/>
    <mergeCell ref="E54:N54"/>
    <mergeCell ref="O53:Z53"/>
    <mergeCell ref="O54:Z54"/>
    <mergeCell ref="AA53:AH53"/>
    <mergeCell ref="AA54:AH54"/>
    <mergeCell ref="AI53:BL53"/>
    <mergeCell ref="AI54:BL54"/>
    <mergeCell ref="BM53:CP53"/>
    <mergeCell ref="BM54:CP54"/>
    <mergeCell ref="B46:B86"/>
    <mergeCell ref="E81:N81"/>
    <mergeCell ref="E82:N82"/>
    <mergeCell ref="O81:BG81"/>
    <mergeCell ref="O82:BG82"/>
    <mergeCell ref="BH81:BV81"/>
    <mergeCell ref="BH82:BV82"/>
    <mergeCell ref="BW81:EN81"/>
    <mergeCell ref="BW82:EN82"/>
    <mergeCell ref="AG24:AT24"/>
    <mergeCell ref="E38:F38"/>
    <mergeCell ref="G38:W38"/>
    <mergeCell ref="G39:W39"/>
    <mergeCell ref="X38:AC38"/>
    <mergeCell ref="X39:AC39"/>
    <mergeCell ref="AD38:BB38"/>
    <mergeCell ref="AD39:BB39"/>
    <mergeCell ref="E9:F9"/>
    <mergeCell ref="E10:F10"/>
    <mergeCell ref="G9:J9"/>
    <mergeCell ref="G10:J10"/>
    <mergeCell ref="K9:M9"/>
    <mergeCell ref="K10:M10"/>
    <mergeCell ref="N9:V9"/>
    <mergeCell ref="N10:V10"/>
    <mergeCell ref="W9:AE9"/>
    <mergeCell ref="W10:AE10"/>
    <mergeCell ref="E35:F35"/>
    <mergeCell ref="G35:W35"/>
    <mergeCell ref="X35:AC35"/>
    <mergeCell ref="AD35:BB35"/>
    <mergeCell ref="E20:F20"/>
    <mergeCell ref="G20:O20"/>
    <mergeCell ref="P20:R20"/>
    <mergeCell ref="X250:AP250"/>
    <mergeCell ref="AQ250:BI250"/>
    <mergeCell ref="E246:AQ246"/>
    <mergeCell ref="E233:H233"/>
    <mergeCell ref="I233:N233"/>
    <mergeCell ref="O233:P233"/>
    <mergeCell ref="Q233:AB233"/>
    <mergeCell ref="AC233:AN233"/>
    <mergeCell ref="E236:H236"/>
    <mergeCell ref="I236:N236"/>
    <mergeCell ref="O236:P236"/>
    <mergeCell ref="Q236:AB236"/>
    <mergeCell ref="AC236:AN236"/>
    <mergeCell ref="E239:H239"/>
    <mergeCell ref="E240:H240"/>
    <mergeCell ref="I239:N239"/>
    <mergeCell ref="I240:N240"/>
    <mergeCell ref="O239:P239"/>
    <mergeCell ref="O240:P240"/>
    <mergeCell ref="Q239:AB239"/>
    <mergeCell ref="Q240:AB240"/>
    <mergeCell ref="AC239:AN239"/>
    <mergeCell ref="AC240:AN240"/>
    <mergeCell ref="E237:H237"/>
    <mergeCell ref="I237:N237"/>
    <mergeCell ref="O237:P237"/>
    <mergeCell ref="Q237:AB237"/>
    <mergeCell ref="AC237:AN237"/>
    <mergeCell ref="E208:M208"/>
    <mergeCell ref="N208:AL208"/>
    <mergeCell ref="AM208:AR208"/>
    <mergeCell ref="AS208:CF208"/>
    <mergeCell ref="CG208:DT208"/>
    <mergeCell ref="E218:AH218"/>
    <mergeCell ref="E219:H219"/>
    <mergeCell ref="I219:L219"/>
    <mergeCell ref="M219:N219"/>
    <mergeCell ref="CG210:DT210"/>
    <mergeCell ref="CG211:DT211"/>
    <mergeCell ref="E225:H225"/>
    <mergeCell ref="E226:H226"/>
    <mergeCell ref="I225:L225"/>
    <mergeCell ref="I226:L226"/>
    <mergeCell ref="M225:N225"/>
    <mergeCell ref="M226:N226"/>
    <mergeCell ref="O225:X225"/>
    <mergeCell ref="O226:X226"/>
    <mergeCell ref="Y225:AH225"/>
    <mergeCell ref="E223:H223"/>
    <mergeCell ref="I223:L223"/>
    <mergeCell ref="M223:N223"/>
    <mergeCell ref="O223:X223"/>
    <mergeCell ref="Y223:AH223"/>
    <mergeCell ref="E232:AN232"/>
    <mergeCell ref="O219:X219"/>
    <mergeCell ref="E203:CM203"/>
    <mergeCell ref="E204:M204"/>
    <mergeCell ref="AM204:AR204"/>
    <mergeCell ref="AS204:CF204"/>
    <mergeCell ref="CG204:DT204"/>
    <mergeCell ref="E207:M207"/>
    <mergeCell ref="N207:AL207"/>
    <mergeCell ref="AM207:AR207"/>
    <mergeCell ref="AS207:CF207"/>
    <mergeCell ref="CG207:DT207"/>
    <mergeCell ref="Y226:AH226"/>
    <mergeCell ref="Y219:AH219"/>
    <mergeCell ref="E222:H222"/>
    <mergeCell ref="I222:L222"/>
    <mergeCell ref="M222:N222"/>
    <mergeCell ref="O222:X222"/>
    <mergeCell ref="Y222:AH222"/>
    <mergeCell ref="BK193:CM193"/>
    <mergeCell ref="E194:M194"/>
    <mergeCell ref="N194:AD194"/>
    <mergeCell ref="AE194:AG194"/>
    <mergeCell ref="AH194:BJ194"/>
    <mergeCell ref="BK194:CM194"/>
    <mergeCell ref="E189:CM189"/>
    <mergeCell ref="E190:M190"/>
    <mergeCell ref="N190:AD190"/>
    <mergeCell ref="AE190:AG190"/>
    <mergeCell ref="AH190:BJ190"/>
    <mergeCell ref="BK190:CM190"/>
    <mergeCell ref="E193:M193"/>
    <mergeCell ref="N193:AD193"/>
    <mergeCell ref="AE193:AG193"/>
    <mergeCell ref="AH193:BJ193"/>
    <mergeCell ref="E182:M182"/>
    <mergeCell ref="E183:M183"/>
    <mergeCell ref="N182:X182"/>
    <mergeCell ref="N183:X183"/>
    <mergeCell ref="Y182:AA182"/>
    <mergeCell ref="Y183:AA183"/>
    <mergeCell ref="AB182:AX182"/>
    <mergeCell ref="AB183:AX183"/>
    <mergeCell ref="E164:N164"/>
    <mergeCell ref="O164:AR164"/>
    <mergeCell ref="AS164:BB164"/>
    <mergeCell ref="AB179:AX179"/>
    <mergeCell ref="AY179:BU179"/>
    <mergeCell ref="E180:M180"/>
    <mergeCell ref="N180:X180"/>
    <mergeCell ref="Y180:AA180"/>
    <mergeCell ref="AB180:AX180"/>
    <mergeCell ref="AY180:BU180"/>
    <mergeCell ref="E179:M179"/>
    <mergeCell ref="N179:X179"/>
    <mergeCell ref="Y179:AA179"/>
    <mergeCell ref="Y176:AA176"/>
    <mergeCell ref="AB176:AX176"/>
    <mergeCell ref="AY176:BU176"/>
    <mergeCell ref="BC164:CZ164"/>
    <mergeCell ref="DA164:EX164"/>
    <mergeCell ref="E165:N165"/>
    <mergeCell ref="O165:AR165"/>
    <mergeCell ref="AS165:BB165"/>
    <mergeCell ref="BC165:CZ165"/>
    <mergeCell ref="DA165:EX165"/>
    <mergeCell ref="E161:N161"/>
    <mergeCell ref="O161:AR161"/>
    <mergeCell ref="AS161:BB161"/>
    <mergeCell ref="BC161:CZ161"/>
    <mergeCell ref="DA161:EX161"/>
    <mergeCell ref="E154:N154"/>
    <mergeCell ref="O154:AD154"/>
    <mergeCell ref="AE154:AI154"/>
    <mergeCell ref="AJ154:BN154"/>
    <mergeCell ref="BO154:CS154"/>
    <mergeCell ref="E160:CV160"/>
    <mergeCell ref="E121:M121"/>
    <mergeCell ref="N121:AE121"/>
    <mergeCell ref="AF121:AM121"/>
    <mergeCell ref="AN121:BV121"/>
    <mergeCell ref="BW121:DE121"/>
    <mergeCell ref="E122:M122"/>
    <mergeCell ref="N122:AE122"/>
    <mergeCell ref="AF122:AM122"/>
    <mergeCell ref="AN122:BV122"/>
    <mergeCell ref="BW122:DE122"/>
    <mergeCell ref="E136:N136"/>
    <mergeCell ref="O136:U136"/>
    <mergeCell ref="V136:Z136"/>
    <mergeCell ref="E146:CS146"/>
    <mergeCell ref="E147:N147"/>
    <mergeCell ref="O147:AD147"/>
    <mergeCell ref="AE147:AI147"/>
    <mergeCell ref="AJ147:BN147"/>
    <mergeCell ref="E107:M107"/>
    <mergeCell ref="N107:W107"/>
    <mergeCell ref="X107:AB107"/>
    <mergeCell ref="AC107:AZ107"/>
    <mergeCell ref="BA107:BX107"/>
    <mergeCell ref="E108:M108"/>
    <mergeCell ref="N108:W108"/>
    <mergeCell ref="X108:AB108"/>
    <mergeCell ref="AC108:AZ108"/>
    <mergeCell ref="BA108:BX108"/>
    <mergeCell ref="E110:M110"/>
    <mergeCell ref="E111:M111"/>
    <mergeCell ref="N110:W110"/>
    <mergeCell ref="N111:W111"/>
    <mergeCell ref="X110:AB110"/>
    <mergeCell ref="X111:AB111"/>
    <mergeCell ref="AC110:AZ110"/>
    <mergeCell ref="AC111:AZ111"/>
    <mergeCell ref="BA110:BX110"/>
    <mergeCell ref="BA111:BX111"/>
    <mergeCell ref="E103:BX103"/>
    <mergeCell ref="E104:M104"/>
    <mergeCell ref="N104:W104"/>
    <mergeCell ref="X104:AB104"/>
    <mergeCell ref="AC104:AZ104"/>
    <mergeCell ref="BA104:BX104"/>
    <mergeCell ref="X93:AP93"/>
    <mergeCell ref="AQ93:BI93"/>
    <mergeCell ref="E94:M94"/>
    <mergeCell ref="N94:R94"/>
    <mergeCell ref="S94:W94"/>
    <mergeCell ref="X94:AP94"/>
    <mergeCell ref="AQ94:BI94"/>
    <mergeCell ref="EO78:HF78"/>
    <mergeCell ref="E79:N79"/>
    <mergeCell ref="O79:BG79"/>
    <mergeCell ref="BH79:BV79"/>
    <mergeCell ref="BW79:EN79"/>
    <mergeCell ref="EO79:HF79"/>
    <mergeCell ref="E74:CA74"/>
    <mergeCell ref="E75:N75"/>
    <mergeCell ref="O75:BG75"/>
    <mergeCell ref="BH75:BV75"/>
    <mergeCell ref="BW75:EN75"/>
    <mergeCell ref="E78:N78"/>
    <mergeCell ref="O78:BG78"/>
    <mergeCell ref="BH78:BV78"/>
    <mergeCell ref="BW78:EN78"/>
    <mergeCell ref="O64:AM64"/>
    <mergeCell ref="AN64:AU64"/>
    <mergeCell ref="AV64:CL64"/>
    <mergeCell ref="CM64:EC64"/>
    <mergeCell ref="E65:N65"/>
    <mergeCell ref="O65:AM65"/>
    <mergeCell ref="AN65:AU65"/>
    <mergeCell ref="AV65:CL65"/>
    <mergeCell ref="CM65:EC65"/>
    <mergeCell ref="E64:N64"/>
    <mergeCell ref="E31:CA31"/>
    <mergeCell ref="E60:EC60"/>
    <mergeCell ref="E61:N61"/>
    <mergeCell ref="O61:AM61"/>
    <mergeCell ref="AN61:AU61"/>
    <mergeCell ref="AV61:CL61"/>
    <mergeCell ref="CM61:EC61"/>
    <mergeCell ref="AI50:BL50"/>
    <mergeCell ref="BM50:CP50"/>
    <mergeCell ref="E51:N51"/>
    <mergeCell ref="O51:Z51"/>
    <mergeCell ref="AA51:AH51"/>
    <mergeCell ref="AI51:BL51"/>
    <mergeCell ref="BM51:CP51"/>
    <mergeCell ref="E46:CP46"/>
    <mergeCell ref="E47:N47"/>
    <mergeCell ref="O47:Z47"/>
    <mergeCell ref="AA47:AH47"/>
    <mergeCell ref="AI47:BL47"/>
    <mergeCell ref="BM47:CP47"/>
    <mergeCell ref="E50:N50"/>
    <mergeCell ref="O50:Z50"/>
    <mergeCell ref="AA50:AH50"/>
    <mergeCell ref="E39:F39"/>
    <mergeCell ref="BC35:CA35"/>
    <mergeCell ref="E36:F36"/>
    <mergeCell ref="G36:W36"/>
    <mergeCell ref="X36:AC36"/>
    <mergeCell ref="AD36:BB36"/>
    <mergeCell ref="BC36:CA36"/>
    <mergeCell ref="E32:F32"/>
    <mergeCell ref="G32:W32"/>
    <mergeCell ref="X32:AC32"/>
    <mergeCell ref="AD32:BB32"/>
    <mergeCell ref="BC32:CA32"/>
    <mergeCell ref="E2:AE2"/>
    <mergeCell ref="E3:F3"/>
    <mergeCell ref="G3:J3"/>
    <mergeCell ref="K3:M3"/>
    <mergeCell ref="N3:V3"/>
    <mergeCell ref="W3:AE3"/>
    <mergeCell ref="E6:F6"/>
    <mergeCell ref="G6:J6"/>
    <mergeCell ref="K6:M6"/>
    <mergeCell ref="E16:AT16"/>
    <mergeCell ref="E17:F17"/>
    <mergeCell ref="G17:O17"/>
    <mergeCell ref="P17:R17"/>
    <mergeCell ref="S17:AF17"/>
    <mergeCell ref="AG17:AT17"/>
    <mergeCell ref="N6:V6"/>
    <mergeCell ref="W6:AE6"/>
    <mergeCell ref="E7:F7"/>
    <mergeCell ref="G7:J7"/>
    <mergeCell ref="K7:M7"/>
    <mergeCell ref="N7:V7"/>
    <mergeCell ref="W7:AE7"/>
    <mergeCell ref="S20:AF20"/>
    <mergeCell ref="AG20:AT20"/>
    <mergeCell ref="E21:F21"/>
    <mergeCell ref="G21:O21"/>
    <mergeCell ref="P21:R21"/>
    <mergeCell ref="S21:AF21"/>
    <mergeCell ref="AG21:AT21"/>
    <mergeCell ref="E23:F23"/>
    <mergeCell ref="E24:F24"/>
    <mergeCell ref="G23:O23"/>
    <mergeCell ref="G24:O24"/>
    <mergeCell ref="P23:R23"/>
    <mergeCell ref="P24:R24"/>
    <mergeCell ref="S23:AF23"/>
    <mergeCell ref="S24:AF24"/>
    <mergeCell ref="AG23:AT23"/>
  </mergeCells>
  <conditionalFormatting sqref="G5:J5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F5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M5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V5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AE5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:F19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9:O19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19:R19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9:AF19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9:AT19">
    <cfRule type="colorScale" priority="1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9:N49">
    <cfRule type="colorScale" priority="15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9:Z49">
    <cfRule type="colorScale" priority="1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49:AH49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49:BL49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49:CP49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3:N63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3:AM63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63:AU6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63:CL63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63:EC63">
    <cfRule type="colorScale" priority="1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2:M92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92:R92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92:W92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92:AP92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92:BI92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6:M106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06:W106">
    <cfRule type="colorScale" priority="1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06:AB106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06:AZ106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06:BX106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5:N135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5:U135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35:Z135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35:AV135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35:BR135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9:N149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49:AD149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49:AI149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49:BN149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49:CS149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8:M178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78:X17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78:AA178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78:AX178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78:BU178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2:M192">
    <cfRule type="colorScale" priority="1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92:AD192">
    <cfRule type="colorScale" priority="1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2:AG192">
    <cfRule type="colorScale" priority="1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92:BJ192">
    <cfRule type="colorScale" priority="1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92:CM192">
    <cfRule type="colorScale" priority="1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1:H221">
    <cfRule type="colorScale" priority="1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21:L221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21:N221">
    <cfRule type="colorScale" priority="1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21:X221">
    <cfRule type="colorScale" priority="1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1:AH221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5:H23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35:N235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35:P235">
    <cfRule type="colorScale" priority="1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235:AB235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235:AN235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:F34">
    <cfRule type="colorScale" priority="1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7:N77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0:M120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3:N16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6:M206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9:H249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:W34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4:AC34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7:BG77">
    <cfRule type="colorScale" priority="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77:BV77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20:AE120">
    <cfRule type="colorScale" priority="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20:AM120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63:AR163">
    <cfRule type="colorScale" priority="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63:BB163">
    <cfRule type="colorScale" priority="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06:AL20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06:AR206">
    <cfRule type="colorScale" priority="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49:S249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249:W249">
    <cfRule type="colorScale" priority="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62:F26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2:E26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62:D26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62:I26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34:BB34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77:EN77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20:BV120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163:CZ16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06:CF20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249:AP249">
    <cfRule type="colorScale" priority="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62:G26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34:CA34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O77:HF77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20:DE120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163:EX163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206:DT206">
    <cfRule type="colorScale" priority="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249:BI249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62:H26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0:H272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70:I27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70:D27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70:E27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70:F27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70:G2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70:H27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:AE8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:AT22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:CA37">
    <cfRule type="colorScale" priority="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2:CP52">
    <cfRule type="colorScale" priority="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EC66">
    <cfRule type="colorScale" priority="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0:HF80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5:BI95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9:BX109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3:DE123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8:BR138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:CS15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66:EX166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81:BU18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5:CM195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9:DT209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4:AH224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8:AN238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2:BI252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05:F307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5:E307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05:D307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5:I307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05:G307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05:H307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8" scale="1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93FC6-6EBE-4C02-8ECA-49843F1FEF5E}">
  <dimension ref="B1:HF373"/>
  <sheetViews>
    <sheetView tabSelected="1" topLeftCell="C313" zoomScale="70" zoomScaleNormal="70" workbookViewId="0">
      <selection activeCell="I352" sqref="I352"/>
    </sheetView>
  </sheetViews>
  <sheetFormatPr baseColWidth="10" defaultRowHeight="14.4" x14ac:dyDescent="0.3"/>
  <cols>
    <col min="1" max="1" width="4.21875" customWidth="1"/>
    <col min="2" max="2" width="28.5546875" customWidth="1"/>
    <col min="3" max="3" width="8.88671875" customWidth="1"/>
    <col min="4" max="4" width="32.44140625" customWidth="1"/>
    <col min="5" max="5" width="16.77734375" customWidth="1"/>
    <col min="6" max="6" width="17.77734375" customWidth="1"/>
    <col min="7" max="7" width="16.33203125" customWidth="1"/>
    <col min="8" max="8" width="17.33203125" customWidth="1"/>
    <col min="9" max="9" width="26.77734375" customWidth="1"/>
    <col min="10" max="10" width="24.77734375" customWidth="1"/>
    <col min="11" max="11" width="26.44140625" customWidth="1"/>
    <col min="12" max="12" width="30.5546875" customWidth="1"/>
    <col min="13" max="13" width="28.44140625" customWidth="1"/>
    <col min="14" max="14" width="41" customWidth="1"/>
    <col min="15" max="15" width="29.6640625" customWidth="1"/>
    <col min="16" max="16" width="31.5546875" customWidth="1"/>
    <col min="17" max="17" width="35.88671875" customWidth="1"/>
    <col min="18" max="18" width="22" customWidth="1"/>
    <col min="19" max="19" width="24.44140625" customWidth="1"/>
    <col min="20" max="20" width="31" customWidth="1"/>
    <col min="21" max="21" width="28.21875" customWidth="1"/>
    <col min="22" max="22" width="30.5546875" customWidth="1"/>
    <col min="23" max="23" width="24.44140625" customWidth="1"/>
    <col min="24" max="24" width="28.21875" customWidth="1"/>
    <col min="25" max="25" width="29.44140625" customWidth="1"/>
    <col min="26" max="26" width="30.33203125" customWidth="1"/>
    <col min="27" max="27" width="25.44140625" customWidth="1"/>
    <col min="28" max="28" width="33.44140625" customWidth="1"/>
    <col min="29" max="29" width="31.77734375" customWidth="1"/>
    <col min="30" max="30" width="32.5546875" customWidth="1"/>
    <col min="31" max="32" width="31.21875" customWidth="1"/>
    <col min="33" max="33" width="33.44140625" customWidth="1"/>
    <col min="34" max="34" width="32.33203125" customWidth="1"/>
    <col min="35" max="35" width="32.77734375" customWidth="1"/>
    <col min="36" max="36" width="33.109375" customWidth="1"/>
    <col min="37" max="37" width="26.77734375" customWidth="1"/>
    <col min="38" max="38" width="26" customWidth="1"/>
    <col min="39" max="39" width="24.77734375" customWidth="1"/>
    <col min="40" max="40" width="29.77734375" customWidth="1"/>
    <col min="41" max="41" width="30.44140625" customWidth="1"/>
    <col min="42" max="42" width="35.6640625" customWidth="1"/>
    <col min="43" max="43" width="33.44140625" customWidth="1"/>
    <col min="44" max="44" width="29.6640625" customWidth="1"/>
    <col min="45" max="45" width="29.21875" customWidth="1"/>
    <col min="46" max="46" width="31.6640625" customWidth="1"/>
    <col min="47" max="47" width="29.33203125" customWidth="1"/>
    <col min="48" max="48" width="30.21875" customWidth="1"/>
    <col min="49" max="49" width="34.21875" customWidth="1"/>
    <col min="50" max="50" width="24.5546875" customWidth="1"/>
    <col min="51" max="51" width="30.5546875" customWidth="1"/>
    <col min="52" max="52" width="33.44140625" customWidth="1"/>
    <col min="53" max="53" width="33.77734375" customWidth="1"/>
    <col min="54" max="54" width="34.6640625" customWidth="1"/>
    <col min="55" max="55" width="37.109375" customWidth="1"/>
    <col min="56" max="56" width="33.5546875" customWidth="1"/>
    <col min="57" max="57" width="34.21875" customWidth="1"/>
    <col min="58" max="58" width="23.44140625" customWidth="1"/>
    <col min="59" max="59" width="24.88671875" customWidth="1"/>
    <col min="60" max="60" width="23.44140625" customWidth="1"/>
    <col min="61" max="61" width="25.88671875" customWidth="1"/>
    <col min="62" max="62" width="25.109375" customWidth="1"/>
    <col min="63" max="63" width="25.77734375" customWidth="1"/>
    <col min="64" max="64" width="37.21875" customWidth="1"/>
    <col min="65" max="65" width="34.6640625" customWidth="1"/>
    <col min="66" max="66" width="31.109375" customWidth="1"/>
    <col min="67" max="67" width="33.88671875" customWidth="1"/>
    <col min="68" max="68" width="26.33203125" customWidth="1"/>
    <col min="69" max="69" width="29.88671875" customWidth="1"/>
    <col min="70" max="70" width="29.6640625" customWidth="1"/>
    <col min="71" max="71" width="32.33203125" customWidth="1"/>
    <col min="72" max="72" width="25.21875" customWidth="1"/>
    <col min="73" max="73" width="24.109375" customWidth="1"/>
    <col min="74" max="75" width="26.21875" customWidth="1"/>
    <col min="76" max="76" width="29.109375" customWidth="1"/>
    <col min="77" max="77" width="21.88671875" customWidth="1"/>
    <col min="78" max="78" width="35.5546875" customWidth="1"/>
    <col min="79" max="79" width="32" customWidth="1"/>
    <col min="80" max="85" width="25.77734375" customWidth="1"/>
    <col min="86" max="86" width="30.33203125" customWidth="1"/>
    <col min="87" max="87" width="30.21875" customWidth="1"/>
    <col min="88" max="88" width="31.44140625" customWidth="1"/>
    <col min="89" max="89" width="30.77734375" customWidth="1"/>
    <col min="90" max="90" width="40.88671875" customWidth="1"/>
    <col min="91" max="91" width="32.5546875" customWidth="1"/>
    <col min="92" max="92" width="34" customWidth="1"/>
    <col min="93" max="93" width="25.77734375" customWidth="1"/>
    <col min="94" max="94" width="41.5546875" customWidth="1"/>
    <col min="95" max="109" width="25.77734375" customWidth="1"/>
    <col min="110" max="110" width="31.109375" customWidth="1"/>
    <col min="111" max="111" width="31.33203125" customWidth="1"/>
    <col min="112" max="112" width="31.88671875" customWidth="1"/>
    <col min="113" max="113" width="32.109375" customWidth="1"/>
    <col min="114" max="114" width="34.6640625" customWidth="1"/>
    <col min="115" max="115" width="33.77734375" customWidth="1"/>
    <col min="116" max="116" width="33.109375" customWidth="1"/>
    <col min="117" max="117" width="34.33203125" customWidth="1"/>
    <col min="118" max="118" width="32.33203125" customWidth="1"/>
    <col min="119" max="119" width="33.21875" customWidth="1"/>
    <col min="120" max="120" width="31.88671875" customWidth="1"/>
    <col min="121" max="121" width="32.21875" customWidth="1"/>
    <col min="122" max="122" width="36.109375" customWidth="1"/>
    <col min="123" max="123" width="35.44140625" customWidth="1"/>
    <col min="124" max="124" width="37.5546875" customWidth="1"/>
    <col min="125" max="125" width="35.21875" customWidth="1"/>
    <col min="126" max="126" width="35.6640625" customWidth="1"/>
    <col min="127" max="127" width="33.109375" customWidth="1"/>
    <col min="128" max="128" width="32" customWidth="1"/>
    <col min="129" max="129" width="33.5546875" customWidth="1"/>
    <col min="130" max="132" width="25.77734375" customWidth="1"/>
    <col min="133" max="133" width="37.5546875" customWidth="1"/>
    <col min="134" max="134" width="25.77734375" customWidth="1"/>
    <col min="135" max="179" width="26.6640625" customWidth="1"/>
    <col min="180" max="180" width="31.109375" customWidth="1"/>
    <col min="181" max="181" width="30.77734375" customWidth="1"/>
    <col min="182" max="182" width="33.77734375" customWidth="1"/>
    <col min="183" max="183" width="32.6640625" customWidth="1"/>
    <col min="184" max="186" width="26.6640625" customWidth="1"/>
    <col min="187" max="187" width="29.77734375" customWidth="1"/>
    <col min="188" max="188" width="32.33203125" customWidth="1"/>
    <col min="189" max="189" width="32.88671875" customWidth="1"/>
    <col min="190" max="190" width="32.44140625" customWidth="1"/>
    <col min="191" max="191" width="34.44140625" customWidth="1"/>
    <col min="192" max="193" width="35.88671875" customWidth="1"/>
    <col min="194" max="194" width="37.33203125" customWidth="1"/>
    <col min="195" max="195" width="40.21875" customWidth="1"/>
    <col min="196" max="196" width="34.21875" customWidth="1"/>
    <col min="197" max="197" width="32" customWidth="1"/>
    <col min="198" max="214" width="26.6640625" customWidth="1"/>
  </cols>
  <sheetData>
    <row r="1" spans="2:31" ht="15" thickBot="1" x14ac:dyDescent="0.35"/>
    <row r="2" spans="2:31" ht="41.4" customHeight="1" thickBot="1" x14ac:dyDescent="0.35">
      <c r="B2" s="399" t="s">
        <v>50</v>
      </c>
      <c r="E2" s="202" t="s">
        <v>14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4"/>
    </row>
    <row r="3" spans="2:31" ht="36" customHeight="1" thickBot="1" x14ac:dyDescent="0.35">
      <c r="B3" s="400"/>
      <c r="D3" s="21" t="s">
        <v>0</v>
      </c>
      <c r="E3" s="222" t="s">
        <v>178</v>
      </c>
      <c r="F3" s="223"/>
      <c r="G3" s="224" t="s">
        <v>35</v>
      </c>
      <c r="H3" s="225"/>
      <c r="I3" s="225"/>
      <c r="J3" s="225"/>
      <c r="K3" s="226" t="s">
        <v>34</v>
      </c>
      <c r="L3" s="227"/>
      <c r="M3" s="228"/>
      <c r="N3" s="229" t="s">
        <v>33</v>
      </c>
      <c r="O3" s="230"/>
      <c r="P3" s="230"/>
      <c r="Q3" s="230"/>
      <c r="R3" s="230"/>
      <c r="S3" s="230"/>
      <c r="T3" s="230"/>
      <c r="U3" s="230"/>
      <c r="V3" s="231"/>
      <c r="W3" s="232" t="s">
        <v>37</v>
      </c>
      <c r="X3" s="233"/>
      <c r="Y3" s="233"/>
      <c r="Z3" s="233"/>
      <c r="AA3" s="233"/>
      <c r="AB3" s="233"/>
      <c r="AC3" s="233"/>
      <c r="AD3" s="233"/>
      <c r="AE3" s="234"/>
    </row>
    <row r="4" spans="2:31" s="3" customFormat="1" ht="20.399999999999999" customHeight="1" thickBot="1" x14ac:dyDescent="0.35">
      <c r="B4" s="400"/>
      <c r="D4" s="22" t="s">
        <v>2</v>
      </c>
      <c r="E4" s="27" t="s">
        <v>3</v>
      </c>
      <c r="F4" s="26" t="s">
        <v>4</v>
      </c>
      <c r="G4" s="28" t="s">
        <v>5</v>
      </c>
      <c r="H4" s="28" t="s">
        <v>6</v>
      </c>
      <c r="I4" s="27" t="s">
        <v>7</v>
      </c>
      <c r="J4" s="27" t="s">
        <v>8</v>
      </c>
      <c r="K4" s="28" t="s">
        <v>9</v>
      </c>
      <c r="L4" s="27" t="s">
        <v>10</v>
      </c>
      <c r="M4" s="29" t="s">
        <v>11</v>
      </c>
      <c r="N4" s="28" t="s">
        <v>9</v>
      </c>
      <c r="O4" s="27" t="s">
        <v>10</v>
      </c>
      <c r="P4" s="27" t="s">
        <v>11</v>
      </c>
      <c r="Q4" s="27" t="s">
        <v>3</v>
      </c>
      <c r="R4" s="27" t="s">
        <v>4</v>
      </c>
      <c r="S4" s="27" t="s">
        <v>7</v>
      </c>
      <c r="T4" s="27" t="s">
        <v>8</v>
      </c>
      <c r="U4" s="27" t="s">
        <v>5</v>
      </c>
      <c r="V4" s="26" t="s">
        <v>6</v>
      </c>
      <c r="W4" s="55" t="s">
        <v>9</v>
      </c>
      <c r="X4" s="56" t="s">
        <v>10</v>
      </c>
      <c r="Y4" s="56" t="s">
        <v>11</v>
      </c>
      <c r="Z4" s="56" t="s">
        <v>3</v>
      </c>
      <c r="AA4" s="56" t="s">
        <v>4</v>
      </c>
      <c r="AB4" s="56" t="s">
        <v>7</v>
      </c>
      <c r="AC4" s="56" t="s">
        <v>8</v>
      </c>
      <c r="AD4" s="56" t="s">
        <v>5</v>
      </c>
      <c r="AE4" s="38" t="s">
        <v>6</v>
      </c>
    </row>
    <row r="5" spans="2:31" s="86" customFormat="1" ht="24.6" customHeight="1" x14ac:dyDescent="0.3">
      <c r="B5" s="400"/>
      <c r="D5" s="87" t="s">
        <v>12</v>
      </c>
      <c r="E5" s="80">
        <v>1.8716661485678798E-2</v>
      </c>
      <c r="F5" s="76">
        <v>2.0431833558207602E-2</v>
      </c>
      <c r="G5" s="75">
        <v>7.0314842508920304E-3</v>
      </c>
      <c r="H5" s="80">
        <v>7.0314842508920304E-3</v>
      </c>
      <c r="I5" s="80">
        <v>1.7151720725287901E-3</v>
      </c>
      <c r="J5" s="80">
        <v>1.8716359854736499E-3</v>
      </c>
      <c r="K5" s="75">
        <v>0.20491901862577</v>
      </c>
      <c r="L5" s="80">
        <v>7.6738281928188906E-2</v>
      </c>
      <c r="M5" s="81">
        <v>7.6738281928188906E-2</v>
      </c>
      <c r="N5" s="75">
        <v>0.242603683976996</v>
      </c>
      <c r="O5" s="80">
        <v>7.1360675074659194E-2</v>
      </c>
      <c r="P5" s="81">
        <v>7.1360675074659194E-2</v>
      </c>
      <c r="Q5" s="118">
        <v>7.5367375265223499E-86</v>
      </c>
      <c r="R5" s="117">
        <v>7.5367375265223499E-86</v>
      </c>
      <c r="S5" s="118">
        <v>7.5367375265223499E-86</v>
      </c>
      <c r="T5" s="118">
        <v>7.5367375265223499E-86</v>
      </c>
      <c r="U5" s="119">
        <v>7.5367375265223499E-86</v>
      </c>
      <c r="V5" s="118">
        <v>7.5367375265223499E-86</v>
      </c>
      <c r="W5" s="75">
        <v>8.8553365846534796E-2</v>
      </c>
      <c r="X5" s="80">
        <v>9.8284927279556497E-2</v>
      </c>
      <c r="Y5" s="81">
        <v>9.8284927279556497E-2</v>
      </c>
      <c r="Z5" s="80">
        <v>4.91424636397782E-2</v>
      </c>
      <c r="AA5" s="76">
        <v>4.91424636397782E-2</v>
      </c>
      <c r="AB5" s="118">
        <v>3.4166991163510802E-49</v>
      </c>
      <c r="AC5" s="118">
        <v>3.4166991163510802E-49</v>
      </c>
      <c r="AD5" s="119">
        <v>3.4166991163510802E-49</v>
      </c>
      <c r="AE5" s="118">
        <v>3.4166991163510802E-49</v>
      </c>
    </row>
    <row r="6" spans="2:31" s="86" customFormat="1" ht="51" customHeight="1" thickBot="1" x14ac:dyDescent="0.35">
      <c r="B6" s="400"/>
      <c r="D6" s="112" t="s">
        <v>13</v>
      </c>
      <c r="E6" s="235">
        <f>AVERAGE(E5:F5)</f>
        <v>1.95742475219432E-2</v>
      </c>
      <c r="F6" s="236"/>
      <c r="G6" s="219">
        <f>AVERAGE(G5:J5)</f>
        <v>4.4124441399466252E-3</v>
      </c>
      <c r="H6" s="220"/>
      <c r="I6" s="220"/>
      <c r="J6" s="220"/>
      <c r="K6" s="219">
        <f>AVERAGE(K5:M5)</f>
        <v>0.11946519416071592</v>
      </c>
      <c r="L6" s="220"/>
      <c r="M6" s="221"/>
      <c r="N6" s="219">
        <f>AVERAGE(N5:V5)</f>
        <v>4.2813892680701598E-2</v>
      </c>
      <c r="O6" s="220"/>
      <c r="P6" s="220"/>
      <c r="Q6" s="220"/>
      <c r="R6" s="220"/>
      <c r="S6" s="220"/>
      <c r="T6" s="220"/>
      <c r="U6" s="220"/>
      <c r="V6" s="221"/>
      <c r="W6" s="220">
        <f>AVERAGE(W5:AE5)</f>
        <v>4.2600905298356022E-2</v>
      </c>
      <c r="X6" s="220"/>
      <c r="Y6" s="220"/>
      <c r="Z6" s="220"/>
      <c r="AA6" s="220"/>
      <c r="AB6" s="220"/>
      <c r="AC6" s="220"/>
      <c r="AD6" s="220"/>
      <c r="AE6" s="220"/>
    </row>
    <row r="7" spans="2:31" s="86" customFormat="1" ht="20.399999999999999" customHeight="1" x14ac:dyDescent="0.3">
      <c r="B7" s="400"/>
      <c r="D7" s="143" t="s">
        <v>38</v>
      </c>
      <c r="E7" s="198">
        <f>_xlfn.STDEV.S(E5:F5)</f>
        <v>1.2128098033869017E-3</v>
      </c>
      <c r="F7" s="199"/>
      <c r="G7" s="198">
        <f>_xlfn.STDEV.S(G5:J5)</f>
        <v>3.0248815342638177E-3</v>
      </c>
      <c r="H7" s="200"/>
      <c r="I7" s="200"/>
      <c r="J7" s="199"/>
      <c r="K7" s="198">
        <f>_xlfn.STDEV.S(K5:M5)</f>
        <v>7.4005182837273031E-2</v>
      </c>
      <c r="L7" s="200"/>
      <c r="M7" s="199"/>
      <c r="N7" s="198">
        <f>_xlfn.STDEV.S(N5:V5)</f>
        <v>8.1043178857909293E-2</v>
      </c>
      <c r="O7" s="200"/>
      <c r="P7" s="200"/>
      <c r="Q7" s="200"/>
      <c r="R7" s="200"/>
      <c r="S7" s="200"/>
      <c r="T7" s="200"/>
      <c r="U7" s="200"/>
      <c r="V7" s="199"/>
      <c r="W7" s="198">
        <f>_xlfn.STDEV.S(W5:AE5)</f>
        <v>4.4240792457956736E-2</v>
      </c>
      <c r="X7" s="200"/>
      <c r="Y7" s="200"/>
      <c r="Z7" s="200"/>
      <c r="AA7" s="200"/>
      <c r="AB7" s="200"/>
      <c r="AC7" s="200"/>
      <c r="AD7" s="200"/>
      <c r="AE7" s="199"/>
    </row>
    <row r="8" spans="2:31" s="101" customFormat="1" ht="20.399999999999999" customHeight="1" x14ac:dyDescent="0.3">
      <c r="B8" s="400"/>
      <c r="D8" s="185"/>
      <c r="E8" s="168">
        <f>E6-E7</f>
        <v>1.8361437718556299E-2</v>
      </c>
      <c r="F8" s="168">
        <f>E6+E7</f>
        <v>2.0787057325330101E-2</v>
      </c>
      <c r="G8" s="168">
        <f>G6-G7</f>
        <v>1.3875626056828075E-3</v>
      </c>
      <c r="H8" s="168">
        <f>G6+G7</f>
        <v>7.4373256742104425E-3</v>
      </c>
      <c r="I8" s="168"/>
      <c r="J8" s="168"/>
      <c r="K8" s="168">
        <f>K6-K7</f>
        <v>4.5460011323442892E-2</v>
      </c>
      <c r="L8" s="168">
        <f>K6+K7</f>
        <v>0.19347037699798897</v>
      </c>
      <c r="M8" s="168"/>
      <c r="N8" s="168">
        <f>N6-N7</f>
        <v>-3.8229286177207694E-2</v>
      </c>
      <c r="O8" s="168">
        <f>N6+N7</f>
        <v>0.12385707153861089</v>
      </c>
      <c r="P8" s="168"/>
      <c r="Q8" s="168"/>
      <c r="R8" s="168"/>
      <c r="S8" s="168"/>
      <c r="T8" s="168"/>
      <c r="U8" s="168"/>
      <c r="V8" s="168"/>
      <c r="W8" s="168">
        <f>W6-W7</f>
        <v>-1.6398871596007142E-3</v>
      </c>
      <c r="X8" s="168">
        <f>W6+W7</f>
        <v>8.6841697756312758E-2</v>
      </c>
      <c r="Y8" s="168"/>
      <c r="Z8" s="168"/>
      <c r="AA8" s="168"/>
      <c r="AB8" s="168"/>
      <c r="AC8" s="168"/>
      <c r="AD8" s="168"/>
      <c r="AE8" s="168"/>
    </row>
    <row r="9" spans="2:31" s="101" customFormat="1" ht="20.399999999999999" customHeight="1" x14ac:dyDescent="0.3">
      <c r="B9" s="400"/>
      <c r="D9" s="185"/>
      <c r="E9" s="168">
        <f>IF(AND(F5&gt;=E8,F5&lt;=F8),1,0)</f>
        <v>1</v>
      </c>
      <c r="F9" s="168"/>
      <c r="G9" s="168">
        <f>IF(AND(G5&gt;=G8,G5&lt;=H8),1,0)</f>
        <v>1</v>
      </c>
      <c r="H9" s="168"/>
      <c r="I9" s="168"/>
      <c r="J9" s="168"/>
      <c r="K9" s="168">
        <f>IF(AND(K5&gt;=K8,K5&lt;=L8),1,0)</f>
        <v>0</v>
      </c>
      <c r="L9" s="168"/>
      <c r="M9" s="168"/>
      <c r="N9" s="168">
        <f>IF(AND(N5&gt;=N8,N5&lt;=O8),1,0)</f>
        <v>0</v>
      </c>
      <c r="O9" s="168"/>
      <c r="P9" s="168"/>
      <c r="Q9" s="168"/>
      <c r="R9" s="168"/>
      <c r="S9" s="168"/>
      <c r="T9" s="168"/>
      <c r="U9" s="168"/>
      <c r="V9" s="168"/>
      <c r="W9" s="168">
        <f>IF(AND(X5&gt;=W8,X5&lt;=X8),1,0)</f>
        <v>0</v>
      </c>
      <c r="X9" s="168"/>
      <c r="Y9" s="168"/>
      <c r="Z9" s="168"/>
      <c r="AA9" s="168"/>
      <c r="AB9" s="168"/>
      <c r="AC9" s="168"/>
      <c r="AD9" s="168"/>
      <c r="AE9" s="168"/>
    </row>
    <row r="10" spans="2:31" ht="31.8" customHeight="1" x14ac:dyDescent="0.3">
      <c r="B10" s="400"/>
      <c r="D10" s="184" t="s">
        <v>256</v>
      </c>
      <c r="E10" s="188">
        <f>((E5-$E$16)/$E$18)*10</f>
        <v>0.77149123124830776</v>
      </c>
      <c r="F10" s="188">
        <f t="shared" ref="F10:AE10" si="0">((F5-$E$16)/$E$18)*10</f>
        <v>0.84218974845184025</v>
      </c>
      <c r="G10" s="188">
        <f t="shared" si="0"/>
        <v>0.2898341911229495</v>
      </c>
      <c r="H10" s="188">
        <f t="shared" si="0"/>
        <v>0.2898341911229495</v>
      </c>
      <c r="I10" s="188">
        <f t="shared" si="0"/>
        <v>7.0698517203532041E-2</v>
      </c>
      <c r="J10" s="188">
        <f t="shared" si="0"/>
        <v>7.7147879817485415E-2</v>
      </c>
      <c r="K10" s="188">
        <f t="shared" si="0"/>
        <v>8.4466573329200028</v>
      </c>
      <c r="L10" s="188">
        <f t="shared" si="0"/>
        <v>3.1631128048107189</v>
      </c>
      <c r="M10" s="188">
        <f t="shared" si="0"/>
        <v>3.1631128048107189</v>
      </c>
      <c r="N10" s="188">
        <f t="shared" si="0"/>
        <v>10</v>
      </c>
      <c r="O10" s="188">
        <f t="shared" si="0"/>
        <v>2.9414505956729702</v>
      </c>
      <c r="P10" s="188">
        <f t="shared" si="0"/>
        <v>2.9414505956729702</v>
      </c>
      <c r="Q10" s="188">
        <f t="shared" si="0"/>
        <v>0</v>
      </c>
      <c r="R10" s="188">
        <f t="shared" si="0"/>
        <v>0</v>
      </c>
      <c r="S10" s="188">
        <f t="shared" si="0"/>
        <v>0</v>
      </c>
      <c r="T10" s="188">
        <f t="shared" si="0"/>
        <v>0</v>
      </c>
      <c r="U10" s="188">
        <f t="shared" si="0"/>
        <v>0</v>
      </c>
      <c r="V10" s="188">
        <f t="shared" si="0"/>
        <v>0</v>
      </c>
      <c r="W10" s="188">
        <f t="shared" si="0"/>
        <v>3.6501245321126925</v>
      </c>
      <c r="X10" s="188">
        <f t="shared" si="0"/>
        <v>4.0512545262451995</v>
      </c>
      <c r="Y10" s="188">
        <f t="shared" si="0"/>
        <v>4.0512545262451995</v>
      </c>
      <c r="Z10" s="188">
        <f t="shared" si="0"/>
        <v>2.0256272631225976</v>
      </c>
      <c r="AA10" s="188">
        <f t="shared" si="0"/>
        <v>2.0256272631225976</v>
      </c>
      <c r="AB10" s="188">
        <f t="shared" si="0"/>
        <v>1.4083459328981402E-47</v>
      </c>
      <c r="AC10" s="188">
        <f t="shared" si="0"/>
        <v>1.4083459328981402E-47</v>
      </c>
      <c r="AD10" s="188">
        <f t="shared" si="0"/>
        <v>1.4083459328981402E-47</v>
      </c>
      <c r="AE10" s="188">
        <f t="shared" si="0"/>
        <v>1.4083459328981402E-47</v>
      </c>
    </row>
    <row r="11" spans="2:31" s="141" customFormat="1" ht="31.8" customHeight="1" x14ac:dyDescent="0.3">
      <c r="B11" s="400"/>
      <c r="D11" s="144" t="s">
        <v>257</v>
      </c>
      <c r="E11" s="409">
        <f>AVERAGE(E10:F10)</f>
        <v>0.80684048985007406</v>
      </c>
      <c r="F11" s="409"/>
      <c r="G11" s="409">
        <f>AVERAGE(G10:J10)</f>
        <v>0.18187869481672911</v>
      </c>
      <c r="H11" s="409"/>
      <c r="I11" s="409"/>
      <c r="J11" s="409"/>
      <c r="K11" s="409">
        <f>AVERAGE(K10:M10)</f>
        <v>4.9242943141804805</v>
      </c>
      <c r="L11" s="409"/>
      <c r="M11" s="409"/>
      <c r="N11" s="409">
        <f>AVERAGE(N10:V10)</f>
        <v>1.7647667990384379</v>
      </c>
      <c r="O11" s="409"/>
      <c r="P11" s="409"/>
      <c r="Q11" s="409"/>
      <c r="R11" s="409"/>
      <c r="S11" s="409"/>
      <c r="T11" s="409"/>
      <c r="U11" s="409"/>
      <c r="V11" s="409"/>
      <c r="W11" s="409">
        <f>AVERAGE(W10:AE10)</f>
        <v>1.755987567872032</v>
      </c>
      <c r="X11" s="409"/>
      <c r="Y11" s="409"/>
      <c r="Z11" s="409"/>
      <c r="AA11" s="409"/>
      <c r="AB11" s="409"/>
      <c r="AC11" s="409"/>
      <c r="AD11" s="409"/>
      <c r="AE11" s="409"/>
    </row>
    <row r="12" spans="2:31" s="141" customFormat="1" ht="31.8" customHeight="1" x14ac:dyDescent="0.3">
      <c r="B12" s="400"/>
      <c r="D12" s="144" t="s">
        <v>38</v>
      </c>
      <c r="E12" s="409">
        <f>_xlfn.STDEV.S(E10:F10)</f>
        <v>4.9991400934451612E-2</v>
      </c>
      <c r="F12" s="409"/>
      <c r="G12" s="409">
        <f>_xlfn.STDEV.S(G10:J10)</f>
        <v>0.12468407258607997</v>
      </c>
      <c r="H12" s="409"/>
      <c r="I12" s="409"/>
      <c r="J12" s="409"/>
      <c r="K12" s="409">
        <f>_xlfn.STDEV.S(K10:M10)</f>
        <v>3.0504558555792682</v>
      </c>
      <c r="L12" s="409"/>
      <c r="M12" s="409"/>
      <c r="N12" s="409">
        <f>_xlfn.STDEV.S(N10:V10)</f>
        <v>3.3405584585267025</v>
      </c>
      <c r="O12" s="409"/>
      <c r="P12" s="409"/>
      <c r="Q12" s="409"/>
      <c r="R12" s="409"/>
      <c r="S12" s="409"/>
      <c r="T12" s="409"/>
      <c r="U12" s="409"/>
      <c r="V12" s="409"/>
      <c r="W12" s="409">
        <f>_xlfn.STDEV.S(W10:AE10)</f>
        <v>1.8235828793989672</v>
      </c>
      <c r="X12" s="409"/>
      <c r="Y12" s="409"/>
      <c r="Z12" s="409"/>
      <c r="AA12" s="409"/>
      <c r="AB12" s="409"/>
      <c r="AC12" s="409"/>
      <c r="AD12" s="409"/>
      <c r="AE12" s="409"/>
    </row>
    <row r="13" spans="2:31" ht="31.8" customHeight="1" x14ac:dyDescent="0.3">
      <c r="B13" s="400"/>
      <c r="D13" s="115"/>
      <c r="E13">
        <f>E11-E12</f>
        <v>0.75684908891562241</v>
      </c>
      <c r="F13">
        <f>E11+E12</f>
        <v>0.85683189078452571</v>
      </c>
      <c r="G13">
        <f>G11-G12</f>
        <v>5.7194622230649139E-2</v>
      </c>
      <c r="H13">
        <f>G11+G12</f>
        <v>0.30656276740280908</v>
      </c>
      <c r="K13">
        <f>K11-K12</f>
        <v>1.8738384586012122</v>
      </c>
      <c r="L13">
        <f>K11+K12</f>
        <v>7.9747501697597487</v>
      </c>
      <c r="N13">
        <f>N11-N12</f>
        <v>-1.5757916594882646</v>
      </c>
      <c r="O13">
        <f>N11+N12</f>
        <v>5.1053252575651404</v>
      </c>
      <c r="W13">
        <f>W11-W12</f>
        <v>-6.7595311526935209E-2</v>
      </c>
      <c r="X13">
        <f>W11+W12</f>
        <v>3.5795704472709993</v>
      </c>
    </row>
    <row r="14" spans="2:31" ht="31.8" customHeight="1" x14ac:dyDescent="0.3">
      <c r="B14" s="400"/>
      <c r="D14" s="115"/>
      <c r="E14">
        <f>IF(AND(F10&gt;=E13,F10&lt;=F13),1,0)</f>
        <v>1</v>
      </c>
      <c r="G14">
        <f>IF(AND(G10&gt;=G13,G10&lt;=H13),1,0)</f>
        <v>1</v>
      </c>
      <c r="K14">
        <f>IF(AND(K10&gt;=K13,K10&lt;=L13),1,0)</f>
        <v>0</v>
      </c>
      <c r="N14">
        <f>IF(AND(N10&gt;=N13,N10&lt;=O13),1,0)</f>
        <v>0</v>
      </c>
      <c r="W14">
        <f>IF(AND(X10&gt;=W13,X10&lt;=X13),1,0)</f>
        <v>0</v>
      </c>
    </row>
    <row r="15" spans="2:31" ht="31.8" customHeight="1" x14ac:dyDescent="0.3">
      <c r="B15" s="400"/>
      <c r="D15" s="115"/>
    </row>
    <row r="16" spans="2:31" ht="32.4" customHeight="1" x14ac:dyDescent="0.3">
      <c r="B16" s="400"/>
      <c r="D16" s="142" t="s">
        <v>253</v>
      </c>
      <c r="E16" s="1">
        <f>MIN(E5:AE5)</f>
        <v>7.5367375265223499E-86</v>
      </c>
      <c r="G16" s="142"/>
      <c r="H16" s="1"/>
    </row>
    <row r="17" spans="2:46" ht="28.2" customHeight="1" x14ac:dyDescent="0.3">
      <c r="B17" s="400"/>
      <c r="D17" s="142" t="s">
        <v>254</v>
      </c>
      <c r="E17" s="1">
        <f>MAX(E5:AE5)</f>
        <v>0.242603683976996</v>
      </c>
      <c r="G17" s="142"/>
      <c r="H17" s="1"/>
    </row>
    <row r="18" spans="2:46" ht="28.2" customHeight="1" x14ac:dyDescent="0.3">
      <c r="B18" s="400"/>
      <c r="D18" s="142" t="s">
        <v>255</v>
      </c>
      <c r="E18" s="1">
        <f>E17-E16</f>
        <v>0.242603683976996</v>
      </c>
      <c r="G18" s="142"/>
      <c r="H18" s="1"/>
    </row>
    <row r="19" spans="2:46" ht="28.2" customHeight="1" x14ac:dyDescent="0.3">
      <c r="B19" s="400"/>
      <c r="D19" s="140"/>
    </row>
    <row r="20" spans="2:46" ht="15" customHeight="1" thickBot="1" x14ac:dyDescent="0.35">
      <c r="B20" s="400"/>
      <c r="D20" s="3"/>
    </row>
    <row r="21" spans="2:46" ht="33" customHeight="1" thickBot="1" x14ac:dyDescent="0.35">
      <c r="B21" s="400"/>
      <c r="D21" s="3"/>
      <c r="E21" s="202" t="s">
        <v>15</v>
      </c>
      <c r="F21" s="203"/>
      <c r="G21" s="203"/>
      <c r="H21" s="203"/>
      <c r="I21" s="203"/>
      <c r="J21" s="203"/>
      <c r="K21" s="203"/>
      <c r="L21" s="203"/>
      <c r="M21" s="203"/>
      <c r="N21" s="203"/>
      <c r="O21" s="203"/>
      <c r="P21" s="203"/>
      <c r="Q21" s="203"/>
      <c r="R21" s="203"/>
      <c r="S21" s="203"/>
      <c r="T21" s="203"/>
      <c r="U21" s="203"/>
      <c r="V21" s="203"/>
      <c r="W21" s="203"/>
      <c r="X21" s="203"/>
      <c r="Y21" s="203"/>
      <c r="Z21" s="203"/>
      <c r="AA21" s="203"/>
      <c r="AB21" s="203"/>
      <c r="AC21" s="203"/>
      <c r="AD21" s="203"/>
      <c r="AE21" s="203"/>
      <c r="AF21" s="203"/>
      <c r="AG21" s="203"/>
      <c r="AH21" s="203"/>
      <c r="AI21" s="203"/>
      <c r="AJ21" s="203"/>
      <c r="AK21" s="203"/>
      <c r="AL21" s="203"/>
      <c r="AM21" s="203"/>
      <c r="AN21" s="203"/>
      <c r="AO21" s="203"/>
      <c r="AP21" s="203"/>
      <c r="AQ21" s="203"/>
      <c r="AR21" s="203"/>
      <c r="AS21" s="203"/>
      <c r="AT21" s="204"/>
    </row>
    <row r="22" spans="2:46" ht="28.2" customHeight="1" x14ac:dyDescent="0.3">
      <c r="B22" s="400"/>
      <c r="D22" s="21" t="s">
        <v>0</v>
      </c>
      <c r="E22" s="205" t="s">
        <v>1</v>
      </c>
      <c r="F22" s="206"/>
      <c r="G22" s="207" t="s">
        <v>35</v>
      </c>
      <c r="H22" s="208"/>
      <c r="I22" s="208"/>
      <c r="J22" s="208"/>
      <c r="K22" s="208"/>
      <c r="L22" s="208"/>
      <c r="M22" s="208"/>
      <c r="N22" s="208"/>
      <c r="O22" s="209"/>
      <c r="P22" s="210" t="s">
        <v>34</v>
      </c>
      <c r="Q22" s="211"/>
      <c r="R22" s="212"/>
      <c r="S22" s="213" t="s">
        <v>33</v>
      </c>
      <c r="T22" s="214"/>
      <c r="U22" s="214"/>
      <c r="V22" s="214"/>
      <c r="W22" s="214"/>
      <c r="X22" s="214"/>
      <c r="Y22" s="214"/>
      <c r="Z22" s="214"/>
      <c r="AA22" s="214"/>
      <c r="AB22" s="214"/>
      <c r="AC22" s="214"/>
      <c r="AD22" s="214"/>
      <c r="AE22" s="214"/>
      <c r="AF22" s="215"/>
      <c r="AG22" s="216" t="s">
        <v>37</v>
      </c>
      <c r="AH22" s="217"/>
      <c r="AI22" s="217"/>
      <c r="AJ22" s="217"/>
      <c r="AK22" s="217"/>
      <c r="AL22" s="217"/>
      <c r="AM22" s="217"/>
      <c r="AN22" s="217"/>
      <c r="AO22" s="217"/>
      <c r="AP22" s="217"/>
      <c r="AQ22" s="217"/>
      <c r="AR22" s="217"/>
      <c r="AS22" s="217"/>
      <c r="AT22" s="218"/>
    </row>
    <row r="23" spans="2:46" ht="20.399999999999999" customHeight="1" thickBot="1" x14ac:dyDescent="0.35">
      <c r="B23" s="400"/>
      <c r="D23" s="22" t="s">
        <v>2</v>
      </c>
      <c r="E23" s="28" t="s">
        <v>3</v>
      </c>
      <c r="F23" s="26" t="s">
        <v>4</v>
      </c>
      <c r="G23" s="129" t="s">
        <v>5</v>
      </c>
      <c r="H23" s="27" t="s">
        <v>6</v>
      </c>
      <c r="I23" s="27" t="s">
        <v>16</v>
      </c>
      <c r="J23" s="27" t="s">
        <v>17</v>
      </c>
      <c r="K23" s="27" t="s">
        <v>18</v>
      </c>
      <c r="L23" s="27" t="s">
        <v>19</v>
      </c>
      <c r="M23" s="27" t="s">
        <v>7</v>
      </c>
      <c r="N23" s="27" t="s">
        <v>20</v>
      </c>
      <c r="O23" s="26" t="s">
        <v>8</v>
      </c>
      <c r="P23" s="28" t="s">
        <v>9</v>
      </c>
      <c r="Q23" s="27" t="s">
        <v>10</v>
      </c>
      <c r="R23" s="29" t="s">
        <v>11</v>
      </c>
      <c r="S23" s="28" t="s">
        <v>9</v>
      </c>
      <c r="T23" s="27" t="s">
        <v>10</v>
      </c>
      <c r="U23" s="27" t="s">
        <v>11</v>
      </c>
      <c r="V23" s="27" t="s">
        <v>3</v>
      </c>
      <c r="W23" s="27" t="s">
        <v>4</v>
      </c>
      <c r="X23" s="27" t="s">
        <v>7</v>
      </c>
      <c r="Y23" s="27" t="s">
        <v>20</v>
      </c>
      <c r="Z23" s="27" t="s">
        <v>8</v>
      </c>
      <c r="AA23" s="27" t="s">
        <v>5</v>
      </c>
      <c r="AB23" s="27" t="s">
        <v>16</v>
      </c>
      <c r="AC23" s="27" t="s">
        <v>18</v>
      </c>
      <c r="AD23" s="27" t="s">
        <v>6</v>
      </c>
      <c r="AE23" s="27" t="s">
        <v>17</v>
      </c>
      <c r="AF23" s="29" t="s">
        <v>19</v>
      </c>
      <c r="AG23" s="58" t="s">
        <v>9</v>
      </c>
      <c r="AH23" s="31" t="s">
        <v>10</v>
      </c>
      <c r="AI23" s="31" t="s">
        <v>11</v>
      </c>
      <c r="AJ23" s="31" t="s">
        <v>3</v>
      </c>
      <c r="AK23" s="31" t="s">
        <v>4</v>
      </c>
      <c r="AL23" s="31" t="s">
        <v>7</v>
      </c>
      <c r="AM23" s="31" t="s">
        <v>20</v>
      </c>
      <c r="AN23" s="31" t="s">
        <v>8</v>
      </c>
      <c r="AO23" s="31" t="s">
        <v>5</v>
      </c>
      <c r="AP23" s="31" t="s">
        <v>16</v>
      </c>
      <c r="AQ23" s="31" t="s">
        <v>18</v>
      </c>
      <c r="AR23" s="31" t="s">
        <v>6</v>
      </c>
      <c r="AS23" s="31" t="s">
        <v>17</v>
      </c>
      <c r="AT23" s="30" t="s">
        <v>19</v>
      </c>
    </row>
    <row r="24" spans="2:46" s="86" customFormat="1" ht="19.8" customHeight="1" x14ac:dyDescent="0.3">
      <c r="B24" s="400"/>
      <c r="D24" s="132" t="s">
        <v>12</v>
      </c>
      <c r="E24" s="88">
        <v>2.7328902381258499E-2</v>
      </c>
      <c r="F24" s="89">
        <v>1.54574254587107E-2</v>
      </c>
      <c r="G24" s="90">
        <v>5.4477266783989099E-3</v>
      </c>
      <c r="H24" s="91">
        <v>5.4477266783989099E-3</v>
      </c>
      <c r="I24" s="91">
        <v>5.4477266783989099E-3</v>
      </c>
      <c r="J24" s="91">
        <v>5.4477266783989099E-3</v>
      </c>
      <c r="K24" s="91">
        <v>5.4477266783989099E-3</v>
      </c>
      <c r="L24" s="91">
        <v>5.4477266783989099E-3</v>
      </c>
      <c r="M24" s="91">
        <v>1.7929742680815001E-3</v>
      </c>
      <c r="N24" s="91">
        <v>1.7929742680815001E-3</v>
      </c>
      <c r="O24" s="89">
        <v>1.0181753332992099E-3</v>
      </c>
      <c r="P24" s="88">
        <v>0.201489402103424</v>
      </c>
      <c r="Q24" s="91">
        <v>8.3004882477074896E-2</v>
      </c>
      <c r="R24" s="92">
        <v>8.3004882477074896E-2</v>
      </c>
      <c r="S24" s="75">
        <v>0.25411313768661498</v>
      </c>
      <c r="T24" s="80">
        <v>4.29937544680715E-2</v>
      </c>
      <c r="U24" s="80">
        <v>4.29937544680715E-2</v>
      </c>
      <c r="V24" s="118">
        <v>2.7422127742028298E-115</v>
      </c>
      <c r="W24" s="118">
        <v>2.7422127742028298E-115</v>
      </c>
      <c r="X24" s="118">
        <v>2.7422127742028298E-115</v>
      </c>
      <c r="Y24" s="118">
        <v>2.7422127742028298E-115</v>
      </c>
      <c r="Z24" s="118">
        <v>2.7422127742028298E-115</v>
      </c>
      <c r="AA24" s="118">
        <v>2.7422127742028298E-115</v>
      </c>
      <c r="AB24" s="118">
        <v>2.7422127742028298E-115</v>
      </c>
      <c r="AC24" s="118">
        <v>2.7422127742028298E-115</v>
      </c>
      <c r="AD24" s="118">
        <v>2.7422127742028298E-115</v>
      </c>
      <c r="AE24" s="118">
        <v>2.7422127742028298E-115</v>
      </c>
      <c r="AF24" s="121">
        <v>2.7422127742028298E-115</v>
      </c>
      <c r="AG24" s="82">
        <v>5.2427473667414702E-2</v>
      </c>
      <c r="AH24" s="78">
        <v>0.11637705253639</v>
      </c>
      <c r="AI24" s="78">
        <v>0.11637705253639</v>
      </c>
      <c r="AJ24" s="78">
        <v>5.8188526268194998E-2</v>
      </c>
      <c r="AK24" s="78">
        <v>2.9094263134097499E-2</v>
      </c>
      <c r="AL24" s="116">
        <v>2.8934622572504003E-51</v>
      </c>
      <c r="AM24" s="116">
        <v>2.8934622572504003E-51</v>
      </c>
      <c r="AN24" s="116">
        <v>2.8934622572504003E-51</v>
      </c>
      <c r="AO24" s="116">
        <v>2.8934622572504003E-51</v>
      </c>
      <c r="AP24" s="116">
        <v>2.8934622572504003E-51</v>
      </c>
      <c r="AQ24" s="116">
        <v>2.8934622572504003E-51</v>
      </c>
      <c r="AR24" s="116">
        <v>2.8934622572504003E-51</v>
      </c>
      <c r="AS24" s="116">
        <v>2.8934622572504003E-51</v>
      </c>
      <c r="AT24" s="122">
        <v>2.8934622572504003E-51</v>
      </c>
    </row>
    <row r="25" spans="2:46" s="86" customFormat="1" ht="40.200000000000003" customHeight="1" thickBot="1" x14ac:dyDescent="0.35">
      <c r="B25" s="400"/>
      <c r="D25" s="133" t="s">
        <v>13</v>
      </c>
      <c r="E25" s="289">
        <f>AVERAGE(E24:F24)</f>
        <v>2.1393163919984599E-2</v>
      </c>
      <c r="F25" s="291"/>
      <c r="G25" s="394">
        <f>AVERAGE(G24:O24)</f>
        <v>4.143387104428407E-3</v>
      </c>
      <c r="H25" s="395"/>
      <c r="I25" s="395"/>
      <c r="J25" s="395"/>
      <c r="K25" s="395"/>
      <c r="L25" s="395"/>
      <c r="M25" s="395"/>
      <c r="N25" s="395"/>
      <c r="O25" s="396"/>
      <c r="P25" s="397">
        <f>AVERAGE(P24:R24)</f>
        <v>0.1224997223525246</v>
      </c>
      <c r="Q25" s="398"/>
      <c r="R25" s="398"/>
      <c r="S25" s="192">
        <f>AVERAGE(S24:AF24)</f>
        <v>2.4292903330197003E-2</v>
      </c>
      <c r="T25" s="193"/>
      <c r="U25" s="193"/>
      <c r="V25" s="193"/>
      <c r="W25" s="193"/>
      <c r="X25" s="193"/>
      <c r="Y25" s="193"/>
      <c r="Z25" s="193"/>
      <c r="AA25" s="193"/>
      <c r="AB25" s="193"/>
      <c r="AC25" s="193"/>
      <c r="AD25" s="193"/>
      <c r="AE25" s="193"/>
      <c r="AF25" s="194"/>
      <c r="AG25" s="195">
        <f>AVERAGE(AG24:AT24)</f>
        <v>2.6604597724463368E-2</v>
      </c>
      <c r="AH25" s="196"/>
      <c r="AI25" s="196"/>
      <c r="AJ25" s="196"/>
      <c r="AK25" s="196"/>
      <c r="AL25" s="196"/>
      <c r="AM25" s="196"/>
      <c r="AN25" s="196"/>
      <c r="AO25" s="196"/>
      <c r="AP25" s="196"/>
      <c r="AQ25" s="196"/>
      <c r="AR25" s="196"/>
      <c r="AS25" s="196"/>
      <c r="AT25" s="197"/>
    </row>
    <row r="26" spans="2:46" s="86" customFormat="1" ht="20.399999999999999" customHeight="1" thickBot="1" x14ac:dyDescent="0.35">
      <c r="B26" s="400"/>
      <c r="D26" s="152" t="s">
        <v>38</v>
      </c>
      <c r="E26" s="407">
        <f>_xlfn.STDEV.S(E24:F24)</f>
        <v>8.3944018346331587E-3</v>
      </c>
      <c r="F26" s="408"/>
      <c r="G26" s="407">
        <f>_xlfn.STDEV.S(G24:O24)</f>
        <v>1.9692523950184254E-3</v>
      </c>
      <c r="H26" s="413"/>
      <c r="I26" s="413"/>
      <c r="J26" s="413"/>
      <c r="K26" s="413"/>
      <c r="L26" s="413"/>
      <c r="M26" s="413"/>
      <c r="N26" s="413"/>
      <c r="O26" s="408"/>
      <c r="P26" s="407">
        <f>_xlfn.STDEV.S(P24:R24)</f>
        <v>6.8407069301076137E-2</v>
      </c>
      <c r="Q26" s="413"/>
      <c r="R26" s="408"/>
      <c r="S26" s="407">
        <f>_xlfn.STDEV.S(S24:AF24)</f>
        <v>6.7941366384503835E-2</v>
      </c>
      <c r="T26" s="413"/>
      <c r="U26" s="413"/>
      <c r="V26" s="413"/>
      <c r="W26" s="413"/>
      <c r="X26" s="413"/>
      <c r="Y26" s="413"/>
      <c r="Z26" s="413"/>
      <c r="AA26" s="413"/>
      <c r="AB26" s="413"/>
      <c r="AC26" s="413"/>
      <c r="AD26" s="413"/>
      <c r="AE26" s="413"/>
      <c r="AF26" s="413"/>
      <c r="AG26" s="407">
        <f>_xlfn.STDEV.S(AG24:AT24)</f>
        <v>4.3108978865478952E-2</v>
      </c>
      <c r="AH26" s="413"/>
      <c r="AI26" s="413"/>
      <c r="AJ26" s="413"/>
      <c r="AK26" s="413"/>
      <c r="AL26" s="413"/>
      <c r="AM26" s="413"/>
      <c r="AN26" s="413"/>
      <c r="AO26" s="413"/>
      <c r="AP26" s="413"/>
      <c r="AQ26" s="413"/>
      <c r="AR26" s="413"/>
      <c r="AS26" s="413"/>
      <c r="AT26" s="408"/>
    </row>
    <row r="27" spans="2:46" s="86" customFormat="1" ht="20.399999999999999" customHeight="1" x14ac:dyDescent="0.3">
      <c r="B27" s="400"/>
      <c r="D27" s="185"/>
      <c r="E27" s="168">
        <f>E25-E26</f>
        <v>1.299876208535144E-2</v>
      </c>
      <c r="F27" s="168">
        <f>E25+E26</f>
        <v>2.9787565754617759E-2</v>
      </c>
      <c r="G27" s="168">
        <f>G25-G26</f>
        <v>2.1741347094099816E-3</v>
      </c>
      <c r="H27" s="168">
        <f>G25+G26</f>
        <v>6.1126394994468324E-3</v>
      </c>
      <c r="I27" s="168"/>
      <c r="J27" s="168"/>
      <c r="K27" s="168"/>
      <c r="L27" s="168"/>
      <c r="M27" s="168"/>
      <c r="N27" s="168"/>
      <c r="O27" s="168"/>
      <c r="P27" s="168">
        <f>P25-P26</f>
        <v>5.4092653051448461E-2</v>
      </c>
      <c r="Q27" s="168">
        <f>P25+P26</f>
        <v>0.19090679165360075</v>
      </c>
      <c r="R27" s="168"/>
      <c r="S27" s="168">
        <f>S25-S26</f>
        <v>-4.3648463054306835E-2</v>
      </c>
      <c r="T27" s="168">
        <f>S25+S26</f>
        <v>9.2234269714700834E-2</v>
      </c>
      <c r="U27" s="168"/>
      <c r="V27" s="168"/>
      <c r="W27" s="168"/>
      <c r="X27" s="168"/>
      <c r="Y27" s="168"/>
      <c r="Z27" s="168"/>
      <c r="AA27" s="168"/>
      <c r="AB27" s="168"/>
      <c r="AC27" s="168"/>
      <c r="AD27" s="168"/>
      <c r="AE27" s="168"/>
      <c r="AF27" s="168"/>
      <c r="AG27" s="168">
        <f>AG25-AG26</f>
        <v>-1.6504381141015583E-2</v>
      </c>
      <c r="AH27" s="168">
        <f>AG25+AG26</f>
        <v>6.9713576589942317E-2</v>
      </c>
      <c r="AI27" s="168"/>
      <c r="AJ27" s="168"/>
      <c r="AK27" s="168"/>
      <c r="AL27" s="168"/>
      <c r="AM27" s="168"/>
      <c r="AN27" s="168"/>
      <c r="AO27" s="168"/>
      <c r="AP27" s="168"/>
      <c r="AQ27" s="168"/>
      <c r="AR27" s="168"/>
      <c r="AS27" s="168"/>
      <c r="AT27" s="168"/>
    </row>
    <row r="28" spans="2:46" s="86" customFormat="1" ht="20.399999999999999" customHeight="1" x14ac:dyDescent="0.3">
      <c r="B28" s="400"/>
      <c r="D28" s="185"/>
      <c r="E28" s="168">
        <f>IF(AND(E24&gt;=E27,E24&lt;=F27),1,0)</f>
        <v>1</v>
      </c>
      <c r="F28" s="168"/>
      <c r="G28" s="168">
        <f>IF(AND(G24&gt;=G27,G24&lt;=H27),1,0)</f>
        <v>1</v>
      </c>
      <c r="H28" s="168"/>
      <c r="I28" s="168"/>
      <c r="J28" s="168"/>
      <c r="K28" s="168"/>
      <c r="L28" s="168"/>
      <c r="M28" s="168"/>
      <c r="N28" s="168"/>
      <c r="O28" s="168"/>
      <c r="P28" s="168">
        <f>IF(AND(P24&gt;=P27,P24&lt;=Q27),1,0)</f>
        <v>0</v>
      </c>
      <c r="Q28" s="168"/>
      <c r="R28" s="168"/>
      <c r="S28" s="168">
        <f>IF(AND(S24&gt;=S27,S24&lt;=T27),1,0)</f>
        <v>0</v>
      </c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>
        <f>IF(AND(AH24&gt;=AG27,AH24&lt;=AH27),1,0)</f>
        <v>0</v>
      </c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</row>
    <row r="29" spans="2:46" ht="19.8" customHeight="1" x14ac:dyDescent="0.3">
      <c r="B29" s="400"/>
      <c r="D29" s="184" t="s">
        <v>256</v>
      </c>
      <c r="E29">
        <f>((E24-$E$35)/$E$37)*10</f>
        <v>1.0754620020851449</v>
      </c>
      <c r="F29">
        <f t="shared" ref="F29:AT29" si="1">((F24-$E$35)/$E$37)*10</f>
        <v>0.60828911088310478</v>
      </c>
      <c r="G29">
        <f t="shared" si="1"/>
        <v>0.21438193743124445</v>
      </c>
      <c r="H29">
        <f t="shared" si="1"/>
        <v>0.21438193743124445</v>
      </c>
      <c r="I29">
        <f t="shared" si="1"/>
        <v>0.21438193743124445</v>
      </c>
      <c r="J29">
        <f t="shared" si="1"/>
        <v>0.21438193743124445</v>
      </c>
      <c r="K29">
        <f t="shared" si="1"/>
        <v>0.21438193743124445</v>
      </c>
      <c r="L29">
        <f t="shared" si="1"/>
        <v>0.21438193743124445</v>
      </c>
      <c r="M29">
        <f t="shared" si="1"/>
        <v>7.0558109840534317E-2</v>
      </c>
      <c r="N29">
        <f t="shared" si="1"/>
        <v>7.0558109840534317E-2</v>
      </c>
      <c r="O29">
        <f t="shared" si="1"/>
        <v>4.006779588684134E-2</v>
      </c>
      <c r="P29">
        <f t="shared" si="1"/>
        <v>7.9291218052610413</v>
      </c>
      <c r="Q29">
        <f t="shared" si="1"/>
        <v>3.2664538021422826</v>
      </c>
      <c r="R29">
        <f t="shared" si="1"/>
        <v>3.2664538021422826</v>
      </c>
      <c r="S29">
        <f t="shared" si="1"/>
        <v>10</v>
      </c>
      <c r="T29">
        <f t="shared" si="1"/>
        <v>1.6919138797575097</v>
      </c>
      <c r="U29">
        <f t="shared" si="1"/>
        <v>1.6919138797575097</v>
      </c>
      <c r="V29">
        <f t="shared" si="1"/>
        <v>0</v>
      </c>
      <c r="W29">
        <f t="shared" si="1"/>
        <v>0</v>
      </c>
      <c r="X29">
        <f t="shared" si="1"/>
        <v>0</v>
      </c>
      <c r="Y29">
        <f t="shared" si="1"/>
        <v>0</v>
      </c>
      <c r="Z29">
        <f t="shared" si="1"/>
        <v>0</v>
      </c>
      <c r="AA29">
        <f t="shared" si="1"/>
        <v>0</v>
      </c>
      <c r="AB29">
        <f t="shared" si="1"/>
        <v>0</v>
      </c>
      <c r="AC29">
        <f t="shared" si="1"/>
        <v>0</v>
      </c>
      <c r="AD29">
        <f t="shared" si="1"/>
        <v>0</v>
      </c>
      <c r="AE29">
        <f t="shared" si="1"/>
        <v>0</v>
      </c>
      <c r="AF29">
        <f t="shared" si="1"/>
        <v>0</v>
      </c>
      <c r="AG29">
        <f t="shared" si="1"/>
        <v>2.0631547878516572</v>
      </c>
      <c r="AH29">
        <f t="shared" si="1"/>
        <v>4.5797337987267701</v>
      </c>
      <c r="AI29">
        <f t="shared" si="1"/>
        <v>4.5797337987267701</v>
      </c>
      <c r="AJ29">
        <f t="shared" si="1"/>
        <v>2.2898668993633851</v>
      </c>
      <c r="AK29">
        <f t="shared" si="1"/>
        <v>1.1449334496816925</v>
      </c>
      <c r="AL29">
        <f t="shared" si="1"/>
        <v>1.1386511864722093E-49</v>
      </c>
      <c r="AM29">
        <f t="shared" si="1"/>
        <v>1.1386511864722093E-49</v>
      </c>
      <c r="AN29">
        <f t="shared" si="1"/>
        <v>1.1386511864722093E-49</v>
      </c>
      <c r="AO29">
        <f t="shared" si="1"/>
        <v>1.1386511864722093E-49</v>
      </c>
      <c r="AP29">
        <f t="shared" si="1"/>
        <v>1.1386511864722093E-49</v>
      </c>
      <c r="AQ29">
        <f t="shared" si="1"/>
        <v>1.1386511864722093E-49</v>
      </c>
      <c r="AR29">
        <f t="shared" si="1"/>
        <v>1.1386511864722093E-49</v>
      </c>
      <c r="AS29">
        <f t="shared" si="1"/>
        <v>1.1386511864722093E-49</v>
      </c>
      <c r="AT29">
        <f t="shared" si="1"/>
        <v>1.1386511864722093E-49</v>
      </c>
    </row>
    <row r="30" spans="2:46" ht="30" customHeight="1" x14ac:dyDescent="0.3">
      <c r="B30" s="400"/>
      <c r="D30" s="144" t="s">
        <v>257</v>
      </c>
      <c r="E30" s="201">
        <f>AVERAGE(E29:F29)</f>
        <v>0.84187555648412482</v>
      </c>
      <c r="F30" s="201"/>
      <c r="G30" s="201">
        <f>AVERAGE(G29:O29)</f>
        <v>0.16305284890615301</v>
      </c>
      <c r="H30" s="201"/>
      <c r="I30" s="201"/>
      <c r="J30" s="201"/>
      <c r="K30" s="201"/>
      <c r="L30" s="201"/>
      <c r="M30" s="201"/>
      <c r="N30" s="201"/>
      <c r="O30" s="201"/>
      <c r="P30" s="201">
        <f>AVERAGE(P29:R29)</f>
        <v>4.8206764698485358</v>
      </c>
      <c r="Q30" s="201"/>
      <c r="R30" s="201"/>
      <c r="S30" s="201">
        <f>AVERAGE(S29:AF29)</f>
        <v>0.95598769710821563</v>
      </c>
      <c r="T30" s="201"/>
      <c r="U30" s="201"/>
      <c r="V30" s="201"/>
      <c r="W30" s="201"/>
      <c r="X30" s="201"/>
      <c r="Y30" s="201"/>
      <c r="Z30" s="201"/>
      <c r="AA30" s="201"/>
      <c r="AB30" s="201"/>
      <c r="AC30" s="201"/>
      <c r="AD30" s="201"/>
      <c r="AE30" s="201"/>
      <c r="AF30" s="201"/>
      <c r="AG30" s="201">
        <f>AVERAGE(AG29:AT29)</f>
        <v>1.0469587667393054</v>
      </c>
      <c r="AH30" s="201"/>
      <c r="AI30" s="201"/>
      <c r="AJ30" s="201"/>
      <c r="AK30" s="201"/>
      <c r="AL30" s="201"/>
      <c r="AM30" s="201"/>
      <c r="AN30" s="201"/>
      <c r="AO30" s="201"/>
      <c r="AP30" s="201"/>
      <c r="AQ30" s="201"/>
      <c r="AR30" s="201"/>
      <c r="AS30" s="201"/>
      <c r="AT30" s="201"/>
    </row>
    <row r="31" spans="2:46" ht="27" customHeight="1" x14ac:dyDescent="0.3">
      <c r="B31" s="400"/>
      <c r="D31" s="144" t="s">
        <v>38</v>
      </c>
      <c r="E31" s="201">
        <f>_xlfn.STDEV.S(E29:F29)</f>
        <v>0.33034111935548732</v>
      </c>
      <c r="F31" s="201"/>
      <c r="G31" s="201">
        <f>_xlfn.STDEV.S(G29:O29)</f>
        <v>7.7495103674923044E-2</v>
      </c>
      <c r="H31" s="201"/>
      <c r="I31" s="201"/>
      <c r="J31" s="201"/>
      <c r="K31" s="201"/>
      <c r="L31" s="201"/>
      <c r="M31" s="201"/>
      <c r="N31" s="201"/>
      <c r="O31" s="201"/>
      <c r="P31" s="201">
        <f>_xlfn.STDEV.S(P29:R29)</f>
        <v>2.691992626742469</v>
      </c>
      <c r="Q31" s="201"/>
      <c r="R31" s="201"/>
      <c r="S31" s="201">
        <f>_xlfn.STDEV.S(S29:AF29)</f>
        <v>2.6736660293531349</v>
      </c>
      <c r="T31" s="201"/>
      <c r="U31" s="201"/>
      <c r="V31" s="201"/>
      <c r="W31" s="201"/>
      <c r="X31" s="201"/>
      <c r="Y31" s="201"/>
      <c r="Z31" s="201"/>
      <c r="AA31" s="201"/>
      <c r="AB31" s="201"/>
      <c r="AC31" s="201"/>
      <c r="AD31" s="201"/>
      <c r="AE31" s="201"/>
      <c r="AF31" s="201"/>
      <c r="AG31" s="201">
        <f>_xlfn.STDEV.S(AG29:AT29)</f>
        <v>1.6964482536374446</v>
      </c>
      <c r="AH31" s="201"/>
      <c r="AI31" s="201"/>
      <c r="AJ31" s="201"/>
      <c r="AK31" s="201"/>
      <c r="AL31" s="201"/>
      <c r="AM31" s="201"/>
      <c r="AN31" s="201"/>
      <c r="AO31" s="201"/>
      <c r="AP31" s="201"/>
      <c r="AQ31" s="201"/>
      <c r="AR31" s="201"/>
      <c r="AS31" s="201"/>
      <c r="AT31" s="201"/>
    </row>
    <row r="32" spans="2:46" ht="24.6" customHeight="1" x14ac:dyDescent="0.3">
      <c r="B32" s="400"/>
      <c r="D32" s="115"/>
      <c r="E32">
        <f>E30-E31</f>
        <v>0.51153443712863744</v>
      </c>
      <c r="F32">
        <f>E30+E31</f>
        <v>1.1722166758396122</v>
      </c>
      <c r="G32">
        <f>G30-G31</f>
        <v>8.555774523122997E-2</v>
      </c>
      <c r="H32">
        <f>G30+G31</f>
        <v>0.24054795258107606</v>
      </c>
      <c r="P32">
        <f>P30-P31</f>
        <v>2.1286838431060668</v>
      </c>
      <c r="Q32">
        <f>P30+P31</f>
        <v>7.5126690965910043</v>
      </c>
      <c r="S32">
        <f>S30-S31</f>
        <v>-1.7176783322449194</v>
      </c>
      <c r="T32">
        <f>S30+S31</f>
        <v>3.6296537264613504</v>
      </c>
      <c r="AG32">
        <f>AG30-AG31</f>
        <v>-0.64948948689813912</v>
      </c>
      <c r="AH32">
        <f>AG30+AG31</f>
        <v>2.74340702037675</v>
      </c>
    </row>
    <row r="33" spans="2:79" ht="24.6" customHeight="1" x14ac:dyDescent="0.3">
      <c r="B33" s="400"/>
      <c r="D33" s="115"/>
      <c r="E33">
        <f>IF(AND(E29&gt;=E32,E29&lt;=F32),1,0)</f>
        <v>1</v>
      </c>
      <c r="G33">
        <f>IF(AND(G29&gt;=G32,G29&lt;=H32),1,0)</f>
        <v>1</v>
      </c>
      <c r="P33">
        <f>IF(AND(P29&gt;=P32,P29&lt;=Q32),1,0)</f>
        <v>0</v>
      </c>
      <c r="S33">
        <f>IF(AND(S29&gt;=S32,S29&lt;=T32),1,0)</f>
        <v>0</v>
      </c>
      <c r="AG33">
        <f>IF(AND(AH29&gt;=AG32,AH29&lt;=AH32),1,0)</f>
        <v>0</v>
      </c>
    </row>
    <row r="34" spans="2:79" ht="24.6" customHeight="1" x14ac:dyDescent="0.3">
      <c r="B34" s="400"/>
      <c r="D34" s="115"/>
    </row>
    <row r="35" spans="2:79" ht="19.8" customHeight="1" x14ac:dyDescent="0.3">
      <c r="B35" s="400"/>
      <c r="D35" s="142" t="s">
        <v>253</v>
      </c>
      <c r="E35" s="1">
        <f>MIN(E24:AT24)</f>
        <v>2.7422127742028298E-115</v>
      </c>
    </row>
    <row r="36" spans="2:79" ht="19.8" customHeight="1" x14ac:dyDescent="0.3">
      <c r="B36" s="400"/>
      <c r="D36" s="142" t="s">
        <v>254</v>
      </c>
      <c r="E36" s="1">
        <f>MAX(E24:AT24)</f>
        <v>0.25411313768661498</v>
      </c>
    </row>
    <row r="37" spans="2:79" ht="19.8" customHeight="1" x14ac:dyDescent="0.3">
      <c r="B37" s="400"/>
      <c r="D37" s="142" t="s">
        <v>255</v>
      </c>
      <c r="E37" s="1">
        <f>E36-E35</f>
        <v>0.25411313768661498</v>
      </c>
    </row>
    <row r="38" spans="2:79" ht="15" customHeight="1" thickBot="1" x14ac:dyDescent="0.35">
      <c r="B38" s="400"/>
      <c r="D38" s="3"/>
    </row>
    <row r="39" spans="2:79" ht="36.6" customHeight="1" thickBot="1" x14ac:dyDescent="0.35">
      <c r="B39" s="400"/>
      <c r="D39" s="3"/>
      <c r="E39" s="202" t="s">
        <v>21</v>
      </c>
      <c r="F39" s="203"/>
      <c r="G39" s="203"/>
      <c r="H39" s="203"/>
      <c r="I39" s="203"/>
      <c r="J39" s="203"/>
      <c r="K39" s="203"/>
      <c r="L39" s="203"/>
      <c r="M39" s="203"/>
      <c r="N39" s="203"/>
      <c r="O39" s="203"/>
      <c r="P39" s="203"/>
      <c r="Q39" s="203"/>
      <c r="R39" s="203"/>
      <c r="S39" s="203"/>
      <c r="T39" s="203"/>
      <c r="U39" s="203"/>
      <c r="V39" s="203"/>
      <c r="W39" s="203"/>
      <c r="X39" s="203"/>
      <c r="Y39" s="203"/>
      <c r="Z39" s="203"/>
      <c r="AA39" s="203"/>
      <c r="AB39" s="203"/>
      <c r="AC39" s="203"/>
      <c r="AD39" s="203"/>
      <c r="AE39" s="203"/>
      <c r="AF39" s="203"/>
      <c r="AG39" s="203"/>
      <c r="AH39" s="203"/>
      <c r="AI39" s="203"/>
      <c r="AJ39" s="203"/>
      <c r="AK39" s="203"/>
      <c r="AL39" s="203"/>
      <c r="AM39" s="203"/>
      <c r="AN39" s="203"/>
      <c r="AO39" s="203"/>
      <c r="AP39" s="203"/>
      <c r="AQ39" s="203"/>
      <c r="AR39" s="203"/>
      <c r="AS39" s="203"/>
      <c r="AT39" s="203"/>
      <c r="AU39" s="203"/>
      <c r="AV39" s="203"/>
      <c r="AW39" s="203"/>
      <c r="AX39" s="203"/>
      <c r="AY39" s="203"/>
      <c r="AZ39" s="203"/>
      <c r="BA39" s="203"/>
      <c r="BB39" s="203"/>
      <c r="BC39" s="203"/>
      <c r="BD39" s="203"/>
      <c r="BE39" s="203"/>
      <c r="BF39" s="203"/>
      <c r="BG39" s="203"/>
      <c r="BH39" s="203"/>
      <c r="BI39" s="203"/>
      <c r="BJ39" s="203"/>
      <c r="BK39" s="203"/>
      <c r="BL39" s="203"/>
      <c r="BM39" s="203"/>
      <c r="BN39" s="203"/>
      <c r="BO39" s="203"/>
      <c r="BP39" s="203"/>
      <c r="BQ39" s="203"/>
      <c r="BR39" s="203"/>
      <c r="BS39" s="203"/>
      <c r="BT39" s="203"/>
      <c r="BU39" s="203"/>
      <c r="BV39" s="203"/>
      <c r="BW39" s="203"/>
      <c r="BX39" s="203"/>
      <c r="BY39" s="203"/>
      <c r="BZ39" s="203"/>
      <c r="CA39" s="204"/>
    </row>
    <row r="40" spans="2:79" ht="33" customHeight="1" x14ac:dyDescent="0.3">
      <c r="B40" s="400"/>
      <c r="D40" s="21" t="s">
        <v>0</v>
      </c>
      <c r="E40" s="240" t="s">
        <v>1</v>
      </c>
      <c r="F40" s="241"/>
      <c r="G40" s="242" t="s">
        <v>35</v>
      </c>
      <c r="H40" s="243"/>
      <c r="I40" s="243"/>
      <c r="J40" s="243"/>
      <c r="K40" s="243"/>
      <c r="L40" s="243"/>
      <c r="M40" s="243"/>
      <c r="N40" s="243"/>
      <c r="O40" s="243"/>
      <c r="P40" s="243"/>
      <c r="Q40" s="243"/>
      <c r="R40" s="243"/>
      <c r="S40" s="243"/>
      <c r="T40" s="243"/>
      <c r="U40" s="243"/>
      <c r="V40" s="243"/>
      <c r="W40" s="244"/>
      <c r="X40" s="245" t="s">
        <v>34</v>
      </c>
      <c r="Y40" s="246"/>
      <c r="Z40" s="246"/>
      <c r="AA40" s="246"/>
      <c r="AB40" s="246"/>
      <c r="AC40" s="247"/>
      <c r="AD40" s="248" t="s">
        <v>33</v>
      </c>
      <c r="AE40" s="249"/>
      <c r="AF40" s="249"/>
      <c r="AG40" s="249"/>
      <c r="AH40" s="249"/>
      <c r="AI40" s="249"/>
      <c r="AJ40" s="249"/>
      <c r="AK40" s="249"/>
      <c r="AL40" s="249"/>
      <c r="AM40" s="249"/>
      <c r="AN40" s="249"/>
      <c r="AO40" s="249"/>
      <c r="AP40" s="249"/>
      <c r="AQ40" s="249"/>
      <c r="AR40" s="249"/>
      <c r="AS40" s="249"/>
      <c r="AT40" s="249"/>
      <c r="AU40" s="249"/>
      <c r="AV40" s="249"/>
      <c r="AW40" s="249"/>
      <c r="AX40" s="249"/>
      <c r="AY40" s="249"/>
      <c r="AZ40" s="249"/>
      <c r="BA40" s="249"/>
      <c r="BB40" s="249"/>
      <c r="BC40" s="250" t="s">
        <v>37</v>
      </c>
      <c r="BD40" s="250"/>
      <c r="BE40" s="250"/>
      <c r="BF40" s="250"/>
      <c r="BG40" s="250"/>
      <c r="BH40" s="250"/>
      <c r="BI40" s="250"/>
      <c r="BJ40" s="250"/>
      <c r="BK40" s="250"/>
      <c r="BL40" s="250"/>
      <c r="BM40" s="250"/>
      <c r="BN40" s="250"/>
      <c r="BO40" s="250"/>
      <c r="BP40" s="250"/>
      <c r="BQ40" s="250"/>
      <c r="BR40" s="250"/>
      <c r="BS40" s="250"/>
      <c r="BT40" s="250"/>
      <c r="BU40" s="250"/>
      <c r="BV40" s="250"/>
      <c r="BW40" s="250"/>
      <c r="BX40" s="250"/>
      <c r="BY40" s="250"/>
      <c r="BZ40" s="250"/>
      <c r="CA40" s="250"/>
    </row>
    <row r="41" spans="2:79" s="3" customFormat="1" ht="20.399999999999999" customHeight="1" thickBot="1" x14ac:dyDescent="0.35">
      <c r="B41" s="400"/>
      <c r="D41" s="22" t="s">
        <v>2</v>
      </c>
      <c r="E41" s="28" t="s">
        <v>3</v>
      </c>
      <c r="F41" s="26" t="s">
        <v>4</v>
      </c>
      <c r="G41" s="28" t="s">
        <v>5</v>
      </c>
      <c r="H41" s="27" t="s">
        <v>6</v>
      </c>
      <c r="I41" s="27" t="s">
        <v>22</v>
      </c>
      <c r="J41" s="27" t="s">
        <v>23</v>
      </c>
      <c r="K41" s="27" t="s">
        <v>16</v>
      </c>
      <c r="L41" s="27" t="s">
        <v>17</v>
      </c>
      <c r="M41" s="27" t="s">
        <v>24</v>
      </c>
      <c r="N41" s="27" t="s">
        <v>25</v>
      </c>
      <c r="O41" s="27" t="s">
        <v>18</v>
      </c>
      <c r="P41" s="27" t="s">
        <v>19</v>
      </c>
      <c r="Q41" s="27" t="s">
        <v>26</v>
      </c>
      <c r="R41" s="27" t="s">
        <v>27</v>
      </c>
      <c r="S41" s="27" t="s">
        <v>7</v>
      </c>
      <c r="T41" s="27" t="s">
        <v>20</v>
      </c>
      <c r="U41" s="27" t="s">
        <v>8</v>
      </c>
      <c r="V41" s="27" t="s">
        <v>28</v>
      </c>
      <c r="W41" s="26" t="s">
        <v>29</v>
      </c>
      <c r="X41" s="28" t="s">
        <v>9</v>
      </c>
      <c r="Y41" s="57" t="s">
        <v>30</v>
      </c>
      <c r="Z41" s="27" t="s">
        <v>10</v>
      </c>
      <c r="AA41" s="26" t="s">
        <v>11</v>
      </c>
      <c r="AB41" s="27" t="s">
        <v>31</v>
      </c>
      <c r="AC41" s="26" t="s">
        <v>32</v>
      </c>
      <c r="AD41" s="28" t="s">
        <v>9</v>
      </c>
      <c r="AE41" s="136" t="s">
        <v>30</v>
      </c>
      <c r="AF41" s="27" t="s">
        <v>10</v>
      </c>
      <c r="AG41" s="27" t="s">
        <v>11</v>
      </c>
      <c r="AH41" s="27" t="s">
        <v>3</v>
      </c>
      <c r="AI41" s="27" t="s">
        <v>4</v>
      </c>
      <c r="AJ41" s="27" t="s">
        <v>7</v>
      </c>
      <c r="AK41" s="27" t="s">
        <v>20</v>
      </c>
      <c r="AL41" s="27" t="s">
        <v>8</v>
      </c>
      <c r="AM41" s="27" t="s">
        <v>5</v>
      </c>
      <c r="AN41" s="27" t="s">
        <v>16</v>
      </c>
      <c r="AO41" s="27" t="s">
        <v>18</v>
      </c>
      <c r="AP41" s="27" t="s">
        <v>6</v>
      </c>
      <c r="AQ41" s="27" t="s">
        <v>17</v>
      </c>
      <c r="AR41" s="26" t="s">
        <v>19</v>
      </c>
      <c r="AS41" s="27" t="s">
        <v>31</v>
      </c>
      <c r="AT41" s="27" t="s">
        <v>22</v>
      </c>
      <c r="AU41" s="27" t="s">
        <v>24</v>
      </c>
      <c r="AV41" s="27" t="s">
        <v>26</v>
      </c>
      <c r="AW41" s="27" t="s">
        <v>32</v>
      </c>
      <c r="AX41" s="27" t="s">
        <v>23</v>
      </c>
      <c r="AY41" s="27" t="s">
        <v>25</v>
      </c>
      <c r="AZ41" s="27" t="s">
        <v>27</v>
      </c>
      <c r="BA41" s="27" t="s">
        <v>28</v>
      </c>
      <c r="BB41" s="29" t="s">
        <v>29</v>
      </c>
      <c r="BC41" s="31" t="s">
        <v>9</v>
      </c>
      <c r="BD41" s="31" t="s">
        <v>30</v>
      </c>
      <c r="BE41" s="31" t="s">
        <v>10</v>
      </c>
      <c r="BF41" s="31" t="s">
        <v>11</v>
      </c>
      <c r="BG41" s="31" t="s">
        <v>3</v>
      </c>
      <c r="BH41" s="31" t="s">
        <v>4</v>
      </c>
      <c r="BI41" s="31" t="s">
        <v>7</v>
      </c>
      <c r="BJ41" s="31" t="s">
        <v>20</v>
      </c>
      <c r="BK41" s="31" t="s">
        <v>8</v>
      </c>
      <c r="BL41" s="31" t="s">
        <v>5</v>
      </c>
      <c r="BM41" s="31" t="s">
        <v>16</v>
      </c>
      <c r="BN41" s="31" t="s">
        <v>18</v>
      </c>
      <c r="BO41" s="31" t="s">
        <v>6</v>
      </c>
      <c r="BP41" s="31" t="s">
        <v>17</v>
      </c>
      <c r="BQ41" s="31" t="s">
        <v>19</v>
      </c>
      <c r="BR41" s="31" t="s">
        <v>31</v>
      </c>
      <c r="BS41" s="31" t="s">
        <v>22</v>
      </c>
      <c r="BT41" s="31" t="s">
        <v>24</v>
      </c>
      <c r="BU41" s="31" t="s">
        <v>26</v>
      </c>
      <c r="BV41" s="31" t="s">
        <v>32</v>
      </c>
      <c r="BW41" s="31" t="s">
        <v>23</v>
      </c>
      <c r="BX41" s="31" t="s">
        <v>25</v>
      </c>
      <c r="BY41" s="31" t="s">
        <v>27</v>
      </c>
      <c r="BZ41" s="31" t="s">
        <v>28</v>
      </c>
      <c r="CA41" s="31" t="s">
        <v>29</v>
      </c>
    </row>
    <row r="42" spans="2:79" s="86" customFormat="1" ht="19.8" customHeight="1" x14ac:dyDescent="0.3">
      <c r="B42" s="400"/>
      <c r="D42" s="87" t="s">
        <v>12</v>
      </c>
      <c r="E42" s="75">
        <v>3.06207268733634E-2</v>
      </c>
      <c r="F42" s="76">
        <v>1.69229829634867E-2</v>
      </c>
      <c r="G42" s="75">
        <v>2.4759111689740998E-3</v>
      </c>
      <c r="H42" s="80">
        <v>2.4759111689740998E-3</v>
      </c>
      <c r="I42" s="80">
        <v>2.4088521922624698E-3</v>
      </c>
      <c r="J42" s="80">
        <v>2.4088521922624698E-3</v>
      </c>
      <c r="K42" s="80">
        <v>2.4759111689740998E-3</v>
      </c>
      <c r="L42" s="80">
        <v>2.4759111689740998E-3</v>
      </c>
      <c r="M42" s="80">
        <v>2.4088521922624698E-3</v>
      </c>
      <c r="N42" s="80">
        <v>2.4088521922624698E-3</v>
      </c>
      <c r="O42" s="80">
        <v>2.4759111689740998E-3</v>
      </c>
      <c r="P42" s="80">
        <v>2.4759111689740998E-3</v>
      </c>
      <c r="Q42" s="80">
        <v>2.4088521922624698E-3</v>
      </c>
      <c r="R42" s="80">
        <v>2.4088521922624698E-3</v>
      </c>
      <c r="S42" s="80">
        <v>1.6126195268050701E-3</v>
      </c>
      <c r="T42" s="80">
        <v>1.6126195268050701E-3</v>
      </c>
      <c r="U42" s="80">
        <v>8.9118811804949401E-4</v>
      </c>
      <c r="V42" s="80">
        <v>7.6902102040560397E-3</v>
      </c>
      <c r="W42" s="76">
        <v>7.6201532326256698E-3</v>
      </c>
      <c r="X42" s="75">
        <v>0.14591119892055099</v>
      </c>
      <c r="Y42" s="80">
        <v>0.144684433119316</v>
      </c>
      <c r="Z42" s="80">
        <v>4.70324493423857E-2</v>
      </c>
      <c r="AA42" s="80">
        <v>4.70324493423857E-2</v>
      </c>
      <c r="AB42" s="80">
        <v>4.5720919395753998E-2</v>
      </c>
      <c r="AC42" s="81">
        <v>4.5720919395753998E-2</v>
      </c>
      <c r="AD42" s="75">
        <v>0.167513002263142</v>
      </c>
      <c r="AE42" s="80">
        <v>0.167513002263142</v>
      </c>
      <c r="AF42" s="80">
        <v>2.75368608889393E-2</v>
      </c>
      <c r="AG42" s="80">
        <v>2.75368608889393E-2</v>
      </c>
      <c r="AH42" s="80">
        <v>7.7713597564793095E-135</v>
      </c>
      <c r="AI42" s="80">
        <v>7.7713597564793095E-135</v>
      </c>
      <c r="AJ42" s="80">
        <v>7.7713597564793095E-135</v>
      </c>
      <c r="AK42" s="80">
        <v>7.7713597564793095E-135</v>
      </c>
      <c r="AL42" s="80">
        <v>7.7713597564793095E-135</v>
      </c>
      <c r="AM42" s="80">
        <v>7.7713597564793095E-135</v>
      </c>
      <c r="AN42" s="80">
        <v>7.7713597564793095E-135</v>
      </c>
      <c r="AO42" s="80">
        <v>7.7713597564793095E-135</v>
      </c>
      <c r="AP42" s="80">
        <v>7.7713597564793095E-135</v>
      </c>
      <c r="AQ42" s="80">
        <v>7.7713597564793095E-135</v>
      </c>
      <c r="AR42" s="80">
        <v>7.7713597564793095E-135</v>
      </c>
      <c r="AS42" s="80">
        <v>2.75368608889393E-2</v>
      </c>
      <c r="AT42" s="80">
        <v>7.7713597564793095E-135</v>
      </c>
      <c r="AU42" s="80">
        <v>7.7713597564793095E-135</v>
      </c>
      <c r="AV42" s="80">
        <v>7.7713597564793095E-135</v>
      </c>
      <c r="AW42" s="80">
        <v>2.75368608889393E-2</v>
      </c>
      <c r="AX42" s="80">
        <v>7.7713597564793095E-135</v>
      </c>
      <c r="AY42" s="80">
        <v>7.7713597564793095E-135</v>
      </c>
      <c r="AZ42" s="80">
        <v>7.7713597564793095E-135</v>
      </c>
      <c r="BA42" s="80">
        <v>7.7713597564793095E-135</v>
      </c>
      <c r="BB42" s="81">
        <v>7.7713597564793095E-135</v>
      </c>
      <c r="BC42" s="78">
        <v>6.8031562954174701E-2</v>
      </c>
      <c r="BD42" s="78">
        <v>6.8031562954174701E-2</v>
      </c>
      <c r="BE42" s="78">
        <v>7.1585542748405104E-2</v>
      </c>
      <c r="BF42" s="78">
        <v>7.1585542748405104E-2</v>
      </c>
      <c r="BG42" s="78">
        <v>7.1585542748405104E-2</v>
      </c>
      <c r="BH42" s="78">
        <v>3.5792771374202503E-2</v>
      </c>
      <c r="BI42" s="78">
        <v>3.4233455937965398E-100</v>
      </c>
      <c r="BJ42" s="78">
        <v>3.4233455937965398E-100</v>
      </c>
      <c r="BK42" s="78">
        <v>3.4233455937965398E-100</v>
      </c>
      <c r="BL42" s="78">
        <v>3.4233455937965398E-100</v>
      </c>
      <c r="BM42" s="78">
        <v>3.4233455937965398E-100</v>
      </c>
      <c r="BN42" s="78">
        <v>3.4233455937965398E-100</v>
      </c>
      <c r="BO42" s="78">
        <v>3.4233455937965398E-100</v>
      </c>
      <c r="BP42" s="78">
        <v>3.4233455937965398E-100</v>
      </c>
      <c r="BQ42" s="78">
        <v>3.4233455937965398E-100</v>
      </c>
      <c r="BR42" s="78">
        <v>7.1585542748405104E-2</v>
      </c>
      <c r="BS42" s="78">
        <v>3.4233455937965398E-100</v>
      </c>
      <c r="BT42" s="78">
        <v>3.4233455937965398E-100</v>
      </c>
      <c r="BU42" s="78">
        <v>3.4233455937965398E-100</v>
      </c>
      <c r="BV42" s="78">
        <v>7.1585542748405104E-2</v>
      </c>
      <c r="BW42" s="78">
        <v>3.4233455937965398E-100</v>
      </c>
      <c r="BX42" s="78">
        <v>3.4233455937965398E-100</v>
      </c>
      <c r="BY42" s="78">
        <v>3.4233455937965398E-100</v>
      </c>
      <c r="BZ42" s="138">
        <v>3.4233455937965398E-100</v>
      </c>
      <c r="CA42" s="78">
        <v>3.4233455937965398E-100</v>
      </c>
    </row>
    <row r="43" spans="2:79" s="86" customFormat="1" ht="40.200000000000003" customHeight="1" thickBot="1" x14ac:dyDescent="0.35">
      <c r="B43" s="400"/>
      <c r="D43" s="112" t="s">
        <v>13</v>
      </c>
      <c r="E43" s="235">
        <f>AVERAGE(E42:F42)</f>
        <v>2.377185491842505E-2</v>
      </c>
      <c r="F43" s="236"/>
      <c r="G43" s="235">
        <f>AVERAGE(G42:W42)</f>
        <v>2.8667865162212212E-3</v>
      </c>
      <c r="H43" s="295"/>
      <c r="I43" s="295"/>
      <c r="J43" s="295"/>
      <c r="K43" s="295"/>
      <c r="L43" s="295"/>
      <c r="M43" s="295"/>
      <c r="N43" s="295"/>
      <c r="O43" s="295"/>
      <c r="P43" s="295"/>
      <c r="Q43" s="295"/>
      <c r="R43" s="295"/>
      <c r="S43" s="295"/>
      <c r="T43" s="295"/>
      <c r="U43" s="295"/>
      <c r="V43" s="295"/>
      <c r="W43" s="236"/>
      <c r="X43" s="331">
        <f>AVERAGE(X42:AC42)</f>
        <v>7.9350394919357733E-2</v>
      </c>
      <c r="Y43" s="332"/>
      <c r="Z43" s="332"/>
      <c r="AA43" s="332"/>
      <c r="AB43" s="332"/>
      <c r="AC43" s="332"/>
      <c r="AD43" s="235">
        <f>AVERAGE(AD42:BB42)</f>
        <v>1.7806937923281651E-2</v>
      </c>
      <c r="AE43" s="295"/>
      <c r="AF43" s="295"/>
      <c r="AG43" s="295"/>
      <c r="AH43" s="295"/>
      <c r="AI43" s="295"/>
      <c r="AJ43" s="295"/>
      <c r="AK43" s="295"/>
      <c r="AL43" s="295"/>
      <c r="AM43" s="295"/>
      <c r="AN43" s="295"/>
      <c r="AO43" s="295"/>
      <c r="AP43" s="295"/>
      <c r="AQ43" s="295"/>
      <c r="AR43" s="295"/>
      <c r="AS43" s="295"/>
      <c r="AT43" s="295"/>
      <c r="AU43" s="295"/>
      <c r="AV43" s="295"/>
      <c r="AW43" s="295"/>
      <c r="AX43" s="295"/>
      <c r="AY43" s="295"/>
      <c r="AZ43" s="295"/>
      <c r="BA43" s="295"/>
      <c r="BB43" s="295"/>
      <c r="BC43" s="237">
        <f>AVERAGE(BC42:CA42)</f>
        <v>2.1191344440983098E-2</v>
      </c>
      <c r="BD43" s="238"/>
      <c r="BE43" s="238"/>
      <c r="BF43" s="238"/>
      <c r="BG43" s="238"/>
      <c r="BH43" s="238"/>
      <c r="BI43" s="238"/>
      <c r="BJ43" s="238"/>
      <c r="BK43" s="238"/>
      <c r="BL43" s="238"/>
      <c r="BM43" s="238"/>
      <c r="BN43" s="238"/>
      <c r="BO43" s="238"/>
      <c r="BP43" s="238"/>
      <c r="BQ43" s="238"/>
      <c r="BR43" s="238"/>
      <c r="BS43" s="238"/>
      <c r="BT43" s="238"/>
      <c r="BU43" s="238"/>
      <c r="BV43" s="238"/>
      <c r="BW43" s="238"/>
      <c r="BX43" s="238"/>
      <c r="BY43" s="238"/>
      <c r="BZ43" s="238"/>
      <c r="CA43" s="239"/>
    </row>
    <row r="44" spans="2:79" s="86" customFormat="1" ht="20.399999999999999" customHeight="1" thickBot="1" x14ac:dyDescent="0.35">
      <c r="B44" s="400"/>
      <c r="D44" s="152" t="s">
        <v>38</v>
      </c>
      <c r="E44" s="407">
        <f>_xlfn.STDEV.S(E42:F42)</f>
        <v>9.6857676056305575E-3</v>
      </c>
      <c r="F44" s="408"/>
      <c r="G44" s="407">
        <f>_xlfn.STDEV.S(G42:W42)</f>
        <v>1.8554597511701674E-3</v>
      </c>
      <c r="H44" s="413"/>
      <c r="I44" s="413"/>
      <c r="J44" s="413"/>
      <c r="K44" s="413"/>
      <c r="L44" s="413"/>
      <c r="M44" s="413"/>
      <c r="N44" s="413"/>
      <c r="O44" s="413"/>
      <c r="P44" s="413"/>
      <c r="Q44" s="413"/>
      <c r="R44" s="413"/>
      <c r="S44" s="413"/>
      <c r="T44" s="413"/>
      <c r="U44" s="413"/>
      <c r="V44" s="413"/>
      <c r="W44" s="408"/>
      <c r="X44" s="407">
        <f>_xlfn.STDEV.S(X42:AC42)</f>
        <v>5.1087492867465015E-2</v>
      </c>
      <c r="Y44" s="413"/>
      <c r="Z44" s="413"/>
      <c r="AA44" s="413"/>
      <c r="AB44" s="413"/>
      <c r="AC44" s="408"/>
      <c r="AD44" s="407">
        <f>_xlfn.STDEV.S(AD42:BB42)</f>
        <v>4.6200266381717543E-2</v>
      </c>
      <c r="AE44" s="413"/>
      <c r="AF44" s="413"/>
      <c r="AG44" s="413"/>
      <c r="AH44" s="413"/>
      <c r="AI44" s="413"/>
      <c r="AJ44" s="413"/>
      <c r="AK44" s="413"/>
      <c r="AL44" s="413"/>
      <c r="AM44" s="413"/>
      <c r="AN44" s="413"/>
      <c r="AO44" s="413"/>
      <c r="AP44" s="413"/>
      <c r="AQ44" s="413"/>
      <c r="AR44" s="413"/>
      <c r="AS44" s="413"/>
      <c r="AT44" s="413"/>
      <c r="AU44" s="413"/>
      <c r="AV44" s="413"/>
      <c r="AW44" s="413"/>
      <c r="AX44" s="413"/>
      <c r="AY44" s="413"/>
      <c r="AZ44" s="413"/>
      <c r="BA44" s="413"/>
      <c r="BB44" s="408"/>
      <c r="BC44" s="407">
        <f>_xlfn.STDEV.S(BC42:CA42)</f>
        <v>3.2231798656457936E-2</v>
      </c>
      <c r="BD44" s="413"/>
      <c r="BE44" s="413"/>
      <c r="BF44" s="413"/>
      <c r="BG44" s="413"/>
      <c r="BH44" s="413"/>
      <c r="BI44" s="413"/>
      <c r="BJ44" s="413"/>
      <c r="BK44" s="413"/>
      <c r="BL44" s="413"/>
      <c r="BM44" s="413"/>
      <c r="BN44" s="413"/>
      <c r="BO44" s="413"/>
      <c r="BP44" s="413"/>
      <c r="BQ44" s="413"/>
      <c r="BR44" s="413"/>
      <c r="BS44" s="413"/>
      <c r="BT44" s="413"/>
      <c r="BU44" s="413"/>
      <c r="BV44" s="413"/>
      <c r="BW44" s="413"/>
      <c r="BX44" s="413"/>
      <c r="BY44" s="413"/>
      <c r="BZ44" s="413"/>
      <c r="CA44" s="408"/>
    </row>
    <row r="45" spans="2:79" s="86" customFormat="1" ht="20.399999999999999" customHeight="1" x14ac:dyDescent="0.3">
      <c r="B45" s="400"/>
      <c r="D45" s="185"/>
      <c r="E45" s="168">
        <f>E43-E44</f>
        <v>1.4086087312794492E-2</v>
      </c>
      <c r="F45" s="168">
        <f>E43+E44</f>
        <v>3.3457622524055611E-2</v>
      </c>
      <c r="G45" s="168">
        <f>G43-G44</f>
        <v>1.0113267650510539E-3</v>
      </c>
      <c r="H45" s="168">
        <f>G43+G44</f>
        <v>4.7222462673913888E-3</v>
      </c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168">
        <f>X43-X44</f>
        <v>2.8262902051892719E-2</v>
      </c>
      <c r="Y45" s="168">
        <f>X43+X44</f>
        <v>0.13043788778682275</v>
      </c>
      <c r="Z45" s="168"/>
      <c r="AA45" s="168"/>
      <c r="AB45" s="168"/>
      <c r="AC45" s="168"/>
      <c r="AD45" s="168">
        <f>AD43-AD44</f>
        <v>-2.8393328458435892E-2</v>
      </c>
      <c r="AE45" s="168">
        <f>AD43+AD44</f>
        <v>6.4007204304999191E-2</v>
      </c>
      <c r="AF45" s="168"/>
      <c r="AG45" s="168"/>
      <c r="AH45" s="168"/>
      <c r="AI45" s="168"/>
      <c r="AJ45" s="168"/>
      <c r="AK45" s="168"/>
      <c r="AL45" s="168"/>
      <c r="AM45" s="168"/>
      <c r="AN45" s="168"/>
      <c r="AO45" s="168"/>
      <c r="AP45" s="168"/>
      <c r="AQ45" s="168"/>
      <c r="AR45" s="168"/>
      <c r="AS45" s="168"/>
      <c r="AT45" s="168"/>
      <c r="AU45" s="168"/>
      <c r="AV45" s="168"/>
      <c r="AW45" s="168"/>
      <c r="AX45" s="168"/>
      <c r="AY45" s="168"/>
      <c r="AZ45" s="168"/>
      <c r="BA45" s="168"/>
      <c r="BB45" s="168"/>
      <c r="BC45" s="168">
        <f>BC43-BC44</f>
        <v>-1.1040454215474838E-2</v>
      </c>
      <c r="BD45" s="168">
        <f>BC43+BC44</f>
        <v>5.3423143097441034E-2</v>
      </c>
      <c r="BE45" s="168"/>
      <c r="BF45" s="168"/>
      <c r="BG45" s="168"/>
      <c r="BH45" s="168"/>
      <c r="BI45" s="168"/>
      <c r="BJ45" s="168"/>
      <c r="BK45" s="168"/>
      <c r="BL45" s="168"/>
      <c r="BM45" s="168"/>
      <c r="BN45" s="168"/>
      <c r="BO45" s="168"/>
      <c r="BP45" s="168"/>
      <c r="BQ45" s="168"/>
      <c r="BR45" s="168"/>
      <c r="BS45" s="168"/>
      <c r="BT45" s="168"/>
      <c r="BU45" s="168"/>
      <c r="BV45" s="168"/>
      <c r="BW45" s="168"/>
      <c r="BX45" s="168"/>
      <c r="BY45" s="168"/>
      <c r="BZ45" s="168"/>
      <c r="CA45" s="168"/>
    </row>
    <row r="46" spans="2:79" s="86" customFormat="1" ht="20.399999999999999" customHeight="1" x14ac:dyDescent="0.3">
      <c r="B46" s="400"/>
      <c r="D46" s="185"/>
      <c r="E46" s="168">
        <f>IF(AND(E42&gt;=E45,E42&lt;=F45),1,0)</f>
        <v>1</v>
      </c>
      <c r="F46" s="168"/>
      <c r="G46" s="168">
        <f>IF(AND(V42&gt;=G45,V42&lt;=H45),1,0)</f>
        <v>0</v>
      </c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68"/>
      <c r="V46" s="168"/>
      <c r="W46" s="168"/>
      <c r="X46" s="168">
        <f>IF(AND(X42&gt;=X45,X42&lt;=Y45),1,0)</f>
        <v>0</v>
      </c>
      <c r="Y46" s="168"/>
      <c r="Z46" s="168"/>
      <c r="AA46" s="168"/>
      <c r="AB46" s="168"/>
      <c r="AC46" s="168"/>
      <c r="AD46" s="168">
        <f>IF(AND(AD42&gt;=AD45,AD42&lt;=AE45),1,0)</f>
        <v>0</v>
      </c>
      <c r="AE46" s="168"/>
      <c r="AF46" s="168"/>
      <c r="AG46" s="168"/>
      <c r="AH46" s="168"/>
      <c r="AI46" s="168"/>
      <c r="AJ46" s="168"/>
      <c r="AK46" s="168"/>
      <c r="AL46" s="168"/>
      <c r="AM46" s="168"/>
      <c r="AN46" s="168"/>
      <c r="AO46" s="168"/>
      <c r="AP46" s="168"/>
      <c r="AQ46" s="168"/>
      <c r="AR46" s="168"/>
      <c r="AS46" s="168"/>
      <c r="AT46" s="168"/>
      <c r="AU46" s="168"/>
      <c r="AV46" s="168"/>
      <c r="AW46" s="168"/>
      <c r="AX46" s="168"/>
      <c r="AY46" s="168"/>
      <c r="AZ46" s="168"/>
      <c r="BA46" s="168"/>
      <c r="BB46" s="168"/>
      <c r="BC46" s="168">
        <f>IF(AND(BE42&gt;=BC45,BE42&lt;=BD45),1,0)</f>
        <v>0</v>
      </c>
      <c r="BD46" s="168"/>
      <c r="BE46" s="168"/>
      <c r="BF46" s="168"/>
      <c r="BG46" s="168"/>
      <c r="BH46" s="168"/>
      <c r="BI46" s="168"/>
      <c r="BJ46" s="168"/>
      <c r="BK46" s="168"/>
      <c r="BL46" s="168"/>
      <c r="BM46" s="168"/>
      <c r="BN46" s="168"/>
      <c r="BO46" s="168"/>
      <c r="BP46" s="168"/>
      <c r="BQ46" s="168"/>
      <c r="BR46" s="168"/>
      <c r="BS46" s="168"/>
      <c r="BT46" s="168"/>
      <c r="BU46" s="168"/>
      <c r="BV46" s="168"/>
      <c r="BW46" s="168"/>
      <c r="BX46" s="168"/>
      <c r="BY46" s="168"/>
      <c r="BZ46" s="168"/>
      <c r="CA46" s="168"/>
    </row>
    <row r="47" spans="2:79" ht="24.6" customHeight="1" x14ac:dyDescent="0.3">
      <c r="B47" s="400"/>
      <c r="D47" s="184" t="s">
        <v>256</v>
      </c>
      <c r="E47">
        <f>((E42-$E$53)/$E$55)*10</f>
        <v>1.8279612006035248</v>
      </c>
      <c r="F47">
        <f>((F42-$E$53)/$E$55)*10</f>
        <v>1.0102489200750404</v>
      </c>
      <c r="G47">
        <f t="shared" ref="G47:BQ47" si="2">((G42-$E$53)/$E$55)*10</f>
        <v>0.14780411881608763</v>
      </c>
      <c r="H47">
        <f t="shared" si="2"/>
        <v>0.14780411881608763</v>
      </c>
      <c r="I47">
        <f t="shared" si="2"/>
        <v>0.1438009085693816</v>
      </c>
      <c r="J47">
        <f t="shared" si="2"/>
        <v>0.1438009085693816</v>
      </c>
      <c r="K47">
        <f t="shared" si="2"/>
        <v>0.14780411881608763</v>
      </c>
      <c r="L47">
        <f t="shared" si="2"/>
        <v>0.14780411881608763</v>
      </c>
      <c r="M47">
        <f t="shared" si="2"/>
        <v>0.1438009085693816</v>
      </c>
      <c r="N47">
        <f t="shared" si="2"/>
        <v>0.1438009085693816</v>
      </c>
      <c r="O47">
        <f t="shared" si="2"/>
        <v>0.14780411881608763</v>
      </c>
      <c r="P47">
        <f t="shared" si="2"/>
        <v>0.14780411881608763</v>
      </c>
      <c r="Q47">
        <f t="shared" si="2"/>
        <v>0.1438009085693816</v>
      </c>
      <c r="R47">
        <f t="shared" si="2"/>
        <v>0.1438009085693816</v>
      </c>
      <c r="S47">
        <f t="shared" si="2"/>
        <v>9.6268319773282207E-2</v>
      </c>
      <c r="T47">
        <f t="shared" si="2"/>
        <v>9.6268319773282207E-2</v>
      </c>
      <c r="U47">
        <f t="shared" si="2"/>
        <v>5.3201131017253739E-2</v>
      </c>
      <c r="V47">
        <f t="shared" si="2"/>
        <v>0.45908139070755116</v>
      </c>
      <c r="W47">
        <f t="shared" si="2"/>
        <v>0.45489920959421171</v>
      </c>
      <c r="X47">
        <f t="shared" si="2"/>
        <v>8.7104402016114975</v>
      </c>
      <c r="Y47">
        <f t="shared" si="2"/>
        <v>8.6372061371113649</v>
      </c>
      <c r="Z47">
        <f t="shared" si="2"/>
        <v>2.8076894752625585</v>
      </c>
      <c r="AA47">
        <f t="shared" si="2"/>
        <v>2.8076894752625585</v>
      </c>
      <c r="AB47">
        <f t="shared" si="2"/>
        <v>2.7293952575652689</v>
      </c>
      <c r="AC47">
        <f t="shared" si="2"/>
        <v>2.7293952575652689</v>
      </c>
      <c r="AD47">
        <f t="shared" si="2"/>
        <v>10</v>
      </c>
      <c r="AE47">
        <f t="shared" si="2"/>
        <v>10</v>
      </c>
      <c r="AF47">
        <f t="shared" si="2"/>
        <v>1.6438640891697667</v>
      </c>
      <c r="AG47">
        <f t="shared" si="2"/>
        <v>1.6438640891697667</v>
      </c>
      <c r="AH47">
        <f t="shared" si="2"/>
        <v>0</v>
      </c>
      <c r="AI47">
        <f t="shared" si="2"/>
        <v>0</v>
      </c>
      <c r="AJ47">
        <f t="shared" si="2"/>
        <v>0</v>
      </c>
      <c r="AK47">
        <f t="shared" si="2"/>
        <v>0</v>
      </c>
      <c r="AL47">
        <f t="shared" si="2"/>
        <v>0</v>
      </c>
      <c r="AM47">
        <f t="shared" si="2"/>
        <v>0</v>
      </c>
      <c r="AN47">
        <f t="shared" si="2"/>
        <v>0</v>
      </c>
      <c r="AO47">
        <f t="shared" si="2"/>
        <v>0</v>
      </c>
      <c r="AP47">
        <f t="shared" si="2"/>
        <v>0</v>
      </c>
      <c r="AQ47">
        <f t="shared" si="2"/>
        <v>0</v>
      </c>
      <c r="AR47">
        <f t="shared" si="2"/>
        <v>0</v>
      </c>
      <c r="AS47">
        <f t="shared" si="2"/>
        <v>1.6438640891697667</v>
      </c>
      <c r="AT47">
        <f t="shared" si="2"/>
        <v>0</v>
      </c>
      <c r="AU47">
        <f t="shared" si="2"/>
        <v>0</v>
      </c>
      <c r="AV47">
        <f t="shared" si="2"/>
        <v>0</v>
      </c>
      <c r="AW47">
        <f t="shared" si="2"/>
        <v>1.6438640891697667</v>
      </c>
      <c r="AX47">
        <f t="shared" si="2"/>
        <v>0</v>
      </c>
      <c r="AY47">
        <f t="shared" si="2"/>
        <v>0</v>
      </c>
      <c r="AZ47">
        <f t="shared" si="2"/>
        <v>0</v>
      </c>
      <c r="BA47">
        <f t="shared" si="2"/>
        <v>0</v>
      </c>
      <c r="BB47">
        <f t="shared" si="2"/>
        <v>0</v>
      </c>
      <c r="BC47">
        <f t="shared" si="2"/>
        <v>4.0612705900468322</v>
      </c>
      <c r="BD47">
        <f t="shared" si="2"/>
        <v>4.0612705900468322</v>
      </c>
      <c r="BE47">
        <f t="shared" si="2"/>
        <v>4.273432019083101</v>
      </c>
      <c r="BF47">
        <f t="shared" si="2"/>
        <v>4.273432019083101</v>
      </c>
      <c r="BG47">
        <f t="shared" si="2"/>
        <v>4.273432019083101</v>
      </c>
      <c r="BH47">
        <f t="shared" si="2"/>
        <v>2.1367160095415478</v>
      </c>
      <c r="BI47">
        <f t="shared" si="2"/>
        <v>2.0436297765225959E-98</v>
      </c>
      <c r="BJ47">
        <f t="shared" si="2"/>
        <v>2.0436297765225959E-98</v>
      </c>
      <c r="BK47">
        <f t="shared" si="2"/>
        <v>2.0436297765225959E-98</v>
      </c>
      <c r="BL47">
        <f t="shared" si="2"/>
        <v>2.0436297765225959E-98</v>
      </c>
      <c r="BM47">
        <f t="shared" si="2"/>
        <v>2.0436297765225959E-98</v>
      </c>
      <c r="BN47">
        <f t="shared" si="2"/>
        <v>2.0436297765225959E-98</v>
      </c>
      <c r="BO47">
        <f t="shared" si="2"/>
        <v>2.0436297765225959E-98</v>
      </c>
      <c r="BP47">
        <f t="shared" si="2"/>
        <v>2.0436297765225959E-98</v>
      </c>
      <c r="BQ47">
        <f t="shared" si="2"/>
        <v>2.0436297765225959E-98</v>
      </c>
      <c r="BR47">
        <f t="shared" ref="BR47:CA47" si="3">((BR42-$E$53)/$E$55)*10</f>
        <v>4.273432019083101</v>
      </c>
      <c r="BS47">
        <f t="shared" si="3"/>
        <v>2.0436297765225959E-98</v>
      </c>
      <c r="BT47">
        <f t="shared" si="3"/>
        <v>2.0436297765225959E-98</v>
      </c>
      <c r="BU47">
        <f t="shared" si="3"/>
        <v>2.0436297765225959E-98</v>
      </c>
      <c r="BV47">
        <f t="shared" si="3"/>
        <v>4.273432019083101</v>
      </c>
      <c r="BW47">
        <f t="shared" si="3"/>
        <v>2.0436297765225959E-98</v>
      </c>
      <c r="BX47">
        <f t="shared" si="3"/>
        <v>2.0436297765225959E-98</v>
      </c>
      <c r="BY47">
        <f t="shared" si="3"/>
        <v>2.0436297765225959E-98</v>
      </c>
      <c r="BZ47">
        <f t="shared" si="3"/>
        <v>2.0436297765225959E-98</v>
      </c>
      <c r="CA47">
        <f t="shared" si="3"/>
        <v>2.0436297765225959E-98</v>
      </c>
    </row>
    <row r="48" spans="2:79" ht="22.2" customHeight="1" x14ac:dyDescent="0.3">
      <c r="B48" s="400"/>
      <c r="D48" s="144" t="s">
        <v>257</v>
      </c>
      <c r="E48" s="201">
        <f>AVERAGE(E47:F47)</f>
        <v>1.4191050603392825</v>
      </c>
      <c r="F48" s="201"/>
      <c r="G48" s="201">
        <f>AVERAGE(G47:W47)</f>
        <v>0.17113814912814101</v>
      </c>
      <c r="H48" s="201"/>
      <c r="I48" s="201"/>
      <c r="J48" s="201"/>
      <c r="K48" s="201"/>
      <c r="L48" s="201"/>
      <c r="M48" s="201"/>
      <c r="N48" s="201"/>
      <c r="O48" s="201"/>
      <c r="P48" s="201"/>
      <c r="Q48" s="201"/>
      <c r="R48" s="201"/>
      <c r="S48" s="201"/>
      <c r="T48" s="201"/>
      <c r="U48" s="201"/>
      <c r="V48" s="201"/>
      <c r="W48" s="201"/>
      <c r="X48" s="201">
        <f>AVERAGE(X47:AC47)</f>
        <v>4.7369693007297533</v>
      </c>
      <c r="Y48" s="201"/>
      <c r="Z48" s="201"/>
      <c r="AA48" s="201"/>
      <c r="AB48" s="201"/>
      <c r="AC48" s="201"/>
      <c r="AD48" s="201">
        <f>AVERAGE(AD47:BB47)</f>
        <v>1.0630182542671627</v>
      </c>
      <c r="AE48" s="201"/>
      <c r="AF48" s="201"/>
      <c r="AG48" s="201"/>
      <c r="AH48" s="201"/>
      <c r="AI48" s="201"/>
      <c r="AJ48" s="201"/>
      <c r="AK48" s="201"/>
      <c r="AL48" s="201"/>
      <c r="AM48" s="201"/>
      <c r="AN48" s="201"/>
      <c r="AO48" s="201"/>
      <c r="AP48" s="201"/>
      <c r="AQ48" s="201"/>
      <c r="AR48" s="201"/>
      <c r="AS48" s="201"/>
      <c r="AT48" s="201"/>
      <c r="AU48" s="201"/>
      <c r="AV48" s="201"/>
      <c r="AW48" s="201"/>
      <c r="AX48" s="201"/>
      <c r="AY48" s="201"/>
      <c r="AZ48" s="201"/>
      <c r="BA48" s="201"/>
      <c r="BB48" s="201"/>
      <c r="BC48" s="201">
        <f>AVERAGE(BC47:CA47)</f>
        <v>1.2650566914020289</v>
      </c>
      <c r="BD48" s="201"/>
      <c r="BE48" s="201"/>
      <c r="BF48" s="201"/>
      <c r="BG48" s="201"/>
      <c r="BH48" s="201"/>
      <c r="BI48" s="201"/>
      <c r="BJ48" s="201"/>
      <c r="BK48" s="201"/>
      <c r="BL48" s="201"/>
      <c r="BM48" s="201"/>
      <c r="BN48" s="201"/>
      <c r="BO48" s="201"/>
      <c r="BP48" s="201"/>
      <c r="BQ48" s="201"/>
      <c r="BR48" s="201"/>
      <c r="BS48" s="201"/>
      <c r="BT48" s="201"/>
      <c r="BU48" s="201"/>
      <c r="BV48" s="201"/>
      <c r="BW48" s="201"/>
      <c r="BX48" s="201"/>
      <c r="BY48" s="201"/>
      <c r="BZ48" s="201"/>
      <c r="CA48" s="201"/>
    </row>
    <row r="49" spans="2:94" ht="23.4" customHeight="1" x14ac:dyDescent="0.3">
      <c r="B49" s="400"/>
      <c r="D49" s="144" t="s">
        <v>38</v>
      </c>
      <c r="E49" s="201">
        <f>_xlfn.STDEV.S(E47:F47)</f>
        <v>0.57820989862120842</v>
      </c>
      <c r="F49" s="201"/>
      <c r="G49" s="201">
        <f>_xlfn.STDEV.S(G47:W47)</f>
        <v>0.11076511829544258</v>
      </c>
      <c r="H49" s="201"/>
      <c r="I49" s="201"/>
      <c r="J49" s="201"/>
      <c r="K49" s="201"/>
      <c r="L49" s="201"/>
      <c r="M49" s="201"/>
      <c r="N49" s="201"/>
      <c r="O49" s="201"/>
      <c r="P49" s="201"/>
      <c r="Q49" s="201"/>
      <c r="R49" s="201"/>
      <c r="S49" s="201"/>
      <c r="T49" s="201"/>
      <c r="U49" s="201"/>
      <c r="V49" s="201"/>
      <c r="W49" s="201"/>
      <c r="X49" s="201">
        <f>_xlfn.STDEV.S(X47:AC47)</f>
        <v>3.0497628349596981</v>
      </c>
      <c r="Y49" s="201"/>
      <c r="Z49" s="201"/>
      <c r="AA49" s="201"/>
      <c r="AB49" s="201"/>
      <c r="AC49" s="201"/>
      <c r="AD49" s="201">
        <f>_xlfn.STDEV.S(AD47:BB47)</f>
        <v>2.7580107667787304</v>
      </c>
      <c r="AE49" s="201"/>
      <c r="AF49" s="201"/>
      <c r="AG49" s="201"/>
      <c r="AH49" s="201"/>
      <c r="AI49" s="201"/>
      <c r="AJ49" s="201"/>
      <c r="AK49" s="201"/>
      <c r="AL49" s="201"/>
      <c r="AM49" s="201"/>
      <c r="AN49" s="201"/>
      <c r="AO49" s="201"/>
      <c r="AP49" s="201"/>
      <c r="AQ49" s="201"/>
      <c r="AR49" s="201"/>
      <c r="AS49" s="201"/>
      <c r="AT49" s="201"/>
      <c r="AU49" s="201"/>
      <c r="AV49" s="201"/>
      <c r="AW49" s="201"/>
      <c r="AX49" s="201"/>
      <c r="AY49" s="201"/>
      <c r="AZ49" s="201"/>
      <c r="BA49" s="201"/>
      <c r="BB49" s="201"/>
      <c r="BC49" s="201">
        <f>_xlfn.STDEV.S(BC47:CA47)</f>
        <v>1.9241371249394601</v>
      </c>
      <c r="BD49" s="201"/>
      <c r="BE49" s="201"/>
      <c r="BF49" s="201"/>
      <c r="BG49" s="201"/>
      <c r="BH49" s="201"/>
      <c r="BI49" s="201"/>
      <c r="BJ49" s="201"/>
      <c r="BK49" s="201"/>
      <c r="BL49" s="201"/>
      <c r="BM49" s="201"/>
      <c r="BN49" s="201"/>
      <c r="BO49" s="201"/>
      <c r="BP49" s="201"/>
      <c r="BQ49" s="201"/>
      <c r="BR49" s="201"/>
      <c r="BS49" s="201"/>
      <c r="BT49" s="201"/>
      <c r="BU49" s="201"/>
      <c r="BV49" s="201"/>
      <c r="BW49" s="201"/>
      <c r="BX49" s="201"/>
      <c r="BY49" s="201"/>
      <c r="BZ49" s="201"/>
      <c r="CA49" s="201"/>
    </row>
    <row r="50" spans="2:94" ht="22.2" customHeight="1" x14ac:dyDescent="0.3">
      <c r="B50" s="400"/>
      <c r="E50">
        <f>E48-E49</f>
        <v>0.8408951617180741</v>
      </c>
      <c r="F50">
        <f>E48+E49</f>
        <v>1.9973149589604908</v>
      </c>
      <c r="G50">
        <f>G48-G49</f>
        <v>6.0373030832698432E-2</v>
      </c>
      <c r="H50">
        <f>G48+G49</f>
        <v>0.28190326742358363</v>
      </c>
      <c r="X50">
        <f>X48-X49</f>
        <v>1.6872064657700552</v>
      </c>
      <c r="Y50">
        <f>X48+X49</f>
        <v>7.7867321356894514</v>
      </c>
      <c r="AD50">
        <f>AD48-AD49</f>
        <v>-1.6949925125115677</v>
      </c>
      <c r="AE50">
        <f>AD48+AD49</f>
        <v>3.8210290210458933</v>
      </c>
      <c r="BC50">
        <f>BC48-BC49</f>
        <v>-0.65908043353743118</v>
      </c>
      <c r="BD50">
        <f>BC48+BC49</f>
        <v>3.189193816341489</v>
      </c>
    </row>
    <row r="51" spans="2:94" ht="22.2" customHeight="1" x14ac:dyDescent="0.3">
      <c r="B51" s="400"/>
      <c r="E51">
        <f>IF(AND(E47&gt;=E50,E47&lt;=F50),1,0)</f>
        <v>1</v>
      </c>
      <c r="G51">
        <f>IF(AND(V47&gt;=G50,V47&lt;=H50),1,0)</f>
        <v>0</v>
      </c>
      <c r="X51">
        <f>IF(AND(X47&gt;=X50,X47&lt;=Y50),1,0)</f>
        <v>0</v>
      </c>
      <c r="AD51">
        <f>IF(AND(AD47&gt;=AD50,AD47&lt;=AE50),1,0)</f>
        <v>0</v>
      </c>
      <c r="BC51">
        <f>IF(AND(BE47&gt;=BC50,BE47&lt;=BD50),1,0)</f>
        <v>0</v>
      </c>
    </row>
    <row r="52" spans="2:94" ht="22.2" customHeight="1" x14ac:dyDescent="0.3">
      <c r="B52" s="400"/>
    </row>
    <row r="53" spans="2:94" ht="19.8" x14ac:dyDescent="0.3">
      <c r="B53" s="400"/>
      <c r="D53" s="142" t="s">
        <v>253</v>
      </c>
      <c r="E53" s="1">
        <f>MIN(E42:CA42)</f>
        <v>7.7713597564793095E-135</v>
      </c>
    </row>
    <row r="54" spans="2:94" ht="19.8" x14ac:dyDescent="0.3">
      <c r="B54" s="400"/>
      <c r="D54" s="142" t="s">
        <v>254</v>
      </c>
      <c r="E54" s="1">
        <f>MAX(E42:CA42)</f>
        <v>0.167513002263142</v>
      </c>
    </row>
    <row r="55" spans="2:94" ht="19.8" x14ac:dyDescent="0.3">
      <c r="B55" s="400"/>
      <c r="D55" s="142" t="s">
        <v>255</v>
      </c>
      <c r="E55" s="1">
        <f>E54-E53</f>
        <v>0.167513002263142</v>
      </c>
    </row>
    <row r="56" spans="2:94" ht="19.8" x14ac:dyDescent="0.3">
      <c r="D56" s="148"/>
      <c r="E56" s="62"/>
    </row>
    <row r="57" spans="2:94" ht="25.2" customHeight="1" thickBot="1" x14ac:dyDescent="0.35"/>
    <row r="58" spans="2:94" ht="43.2" customHeight="1" thickBot="1" x14ac:dyDescent="0.35">
      <c r="B58" s="399" t="s">
        <v>53</v>
      </c>
      <c r="E58" s="202" t="s">
        <v>51</v>
      </c>
      <c r="F58" s="203"/>
      <c r="G58" s="203"/>
      <c r="H58" s="203"/>
      <c r="I58" s="203"/>
      <c r="J58" s="203"/>
      <c r="K58" s="203"/>
      <c r="L58" s="203"/>
      <c r="M58" s="203"/>
      <c r="N58" s="203"/>
      <c r="O58" s="203"/>
      <c r="P58" s="203"/>
      <c r="Q58" s="203"/>
      <c r="R58" s="203"/>
      <c r="S58" s="203"/>
      <c r="T58" s="203"/>
      <c r="U58" s="203"/>
      <c r="V58" s="203"/>
      <c r="W58" s="203"/>
      <c r="X58" s="203"/>
      <c r="Y58" s="203"/>
      <c r="Z58" s="203"/>
      <c r="AA58" s="203"/>
      <c r="AB58" s="203"/>
      <c r="AC58" s="203"/>
      <c r="AD58" s="203"/>
      <c r="AE58" s="203"/>
      <c r="AF58" s="203"/>
      <c r="AG58" s="203"/>
      <c r="AH58" s="203"/>
      <c r="AI58" s="203"/>
      <c r="AJ58" s="203"/>
      <c r="AK58" s="203"/>
      <c r="AL58" s="203"/>
      <c r="AM58" s="203"/>
      <c r="AN58" s="203"/>
      <c r="AO58" s="203"/>
      <c r="AP58" s="203"/>
      <c r="AQ58" s="203"/>
      <c r="AR58" s="203"/>
      <c r="AS58" s="203"/>
      <c r="AT58" s="203"/>
      <c r="AU58" s="203"/>
      <c r="AV58" s="203"/>
      <c r="AW58" s="203"/>
      <c r="AX58" s="203"/>
      <c r="AY58" s="203"/>
      <c r="AZ58" s="203"/>
      <c r="BA58" s="203"/>
      <c r="BB58" s="203"/>
      <c r="BC58" s="203"/>
      <c r="BD58" s="203"/>
      <c r="BE58" s="203"/>
      <c r="BF58" s="203"/>
      <c r="BG58" s="203"/>
      <c r="BH58" s="203"/>
      <c r="BI58" s="203"/>
      <c r="BJ58" s="203"/>
      <c r="BK58" s="203"/>
      <c r="BL58" s="203"/>
      <c r="BM58" s="203"/>
      <c r="BN58" s="203"/>
      <c r="BO58" s="203"/>
      <c r="BP58" s="203"/>
      <c r="BQ58" s="203"/>
      <c r="BR58" s="203"/>
      <c r="BS58" s="203"/>
      <c r="BT58" s="203"/>
      <c r="BU58" s="203"/>
      <c r="BV58" s="203"/>
      <c r="BW58" s="203"/>
      <c r="BX58" s="203"/>
      <c r="BY58" s="203"/>
      <c r="BZ58" s="203"/>
      <c r="CA58" s="203"/>
      <c r="CB58" s="203"/>
      <c r="CC58" s="203"/>
      <c r="CD58" s="203"/>
      <c r="CE58" s="203"/>
      <c r="CF58" s="203"/>
      <c r="CG58" s="203"/>
      <c r="CH58" s="203"/>
      <c r="CI58" s="203"/>
      <c r="CJ58" s="203"/>
      <c r="CK58" s="203"/>
      <c r="CL58" s="203"/>
      <c r="CM58" s="203"/>
      <c r="CN58" s="203"/>
      <c r="CO58" s="203"/>
      <c r="CP58" s="204"/>
    </row>
    <row r="59" spans="2:94" ht="20.399999999999999" customHeight="1" thickBot="1" x14ac:dyDescent="0.35">
      <c r="B59" s="400"/>
      <c r="D59" s="23" t="s">
        <v>0</v>
      </c>
      <c r="E59" s="277" t="s">
        <v>178</v>
      </c>
      <c r="F59" s="278"/>
      <c r="G59" s="278"/>
      <c r="H59" s="278"/>
      <c r="I59" s="278"/>
      <c r="J59" s="278"/>
      <c r="K59" s="278"/>
      <c r="L59" s="278"/>
      <c r="M59" s="278"/>
      <c r="N59" s="279"/>
      <c r="O59" s="207" t="s">
        <v>35</v>
      </c>
      <c r="P59" s="208"/>
      <c r="Q59" s="208"/>
      <c r="R59" s="208"/>
      <c r="S59" s="208"/>
      <c r="T59" s="208"/>
      <c r="U59" s="208"/>
      <c r="V59" s="208"/>
      <c r="W59" s="208"/>
      <c r="X59" s="208"/>
      <c r="Y59" s="208"/>
      <c r="Z59" s="209"/>
      <c r="AA59" s="280" t="s">
        <v>34</v>
      </c>
      <c r="AB59" s="281"/>
      <c r="AC59" s="281"/>
      <c r="AD59" s="281"/>
      <c r="AE59" s="281"/>
      <c r="AF59" s="281"/>
      <c r="AG59" s="281"/>
      <c r="AH59" s="282"/>
      <c r="AI59" s="283" t="s">
        <v>33</v>
      </c>
      <c r="AJ59" s="284"/>
      <c r="AK59" s="284"/>
      <c r="AL59" s="284"/>
      <c r="AM59" s="284"/>
      <c r="AN59" s="284"/>
      <c r="AO59" s="284"/>
      <c r="AP59" s="284"/>
      <c r="AQ59" s="284"/>
      <c r="AR59" s="284"/>
      <c r="AS59" s="284"/>
      <c r="AT59" s="284"/>
      <c r="AU59" s="284"/>
      <c r="AV59" s="284"/>
      <c r="AW59" s="284"/>
      <c r="AX59" s="284"/>
      <c r="AY59" s="284"/>
      <c r="AZ59" s="284"/>
      <c r="BA59" s="284"/>
      <c r="BB59" s="284"/>
      <c r="BC59" s="284"/>
      <c r="BD59" s="284"/>
      <c r="BE59" s="284"/>
      <c r="BF59" s="284"/>
      <c r="BG59" s="284"/>
      <c r="BH59" s="284"/>
      <c r="BI59" s="284"/>
      <c r="BJ59" s="284"/>
      <c r="BK59" s="284"/>
      <c r="BL59" s="285"/>
      <c r="BM59" s="286" t="s">
        <v>37</v>
      </c>
      <c r="BN59" s="287"/>
      <c r="BO59" s="287"/>
      <c r="BP59" s="287"/>
      <c r="BQ59" s="287"/>
      <c r="BR59" s="287"/>
      <c r="BS59" s="287"/>
      <c r="BT59" s="287"/>
      <c r="BU59" s="287"/>
      <c r="BV59" s="287"/>
      <c r="BW59" s="287"/>
      <c r="BX59" s="287"/>
      <c r="BY59" s="287"/>
      <c r="BZ59" s="287"/>
      <c r="CA59" s="287"/>
      <c r="CB59" s="287"/>
      <c r="CC59" s="287"/>
      <c r="CD59" s="287"/>
      <c r="CE59" s="287"/>
      <c r="CF59" s="287"/>
      <c r="CG59" s="287"/>
      <c r="CH59" s="287"/>
      <c r="CI59" s="287"/>
      <c r="CJ59" s="287"/>
      <c r="CK59" s="287"/>
      <c r="CL59" s="287"/>
      <c r="CM59" s="287"/>
      <c r="CN59" s="287"/>
      <c r="CO59" s="287"/>
      <c r="CP59" s="288"/>
    </row>
    <row r="60" spans="2:94" s="3" customFormat="1" ht="20.399999999999999" customHeight="1" thickBot="1" x14ac:dyDescent="0.35">
      <c r="B60" s="400"/>
      <c r="D60" s="24" t="s">
        <v>2</v>
      </c>
      <c r="E60" s="28" t="s">
        <v>54</v>
      </c>
      <c r="F60" s="27" t="s">
        <v>55</v>
      </c>
      <c r="G60" s="29" t="s">
        <v>56</v>
      </c>
      <c r="H60" s="31" t="s">
        <v>77</v>
      </c>
      <c r="I60" s="31" t="s">
        <v>92</v>
      </c>
      <c r="J60" s="31" t="s">
        <v>93</v>
      </c>
      <c r="K60" s="31" t="s">
        <v>94</v>
      </c>
      <c r="L60" s="31" t="s">
        <v>95</v>
      </c>
      <c r="M60" s="31" t="s">
        <v>96</v>
      </c>
      <c r="N60" s="30" t="s">
        <v>97</v>
      </c>
      <c r="O60" s="28" t="s">
        <v>57</v>
      </c>
      <c r="P60" s="27" t="s">
        <v>58</v>
      </c>
      <c r="Q60" s="27" t="s">
        <v>59</v>
      </c>
      <c r="R60" s="28" t="s">
        <v>60</v>
      </c>
      <c r="S60" s="28" t="s">
        <v>61</v>
      </c>
      <c r="T60" s="28" t="s">
        <v>62</v>
      </c>
      <c r="U60" s="28" t="s">
        <v>63</v>
      </c>
      <c r="V60" s="27" t="s">
        <v>64</v>
      </c>
      <c r="W60" s="27" t="s">
        <v>65</v>
      </c>
      <c r="X60" s="27" t="s">
        <v>66</v>
      </c>
      <c r="Y60" s="27" t="s">
        <v>67</v>
      </c>
      <c r="Z60" s="26" t="s">
        <v>68</v>
      </c>
      <c r="AA60" s="33" t="s">
        <v>69</v>
      </c>
      <c r="AB60" s="32" t="s">
        <v>70</v>
      </c>
      <c r="AC60" s="34" t="s">
        <v>71</v>
      </c>
      <c r="AD60" s="33" t="s">
        <v>72</v>
      </c>
      <c r="AE60" s="32" t="s">
        <v>73</v>
      </c>
      <c r="AF60" s="32" t="s">
        <v>74</v>
      </c>
      <c r="AG60" s="34" t="s">
        <v>75</v>
      </c>
      <c r="AH60" s="35" t="s">
        <v>76</v>
      </c>
      <c r="AI60" s="51" t="s">
        <v>54</v>
      </c>
      <c r="AJ60" s="52" t="s">
        <v>55</v>
      </c>
      <c r="AK60" s="50" t="s">
        <v>56</v>
      </c>
      <c r="AL60" s="47" t="s">
        <v>77</v>
      </c>
      <c r="AM60" s="44" t="s">
        <v>57</v>
      </c>
      <c r="AN60" s="32" t="s">
        <v>58</v>
      </c>
      <c r="AO60" s="32" t="s">
        <v>59</v>
      </c>
      <c r="AP60" s="33" t="s">
        <v>60</v>
      </c>
      <c r="AQ60" s="33" t="s">
        <v>61</v>
      </c>
      <c r="AR60" s="33" t="s">
        <v>62</v>
      </c>
      <c r="AS60" s="33" t="s">
        <v>63</v>
      </c>
      <c r="AT60" s="32" t="s">
        <v>64</v>
      </c>
      <c r="AU60" s="32" t="s">
        <v>65</v>
      </c>
      <c r="AV60" s="32" t="s">
        <v>66</v>
      </c>
      <c r="AW60" s="32" t="s">
        <v>67</v>
      </c>
      <c r="AX60" s="49" t="s">
        <v>68</v>
      </c>
      <c r="AY60" s="33" t="s">
        <v>69</v>
      </c>
      <c r="AZ60" s="32" t="s">
        <v>70</v>
      </c>
      <c r="BA60" s="34" t="s">
        <v>71</v>
      </c>
      <c r="BB60" s="33" t="s">
        <v>72</v>
      </c>
      <c r="BC60" s="32" t="s">
        <v>73</v>
      </c>
      <c r="BD60" s="32" t="s">
        <v>74</v>
      </c>
      <c r="BE60" s="49" t="s">
        <v>75</v>
      </c>
      <c r="BF60" s="46" t="s">
        <v>76</v>
      </c>
      <c r="BG60" s="47" t="s">
        <v>92</v>
      </c>
      <c r="BH60" s="48" t="s">
        <v>93</v>
      </c>
      <c r="BI60" s="47" t="s">
        <v>94</v>
      </c>
      <c r="BJ60" s="47" t="s">
        <v>95</v>
      </c>
      <c r="BK60" s="47" t="s">
        <v>96</v>
      </c>
      <c r="BL60" s="45" t="s">
        <v>97</v>
      </c>
      <c r="BM60" s="37" t="s">
        <v>54</v>
      </c>
      <c r="BN60" s="39" t="s">
        <v>55</v>
      </c>
      <c r="BO60" s="53" t="s">
        <v>56</v>
      </c>
      <c r="BP60" s="39" t="s">
        <v>77</v>
      </c>
      <c r="BQ60" s="54" t="s">
        <v>57</v>
      </c>
      <c r="BR60" s="39" t="s">
        <v>58</v>
      </c>
      <c r="BS60" s="39" t="s">
        <v>59</v>
      </c>
      <c r="BT60" s="37" t="s">
        <v>60</v>
      </c>
      <c r="BU60" s="37" t="s">
        <v>61</v>
      </c>
      <c r="BV60" s="37" t="s">
        <v>62</v>
      </c>
      <c r="BW60" s="37" t="s">
        <v>63</v>
      </c>
      <c r="BX60" s="39" t="s">
        <v>64</v>
      </c>
      <c r="BY60" s="39" t="s">
        <v>65</v>
      </c>
      <c r="BZ60" s="39" t="s">
        <v>66</v>
      </c>
      <c r="CA60" s="39" t="s">
        <v>67</v>
      </c>
      <c r="CB60" s="53" t="s">
        <v>68</v>
      </c>
      <c r="CC60" s="37" t="s">
        <v>69</v>
      </c>
      <c r="CD60" s="39" t="s">
        <v>70</v>
      </c>
      <c r="CE60" s="36" t="s">
        <v>71</v>
      </c>
      <c r="CF60" s="55" t="s">
        <v>72</v>
      </c>
      <c r="CG60" s="56" t="s">
        <v>73</v>
      </c>
      <c r="CH60" s="56" t="s">
        <v>74</v>
      </c>
      <c r="CI60" s="38" t="s">
        <v>75</v>
      </c>
      <c r="CJ60" s="41" t="s">
        <v>76</v>
      </c>
      <c r="CK60" s="31" t="s">
        <v>92</v>
      </c>
      <c r="CL60" s="31" t="s">
        <v>93</v>
      </c>
      <c r="CM60" s="31" t="s">
        <v>94</v>
      </c>
      <c r="CN60" s="31" t="s">
        <v>95</v>
      </c>
      <c r="CO60" s="31" t="s">
        <v>96</v>
      </c>
      <c r="CP60" s="30" t="s">
        <v>97</v>
      </c>
    </row>
    <row r="61" spans="2:94" s="73" customFormat="1" ht="19.8" customHeight="1" x14ac:dyDescent="0.3">
      <c r="B61" s="400"/>
      <c r="D61" s="74" t="s">
        <v>12</v>
      </c>
      <c r="E61" s="75">
        <v>4.2899007033600903E-2</v>
      </c>
      <c r="F61" s="76">
        <v>4.2899007033600903E-2</v>
      </c>
      <c r="G61" s="77">
        <v>4.2899007033600903E-2</v>
      </c>
      <c r="H61" s="78">
        <v>0.129978348159971</v>
      </c>
      <c r="I61" s="78">
        <v>3.2070292135087802E-2</v>
      </c>
      <c r="J61" s="78">
        <v>3.2070292135087802E-2</v>
      </c>
      <c r="K61" s="78">
        <v>3.2070292135087802E-2</v>
      </c>
      <c r="L61" s="78">
        <v>5.6961975535384901E-2</v>
      </c>
      <c r="M61" s="78">
        <v>1.28452355381452E-2</v>
      </c>
      <c r="N61" s="79">
        <v>1.40191938434687E-2</v>
      </c>
      <c r="O61" s="75">
        <v>5.2019745124236598E-3</v>
      </c>
      <c r="P61" s="80">
        <v>5.2019745124236598E-3</v>
      </c>
      <c r="Q61" s="80">
        <v>1.17687488378281E-3</v>
      </c>
      <c r="R61" s="75">
        <v>3.9189889563489002E-3</v>
      </c>
      <c r="S61" s="80">
        <v>3.9189889563489002E-3</v>
      </c>
      <c r="T61" s="81">
        <v>3.9189889563489002E-3</v>
      </c>
      <c r="U61" s="75">
        <v>1.6035146067543901E-2</v>
      </c>
      <c r="V61" s="80">
        <v>1.6035146067543901E-2</v>
      </c>
      <c r="W61" s="80">
        <v>1.6035146067543901E-2</v>
      </c>
      <c r="X61" s="80">
        <v>1.6035146067543901E-2</v>
      </c>
      <c r="Y61" s="80">
        <v>1.6035146067543901E-2</v>
      </c>
      <c r="Z61" s="76">
        <v>1.6035146067543901E-2</v>
      </c>
      <c r="AA61" s="82">
        <v>0.17551501709075201</v>
      </c>
      <c r="AB61" s="78">
        <v>0.17551501709075201</v>
      </c>
      <c r="AC61" s="78">
        <v>0.17551501709075201</v>
      </c>
      <c r="AD61" s="78">
        <v>0.17551501709075201</v>
      </c>
      <c r="AE61" s="78">
        <v>0.17551501709075201</v>
      </c>
      <c r="AF61" s="78">
        <v>0.17551501709075201</v>
      </c>
      <c r="AG61" s="78">
        <v>0.14057117511214301</v>
      </c>
      <c r="AH61" s="79">
        <v>0.46792661825470999</v>
      </c>
      <c r="AI61" s="119">
        <v>7.5367375265223499E-86</v>
      </c>
      <c r="AJ61" s="117">
        <v>7.5367375265223499E-86</v>
      </c>
      <c r="AK61" s="124">
        <v>7.5367375265223499E-86</v>
      </c>
      <c r="AL61" s="78">
        <v>0.19024815084598801</v>
      </c>
      <c r="AM61" s="120">
        <v>7.5367375265223499E-86</v>
      </c>
      <c r="AN61" s="118">
        <v>7.5367375265223499E-86</v>
      </c>
      <c r="AO61" s="118">
        <v>7.5367375265223499E-86</v>
      </c>
      <c r="AP61" s="119">
        <v>7.5367375265223499E-86</v>
      </c>
      <c r="AQ61" s="118">
        <v>7.5367375265223499E-86</v>
      </c>
      <c r="AR61" s="121">
        <v>7.5367375265223499E-86</v>
      </c>
      <c r="AS61" s="119">
        <v>7.5367375265223499E-86</v>
      </c>
      <c r="AT61" s="118">
        <v>7.5367375265223499E-86</v>
      </c>
      <c r="AU61" s="118">
        <v>7.5367375265223499E-86</v>
      </c>
      <c r="AV61" s="118">
        <v>7.5367375265223499E-86</v>
      </c>
      <c r="AW61" s="118">
        <v>7.5367375265223499E-86</v>
      </c>
      <c r="AX61" s="121">
        <v>7.5367375265223499E-86</v>
      </c>
      <c r="AY61" s="82">
        <v>0.19024815084598801</v>
      </c>
      <c r="AZ61" s="78">
        <v>0.19024815084598801</v>
      </c>
      <c r="BA61" s="78">
        <v>0.19024815084598801</v>
      </c>
      <c r="BB61" s="78">
        <v>0.19024815084598801</v>
      </c>
      <c r="BC61" s="78">
        <v>0.19024815084598801</v>
      </c>
      <c r="BD61" s="78">
        <v>0.19024815084598801</v>
      </c>
      <c r="BE61" s="78">
        <v>0.19024815084598801</v>
      </c>
      <c r="BF61" s="84">
        <v>0.51916298862135701</v>
      </c>
      <c r="BG61" s="116">
        <v>7.5367375265223499E-86</v>
      </c>
      <c r="BH61" s="123">
        <v>7.5367375265223499E-86</v>
      </c>
      <c r="BI61" s="116">
        <v>7.5367375265223499E-86</v>
      </c>
      <c r="BJ61" s="116">
        <v>7.5367375265223499E-86</v>
      </c>
      <c r="BK61" s="116">
        <v>7.5367375265223499E-86</v>
      </c>
      <c r="BL61" s="122">
        <v>7.5367375265223499E-86</v>
      </c>
      <c r="BM61" s="75">
        <v>8.8553365846534796E-2</v>
      </c>
      <c r="BN61" s="76">
        <v>8.8553365846534796E-2</v>
      </c>
      <c r="BO61" s="77">
        <v>8.8553365846534796E-2</v>
      </c>
      <c r="BP61" s="78">
        <v>8.8553365846534796E-2</v>
      </c>
      <c r="BQ61" s="120">
        <v>3.4166991163510802E-49</v>
      </c>
      <c r="BR61" s="118">
        <v>3.4166991163510802E-49</v>
      </c>
      <c r="BS61" s="118">
        <v>3.4166991163510802E-49</v>
      </c>
      <c r="BT61" s="119">
        <v>3.4166991163510802E-49</v>
      </c>
      <c r="BU61" s="118">
        <v>3.4166991163510802E-49</v>
      </c>
      <c r="BV61" s="121">
        <v>3.4166991163510802E-49</v>
      </c>
      <c r="BW61" s="119">
        <v>3.4166991163510802E-49</v>
      </c>
      <c r="BX61" s="118">
        <v>3.4166991163510802E-49</v>
      </c>
      <c r="BY61" s="118">
        <v>3.4166991163510802E-49</v>
      </c>
      <c r="BZ61" s="118">
        <v>3.4166991163510802E-49</v>
      </c>
      <c r="CA61" s="118">
        <v>3.4166991163510802E-49</v>
      </c>
      <c r="CB61" s="121">
        <v>3.4166991163510802E-49</v>
      </c>
      <c r="CC61" s="82">
        <v>0.17710673169306901</v>
      </c>
      <c r="CD61" s="78">
        <v>0.17710673169306901</v>
      </c>
      <c r="CE61" s="78">
        <v>0.17710673169306901</v>
      </c>
      <c r="CF61" s="78">
        <v>0.17710673169306901</v>
      </c>
      <c r="CG61" s="78">
        <v>0.17710673169306901</v>
      </c>
      <c r="CH61" s="78">
        <v>0.17710673169306901</v>
      </c>
      <c r="CI61" s="78">
        <v>8.8553365846534796E-2</v>
      </c>
      <c r="CJ61" s="79">
        <v>0.15956552395484999</v>
      </c>
      <c r="CK61" s="116">
        <v>3.4166991163510802E-49</v>
      </c>
      <c r="CL61" s="116">
        <v>3.4166991163510802E-49</v>
      </c>
      <c r="CM61" s="116">
        <v>3.4166991163510802E-49</v>
      </c>
      <c r="CN61" s="78">
        <v>8.8553365846534796E-2</v>
      </c>
      <c r="CO61" s="116">
        <v>3.4166991163510802E-49</v>
      </c>
      <c r="CP61" s="122">
        <v>3.4166991163510802E-49</v>
      </c>
    </row>
    <row r="62" spans="2:94" s="86" customFormat="1" ht="40.200000000000003" customHeight="1" thickBot="1" x14ac:dyDescent="0.35">
      <c r="B62" s="400"/>
      <c r="D62" s="114" t="s">
        <v>13</v>
      </c>
      <c r="E62" s="266">
        <f>AVERAGE(E61:N61)</f>
        <v>4.3871265058303605E-2</v>
      </c>
      <c r="F62" s="267"/>
      <c r="G62" s="267"/>
      <c r="H62" s="267"/>
      <c r="I62" s="267"/>
      <c r="J62" s="267"/>
      <c r="K62" s="267"/>
      <c r="L62" s="267"/>
      <c r="M62" s="267"/>
      <c r="N62" s="268"/>
      <c r="O62" s="289">
        <f>AVERAGE(O61:Z61)</f>
        <v>9.9623889319116875E-3</v>
      </c>
      <c r="P62" s="290"/>
      <c r="Q62" s="290"/>
      <c r="R62" s="290"/>
      <c r="S62" s="290"/>
      <c r="T62" s="290"/>
      <c r="U62" s="290"/>
      <c r="V62" s="290"/>
      <c r="W62" s="290"/>
      <c r="X62" s="290"/>
      <c r="Y62" s="290"/>
      <c r="Z62" s="291"/>
      <c r="AA62" s="292">
        <f>AVERAGE(AA61:AH61)</f>
        <v>0.20769848698892063</v>
      </c>
      <c r="AB62" s="293"/>
      <c r="AC62" s="293"/>
      <c r="AD62" s="293"/>
      <c r="AE62" s="293"/>
      <c r="AF62" s="293"/>
      <c r="AG62" s="293"/>
      <c r="AH62" s="294"/>
      <c r="AI62" s="266">
        <f>AVERAGE(AI61:BL61)</f>
        <v>6.8038273179642034E-2</v>
      </c>
      <c r="AJ62" s="267"/>
      <c r="AK62" s="267"/>
      <c r="AL62" s="267"/>
      <c r="AM62" s="267"/>
      <c r="AN62" s="267"/>
      <c r="AO62" s="267"/>
      <c r="AP62" s="267"/>
      <c r="AQ62" s="267"/>
      <c r="AR62" s="267"/>
      <c r="AS62" s="267"/>
      <c r="AT62" s="267"/>
      <c r="AU62" s="267"/>
      <c r="AV62" s="267"/>
      <c r="AW62" s="267"/>
      <c r="AX62" s="267"/>
      <c r="AY62" s="267"/>
      <c r="AZ62" s="267"/>
      <c r="BA62" s="267"/>
      <c r="BB62" s="267"/>
      <c r="BC62" s="267"/>
      <c r="BD62" s="267"/>
      <c r="BE62" s="267"/>
      <c r="BF62" s="267"/>
      <c r="BG62" s="267"/>
      <c r="BH62" s="267"/>
      <c r="BI62" s="267"/>
      <c r="BJ62" s="267"/>
      <c r="BK62" s="267"/>
      <c r="BL62" s="268"/>
      <c r="BM62" s="269">
        <f>AVERAGE(BM61:CP61)</f>
        <v>5.8450870306415749E-2</v>
      </c>
      <c r="BN62" s="270"/>
      <c r="BO62" s="270"/>
      <c r="BP62" s="270"/>
      <c r="BQ62" s="270"/>
      <c r="BR62" s="270"/>
      <c r="BS62" s="270"/>
      <c r="BT62" s="270"/>
      <c r="BU62" s="270"/>
      <c r="BV62" s="270"/>
      <c r="BW62" s="270"/>
      <c r="BX62" s="270"/>
      <c r="BY62" s="270"/>
      <c r="BZ62" s="270"/>
      <c r="CA62" s="270"/>
      <c r="CB62" s="270"/>
      <c r="CC62" s="270"/>
      <c r="CD62" s="270"/>
      <c r="CE62" s="270"/>
      <c r="CF62" s="270"/>
      <c r="CG62" s="270"/>
      <c r="CH62" s="270"/>
      <c r="CI62" s="270"/>
      <c r="CJ62" s="270"/>
      <c r="CK62" s="270"/>
      <c r="CL62" s="270"/>
      <c r="CM62" s="270"/>
      <c r="CN62" s="270"/>
      <c r="CO62" s="270"/>
      <c r="CP62" s="271"/>
    </row>
    <row r="63" spans="2:94" s="86" customFormat="1" ht="20.399999999999999" customHeight="1" thickBot="1" x14ac:dyDescent="0.35">
      <c r="B63" s="400"/>
      <c r="D63" s="143" t="s">
        <v>38</v>
      </c>
      <c r="E63" s="336">
        <f>_xlfn.STDEV.S(E61:N61)</f>
        <v>3.3099482821533195E-2</v>
      </c>
      <c r="F63" s="337"/>
      <c r="G63" s="337"/>
      <c r="H63" s="337"/>
      <c r="I63" s="337"/>
      <c r="J63" s="337"/>
      <c r="K63" s="337"/>
      <c r="L63" s="337"/>
      <c r="M63" s="337"/>
      <c r="N63" s="338"/>
      <c r="O63" s="407">
        <f>_xlfn.STDEV.S(O61:Z61)</f>
        <v>6.4197612044554E-3</v>
      </c>
      <c r="P63" s="413"/>
      <c r="Q63" s="413"/>
      <c r="R63" s="413"/>
      <c r="S63" s="413"/>
      <c r="T63" s="413"/>
      <c r="U63" s="413"/>
      <c r="V63" s="413"/>
      <c r="W63" s="413"/>
      <c r="X63" s="413"/>
      <c r="Y63" s="413"/>
      <c r="Z63" s="408"/>
      <c r="AA63" s="316">
        <f>_xlfn.STDEV.S(AA61:AH61)</f>
        <v>0.10585664882958128</v>
      </c>
      <c r="AB63" s="317"/>
      <c r="AC63" s="317"/>
      <c r="AD63" s="317"/>
      <c r="AE63" s="317"/>
      <c r="AF63" s="317"/>
      <c r="AG63" s="317"/>
      <c r="AH63" s="318"/>
      <c r="AI63" s="336">
        <f>_xlfn.STDEV.S(AI61:BL61)</f>
        <v>0.12037425567339236</v>
      </c>
      <c r="AJ63" s="337"/>
      <c r="AK63" s="337"/>
      <c r="AL63" s="337"/>
      <c r="AM63" s="337"/>
      <c r="AN63" s="337"/>
      <c r="AO63" s="337"/>
      <c r="AP63" s="337"/>
      <c r="AQ63" s="337"/>
      <c r="AR63" s="337"/>
      <c r="AS63" s="337"/>
      <c r="AT63" s="337"/>
      <c r="AU63" s="337"/>
      <c r="AV63" s="337"/>
      <c r="AW63" s="337"/>
      <c r="AX63" s="337"/>
      <c r="AY63" s="337"/>
      <c r="AZ63" s="337"/>
      <c r="BA63" s="337"/>
      <c r="BB63" s="337"/>
      <c r="BC63" s="337"/>
      <c r="BD63" s="337"/>
      <c r="BE63" s="337"/>
      <c r="BF63" s="337"/>
      <c r="BG63" s="337"/>
      <c r="BH63" s="337"/>
      <c r="BI63" s="337"/>
      <c r="BJ63" s="337"/>
      <c r="BK63" s="337"/>
      <c r="BL63" s="338"/>
      <c r="BM63" s="410">
        <f>_xlfn.STDEV.S(BM61:CP61)</f>
        <v>7.3863104347156427E-2</v>
      </c>
      <c r="BN63" s="411"/>
      <c r="BO63" s="411"/>
      <c r="BP63" s="411"/>
      <c r="BQ63" s="411"/>
      <c r="BR63" s="411"/>
      <c r="BS63" s="411"/>
      <c r="BT63" s="411"/>
      <c r="BU63" s="411"/>
      <c r="BV63" s="411"/>
      <c r="BW63" s="411"/>
      <c r="BX63" s="411"/>
      <c r="BY63" s="411"/>
      <c r="BZ63" s="411"/>
      <c r="CA63" s="411"/>
      <c r="CB63" s="411"/>
      <c r="CC63" s="411"/>
      <c r="CD63" s="411"/>
      <c r="CE63" s="411"/>
      <c r="CF63" s="411"/>
      <c r="CG63" s="411"/>
      <c r="CH63" s="411"/>
      <c r="CI63" s="411"/>
      <c r="CJ63" s="411"/>
      <c r="CK63" s="411"/>
      <c r="CL63" s="411"/>
      <c r="CM63" s="411"/>
      <c r="CN63" s="411"/>
      <c r="CO63" s="411"/>
      <c r="CP63" s="412"/>
    </row>
    <row r="64" spans="2:94" s="86" customFormat="1" ht="20.399999999999999" customHeight="1" x14ac:dyDescent="0.3">
      <c r="B64" s="400"/>
      <c r="D64" s="185"/>
      <c r="E64" s="168">
        <f>E62-E63</f>
        <v>1.0771782236770409E-2</v>
      </c>
      <c r="F64" s="168">
        <f>E62+E63</f>
        <v>7.6970747879836793E-2</v>
      </c>
      <c r="G64" s="168"/>
      <c r="H64" s="168"/>
      <c r="I64" s="168"/>
      <c r="J64" s="168"/>
      <c r="K64" s="168"/>
      <c r="L64" s="168"/>
      <c r="M64" s="168"/>
      <c r="N64" s="168"/>
      <c r="O64" s="168">
        <f>O62-O63</f>
        <v>3.5426277274562875E-3</v>
      </c>
      <c r="P64" s="168">
        <f>O62+O63</f>
        <v>1.6382150136367089E-2</v>
      </c>
      <c r="Q64" s="168"/>
      <c r="R64" s="168"/>
      <c r="S64" s="168"/>
      <c r="T64" s="168"/>
      <c r="U64" s="168"/>
      <c r="V64" s="168"/>
      <c r="W64" s="168"/>
      <c r="X64" s="168"/>
      <c r="Y64" s="168"/>
      <c r="Z64" s="168"/>
      <c r="AA64" s="168">
        <f>AA62-AA63</f>
        <v>0.10184183815933935</v>
      </c>
      <c r="AB64" s="168">
        <f>AA62+AA63</f>
        <v>0.31355513581850192</v>
      </c>
      <c r="AC64" s="168"/>
      <c r="AD64" s="168"/>
      <c r="AE64" s="168"/>
      <c r="AF64" s="168"/>
      <c r="AG64" s="168"/>
      <c r="AH64" s="168"/>
      <c r="AI64" s="168">
        <f>AI62-AI63</f>
        <v>-5.2335982493750322E-2</v>
      </c>
      <c r="AJ64" s="168">
        <f>AI62+AI63</f>
        <v>0.18841252885303439</v>
      </c>
      <c r="AK64" s="168"/>
      <c r="AL64" s="168"/>
      <c r="AM64" s="168"/>
      <c r="AN64" s="168"/>
      <c r="AO64" s="168"/>
      <c r="AP64" s="168"/>
      <c r="AQ64" s="168"/>
      <c r="AR64" s="168"/>
      <c r="AS64" s="168"/>
      <c r="AT64" s="168"/>
      <c r="AU64" s="168"/>
      <c r="AV64" s="168"/>
      <c r="AW64" s="168"/>
      <c r="AX64" s="168"/>
      <c r="AY64" s="168"/>
      <c r="AZ64" s="168"/>
      <c r="BA64" s="168"/>
      <c r="BB64" s="168"/>
      <c r="BC64" s="168"/>
      <c r="BD64" s="168"/>
      <c r="BE64" s="168"/>
      <c r="BF64" s="168"/>
      <c r="BG64" s="168"/>
      <c r="BH64" s="168"/>
      <c r="BI64" s="168"/>
      <c r="BJ64" s="168"/>
      <c r="BK64" s="168"/>
      <c r="BL64" s="168"/>
      <c r="BM64" s="166">
        <f>BM62-BM63</f>
        <v>-1.5412234040740679E-2</v>
      </c>
      <c r="BN64" s="166">
        <f>BM62+BM63</f>
        <v>0.13231397465357217</v>
      </c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</row>
    <row r="65" spans="2:133" s="86" customFormat="1" ht="20.399999999999999" customHeight="1" x14ac:dyDescent="0.3">
      <c r="B65" s="400"/>
      <c r="D65" s="185"/>
      <c r="E65" s="168">
        <f>IF(AND(H61&gt;=E64,H61&lt;=F64),1,0)</f>
        <v>0</v>
      </c>
      <c r="F65" s="168"/>
      <c r="G65" s="168"/>
      <c r="H65" s="168"/>
      <c r="I65" s="168"/>
      <c r="J65" s="168"/>
      <c r="K65" s="168"/>
      <c r="L65" s="168"/>
      <c r="M65" s="168"/>
      <c r="N65" s="168"/>
      <c r="O65" s="168">
        <f>IF(AND(U61&gt;=O64,U61&lt;=P64),1,0)</f>
        <v>1</v>
      </c>
      <c r="P65" s="168"/>
      <c r="Q65" s="168"/>
      <c r="R65" s="168"/>
      <c r="S65" s="168"/>
      <c r="T65" s="168"/>
      <c r="U65" s="168"/>
      <c r="V65" s="168"/>
      <c r="W65" s="168"/>
      <c r="X65" s="168"/>
      <c r="Y65" s="168"/>
      <c r="Z65" s="168"/>
      <c r="AA65" s="168">
        <f>IF(AND(AH61&gt;=AA64,AH61&lt;=AB64),1,0)</f>
        <v>0</v>
      </c>
      <c r="AB65" s="168"/>
      <c r="AC65" s="168"/>
      <c r="AD65" s="168"/>
      <c r="AE65" s="168"/>
      <c r="AF65" s="168"/>
      <c r="AG65" s="168"/>
      <c r="AH65" s="168"/>
      <c r="AI65" s="168">
        <f>IF(AND(BF61&gt;=AI64,BF61&lt;=AJ64),1,0)</f>
        <v>0</v>
      </c>
      <c r="AJ65" s="168"/>
      <c r="AK65" s="168"/>
      <c r="AL65" s="168"/>
      <c r="AM65" s="168"/>
      <c r="AN65" s="168"/>
      <c r="AO65" s="168"/>
      <c r="AP65" s="168"/>
      <c r="AQ65" s="168"/>
      <c r="AR65" s="168"/>
      <c r="AS65" s="168"/>
      <c r="AT65" s="168"/>
      <c r="AU65" s="168"/>
      <c r="AV65" s="168"/>
      <c r="AW65" s="168"/>
      <c r="AX65" s="168"/>
      <c r="AY65" s="168"/>
      <c r="AZ65" s="168"/>
      <c r="BA65" s="168"/>
      <c r="BB65" s="168"/>
      <c r="BC65" s="168"/>
      <c r="BD65" s="168"/>
      <c r="BE65" s="168"/>
      <c r="BF65" s="168"/>
      <c r="BG65" s="168"/>
      <c r="BH65" s="168"/>
      <c r="BI65" s="168"/>
      <c r="BJ65" s="168"/>
      <c r="BK65" s="168"/>
      <c r="BL65" s="168"/>
      <c r="BM65" s="166">
        <f>IF(AND(CC61&gt;=BM64,CC61&lt;=BN64),1,0)</f>
        <v>0</v>
      </c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  <c r="CG65" s="166"/>
      <c r="CH65" s="166"/>
      <c r="CI65" s="166"/>
      <c r="CJ65" s="166"/>
      <c r="CK65" s="166"/>
      <c r="CL65" s="166"/>
      <c r="CM65" s="166"/>
      <c r="CN65" s="166"/>
      <c r="CO65" s="166"/>
      <c r="CP65" s="166"/>
    </row>
    <row r="66" spans="2:133" ht="27.6" customHeight="1" x14ac:dyDescent="0.3">
      <c r="B66" s="400"/>
      <c r="D66" s="184" t="s">
        <v>256</v>
      </c>
      <c r="E66">
        <f>((E61-$E$72)/$E$74)*10</f>
        <v>0.82631096541607651</v>
      </c>
      <c r="F66">
        <f>((F61-$E$72)/$E$74)*10</f>
        <v>0.82631096541607651</v>
      </c>
      <c r="G66">
        <f t="shared" ref="G66:BQ66" si="4">((G61-$E$72)/$E$74)*10</f>
        <v>0.82631096541607651</v>
      </c>
      <c r="H66">
        <f t="shared" si="4"/>
        <v>2.5036135280970222</v>
      </c>
      <c r="I66">
        <f t="shared" si="4"/>
        <v>0.61773070958410992</v>
      </c>
      <c r="J66">
        <f t="shared" si="4"/>
        <v>0.61773070958410992</v>
      </c>
      <c r="K66">
        <f t="shared" si="4"/>
        <v>0.61773070958410992</v>
      </c>
      <c r="L66">
        <f t="shared" si="4"/>
        <v>1.0971886822411598</v>
      </c>
      <c r="M66">
        <f t="shared" si="4"/>
        <v>0.24742202005300615</v>
      </c>
      <c r="N66">
        <f t="shared" si="4"/>
        <v>0.27003453926283966</v>
      </c>
      <c r="O66">
        <f t="shared" si="4"/>
        <v>0.10019925584906504</v>
      </c>
      <c r="P66">
        <f t="shared" si="4"/>
        <v>0.10019925584906504</v>
      </c>
      <c r="Q66">
        <f t="shared" si="4"/>
        <v>2.2668697684093665E-2</v>
      </c>
      <c r="R66">
        <f t="shared" si="4"/>
        <v>7.5486678408178104E-2</v>
      </c>
      <c r="S66">
        <f t="shared" si="4"/>
        <v>7.5486678408178104E-2</v>
      </c>
      <c r="T66">
        <f t="shared" si="4"/>
        <v>7.5486678408178104E-2</v>
      </c>
      <c r="U66">
        <f t="shared" si="4"/>
        <v>0.30886535479205496</v>
      </c>
      <c r="V66">
        <f t="shared" si="4"/>
        <v>0.30886535479205496</v>
      </c>
      <c r="W66">
        <f t="shared" si="4"/>
        <v>0.30886535479205496</v>
      </c>
      <c r="X66">
        <f t="shared" si="4"/>
        <v>0.30886535479205496</v>
      </c>
      <c r="Y66">
        <f t="shared" si="4"/>
        <v>0.30886535479205496</v>
      </c>
      <c r="Z66">
        <f t="shared" si="4"/>
        <v>0.30886535479205496</v>
      </c>
      <c r="AA66">
        <f t="shared" si="4"/>
        <v>3.3807305400724741</v>
      </c>
      <c r="AB66">
        <f t="shared" si="4"/>
        <v>3.3807305400724741</v>
      </c>
      <c r="AC66">
        <f t="shared" si="4"/>
        <v>3.3807305400724741</v>
      </c>
      <c r="AD66">
        <f t="shared" si="4"/>
        <v>3.3807305400724741</v>
      </c>
      <c r="AE66">
        <f t="shared" si="4"/>
        <v>3.3807305400724741</v>
      </c>
      <c r="AF66">
        <f t="shared" si="4"/>
        <v>3.3807305400724741</v>
      </c>
      <c r="AG66">
        <f t="shared" si="4"/>
        <v>2.7076501636881183</v>
      </c>
      <c r="AH66">
        <f t="shared" si="4"/>
        <v>9.0130966288119687</v>
      </c>
      <c r="AI66">
        <f t="shared" si="4"/>
        <v>0</v>
      </c>
      <c r="AJ66">
        <f t="shared" si="4"/>
        <v>0</v>
      </c>
      <c r="AK66">
        <f t="shared" si="4"/>
        <v>0</v>
      </c>
      <c r="AL66">
        <f t="shared" si="4"/>
        <v>3.6645168283508434</v>
      </c>
      <c r="AM66">
        <f t="shared" si="4"/>
        <v>0</v>
      </c>
      <c r="AN66">
        <f t="shared" si="4"/>
        <v>0</v>
      </c>
      <c r="AO66">
        <f t="shared" si="4"/>
        <v>0</v>
      </c>
      <c r="AP66">
        <f t="shared" si="4"/>
        <v>0</v>
      </c>
      <c r="AQ66">
        <f t="shared" si="4"/>
        <v>0</v>
      </c>
      <c r="AR66">
        <f t="shared" si="4"/>
        <v>0</v>
      </c>
      <c r="AS66">
        <f t="shared" si="4"/>
        <v>0</v>
      </c>
      <c r="AT66">
        <f t="shared" si="4"/>
        <v>0</v>
      </c>
      <c r="AU66">
        <f t="shared" si="4"/>
        <v>0</v>
      </c>
      <c r="AV66">
        <f t="shared" si="4"/>
        <v>0</v>
      </c>
      <c r="AW66">
        <f t="shared" si="4"/>
        <v>0</v>
      </c>
      <c r="AX66">
        <f t="shared" si="4"/>
        <v>0</v>
      </c>
      <c r="AY66">
        <f t="shared" si="4"/>
        <v>3.6645168283508434</v>
      </c>
      <c r="AZ66">
        <f t="shared" si="4"/>
        <v>3.6645168283508434</v>
      </c>
      <c r="BA66">
        <f t="shared" si="4"/>
        <v>3.6645168283508434</v>
      </c>
      <c r="BB66">
        <f t="shared" si="4"/>
        <v>3.6645168283508434</v>
      </c>
      <c r="BC66">
        <f t="shared" si="4"/>
        <v>3.6645168283508434</v>
      </c>
      <c r="BD66">
        <f t="shared" si="4"/>
        <v>3.6645168283508434</v>
      </c>
      <c r="BE66">
        <f t="shared" si="4"/>
        <v>3.6645168283508434</v>
      </c>
      <c r="BF66">
        <f t="shared" si="4"/>
        <v>10</v>
      </c>
      <c r="BG66">
        <f t="shared" si="4"/>
        <v>0</v>
      </c>
      <c r="BH66">
        <f t="shared" si="4"/>
        <v>0</v>
      </c>
      <c r="BI66">
        <f t="shared" si="4"/>
        <v>0</v>
      </c>
      <c r="BJ66">
        <f t="shared" si="4"/>
        <v>0</v>
      </c>
      <c r="BK66">
        <f t="shared" si="4"/>
        <v>0</v>
      </c>
      <c r="BL66">
        <f t="shared" si="4"/>
        <v>0</v>
      </c>
      <c r="BM66">
        <f t="shared" si="4"/>
        <v>1.7056948932682823</v>
      </c>
      <c r="BN66">
        <f t="shared" si="4"/>
        <v>1.7056948932682823</v>
      </c>
      <c r="BO66">
        <f t="shared" si="4"/>
        <v>1.7056948932682823</v>
      </c>
      <c r="BP66">
        <f t="shared" si="4"/>
        <v>1.7056948932682823</v>
      </c>
      <c r="BQ66">
        <f t="shared" si="4"/>
        <v>6.5811685178563324E-48</v>
      </c>
      <c r="BR66">
        <f t="shared" ref="BR66:CP66" si="5">((BR61-$E$72)/$E$74)*10</f>
        <v>6.5811685178563324E-48</v>
      </c>
      <c r="BS66">
        <f t="shared" si="5"/>
        <v>6.5811685178563324E-48</v>
      </c>
      <c r="BT66">
        <f t="shared" si="5"/>
        <v>6.5811685178563324E-48</v>
      </c>
      <c r="BU66">
        <f t="shared" si="5"/>
        <v>6.5811685178563324E-48</v>
      </c>
      <c r="BV66">
        <f t="shared" si="5"/>
        <v>6.5811685178563324E-48</v>
      </c>
      <c r="BW66">
        <f t="shared" si="5"/>
        <v>6.5811685178563324E-48</v>
      </c>
      <c r="BX66">
        <f t="shared" si="5"/>
        <v>6.5811685178563324E-48</v>
      </c>
      <c r="BY66">
        <f t="shared" si="5"/>
        <v>6.5811685178563324E-48</v>
      </c>
      <c r="BZ66">
        <f t="shared" si="5"/>
        <v>6.5811685178563324E-48</v>
      </c>
      <c r="CA66">
        <f t="shared" si="5"/>
        <v>6.5811685178563324E-48</v>
      </c>
      <c r="CB66">
        <f t="shared" si="5"/>
        <v>6.5811685178563324E-48</v>
      </c>
      <c r="CC66">
        <f t="shared" si="5"/>
        <v>3.4113897865365534</v>
      </c>
      <c r="CD66">
        <f t="shared" si="5"/>
        <v>3.4113897865365534</v>
      </c>
      <c r="CE66">
        <f t="shared" si="5"/>
        <v>3.4113897865365534</v>
      </c>
      <c r="CF66">
        <f t="shared" si="5"/>
        <v>3.4113897865365534</v>
      </c>
      <c r="CG66">
        <f t="shared" si="5"/>
        <v>3.4113897865365534</v>
      </c>
      <c r="CH66">
        <f t="shared" si="5"/>
        <v>3.4113897865365534</v>
      </c>
      <c r="CI66">
        <f t="shared" si="5"/>
        <v>1.7056948932682823</v>
      </c>
      <c r="CJ66">
        <f t="shared" si="5"/>
        <v>3.0735150126664075</v>
      </c>
      <c r="CK66">
        <f t="shared" si="5"/>
        <v>6.5811685178563324E-48</v>
      </c>
      <c r="CL66">
        <f t="shared" si="5"/>
        <v>6.5811685178563324E-48</v>
      </c>
      <c r="CM66">
        <f t="shared" si="5"/>
        <v>6.5811685178563324E-48</v>
      </c>
      <c r="CN66">
        <f t="shared" si="5"/>
        <v>1.7056948932682823</v>
      </c>
      <c r="CO66">
        <f t="shared" si="5"/>
        <v>6.5811685178563324E-48</v>
      </c>
      <c r="CP66">
        <f t="shared" si="5"/>
        <v>6.5811685178563324E-48</v>
      </c>
    </row>
    <row r="67" spans="2:133" ht="25.8" customHeight="1" x14ac:dyDescent="0.3">
      <c r="B67" s="400"/>
      <c r="D67" s="144" t="s">
        <v>257</v>
      </c>
      <c r="E67" s="201">
        <f>AVERAGE(E66:N66)</f>
        <v>0.84503837946545857</v>
      </c>
      <c r="F67" s="201"/>
      <c r="G67" s="201"/>
      <c r="H67" s="201"/>
      <c r="I67" s="201"/>
      <c r="J67" s="201"/>
      <c r="K67" s="201"/>
      <c r="L67" s="201"/>
      <c r="M67" s="201"/>
      <c r="N67" s="201"/>
      <c r="O67" s="201">
        <f>AVERAGE(O66:Z66)</f>
        <v>0.19189328111325732</v>
      </c>
      <c r="P67" s="201"/>
      <c r="Q67" s="201"/>
      <c r="R67" s="201"/>
      <c r="S67" s="201"/>
      <c r="T67" s="201"/>
      <c r="U67" s="201"/>
      <c r="V67" s="201"/>
      <c r="W67" s="201"/>
      <c r="X67" s="201"/>
      <c r="Y67" s="201"/>
      <c r="Z67" s="201"/>
      <c r="AA67" s="201">
        <f>AVERAGE(AA66:AH66)</f>
        <v>4.0006412541168661</v>
      </c>
      <c r="AB67" s="201"/>
      <c r="AC67" s="201"/>
      <c r="AD67" s="201"/>
      <c r="AE67" s="201"/>
      <c r="AF67" s="201"/>
      <c r="AG67" s="201"/>
      <c r="AH67" s="201"/>
      <c r="AI67" s="201">
        <f>AVERAGE(AI66:BL66)</f>
        <v>1.3105378208935583</v>
      </c>
      <c r="AJ67" s="201"/>
      <c r="AK67" s="201"/>
      <c r="AL67" s="201"/>
      <c r="AM67" s="201"/>
      <c r="AN67" s="201"/>
      <c r="AO67" s="201"/>
      <c r="AP67" s="201"/>
      <c r="AQ67" s="201"/>
      <c r="AR67" s="201"/>
      <c r="AS67" s="201"/>
      <c r="AT67" s="201"/>
      <c r="AU67" s="201"/>
      <c r="AV67" s="201"/>
      <c r="AW67" s="201"/>
      <c r="AX67" s="201"/>
      <c r="AY67" s="201"/>
      <c r="AZ67" s="201"/>
      <c r="BA67" s="201"/>
      <c r="BB67" s="201"/>
      <c r="BC67" s="201"/>
      <c r="BD67" s="201"/>
      <c r="BE67" s="201"/>
      <c r="BF67" s="201"/>
      <c r="BG67" s="201"/>
      <c r="BH67" s="201"/>
      <c r="BI67" s="201"/>
      <c r="BJ67" s="201"/>
      <c r="BK67" s="201"/>
      <c r="BL67" s="201"/>
      <c r="BM67" s="201">
        <f>AVERAGE(BM66:CP66)</f>
        <v>1.1258674363831807</v>
      </c>
      <c r="BN67" s="201"/>
      <c r="BO67" s="201"/>
      <c r="BP67" s="201"/>
      <c r="BQ67" s="201"/>
      <c r="BR67" s="201"/>
      <c r="BS67" s="201"/>
      <c r="BT67" s="201"/>
      <c r="BU67" s="201"/>
      <c r="BV67" s="201"/>
      <c r="BW67" s="201"/>
      <c r="BX67" s="201"/>
      <c r="BY67" s="201"/>
      <c r="BZ67" s="201"/>
      <c r="CA67" s="201"/>
      <c r="CB67" s="201"/>
      <c r="CC67" s="201"/>
      <c r="CD67" s="201"/>
      <c r="CE67" s="201"/>
      <c r="CF67" s="201"/>
      <c r="CG67" s="201"/>
      <c r="CH67" s="201"/>
      <c r="CI67" s="201"/>
      <c r="CJ67" s="201"/>
      <c r="CK67" s="201"/>
      <c r="CL67" s="201"/>
      <c r="CM67" s="201"/>
      <c r="CN67" s="201"/>
      <c r="CO67" s="201"/>
      <c r="CP67" s="201"/>
    </row>
    <row r="68" spans="2:133" ht="27" customHeight="1" x14ac:dyDescent="0.3">
      <c r="B68" s="400"/>
      <c r="D68" s="144" t="s">
        <v>38</v>
      </c>
      <c r="E68" s="201">
        <f>_xlfn.STDEV.S(E66:N66)</f>
        <v>0.63755474768009257</v>
      </c>
      <c r="F68" s="201"/>
      <c r="G68" s="201"/>
      <c r="H68" s="201"/>
      <c r="I68" s="201"/>
      <c r="J68" s="201"/>
      <c r="K68" s="201"/>
      <c r="L68" s="201"/>
      <c r="M68" s="201"/>
      <c r="N68" s="201"/>
      <c r="O68" s="201">
        <f>_xlfn.STDEV.S(O66:Z66)</f>
        <v>0.12365598752528854</v>
      </c>
      <c r="P68" s="201"/>
      <c r="Q68" s="201"/>
      <c r="R68" s="201"/>
      <c r="S68" s="201"/>
      <c r="T68" s="201"/>
      <c r="U68" s="201"/>
      <c r="V68" s="201"/>
      <c r="W68" s="201"/>
      <c r="X68" s="201"/>
      <c r="Y68" s="201"/>
      <c r="Z68" s="201"/>
      <c r="AA68" s="201">
        <f>_xlfn.STDEV.S(AA66:AH66)</f>
        <v>2.038986814346778</v>
      </c>
      <c r="AB68" s="201"/>
      <c r="AC68" s="201"/>
      <c r="AD68" s="201"/>
      <c r="AE68" s="201"/>
      <c r="AF68" s="201"/>
      <c r="AG68" s="201"/>
      <c r="AH68" s="201"/>
      <c r="AI68" s="201">
        <f>_xlfn.STDEV.S(AI66:BL66)</f>
        <v>2.318621672031119</v>
      </c>
      <c r="AJ68" s="201"/>
      <c r="AK68" s="201"/>
      <c r="AL68" s="201"/>
      <c r="AM68" s="201"/>
      <c r="AN68" s="201"/>
      <c r="AO68" s="201"/>
      <c r="AP68" s="201"/>
      <c r="AQ68" s="201"/>
      <c r="AR68" s="201"/>
      <c r="AS68" s="201"/>
      <c r="AT68" s="201"/>
      <c r="AU68" s="201"/>
      <c r="AV68" s="201"/>
      <c r="AW68" s="201"/>
      <c r="AX68" s="201"/>
      <c r="AY68" s="201"/>
      <c r="AZ68" s="201"/>
      <c r="BA68" s="201"/>
      <c r="BB68" s="201"/>
      <c r="BC68" s="201"/>
      <c r="BD68" s="201"/>
      <c r="BE68" s="201"/>
      <c r="BF68" s="201"/>
      <c r="BG68" s="201"/>
      <c r="BH68" s="201"/>
      <c r="BI68" s="201"/>
      <c r="BJ68" s="201"/>
      <c r="BK68" s="201"/>
      <c r="BL68" s="201"/>
      <c r="BM68" s="201">
        <f>_xlfn.STDEV.S(BM66:CP66)</f>
        <v>1.4227344006802314</v>
      </c>
      <c r="BN68" s="201"/>
      <c r="BO68" s="201"/>
      <c r="BP68" s="201"/>
      <c r="BQ68" s="201"/>
      <c r="BR68" s="201"/>
      <c r="BS68" s="201"/>
      <c r="BT68" s="201"/>
      <c r="BU68" s="201"/>
      <c r="BV68" s="201"/>
      <c r="BW68" s="201"/>
      <c r="BX68" s="201"/>
      <c r="BY68" s="201"/>
      <c r="BZ68" s="201"/>
      <c r="CA68" s="201"/>
      <c r="CB68" s="201"/>
      <c r="CC68" s="201"/>
      <c r="CD68" s="201"/>
      <c r="CE68" s="201"/>
      <c r="CF68" s="201"/>
      <c r="CG68" s="201"/>
      <c r="CH68" s="201"/>
      <c r="CI68" s="201"/>
      <c r="CJ68" s="201"/>
      <c r="CK68" s="201"/>
      <c r="CL68" s="201"/>
      <c r="CM68" s="201"/>
      <c r="CN68" s="201"/>
      <c r="CO68" s="201"/>
      <c r="CP68" s="201"/>
    </row>
    <row r="69" spans="2:133" ht="19.8" customHeight="1" x14ac:dyDescent="0.3">
      <c r="B69" s="400"/>
      <c r="D69" s="115"/>
      <c r="E69">
        <f>E67-E68</f>
        <v>0.207483631785366</v>
      </c>
      <c r="F69">
        <f>E67+E68</f>
        <v>1.482593127145551</v>
      </c>
      <c r="O69">
        <f>O67-O68</f>
        <v>6.8237293587968775E-2</v>
      </c>
      <c r="P69">
        <f>O67+O68</f>
        <v>0.31554926863854588</v>
      </c>
      <c r="AA69">
        <f>AA67-AA68</f>
        <v>1.9616544397700881</v>
      </c>
      <c r="AB69">
        <f>AA67+AA68</f>
        <v>6.0396280684636441</v>
      </c>
      <c r="AI69">
        <f>AI67-AI68</f>
        <v>-1.0080838511375607</v>
      </c>
      <c r="AJ69">
        <f>AI67+AI68</f>
        <v>3.6291594929246775</v>
      </c>
      <c r="BM69">
        <f>BM67-BM68</f>
        <v>-0.29686696429705073</v>
      </c>
      <c r="BN69">
        <f>BM67+BM68</f>
        <v>2.548601837063412</v>
      </c>
    </row>
    <row r="70" spans="2:133" ht="19.8" customHeight="1" x14ac:dyDescent="0.3">
      <c r="B70" s="400"/>
      <c r="D70" s="115"/>
      <c r="E70">
        <f>IF(AND(H66&gt;=E69,H66&lt;=F69),1,0)</f>
        <v>0</v>
      </c>
      <c r="O70">
        <f>IF(AND(U66&gt;=O69,U66&lt;=P69),1,0)</f>
        <v>1</v>
      </c>
      <c r="AA70">
        <f>IF(AND(AH66&gt;=AA69,AH66&lt;=AB69),1,0)</f>
        <v>0</v>
      </c>
      <c r="AI70">
        <f>IF(AND(BF66&gt;=AI69,BF66&lt;=AJ69),1,0)</f>
        <v>0</v>
      </c>
      <c r="BM70">
        <f>IF(AND(CC66&gt;=BM69,CC66&lt;=BN69),1,0)</f>
        <v>0</v>
      </c>
    </row>
    <row r="71" spans="2:133" ht="19.8" customHeight="1" x14ac:dyDescent="0.3">
      <c r="B71" s="400"/>
      <c r="D71" s="115"/>
    </row>
    <row r="72" spans="2:133" ht="19.8" customHeight="1" x14ac:dyDescent="0.3">
      <c r="B72" s="400"/>
      <c r="D72" s="142" t="s">
        <v>253</v>
      </c>
      <c r="E72" s="1">
        <f>MIN(E61:CP61)</f>
        <v>7.5367375265223499E-86</v>
      </c>
    </row>
    <row r="73" spans="2:133" ht="19.8" customHeight="1" x14ac:dyDescent="0.3">
      <c r="B73" s="400"/>
      <c r="D73" s="142" t="s">
        <v>254</v>
      </c>
      <c r="E73" s="1">
        <f>MAX(E61:CP61)</f>
        <v>0.51916298862135701</v>
      </c>
    </row>
    <row r="74" spans="2:133" ht="30.6" customHeight="1" x14ac:dyDescent="0.3">
      <c r="B74" s="400"/>
      <c r="D74" s="142" t="s">
        <v>255</v>
      </c>
      <c r="E74" s="1">
        <f>E73-E72</f>
        <v>0.51916298862135701</v>
      </c>
    </row>
    <row r="75" spans="2:133" ht="28.2" customHeight="1" thickBot="1" x14ac:dyDescent="0.35">
      <c r="B75" s="400"/>
      <c r="D75" s="3"/>
    </row>
    <row r="76" spans="2:133" ht="42.6" customHeight="1" thickBot="1" x14ac:dyDescent="0.35">
      <c r="B76" s="400"/>
      <c r="D76" s="3"/>
      <c r="E76" s="202" t="s">
        <v>52</v>
      </c>
      <c r="F76" s="203"/>
      <c r="G76" s="203"/>
      <c r="H76" s="203"/>
      <c r="I76" s="203"/>
      <c r="J76" s="203"/>
      <c r="K76" s="203"/>
      <c r="L76" s="203"/>
      <c r="M76" s="203"/>
      <c r="N76" s="203"/>
      <c r="O76" s="203"/>
      <c r="P76" s="203"/>
      <c r="Q76" s="203"/>
      <c r="R76" s="203"/>
      <c r="S76" s="203"/>
      <c r="T76" s="203"/>
      <c r="U76" s="203"/>
      <c r="V76" s="203"/>
      <c r="W76" s="203"/>
      <c r="X76" s="203"/>
      <c r="Y76" s="203"/>
      <c r="Z76" s="203"/>
      <c r="AA76" s="203"/>
      <c r="AB76" s="203"/>
      <c r="AC76" s="203"/>
      <c r="AD76" s="203"/>
      <c r="AE76" s="203"/>
      <c r="AF76" s="203"/>
      <c r="AG76" s="203"/>
      <c r="AH76" s="203"/>
      <c r="AI76" s="203"/>
      <c r="AJ76" s="203"/>
      <c r="AK76" s="203"/>
      <c r="AL76" s="203"/>
      <c r="AM76" s="203"/>
      <c r="AN76" s="203"/>
      <c r="AO76" s="203"/>
      <c r="AP76" s="203"/>
      <c r="AQ76" s="203"/>
      <c r="AR76" s="203"/>
      <c r="AS76" s="203"/>
      <c r="AT76" s="203"/>
      <c r="AU76" s="203"/>
      <c r="AV76" s="203"/>
      <c r="AW76" s="203"/>
      <c r="AX76" s="203"/>
      <c r="AY76" s="203"/>
      <c r="AZ76" s="203"/>
      <c r="BA76" s="203"/>
      <c r="BB76" s="203"/>
      <c r="BC76" s="203"/>
      <c r="BD76" s="203"/>
      <c r="BE76" s="203"/>
      <c r="BF76" s="203"/>
      <c r="BG76" s="203"/>
      <c r="BH76" s="203"/>
      <c r="BI76" s="203"/>
      <c r="BJ76" s="203"/>
      <c r="BK76" s="203"/>
      <c r="BL76" s="203"/>
      <c r="BM76" s="203"/>
      <c r="BN76" s="203"/>
      <c r="BO76" s="203"/>
      <c r="BP76" s="203"/>
      <c r="BQ76" s="203"/>
      <c r="BR76" s="203"/>
      <c r="BS76" s="203"/>
      <c r="BT76" s="203"/>
      <c r="BU76" s="203"/>
      <c r="BV76" s="203"/>
      <c r="BW76" s="203"/>
      <c r="BX76" s="203"/>
      <c r="BY76" s="203"/>
      <c r="BZ76" s="203"/>
      <c r="CA76" s="203"/>
      <c r="CB76" s="203"/>
      <c r="CC76" s="203"/>
      <c r="CD76" s="203"/>
      <c r="CE76" s="203"/>
      <c r="CF76" s="203"/>
      <c r="CG76" s="203"/>
      <c r="CH76" s="203"/>
      <c r="CI76" s="203"/>
      <c r="CJ76" s="203"/>
      <c r="CK76" s="203"/>
      <c r="CL76" s="203"/>
      <c r="CM76" s="203"/>
      <c r="CN76" s="203"/>
      <c r="CO76" s="203"/>
      <c r="CP76" s="203"/>
      <c r="CQ76" s="203"/>
      <c r="CR76" s="203"/>
      <c r="CS76" s="203"/>
      <c r="CT76" s="203"/>
      <c r="CU76" s="203"/>
      <c r="CV76" s="203"/>
      <c r="CW76" s="203"/>
      <c r="CX76" s="203"/>
      <c r="CY76" s="203"/>
      <c r="CZ76" s="203"/>
      <c r="DA76" s="203"/>
      <c r="DB76" s="203"/>
      <c r="DC76" s="203"/>
      <c r="DD76" s="203"/>
      <c r="DE76" s="203"/>
      <c r="DF76" s="203"/>
      <c r="DG76" s="203"/>
      <c r="DH76" s="203"/>
      <c r="DI76" s="203"/>
      <c r="DJ76" s="203"/>
      <c r="DK76" s="203"/>
      <c r="DL76" s="203"/>
      <c r="DM76" s="203"/>
      <c r="DN76" s="203"/>
      <c r="DO76" s="203"/>
      <c r="DP76" s="203"/>
      <c r="DQ76" s="203"/>
      <c r="DR76" s="203"/>
      <c r="DS76" s="203"/>
      <c r="DT76" s="203"/>
      <c r="DU76" s="203"/>
      <c r="DV76" s="203"/>
      <c r="DW76" s="203"/>
      <c r="DX76" s="203"/>
      <c r="DY76" s="203"/>
      <c r="DZ76" s="203"/>
      <c r="EA76" s="203"/>
      <c r="EB76" s="203"/>
      <c r="EC76" s="204"/>
    </row>
    <row r="77" spans="2:133" ht="19.8" customHeight="1" x14ac:dyDescent="0.3">
      <c r="B77" s="400"/>
      <c r="D77" s="23" t="s">
        <v>0</v>
      </c>
      <c r="E77" s="251" t="s">
        <v>178</v>
      </c>
      <c r="F77" s="252"/>
      <c r="G77" s="252"/>
      <c r="H77" s="252"/>
      <c r="I77" s="252"/>
      <c r="J77" s="252"/>
      <c r="K77" s="252"/>
      <c r="L77" s="252"/>
      <c r="M77" s="252"/>
      <c r="N77" s="253"/>
      <c r="O77" s="254" t="s">
        <v>35</v>
      </c>
      <c r="P77" s="255"/>
      <c r="Q77" s="255"/>
      <c r="R77" s="255"/>
      <c r="S77" s="255"/>
      <c r="T77" s="255"/>
      <c r="U77" s="255"/>
      <c r="V77" s="255"/>
      <c r="W77" s="255"/>
      <c r="X77" s="255"/>
      <c r="Y77" s="255"/>
      <c r="Z77" s="255"/>
      <c r="AA77" s="255"/>
      <c r="AB77" s="255"/>
      <c r="AC77" s="255"/>
      <c r="AD77" s="255"/>
      <c r="AE77" s="255"/>
      <c r="AF77" s="255"/>
      <c r="AG77" s="255"/>
      <c r="AH77" s="255"/>
      <c r="AI77" s="255"/>
      <c r="AJ77" s="255"/>
      <c r="AK77" s="255"/>
      <c r="AL77" s="255"/>
      <c r="AM77" s="256"/>
      <c r="AN77" s="257" t="s">
        <v>34</v>
      </c>
      <c r="AO77" s="258"/>
      <c r="AP77" s="258"/>
      <c r="AQ77" s="258"/>
      <c r="AR77" s="258"/>
      <c r="AS77" s="258"/>
      <c r="AT77" s="258"/>
      <c r="AU77" s="259"/>
      <c r="AV77" s="260" t="s">
        <v>33</v>
      </c>
      <c r="AW77" s="261"/>
      <c r="AX77" s="261"/>
      <c r="AY77" s="261"/>
      <c r="AZ77" s="261"/>
      <c r="BA77" s="261"/>
      <c r="BB77" s="261"/>
      <c r="BC77" s="261"/>
      <c r="BD77" s="261"/>
      <c r="BE77" s="261"/>
      <c r="BF77" s="261"/>
      <c r="BG77" s="261"/>
      <c r="BH77" s="261"/>
      <c r="BI77" s="261"/>
      <c r="BJ77" s="261"/>
      <c r="BK77" s="261"/>
      <c r="BL77" s="261"/>
      <c r="BM77" s="261"/>
      <c r="BN77" s="261"/>
      <c r="BO77" s="261"/>
      <c r="BP77" s="261"/>
      <c r="BQ77" s="261"/>
      <c r="BR77" s="261"/>
      <c r="BS77" s="261"/>
      <c r="BT77" s="261"/>
      <c r="BU77" s="261"/>
      <c r="BV77" s="261"/>
      <c r="BW77" s="261"/>
      <c r="BX77" s="261"/>
      <c r="BY77" s="261"/>
      <c r="BZ77" s="261"/>
      <c r="CA77" s="261"/>
      <c r="CB77" s="261"/>
      <c r="CC77" s="261"/>
      <c r="CD77" s="261"/>
      <c r="CE77" s="261"/>
      <c r="CF77" s="261"/>
      <c r="CG77" s="261"/>
      <c r="CH77" s="261"/>
      <c r="CI77" s="261"/>
      <c r="CJ77" s="261"/>
      <c r="CK77" s="261"/>
      <c r="CL77" s="262"/>
      <c r="CM77" s="263" t="s">
        <v>37</v>
      </c>
      <c r="CN77" s="264"/>
      <c r="CO77" s="264"/>
      <c r="CP77" s="264"/>
      <c r="CQ77" s="264"/>
      <c r="CR77" s="264"/>
      <c r="CS77" s="264"/>
      <c r="CT77" s="264"/>
      <c r="CU77" s="264"/>
      <c r="CV77" s="264"/>
      <c r="CW77" s="264"/>
      <c r="CX77" s="264"/>
      <c r="CY77" s="264"/>
      <c r="CZ77" s="264"/>
      <c r="DA77" s="264"/>
      <c r="DB77" s="264"/>
      <c r="DC77" s="264"/>
      <c r="DD77" s="264"/>
      <c r="DE77" s="264"/>
      <c r="DF77" s="264"/>
      <c r="DG77" s="264"/>
      <c r="DH77" s="264"/>
      <c r="DI77" s="264"/>
      <c r="DJ77" s="264"/>
      <c r="DK77" s="264"/>
      <c r="DL77" s="264"/>
      <c r="DM77" s="264"/>
      <c r="DN77" s="264"/>
      <c r="DO77" s="264"/>
      <c r="DP77" s="264"/>
      <c r="DQ77" s="264"/>
      <c r="DR77" s="264"/>
      <c r="DS77" s="264"/>
      <c r="DT77" s="264"/>
      <c r="DU77" s="264"/>
      <c r="DV77" s="264"/>
      <c r="DW77" s="264"/>
      <c r="DX77" s="264"/>
      <c r="DY77" s="264"/>
      <c r="DZ77" s="264"/>
      <c r="EA77" s="264"/>
      <c r="EB77" s="264"/>
      <c r="EC77" s="265"/>
    </row>
    <row r="78" spans="2:133" ht="20.399999999999999" customHeight="1" thickBot="1" x14ac:dyDescent="0.35">
      <c r="B78" s="400"/>
      <c r="D78" s="24" t="s">
        <v>2</v>
      </c>
      <c r="E78" s="58" t="s">
        <v>54</v>
      </c>
      <c r="F78" s="31" t="s">
        <v>55</v>
      </c>
      <c r="G78" s="31" t="s">
        <v>56</v>
      </c>
      <c r="H78" s="31" t="s">
        <v>77</v>
      </c>
      <c r="I78" s="31" t="s">
        <v>92</v>
      </c>
      <c r="J78" s="31" t="s">
        <v>93</v>
      </c>
      <c r="K78" s="31" t="s">
        <v>94</v>
      </c>
      <c r="L78" s="31" t="s">
        <v>95</v>
      </c>
      <c r="M78" s="31" t="s">
        <v>96</v>
      </c>
      <c r="N78" s="30" t="s">
        <v>97</v>
      </c>
      <c r="O78" s="57" t="s">
        <v>57</v>
      </c>
      <c r="P78" s="27" t="s">
        <v>58</v>
      </c>
      <c r="Q78" s="27" t="s">
        <v>59</v>
      </c>
      <c r="R78" s="28" t="s">
        <v>60</v>
      </c>
      <c r="S78" s="28" t="s">
        <v>61</v>
      </c>
      <c r="T78" s="28" t="s">
        <v>62</v>
      </c>
      <c r="U78" s="28" t="s">
        <v>63</v>
      </c>
      <c r="V78" s="27" t="s">
        <v>64</v>
      </c>
      <c r="W78" s="27" t="s">
        <v>65</v>
      </c>
      <c r="X78" s="27" t="s">
        <v>66</v>
      </c>
      <c r="Y78" s="27" t="s">
        <v>67</v>
      </c>
      <c r="Z78" s="29" t="s">
        <v>68</v>
      </c>
      <c r="AA78" s="37" t="s">
        <v>78</v>
      </c>
      <c r="AB78" s="39" t="s">
        <v>79</v>
      </c>
      <c r="AC78" s="39" t="s">
        <v>80</v>
      </c>
      <c r="AD78" s="39" t="s">
        <v>81</v>
      </c>
      <c r="AE78" s="39" t="s">
        <v>82</v>
      </c>
      <c r="AF78" s="53" t="s">
        <v>83</v>
      </c>
      <c r="AG78" s="37" t="s">
        <v>84</v>
      </c>
      <c r="AH78" s="39" t="s">
        <v>85</v>
      </c>
      <c r="AI78" s="39" t="s">
        <v>86</v>
      </c>
      <c r="AJ78" s="39" t="s">
        <v>87</v>
      </c>
      <c r="AK78" s="39" t="s">
        <v>88</v>
      </c>
      <c r="AL78" s="53" t="s">
        <v>89</v>
      </c>
      <c r="AM78" s="38" t="s">
        <v>90</v>
      </c>
      <c r="AN78" s="37" t="s">
        <v>69</v>
      </c>
      <c r="AO78" s="39" t="s">
        <v>70</v>
      </c>
      <c r="AP78" s="36" t="s">
        <v>71</v>
      </c>
      <c r="AQ78" s="55" t="s">
        <v>72</v>
      </c>
      <c r="AR78" s="56" t="s">
        <v>73</v>
      </c>
      <c r="AS78" s="56" t="s">
        <v>74</v>
      </c>
      <c r="AT78" s="38" t="s">
        <v>75</v>
      </c>
      <c r="AU78" s="41" t="s">
        <v>76</v>
      </c>
      <c r="AV78" s="28" t="s">
        <v>54</v>
      </c>
      <c r="AW78" s="27" t="s">
        <v>55</v>
      </c>
      <c r="AX78" s="29" t="s">
        <v>56</v>
      </c>
      <c r="AY78" s="31" t="s">
        <v>77</v>
      </c>
      <c r="AZ78" s="54" t="s">
        <v>57</v>
      </c>
      <c r="BA78" s="39" t="s">
        <v>58</v>
      </c>
      <c r="BB78" s="39" t="s">
        <v>59</v>
      </c>
      <c r="BC78" s="37" t="s">
        <v>60</v>
      </c>
      <c r="BD78" s="37" t="s">
        <v>61</v>
      </c>
      <c r="BE78" s="37" t="s">
        <v>62</v>
      </c>
      <c r="BF78" s="37" t="s">
        <v>63</v>
      </c>
      <c r="BG78" s="39" t="s">
        <v>64</v>
      </c>
      <c r="BH78" s="39" t="s">
        <v>65</v>
      </c>
      <c r="BI78" s="39" t="s">
        <v>66</v>
      </c>
      <c r="BJ78" s="39" t="s">
        <v>67</v>
      </c>
      <c r="BK78" s="53" t="s">
        <v>68</v>
      </c>
      <c r="BL78" s="31" t="s">
        <v>78</v>
      </c>
      <c r="BM78" s="31" t="s">
        <v>79</v>
      </c>
      <c r="BN78" s="31" t="s">
        <v>80</v>
      </c>
      <c r="BO78" s="31" t="s">
        <v>81</v>
      </c>
      <c r="BP78" s="31" t="s">
        <v>82</v>
      </c>
      <c r="BQ78" s="31" t="s">
        <v>83</v>
      </c>
      <c r="BR78" s="31" t="s">
        <v>84</v>
      </c>
      <c r="BS78" s="31" t="s">
        <v>85</v>
      </c>
      <c r="BT78" s="31" t="s">
        <v>86</v>
      </c>
      <c r="BU78" s="31" t="s">
        <v>87</v>
      </c>
      <c r="BV78" s="31" t="s">
        <v>88</v>
      </c>
      <c r="BW78" s="31" t="s">
        <v>89</v>
      </c>
      <c r="BX78" s="31" t="s">
        <v>90</v>
      </c>
      <c r="BY78" s="54" t="s">
        <v>69</v>
      </c>
      <c r="BZ78" s="39" t="s">
        <v>70</v>
      </c>
      <c r="CA78" s="36" t="s">
        <v>71</v>
      </c>
      <c r="CB78" s="55" t="s">
        <v>72</v>
      </c>
      <c r="CC78" s="56" t="s">
        <v>73</v>
      </c>
      <c r="CD78" s="56" t="s">
        <v>74</v>
      </c>
      <c r="CE78" s="38" t="s">
        <v>75</v>
      </c>
      <c r="CF78" s="41" t="s">
        <v>76</v>
      </c>
      <c r="CG78" s="31" t="s">
        <v>92</v>
      </c>
      <c r="CH78" s="31" t="s">
        <v>93</v>
      </c>
      <c r="CI78" s="31" t="s">
        <v>94</v>
      </c>
      <c r="CJ78" s="31" t="s">
        <v>95</v>
      </c>
      <c r="CK78" s="31" t="s">
        <v>96</v>
      </c>
      <c r="CL78" s="30" t="s">
        <v>97</v>
      </c>
      <c r="CM78" s="28" t="s">
        <v>54</v>
      </c>
      <c r="CN78" s="27" t="s">
        <v>55</v>
      </c>
      <c r="CO78" s="29" t="s">
        <v>56</v>
      </c>
      <c r="CP78" s="31" t="s">
        <v>77</v>
      </c>
      <c r="CQ78" s="54" t="s">
        <v>57</v>
      </c>
      <c r="CR78" s="39" t="s">
        <v>58</v>
      </c>
      <c r="CS78" s="39" t="s">
        <v>59</v>
      </c>
      <c r="CT78" s="37" t="s">
        <v>60</v>
      </c>
      <c r="CU78" s="37" t="s">
        <v>61</v>
      </c>
      <c r="CV78" s="37" t="s">
        <v>62</v>
      </c>
      <c r="CW78" s="37" t="s">
        <v>63</v>
      </c>
      <c r="CX78" s="39" t="s">
        <v>64</v>
      </c>
      <c r="CY78" s="39" t="s">
        <v>65</v>
      </c>
      <c r="CZ78" s="39" t="s">
        <v>66</v>
      </c>
      <c r="DA78" s="39" t="s">
        <v>67</v>
      </c>
      <c r="DB78" s="53" t="s">
        <v>68</v>
      </c>
      <c r="DC78" s="31" t="s">
        <v>78</v>
      </c>
      <c r="DD78" s="31" t="s">
        <v>79</v>
      </c>
      <c r="DE78" s="31" t="s">
        <v>80</v>
      </c>
      <c r="DF78" s="31" t="s">
        <v>81</v>
      </c>
      <c r="DG78" s="31" t="s">
        <v>82</v>
      </c>
      <c r="DH78" s="31" t="s">
        <v>83</v>
      </c>
      <c r="DI78" s="31" t="s">
        <v>84</v>
      </c>
      <c r="DJ78" s="31" t="s">
        <v>85</v>
      </c>
      <c r="DK78" s="31" t="s">
        <v>86</v>
      </c>
      <c r="DL78" s="31" t="s">
        <v>87</v>
      </c>
      <c r="DM78" s="31" t="s">
        <v>88</v>
      </c>
      <c r="DN78" s="31" t="s">
        <v>89</v>
      </c>
      <c r="DO78" s="31" t="s">
        <v>90</v>
      </c>
      <c r="DP78" s="54" t="s">
        <v>69</v>
      </c>
      <c r="DQ78" s="39" t="s">
        <v>70</v>
      </c>
      <c r="DR78" s="36" t="s">
        <v>71</v>
      </c>
      <c r="DS78" s="55" t="s">
        <v>72</v>
      </c>
      <c r="DT78" s="56" t="s">
        <v>73</v>
      </c>
      <c r="DU78" s="56" t="s">
        <v>74</v>
      </c>
      <c r="DV78" s="38" t="s">
        <v>75</v>
      </c>
      <c r="DW78" s="40" t="s">
        <v>76</v>
      </c>
      <c r="DX78" s="31" t="s">
        <v>92</v>
      </c>
      <c r="DY78" s="31" t="s">
        <v>93</v>
      </c>
      <c r="DZ78" s="31" t="s">
        <v>94</v>
      </c>
      <c r="EA78" s="31" t="s">
        <v>95</v>
      </c>
      <c r="EB78" s="31" t="s">
        <v>96</v>
      </c>
      <c r="EC78" s="30" t="s">
        <v>97</v>
      </c>
    </row>
    <row r="79" spans="2:133" s="73" customFormat="1" ht="19.8" customHeight="1" x14ac:dyDescent="0.3">
      <c r="B79" s="400"/>
      <c r="D79" s="74" t="s">
        <v>12</v>
      </c>
      <c r="E79" s="82">
        <v>3.7693443518214499E-2</v>
      </c>
      <c r="F79" s="78">
        <v>3.7693443518214499E-2</v>
      </c>
      <c r="G79" s="78">
        <v>3.7693443518214499E-2</v>
      </c>
      <c r="H79" s="78">
        <v>0.15140476413475201</v>
      </c>
      <c r="I79" s="78">
        <v>3.1025788907345302E-2</v>
      </c>
      <c r="J79" s="78">
        <v>3.1025788907345302E-2</v>
      </c>
      <c r="K79" s="78">
        <v>3.1025788907345302E-2</v>
      </c>
      <c r="L79" s="78">
        <v>4.8588896875012298E-2</v>
      </c>
      <c r="M79" s="78">
        <v>8.3466662586261803E-3</v>
      </c>
      <c r="N79" s="79">
        <v>9.4070436101330295E-3</v>
      </c>
      <c r="O79" s="83">
        <v>3.2966804437100298E-3</v>
      </c>
      <c r="P79" s="80">
        <v>3.2966804437100298E-3</v>
      </c>
      <c r="Q79" s="80">
        <v>5.4927402359514199E-4</v>
      </c>
      <c r="R79" s="75">
        <v>2.5575102899628699E-3</v>
      </c>
      <c r="S79" s="80">
        <v>2.5575102899628699E-3</v>
      </c>
      <c r="T79" s="81">
        <v>2.5575102899628699E-3</v>
      </c>
      <c r="U79" s="75">
        <v>1.5512894453672601E-2</v>
      </c>
      <c r="V79" s="80">
        <v>1.5512894453672601E-2</v>
      </c>
      <c r="W79" s="80">
        <v>1.5512894453672601E-2</v>
      </c>
      <c r="X79" s="80">
        <v>1.5512894453672601E-2</v>
      </c>
      <c r="Y79" s="80">
        <v>1.5512894453672601E-2</v>
      </c>
      <c r="Z79" s="81">
        <v>1.5512894453672601E-2</v>
      </c>
      <c r="AA79" s="78">
        <v>1.5512894453672601E-2</v>
      </c>
      <c r="AB79" s="78">
        <v>1.5512894453672601E-2</v>
      </c>
      <c r="AC79" s="78">
        <v>1.5512894453672601E-2</v>
      </c>
      <c r="AD79" s="78">
        <v>1.5512894453672601E-2</v>
      </c>
      <c r="AE79" s="78">
        <v>1.5512894453672601E-2</v>
      </c>
      <c r="AF79" s="78">
        <v>1.5512894453672601E-2</v>
      </c>
      <c r="AG79" s="78">
        <v>1.5512894453672601E-2</v>
      </c>
      <c r="AH79" s="78">
        <v>1.5512894453672601E-2</v>
      </c>
      <c r="AI79" s="78">
        <v>1.5512894453672601E-2</v>
      </c>
      <c r="AJ79" s="78">
        <v>1.5512894453672601E-2</v>
      </c>
      <c r="AK79" s="78">
        <v>1.5512894453672601E-2</v>
      </c>
      <c r="AL79" s="78">
        <v>1.5512894453672601E-2</v>
      </c>
      <c r="AM79" s="79">
        <v>1.0271875517188901E-2</v>
      </c>
      <c r="AN79" s="82">
        <v>0.22871817139924999</v>
      </c>
      <c r="AO79" s="78">
        <v>0.22871817139924999</v>
      </c>
      <c r="AP79" s="78">
        <v>0.22871817139924999</v>
      </c>
      <c r="AQ79" s="78">
        <v>0.22871817139924999</v>
      </c>
      <c r="AR79" s="78">
        <v>0.22871817139924999</v>
      </c>
      <c r="AS79" s="78">
        <v>0.22871817139924999</v>
      </c>
      <c r="AT79" s="78">
        <v>0.123352206071832</v>
      </c>
      <c r="AU79" s="79">
        <v>0.57301759315350198</v>
      </c>
      <c r="AV79" s="125">
        <v>2.7422127742028298E-115</v>
      </c>
      <c r="AW79" s="116">
        <v>2.7422127742028298E-115</v>
      </c>
      <c r="AX79" s="116">
        <v>2.7422127742028298E-115</v>
      </c>
      <c r="AY79" s="84">
        <v>0.185295040848591</v>
      </c>
      <c r="AZ79" s="116">
        <v>2.7422127742028298E-115</v>
      </c>
      <c r="BA79" s="116">
        <v>2.7422127742028298E-115</v>
      </c>
      <c r="BB79" s="116">
        <v>2.7422127742028298E-115</v>
      </c>
      <c r="BC79" s="116">
        <v>2.7422127742028298E-115</v>
      </c>
      <c r="BD79" s="116">
        <v>2.7422127742028298E-115</v>
      </c>
      <c r="BE79" s="116">
        <v>2.7422127742028298E-115</v>
      </c>
      <c r="BF79" s="116">
        <v>2.7422127742028298E-115</v>
      </c>
      <c r="BG79" s="116">
        <v>2.7422127742028298E-115</v>
      </c>
      <c r="BH79" s="116">
        <v>2.7422127742028298E-115</v>
      </c>
      <c r="BI79" s="116">
        <v>2.7422127742028298E-115</v>
      </c>
      <c r="BJ79" s="116">
        <v>2.7422127742028298E-115</v>
      </c>
      <c r="BK79" s="130">
        <v>2.7422127742028298E-115</v>
      </c>
      <c r="BL79" s="116">
        <v>2.7422127742028298E-115</v>
      </c>
      <c r="BM79" s="116">
        <v>2.7422127742028298E-115</v>
      </c>
      <c r="BN79" s="116">
        <v>2.7422127742028298E-115</v>
      </c>
      <c r="BO79" s="116">
        <v>2.7422127742028298E-115</v>
      </c>
      <c r="BP79" s="116">
        <v>2.7422127742028298E-115</v>
      </c>
      <c r="BQ79" s="116">
        <v>2.7422127742028298E-115</v>
      </c>
      <c r="BR79" s="116">
        <v>2.7422127742028298E-115</v>
      </c>
      <c r="BS79" s="116">
        <v>2.7422127742028298E-115</v>
      </c>
      <c r="BT79" s="116">
        <v>2.7422127742028298E-115</v>
      </c>
      <c r="BU79" s="116">
        <v>2.7422127742028298E-115</v>
      </c>
      <c r="BV79" s="116">
        <v>2.7422127742028298E-115</v>
      </c>
      <c r="BW79" s="116">
        <v>2.7422127742028298E-115</v>
      </c>
      <c r="BX79" s="116">
        <v>2.7422127742028298E-115</v>
      </c>
      <c r="BY79" s="85">
        <v>0.185295040848591</v>
      </c>
      <c r="BZ79" s="78">
        <v>0.185295040848591</v>
      </c>
      <c r="CA79" s="78">
        <v>0.185295040848591</v>
      </c>
      <c r="CB79" s="78">
        <v>0.185295040848591</v>
      </c>
      <c r="CC79" s="78">
        <v>0.185295040848591</v>
      </c>
      <c r="CD79" s="78">
        <v>0.185295040848591</v>
      </c>
      <c r="CE79" s="78">
        <v>0.185295040848591</v>
      </c>
      <c r="CF79" s="84">
        <v>0.69493680100510502</v>
      </c>
      <c r="CG79" s="116">
        <v>2.7422127742028298E-115</v>
      </c>
      <c r="CH79" s="116">
        <v>2.7422127742028298E-115</v>
      </c>
      <c r="CI79" s="116">
        <v>2.7422127742028298E-115</v>
      </c>
      <c r="CJ79" s="116">
        <v>2.7422127742028298E-115</v>
      </c>
      <c r="CK79" s="116">
        <v>2.7422127742028298E-115</v>
      </c>
      <c r="CL79" s="122">
        <v>2.7422127742028298E-115</v>
      </c>
      <c r="CM79" s="82">
        <v>5.2427473667414702E-2</v>
      </c>
      <c r="CN79" s="78">
        <v>5.2427473667414702E-2</v>
      </c>
      <c r="CO79" s="78">
        <v>5.2427473667414702E-2</v>
      </c>
      <c r="CP79" s="84">
        <v>0.104854947334829</v>
      </c>
      <c r="CQ79" s="116">
        <v>2.8934622572504003E-51</v>
      </c>
      <c r="CR79" s="116">
        <v>2.8934622572504003E-51</v>
      </c>
      <c r="CS79" s="116">
        <v>2.8934622572504003E-51</v>
      </c>
      <c r="CT79" s="116">
        <v>2.8934622572504003E-51</v>
      </c>
      <c r="CU79" s="116">
        <v>2.8934622572504003E-51</v>
      </c>
      <c r="CV79" s="116">
        <v>2.8934622572504003E-51</v>
      </c>
      <c r="CW79" s="116">
        <v>2.8934622572504003E-51</v>
      </c>
      <c r="CX79" s="116">
        <v>2.8934622572504003E-51</v>
      </c>
      <c r="CY79" s="116">
        <v>2.8934622572504003E-51</v>
      </c>
      <c r="CZ79" s="116">
        <v>2.8934622572504003E-51</v>
      </c>
      <c r="DA79" s="116">
        <v>2.8934622572504003E-51</v>
      </c>
      <c r="DB79" s="130">
        <v>2.8934622572504003E-51</v>
      </c>
      <c r="DC79" s="116">
        <v>2.8934622572504003E-51</v>
      </c>
      <c r="DD79" s="116">
        <v>2.8934622572504003E-51</v>
      </c>
      <c r="DE79" s="116">
        <v>2.8934622572504003E-51</v>
      </c>
      <c r="DF79" s="116">
        <v>2.8934622572504003E-51</v>
      </c>
      <c r="DG79" s="116">
        <v>2.8934622572504003E-51</v>
      </c>
      <c r="DH79" s="116">
        <v>2.8934622572504003E-51</v>
      </c>
      <c r="DI79" s="116">
        <v>2.8934622572504003E-51</v>
      </c>
      <c r="DJ79" s="116">
        <v>2.8934622572504003E-51</v>
      </c>
      <c r="DK79" s="116">
        <v>2.8934622572504003E-51</v>
      </c>
      <c r="DL79" s="116">
        <v>2.8934622572504003E-51</v>
      </c>
      <c r="DM79" s="116">
        <v>2.8934622572504003E-51</v>
      </c>
      <c r="DN79" s="116">
        <v>2.8934622572504003E-51</v>
      </c>
      <c r="DO79" s="116">
        <v>2.8934622572504003E-51</v>
      </c>
      <c r="DP79" s="85">
        <v>0.209709894669658</v>
      </c>
      <c r="DQ79" s="78">
        <v>0.209709894669658</v>
      </c>
      <c r="DR79" s="78">
        <v>0.209709894669658</v>
      </c>
      <c r="DS79" s="78">
        <v>0.209709894669658</v>
      </c>
      <c r="DT79" s="78">
        <v>0.209709894669658</v>
      </c>
      <c r="DU79" s="78">
        <v>0.209709894669658</v>
      </c>
      <c r="DV79" s="78">
        <v>5.2427473667414702E-2</v>
      </c>
      <c r="DW79" s="84">
        <v>9.4469268693982103E-2</v>
      </c>
      <c r="DX79" s="116">
        <v>2.8934622572504003E-51</v>
      </c>
      <c r="DY79" s="116">
        <v>2.8934622572504003E-51</v>
      </c>
      <c r="DZ79" s="116">
        <v>2.8934622572504003E-51</v>
      </c>
      <c r="EA79" s="78">
        <v>5.2427473667414702E-2</v>
      </c>
      <c r="EB79" s="116">
        <v>2.8934622572504003E-51</v>
      </c>
      <c r="EC79" s="122">
        <v>2.8934622572504003E-51</v>
      </c>
    </row>
    <row r="80" spans="2:133" s="86" customFormat="1" ht="40.200000000000003" customHeight="1" thickBot="1" x14ac:dyDescent="0.35">
      <c r="B80" s="400"/>
      <c r="D80" s="114" t="s">
        <v>13</v>
      </c>
      <c r="E80" s="266">
        <f>AVERAGE(E79:N79)</f>
        <v>4.2390506815520292E-2</v>
      </c>
      <c r="F80" s="267"/>
      <c r="G80" s="267"/>
      <c r="H80" s="267"/>
      <c r="I80" s="267"/>
      <c r="J80" s="267"/>
      <c r="K80" s="267"/>
      <c r="L80" s="267"/>
      <c r="M80" s="267"/>
      <c r="N80" s="268"/>
      <c r="O80" s="295">
        <f>AVERAGE(O79:AM79)</f>
        <v>1.2172765658567982E-2</v>
      </c>
      <c r="P80" s="295"/>
      <c r="Q80" s="295"/>
      <c r="R80" s="295"/>
      <c r="S80" s="295"/>
      <c r="T80" s="295"/>
      <c r="U80" s="295"/>
      <c r="V80" s="295"/>
      <c r="W80" s="295"/>
      <c r="X80" s="295"/>
      <c r="Y80" s="295"/>
      <c r="Z80" s="295"/>
      <c r="AA80" s="295"/>
      <c r="AB80" s="295"/>
      <c r="AC80" s="295"/>
      <c r="AD80" s="295"/>
      <c r="AE80" s="295"/>
      <c r="AF80" s="295"/>
      <c r="AG80" s="295"/>
      <c r="AH80" s="295"/>
      <c r="AI80" s="295"/>
      <c r="AJ80" s="295"/>
      <c r="AK80" s="295"/>
      <c r="AL80" s="295"/>
      <c r="AM80" s="236"/>
      <c r="AN80" s="292">
        <f>AVERAGE(AN79:AU79)</f>
        <v>0.25858485345260429</v>
      </c>
      <c r="AO80" s="293"/>
      <c r="AP80" s="293"/>
      <c r="AQ80" s="293"/>
      <c r="AR80" s="293"/>
      <c r="AS80" s="293"/>
      <c r="AT80" s="293"/>
      <c r="AU80" s="294"/>
      <c r="AV80" s="296">
        <f>AVERAGE(AV79:CL79)</f>
        <v>5.0634816925437968E-2</v>
      </c>
      <c r="AW80" s="295"/>
      <c r="AX80" s="295"/>
      <c r="AY80" s="295"/>
      <c r="AZ80" s="295"/>
      <c r="BA80" s="295"/>
      <c r="BB80" s="295"/>
      <c r="BC80" s="295"/>
      <c r="BD80" s="295"/>
      <c r="BE80" s="295"/>
      <c r="BF80" s="295"/>
      <c r="BG80" s="295"/>
      <c r="BH80" s="295"/>
      <c r="BI80" s="295"/>
      <c r="BJ80" s="295"/>
      <c r="BK80" s="295"/>
      <c r="BL80" s="295"/>
      <c r="BM80" s="295"/>
      <c r="BN80" s="295"/>
      <c r="BO80" s="295"/>
      <c r="BP80" s="295"/>
      <c r="BQ80" s="295"/>
      <c r="BR80" s="295"/>
      <c r="BS80" s="295"/>
      <c r="BT80" s="295"/>
      <c r="BU80" s="295"/>
      <c r="BV80" s="295"/>
      <c r="BW80" s="295"/>
      <c r="BX80" s="295"/>
      <c r="BY80" s="295"/>
      <c r="BZ80" s="295"/>
      <c r="CA80" s="295"/>
      <c r="CB80" s="295"/>
      <c r="CC80" s="295"/>
      <c r="CD80" s="295"/>
      <c r="CE80" s="295"/>
      <c r="CF80" s="295"/>
      <c r="CG80" s="295"/>
      <c r="CH80" s="295"/>
      <c r="CI80" s="295"/>
      <c r="CJ80" s="295"/>
      <c r="CK80" s="295"/>
      <c r="CL80" s="236"/>
      <c r="CM80" s="235">
        <f>AVERAGE(CM79:EC79)</f>
        <v>3.9993510520554248E-2</v>
      </c>
      <c r="CN80" s="295"/>
      <c r="CO80" s="295"/>
      <c r="CP80" s="295"/>
      <c r="CQ80" s="295"/>
      <c r="CR80" s="295"/>
      <c r="CS80" s="295"/>
      <c r="CT80" s="295"/>
      <c r="CU80" s="295"/>
      <c r="CV80" s="295"/>
      <c r="CW80" s="295"/>
      <c r="CX80" s="295"/>
      <c r="CY80" s="295"/>
      <c r="CZ80" s="295"/>
      <c r="DA80" s="295"/>
      <c r="DB80" s="295"/>
      <c r="DC80" s="295"/>
      <c r="DD80" s="295"/>
      <c r="DE80" s="295"/>
      <c r="DF80" s="295"/>
      <c r="DG80" s="295"/>
      <c r="DH80" s="295"/>
      <c r="DI80" s="295"/>
      <c r="DJ80" s="295"/>
      <c r="DK80" s="295"/>
      <c r="DL80" s="295"/>
      <c r="DM80" s="295"/>
      <c r="DN80" s="295"/>
      <c r="DO80" s="295"/>
      <c r="DP80" s="295"/>
      <c r="DQ80" s="295"/>
      <c r="DR80" s="295"/>
      <c r="DS80" s="295"/>
      <c r="DT80" s="295"/>
      <c r="DU80" s="295"/>
      <c r="DV80" s="295"/>
      <c r="DW80" s="295"/>
      <c r="DX80" s="295"/>
      <c r="DY80" s="295"/>
      <c r="DZ80" s="295"/>
      <c r="EA80" s="295"/>
      <c r="EB80" s="295"/>
      <c r="EC80" s="236"/>
    </row>
    <row r="81" spans="2:214" s="86" customFormat="1" ht="20.399999999999999" customHeight="1" thickBot="1" x14ac:dyDescent="0.35">
      <c r="B81" s="400"/>
      <c r="D81" s="143" t="s">
        <v>38</v>
      </c>
      <c r="E81" s="336">
        <f>_xlfn.STDEV.S(E79:N79)</f>
        <v>4.0308639704343938E-2</v>
      </c>
      <c r="F81" s="337"/>
      <c r="G81" s="337"/>
      <c r="H81" s="337"/>
      <c r="I81" s="337"/>
      <c r="J81" s="337"/>
      <c r="K81" s="337"/>
      <c r="L81" s="337"/>
      <c r="M81" s="337"/>
      <c r="N81" s="338"/>
      <c r="O81" s="404">
        <f>_xlfn.STDEV.S(O79:AM79)</f>
        <v>5.6806118091611612E-3</v>
      </c>
      <c r="P81" s="404"/>
      <c r="Q81" s="404"/>
      <c r="R81" s="404"/>
      <c r="S81" s="404"/>
      <c r="T81" s="404"/>
      <c r="U81" s="404"/>
      <c r="V81" s="404"/>
      <c r="W81" s="404"/>
      <c r="X81" s="404"/>
      <c r="Y81" s="404"/>
      <c r="Z81" s="404"/>
      <c r="AA81" s="404"/>
      <c r="AB81" s="404"/>
      <c r="AC81" s="404"/>
      <c r="AD81" s="404"/>
      <c r="AE81" s="404"/>
      <c r="AF81" s="404"/>
      <c r="AG81" s="404"/>
      <c r="AH81" s="404"/>
      <c r="AI81" s="404"/>
      <c r="AJ81" s="404"/>
      <c r="AK81" s="404"/>
      <c r="AL81" s="404"/>
      <c r="AM81" s="405"/>
      <c r="AN81" s="316">
        <f>_xlfn.STDEV.S(AN79:AU79)</f>
        <v>0.13229184668466995</v>
      </c>
      <c r="AO81" s="317"/>
      <c r="AP81" s="317"/>
      <c r="AQ81" s="317"/>
      <c r="AR81" s="317"/>
      <c r="AS81" s="317"/>
      <c r="AT81" s="317"/>
      <c r="AU81" s="318"/>
      <c r="AV81" s="406">
        <f>_xlfn.STDEV.S(AV79:CL79)</f>
        <v>0.12415084270255913</v>
      </c>
      <c r="AW81" s="404"/>
      <c r="AX81" s="404"/>
      <c r="AY81" s="404"/>
      <c r="AZ81" s="404"/>
      <c r="BA81" s="404"/>
      <c r="BB81" s="404"/>
      <c r="BC81" s="404"/>
      <c r="BD81" s="404"/>
      <c r="BE81" s="404"/>
      <c r="BF81" s="404"/>
      <c r="BG81" s="404"/>
      <c r="BH81" s="404"/>
      <c r="BI81" s="404"/>
      <c r="BJ81" s="404"/>
      <c r="BK81" s="404"/>
      <c r="BL81" s="404"/>
      <c r="BM81" s="404"/>
      <c r="BN81" s="404"/>
      <c r="BO81" s="404"/>
      <c r="BP81" s="404"/>
      <c r="BQ81" s="404"/>
      <c r="BR81" s="404"/>
      <c r="BS81" s="404"/>
      <c r="BT81" s="404"/>
      <c r="BU81" s="404"/>
      <c r="BV81" s="404"/>
      <c r="BW81" s="404"/>
      <c r="BX81" s="404"/>
      <c r="BY81" s="404"/>
      <c r="BZ81" s="404"/>
      <c r="CA81" s="404"/>
      <c r="CB81" s="404"/>
      <c r="CC81" s="404"/>
      <c r="CD81" s="404"/>
      <c r="CE81" s="404"/>
      <c r="CF81" s="404"/>
      <c r="CG81" s="404"/>
      <c r="CH81" s="404"/>
      <c r="CI81" s="404"/>
      <c r="CJ81" s="404"/>
      <c r="CK81" s="404"/>
      <c r="CL81" s="405"/>
      <c r="CM81" s="406">
        <f>_xlfn.STDEV.S(CM79:EC79)</f>
        <v>7.3800562040780976E-2</v>
      </c>
      <c r="CN81" s="404"/>
      <c r="CO81" s="404"/>
      <c r="CP81" s="404"/>
      <c r="CQ81" s="404"/>
      <c r="CR81" s="404"/>
      <c r="CS81" s="404"/>
      <c r="CT81" s="404"/>
      <c r="CU81" s="404"/>
      <c r="CV81" s="404"/>
      <c r="CW81" s="404"/>
      <c r="CX81" s="404"/>
      <c r="CY81" s="404"/>
      <c r="CZ81" s="404"/>
      <c r="DA81" s="404"/>
      <c r="DB81" s="404"/>
      <c r="DC81" s="404"/>
      <c r="DD81" s="404"/>
      <c r="DE81" s="404"/>
      <c r="DF81" s="404"/>
      <c r="DG81" s="404"/>
      <c r="DH81" s="404"/>
      <c r="DI81" s="404"/>
      <c r="DJ81" s="404"/>
      <c r="DK81" s="404"/>
      <c r="DL81" s="404"/>
      <c r="DM81" s="404"/>
      <c r="DN81" s="404"/>
      <c r="DO81" s="404"/>
      <c r="DP81" s="404"/>
      <c r="DQ81" s="404"/>
      <c r="DR81" s="404"/>
      <c r="DS81" s="404"/>
      <c r="DT81" s="404"/>
      <c r="DU81" s="404"/>
      <c r="DV81" s="404"/>
      <c r="DW81" s="404"/>
      <c r="DX81" s="404"/>
      <c r="DY81" s="404"/>
      <c r="DZ81" s="404"/>
      <c r="EA81" s="404"/>
      <c r="EB81" s="404"/>
      <c r="EC81" s="405"/>
    </row>
    <row r="82" spans="2:214" s="86" customFormat="1" ht="20.399999999999999" customHeight="1" x14ac:dyDescent="0.3">
      <c r="B82" s="400"/>
      <c r="D82" s="185"/>
      <c r="E82" s="168">
        <f>E80-E81</f>
        <v>2.081867111176354E-3</v>
      </c>
      <c r="F82" s="168">
        <f>E80+E81</f>
        <v>8.2699146519864236E-2</v>
      </c>
      <c r="G82" s="168"/>
      <c r="H82" s="168"/>
      <c r="I82" s="168"/>
      <c r="J82" s="168"/>
      <c r="K82" s="168"/>
      <c r="L82" s="168"/>
      <c r="M82" s="168"/>
      <c r="N82" s="168"/>
      <c r="O82" s="168">
        <f>O80-O81</f>
        <v>6.4921538494068206E-3</v>
      </c>
      <c r="P82" s="168">
        <f>O80+O81</f>
        <v>1.7853377467729144E-2</v>
      </c>
      <c r="Q82" s="168"/>
      <c r="R82" s="168"/>
      <c r="S82" s="168"/>
      <c r="T82" s="168"/>
      <c r="U82" s="168"/>
      <c r="V82" s="168"/>
      <c r="W82" s="168"/>
      <c r="X82" s="168"/>
      <c r="Y82" s="168"/>
      <c r="Z82" s="168"/>
      <c r="AA82" s="168"/>
      <c r="AB82" s="168"/>
      <c r="AC82" s="168"/>
      <c r="AD82" s="168"/>
      <c r="AE82" s="168"/>
      <c r="AF82" s="168"/>
      <c r="AG82" s="168"/>
      <c r="AH82" s="168"/>
      <c r="AI82" s="168"/>
      <c r="AJ82" s="168"/>
      <c r="AK82" s="168"/>
      <c r="AL82" s="168"/>
      <c r="AM82" s="168"/>
      <c r="AN82" s="168">
        <f>AN80-AN81</f>
        <v>0.12629300676793434</v>
      </c>
      <c r="AO82" s="168">
        <f>AN80+AN81</f>
        <v>0.39087670013727427</v>
      </c>
      <c r="AP82" s="168"/>
      <c r="AQ82" s="168"/>
      <c r="AR82" s="168"/>
      <c r="AS82" s="168"/>
      <c r="AT82" s="168"/>
      <c r="AU82" s="168"/>
      <c r="AV82" s="183">
        <f>AV80-AV81</f>
        <v>-7.3516025777121158E-2</v>
      </c>
      <c r="AW82" s="183">
        <f>AV80+AV81</f>
        <v>0.17478565962799711</v>
      </c>
      <c r="AX82" s="168"/>
      <c r="AY82" s="168"/>
      <c r="AZ82" s="168"/>
      <c r="BA82" s="168"/>
      <c r="BB82" s="168"/>
      <c r="BC82" s="168"/>
      <c r="BD82" s="168"/>
      <c r="BE82" s="168"/>
      <c r="BF82" s="168"/>
      <c r="BG82" s="168"/>
      <c r="BH82" s="168"/>
      <c r="BI82" s="168"/>
      <c r="BJ82" s="168"/>
      <c r="BK82" s="168"/>
      <c r="BL82" s="168"/>
      <c r="BM82" s="168"/>
      <c r="BN82" s="168"/>
      <c r="BO82" s="168"/>
      <c r="BP82" s="168"/>
      <c r="BQ82" s="168"/>
      <c r="BR82" s="168"/>
      <c r="BS82" s="168"/>
      <c r="BT82" s="168"/>
      <c r="BU82" s="168"/>
      <c r="BV82" s="168"/>
      <c r="BW82" s="168"/>
      <c r="BX82" s="168"/>
      <c r="BY82" s="168"/>
      <c r="BZ82" s="168"/>
      <c r="CA82" s="168"/>
      <c r="CB82" s="168"/>
      <c r="CC82" s="168"/>
      <c r="CD82" s="168"/>
      <c r="CE82" s="168"/>
      <c r="CF82" s="168"/>
      <c r="CG82" s="168"/>
      <c r="CH82" s="168"/>
      <c r="CI82" s="168"/>
      <c r="CJ82" s="168"/>
      <c r="CK82" s="168"/>
      <c r="CL82" s="168"/>
      <c r="CM82" s="168">
        <f>CM80-CM81</f>
        <v>-3.3807051520226727E-2</v>
      </c>
      <c r="CN82" s="168">
        <f>CM80+CM81</f>
        <v>0.11379407256133522</v>
      </c>
      <c r="CO82" s="168"/>
      <c r="CP82" s="168"/>
      <c r="CQ82" s="168"/>
      <c r="CR82" s="168"/>
      <c r="CS82" s="168"/>
      <c r="CT82" s="168"/>
      <c r="CU82" s="168"/>
      <c r="CV82" s="168"/>
      <c r="CW82" s="168"/>
      <c r="CX82" s="168"/>
      <c r="CY82" s="168"/>
      <c r="CZ82" s="168"/>
      <c r="DA82" s="168"/>
      <c r="DB82" s="168"/>
      <c r="DC82" s="168"/>
      <c r="DD82" s="168"/>
      <c r="DE82" s="168"/>
      <c r="DF82" s="168"/>
      <c r="DG82" s="168"/>
      <c r="DH82" s="168"/>
      <c r="DI82" s="168"/>
      <c r="DJ82" s="168"/>
      <c r="DK82" s="168"/>
      <c r="DL82" s="168"/>
      <c r="DM82" s="168"/>
      <c r="DN82" s="168"/>
      <c r="DO82" s="168"/>
      <c r="DP82" s="168"/>
      <c r="DQ82" s="168"/>
      <c r="DR82" s="168"/>
      <c r="DS82" s="168"/>
      <c r="DT82" s="168"/>
      <c r="DU82" s="168"/>
      <c r="DV82" s="168"/>
      <c r="DW82" s="168"/>
      <c r="DX82" s="168"/>
      <c r="DY82" s="168"/>
      <c r="DZ82" s="168"/>
      <c r="EA82" s="168"/>
      <c r="EB82" s="168"/>
      <c r="EC82" s="168"/>
    </row>
    <row r="83" spans="2:214" s="86" customFormat="1" ht="20.399999999999999" customHeight="1" x14ac:dyDescent="0.3">
      <c r="B83" s="400"/>
      <c r="D83" s="185"/>
      <c r="E83" s="168">
        <f>IF(AND(H79&gt;=E82,H79&lt;=F82),1,0)</f>
        <v>0</v>
      </c>
      <c r="F83" s="168"/>
      <c r="G83" s="168"/>
      <c r="H83" s="168"/>
      <c r="I83" s="168"/>
      <c r="J83" s="168"/>
      <c r="K83" s="168"/>
      <c r="L83" s="168"/>
      <c r="M83" s="168"/>
      <c r="N83" s="168"/>
      <c r="O83" s="168">
        <f>IF(AND(U79&gt;=O82,U79&lt;=P82),1,0)</f>
        <v>1</v>
      </c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>
        <f>IF(AND(AU79&gt;=AN82,AU79&lt;=AO82),1,0)</f>
        <v>0</v>
      </c>
      <c r="AO83" s="168"/>
      <c r="AP83" s="168"/>
      <c r="AQ83" s="168"/>
      <c r="AR83" s="168"/>
      <c r="AS83" s="168"/>
      <c r="AT83" s="168"/>
      <c r="AU83" s="168"/>
      <c r="AV83" s="168">
        <f>IF(AND(CF79&gt;=AV82,CF79&lt;=AW82),1,0)</f>
        <v>0</v>
      </c>
      <c r="AW83" s="168"/>
      <c r="AX83" s="168"/>
      <c r="AY83" s="168"/>
      <c r="AZ83" s="168"/>
      <c r="BA83" s="168"/>
      <c r="BB83" s="168"/>
      <c r="BC83" s="168"/>
      <c r="BD83" s="168"/>
      <c r="BE83" s="168"/>
      <c r="BF83" s="168"/>
      <c r="BG83" s="168"/>
      <c r="BH83" s="168"/>
      <c r="BI83" s="168"/>
      <c r="BJ83" s="168"/>
      <c r="BK83" s="168"/>
      <c r="BL83" s="168"/>
      <c r="BM83" s="168"/>
      <c r="BN83" s="168"/>
      <c r="BO83" s="168"/>
      <c r="BP83" s="168"/>
      <c r="BQ83" s="168"/>
      <c r="BR83" s="168"/>
      <c r="BS83" s="168"/>
      <c r="BT83" s="168"/>
      <c r="BU83" s="168"/>
      <c r="BV83" s="168"/>
      <c r="BW83" s="168"/>
      <c r="BX83" s="168"/>
      <c r="BY83" s="168"/>
      <c r="BZ83" s="168"/>
      <c r="CA83" s="168"/>
      <c r="CB83" s="168"/>
      <c r="CC83" s="168"/>
      <c r="CD83" s="168"/>
      <c r="CE83" s="168"/>
      <c r="CF83" s="168"/>
      <c r="CG83" s="168"/>
      <c r="CH83" s="168"/>
      <c r="CI83" s="168"/>
      <c r="CJ83" s="168"/>
      <c r="CK83" s="168"/>
      <c r="CL83" s="168"/>
      <c r="CM83" s="168">
        <f>IF(AND(DP79&gt;=CM82,DP79&lt;=CN82),1,0)</f>
        <v>0</v>
      </c>
      <c r="CN83" s="168"/>
      <c r="CO83" s="168"/>
      <c r="CP83" s="168"/>
      <c r="CQ83" s="168"/>
      <c r="CR83" s="168"/>
      <c r="CS83" s="168"/>
      <c r="CT83" s="168"/>
      <c r="CU83" s="168"/>
      <c r="CV83" s="168"/>
      <c r="CW83" s="168"/>
      <c r="CX83" s="168"/>
      <c r="CY83" s="168"/>
      <c r="CZ83" s="168"/>
      <c r="DA83" s="168"/>
      <c r="DB83" s="168"/>
      <c r="DC83" s="168"/>
      <c r="DD83" s="168"/>
      <c r="DE83" s="168"/>
      <c r="DF83" s="168"/>
      <c r="DG83" s="168"/>
      <c r="DH83" s="168"/>
      <c r="DI83" s="168"/>
      <c r="DJ83" s="168"/>
      <c r="DK83" s="168"/>
      <c r="DL83" s="168"/>
      <c r="DM83" s="168"/>
      <c r="DN83" s="168"/>
      <c r="DO83" s="168"/>
      <c r="DP83" s="168"/>
      <c r="DQ83" s="168"/>
      <c r="DR83" s="168"/>
      <c r="DS83" s="168"/>
      <c r="DT83" s="168"/>
      <c r="DU83" s="168"/>
      <c r="DV83" s="168"/>
      <c r="DW83" s="168"/>
      <c r="DX83" s="168"/>
      <c r="DY83" s="168"/>
      <c r="DZ83" s="168"/>
      <c r="EA83" s="168"/>
      <c r="EB83" s="168"/>
      <c r="EC83" s="168"/>
    </row>
    <row r="84" spans="2:214" ht="25.8" customHeight="1" x14ac:dyDescent="0.3">
      <c r="B84" s="400"/>
      <c r="D84" s="184" t="s">
        <v>256</v>
      </c>
      <c r="E84">
        <f>((E79-$E$90)/$E$92)*10</f>
        <v>0.54240102788767985</v>
      </c>
      <c r="F84">
        <f t="shared" ref="F84:BQ84" si="6">((F79-$E$90)/$E$92)*10</f>
        <v>0.54240102788767985</v>
      </c>
      <c r="G84">
        <f t="shared" si="6"/>
        <v>0.54240102788767985</v>
      </c>
      <c r="H84">
        <f t="shared" si="6"/>
        <v>2.1786839309095645</v>
      </c>
      <c r="I84">
        <f t="shared" si="6"/>
        <v>0.44645482671909015</v>
      </c>
      <c r="J84">
        <f t="shared" si="6"/>
        <v>0.44645482671909015</v>
      </c>
      <c r="K84">
        <f t="shared" si="6"/>
        <v>0.44645482671909015</v>
      </c>
      <c r="L84">
        <f t="shared" si="6"/>
        <v>0.69918439784361575</v>
      </c>
      <c r="M84">
        <f t="shared" si="6"/>
        <v>0.12010683916226887</v>
      </c>
      <c r="N84">
        <f t="shared" si="6"/>
        <v>0.13536545476548917</v>
      </c>
      <c r="O84">
        <f t="shared" si="6"/>
        <v>4.7438564757859361E-2</v>
      </c>
      <c r="P84">
        <f t="shared" si="6"/>
        <v>4.7438564757859361E-2</v>
      </c>
      <c r="Q84">
        <f t="shared" si="6"/>
        <v>7.9039420966153014E-3</v>
      </c>
      <c r="R84">
        <f t="shared" si="6"/>
        <v>3.6802055759083081E-2</v>
      </c>
      <c r="S84">
        <f t="shared" si="6"/>
        <v>3.6802055759083081E-2</v>
      </c>
      <c r="T84">
        <f t="shared" si="6"/>
        <v>3.6802055759083081E-2</v>
      </c>
      <c r="U84">
        <f t="shared" si="6"/>
        <v>0.22322741335954438</v>
      </c>
      <c r="V84">
        <f t="shared" si="6"/>
        <v>0.22322741335954438</v>
      </c>
      <c r="W84">
        <f t="shared" si="6"/>
        <v>0.22322741335954438</v>
      </c>
      <c r="X84">
        <f t="shared" si="6"/>
        <v>0.22322741335954438</v>
      </c>
      <c r="Y84">
        <f t="shared" si="6"/>
        <v>0.22322741335954438</v>
      </c>
      <c r="Z84">
        <f t="shared" si="6"/>
        <v>0.22322741335954438</v>
      </c>
      <c r="AA84">
        <f t="shared" si="6"/>
        <v>0.22322741335954438</v>
      </c>
      <c r="AB84">
        <f t="shared" si="6"/>
        <v>0.22322741335954438</v>
      </c>
      <c r="AC84">
        <f t="shared" si="6"/>
        <v>0.22322741335954438</v>
      </c>
      <c r="AD84">
        <f t="shared" si="6"/>
        <v>0.22322741335954438</v>
      </c>
      <c r="AE84">
        <f t="shared" si="6"/>
        <v>0.22322741335954438</v>
      </c>
      <c r="AF84">
        <f t="shared" si="6"/>
        <v>0.22322741335954438</v>
      </c>
      <c r="AG84">
        <f t="shared" si="6"/>
        <v>0.22322741335954438</v>
      </c>
      <c r="AH84">
        <f t="shared" si="6"/>
        <v>0.22322741335954438</v>
      </c>
      <c r="AI84">
        <f t="shared" si="6"/>
        <v>0.22322741335954438</v>
      </c>
      <c r="AJ84">
        <f t="shared" si="6"/>
        <v>0.22322741335954438</v>
      </c>
      <c r="AK84">
        <f t="shared" si="6"/>
        <v>0.22322741335954438</v>
      </c>
      <c r="AL84">
        <f t="shared" si="6"/>
        <v>0.22322741335954438</v>
      </c>
      <c r="AM84">
        <f t="shared" si="6"/>
        <v>0.14781021097648622</v>
      </c>
      <c r="AN84">
        <f t="shared" si="6"/>
        <v>3.2912082230851643</v>
      </c>
      <c r="AO84">
        <f t="shared" si="6"/>
        <v>3.2912082230851643</v>
      </c>
      <c r="AP84">
        <f t="shared" si="6"/>
        <v>3.2912082230851643</v>
      </c>
      <c r="AQ84">
        <f t="shared" si="6"/>
        <v>3.2912082230851643</v>
      </c>
      <c r="AR84">
        <f t="shared" si="6"/>
        <v>3.2912082230851643</v>
      </c>
      <c r="AS84">
        <f t="shared" si="6"/>
        <v>3.2912082230851643</v>
      </c>
      <c r="AT84">
        <f t="shared" si="6"/>
        <v>1.7750132946395201</v>
      </c>
      <c r="AU84">
        <f t="shared" si="6"/>
        <v>8.2456072598937329</v>
      </c>
      <c r="AV84">
        <f t="shared" si="6"/>
        <v>0</v>
      </c>
      <c r="AW84">
        <f t="shared" si="6"/>
        <v>0</v>
      </c>
      <c r="AX84">
        <f t="shared" si="6"/>
        <v>0</v>
      </c>
      <c r="AY84">
        <f t="shared" si="6"/>
        <v>2.666358157757569</v>
      </c>
      <c r="AZ84">
        <f t="shared" si="6"/>
        <v>0</v>
      </c>
      <c r="BA84">
        <f t="shared" si="6"/>
        <v>0</v>
      </c>
      <c r="BB84">
        <f t="shared" si="6"/>
        <v>0</v>
      </c>
      <c r="BC84">
        <f t="shared" si="6"/>
        <v>0</v>
      </c>
      <c r="BD84">
        <f t="shared" si="6"/>
        <v>0</v>
      </c>
      <c r="BE84">
        <f t="shared" si="6"/>
        <v>0</v>
      </c>
      <c r="BF84">
        <f t="shared" si="6"/>
        <v>0</v>
      </c>
      <c r="BG84">
        <f t="shared" si="6"/>
        <v>0</v>
      </c>
      <c r="BH84">
        <f t="shared" si="6"/>
        <v>0</v>
      </c>
      <c r="BI84">
        <f t="shared" si="6"/>
        <v>0</v>
      </c>
      <c r="BJ84">
        <f t="shared" si="6"/>
        <v>0</v>
      </c>
      <c r="BK84">
        <f t="shared" si="6"/>
        <v>0</v>
      </c>
      <c r="BL84">
        <f t="shared" si="6"/>
        <v>0</v>
      </c>
      <c r="BM84">
        <f t="shared" si="6"/>
        <v>0</v>
      </c>
      <c r="BN84">
        <f t="shared" si="6"/>
        <v>0</v>
      </c>
      <c r="BO84">
        <f t="shared" si="6"/>
        <v>0</v>
      </c>
      <c r="BP84">
        <f t="shared" si="6"/>
        <v>0</v>
      </c>
      <c r="BQ84">
        <f t="shared" si="6"/>
        <v>0</v>
      </c>
      <c r="BR84">
        <f t="shared" ref="BR84:EC84" si="7">((BR79-$E$90)/$E$92)*10</f>
        <v>0</v>
      </c>
      <c r="BS84">
        <f t="shared" si="7"/>
        <v>0</v>
      </c>
      <c r="BT84">
        <f t="shared" si="7"/>
        <v>0</v>
      </c>
      <c r="BU84">
        <f t="shared" si="7"/>
        <v>0</v>
      </c>
      <c r="BV84">
        <f t="shared" si="7"/>
        <v>0</v>
      </c>
      <c r="BW84">
        <f t="shared" si="7"/>
        <v>0</v>
      </c>
      <c r="BX84">
        <f t="shared" si="7"/>
        <v>0</v>
      </c>
      <c r="BY84">
        <f t="shared" si="7"/>
        <v>2.666358157757569</v>
      </c>
      <c r="BZ84">
        <f t="shared" si="7"/>
        <v>2.666358157757569</v>
      </c>
      <c r="CA84">
        <f t="shared" si="7"/>
        <v>2.666358157757569</v>
      </c>
      <c r="CB84">
        <f t="shared" si="7"/>
        <v>2.666358157757569</v>
      </c>
      <c r="CC84">
        <f t="shared" si="7"/>
        <v>2.666358157757569</v>
      </c>
      <c r="CD84">
        <f t="shared" si="7"/>
        <v>2.666358157757569</v>
      </c>
      <c r="CE84">
        <f t="shared" si="7"/>
        <v>2.666358157757569</v>
      </c>
      <c r="CF84">
        <f t="shared" si="7"/>
        <v>10</v>
      </c>
      <c r="CG84">
        <f t="shared" si="7"/>
        <v>0</v>
      </c>
      <c r="CH84">
        <f t="shared" si="7"/>
        <v>0</v>
      </c>
      <c r="CI84">
        <f t="shared" si="7"/>
        <v>0</v>
      </c>
      <c r="CJ84">
        <f t="shared" si="7"/>
        <v>0</v>
      </c>
      <c r="CK84">
        <f t="shared" si="7"/>
        <v>0</v>
      </c>
      <c r="CL84">
        <f t="shared" si="7"/>
        <v>0</v>
      </c>
      <c r="CM84">
        <f t="shared" si="7"/>
        <v>0.75442074144853888</v>
      </c>
      <c r="CN84">
        <f t="shared" si="7"/>
        <v>0.75442074144853888</v>
      </c>
      <c r="CO84">
        <f t="shared" si="7"/>
        <v>0.75442074144853888</v>
      </c>
      <c r="CP84">
        <f t="shared" si="7"/>
        <v>1.508841482897072</v>
      </c>
      <c r="CQ84">
        <f t="shared" si="7"/>
        <v>4.1636336614574318E-50</v>
      </c>
      <c r="CR84">
        <f t="shared" si="7"/>
        <v>4.1636336614574318E-50</v>
      </c>
      <c r="CS84">
        <f t="shared" si="7"/>
        <v>4.1636336614574318E-50</v>
      </c>
      <c r="CT84">
        <f t="shared" si="7"/>
        <v>4.1636336614574318E-50</v>
      </c>
      <c r="CU84">
        <f t="shared" si="7"/>
        <v>4.1636336614574318E-50</v>
      </c>
      <c r="CV84">
        <f t="shared" si="7"/>
        <v>4.1636336614574318E-50</v>
      </c>
      <c r="CW84">
        <f t="shared" si="7"/>
        <v>4.1636336614574318E-50</v>
      </c>
      <c r="CX84">
        <f t="shared" si="7"/>
        <v>4.1636336614574318E-50</v>
      </c>
      <c r="CY84">
        <f t="shared" si="7"/>
        <v>4.1636336614574318E-50</v>
      </c>
      <c r="CZ84">
        <f t="shared" si="7"/>
        <v>4.1636336614574318E-50</v>
      </c>
      <c r="DA84">
        <f t="shared" si="7"/>
        <v>4.1636336614574318E-50</v>
      </c>
      <c r="DB84">
        <f t="shared" si="7"/>
        <v>4.1636336614574318E-50</v>
      </c>
      <c r="DC84">
        <f t="shared" si="7"/>
        <v>4.1636336614574318E-50</v>
      </c>
      <c r="DD84">
        <f t="shared" si="7"/>
        <v>4.1636336614574318E-50</v>
      </c>
      <c r="DE84">
        <f t="shared" si="7"/>
        <v>4.1636336614574318E-50</v>
      </c>
      <c r="DF84">
        <f t="shared" si="7"/>
        <v>4.1636336614574318E-50</v>
      </c>
      <c r="DG84">
        <f t="shared" si="7"/>
        <v>4.1636336614574318E-50</v>
      </c>
      <c r="DH84">
        <f t="shared" si="7"/>
        <v>4.1636336614574318E-50</v>
      </c>
      <c r="DI84">
        <f t="shared" si="7"/>
        <v>4.1636336614574318E-50</v>
      </c>
      <c r="DJ84">
        <f t="shared" si="7"/>
        <v>4.1636336614574318E-50</v>
      </c>
      <c r="DK84">
        <f t="shared" si="7"/>
        <v>4.1636336614574318E-50</v>
      </c>
      <c r="DL84">
        <f t="shared" si="7"/>
        <v>4.1636336614574318E-50</v>
      </c>
      <c r="DM84">
        <f t="shared" si="7"/>
        <v>4.1636336614574318E-50</v>
      </c>
      <c r="DN84">
        <f t="shared" si="7"/>
        <v>4.1636336614574318E-50</v>
      </c>
      <c r="DO84">
        <f t="shared" si="7"/>
        <v>4.1636336614574318E-50</v>
      </c>
      <c r="DP84">
        <f t="shared" si="7"/>
        <v>3.017682965794144</v>
      </c>
      <c r="DQ84">
        <f t="shared" si="7"/>
        <v>3.017682965794144</v>
      </c>
      <c r="DR84">
        <f t="shared" si="7"/>
        <v>3.017682965794144</v>
      </c>
      <c r="DS84">
        <f t="shared" si="7"/>
        <v>3.017682965794144</v>
      </c>
      <c r="DT84">
        <f t="shared" si="7"/>
        <v>3.017682965794144</v>
      </c>
      <c r="DU84">
        <f t="shared" si="7"/>
        <v>3.017682965794144</v>
      </c>
      <c r="DV84">
        <f t="shared" si="7"/>
        <v>0.75442074144853888</v>
      </c>
      <c r="DW84">
        <f t="shared" si="7"/>
        <v>1.3593936679903664</v>
      </c>
      <c r="DX84">
        <f t="shared" si="7"/>
        <v>4.1636336614574318E-50</v>
      </c>
      <c r="DY84">
        <f t="shared" si="7"/>
        <v>4.1636336614574318E-50</v>
      </c>
      <c r="DZ84">
        <f t="shared" si="7"/>
        <v>4.1636336614574318E-50</v>
      </c>
      <c r="EA84">
        <f t="shared" si="7"/>
        <v>0.75442074144853888</v>
      </c>
      <c r="EB84">
        <f t="shared" si="7"/>
        <v>4.1636336614574318E-50</v>
      </c>
      <c r="EC84">
        <f t="shared" si="7"/>
        <v>4.1636336614574318E-50</v>
      </c>
    </row>
    <row r="85" spans="2:214" ht="27" customHeight="1" x14ac:dyDescent="0.3">
      <c r="B85" s="400"/>
      <c r="D85" s="144" t="s">
        <v>257</v>
      </c>
      <c r="E85" s="201">
        <f>AVERAGE(E84:N84)</f>
        <v>0.60999081865012472</v>
      </c>
      <c r="F85" s="201"/>
      <c r="G85" s="201"/>
      <c r="H85" s="201"/>
      <c r="I85" s="201"/>
      <c r="J85" s="201"/>
      <c r="K85" s="201"/>
      <c r="L85" s="201"/>
      <c r="M85" s="201"/>
      <c r="N85" s="201"/>
      <c r="O85" s="201">
        <f>AVERAGE(O84:AM84)</f>
        <v>0.17516363561351472</v>
      </c>
      <c r="P85" s="201"/>
      <c r="Q85" s="201"/>
      <c r="R85" s="201"/>
      <c r="S85" s="201"/>
      <c r="T85" s="201"/>
      <c r="U85" s="201"/>
      <c r="V85" s="201"/>
      <c r="W85" s="201"/>
      <c r="X85" s="201"/>
      <c r="Y85" s="201"/>
      <c r="Z85" s="201"/>
      <c r="AA85" s="201"/>
      <c r="AB85" s="201"/>
      <c r="AC85" s="201"/>
      <c r="AD85" s="201"/>
      <c r="AE85" s="201"/>
      <c r="AF85" s="201"/>
      <c r="AG85" s="201"/>
      <c r="AH85" s="201"/>
      <c r="AI85" s="201"/>
      <c r="AJ85" s="201"/>
      <c r="AK85" s="201"/>
      <c r="AL85" s="201"/>
      <c r="AM85" s="201"/>
      <c r="AN85" s="201">
        <f>AVERAGE(AN84:AU84)</f>
        <v>3.7209837366305303</v>
      </c>
      <c r="AO85" s="201"/>
      <c r="AP85" s="201"/>
      <c r="AQ85" s="201"/>
      <c r="AR85" s="201"/>
      <c r="AS85" s="201"/>
      <c r="AT85" s="201"/>
      <c r="AU85" s="201"/>
      <c r="AV85" s="201">
        <f>AVERAGE(AV84:CL84)</f>
        <v>0.72862477353629196</v>
      </c>
      <c r="AW85" s="201"/>
      <c r="AX85" s="201"/>
      <c r="AY85" s="201"/>
      <c r="AZ85" s="201"/>
      <c r="BA85" s="201"/>
      <c r="BB85" s="201"/>
      <c r="BC85" s="201"/>
      <c r="BD85" s="201"/>
      <c r="BE85" s="201"/>
      <c r="BF85" s="201"/>
      <c r="BG85" s="201"/>
      <c r="BH85" s="201"/>
      <c r="BI85" s="201"/>
      <c r="BJ85" s="201"/>
      <c r="BK85" s="201"/>
      <c r="BL85" s="201"/>
      <c r="BM85" s="201"/>
      <c r="BN85" s="201"/>
      <c r="BO85" s="201"/>
      <c r="BP85" s="201"/>
      <c r="BQ85" s="201"/>
      <c r="BR85" s="201"/>
      <c r="BS85" s="201"/>
      <c r="BT85" s="201"/>
      <c r="BU85" s="201"/>
      <c r="BV85" s="201"/>
      <c r="BW85" s="201"/>
      <c r="BX85" s="201"/>
      <c r="BY85" s="201"/>
      <c r="BZ85" s="201"/>
      <c r="CA85" s="201"/>
      <c r="CB85" s="201"/>
      <c r="CC85" s="201"/>
      <c r="CD85" s="201"/>
      <c r="CE85" s="201"/>
      <c r="CF85" s="201"/>
      <c r="CG85" s="201"/>
      <c r="CH85" s="201"/>
      <c r="CI85" s="201"/>
      <c r="CJ85" s="201"/>
      <c r="CK85" s="201"/>
      <c r="CL85" s="201"/>
      <c r="CM85" s="201">
        <f>AVERAGE(CM84:EC84)</f>
        <v>0.57549852681151148</v>
      </c>
      <c r="CN85" s="201"/>
      <c r="CO85" s="201"/>
      <c r="CP85" s="201"/>
      <c r="CQ85" s="201"/>
      <c r="CR85" s="201"/>
      <c r="CS85" s="201"/>
      <c r="CT85" s="201"/>
      <c r="CU85" s="201"/>
      <c r="CV85" s="201"/>
      <c r="CW85" s="201"/>
      <c r="CX85" s="201"/>
      <c r="CY85" s="201"/>
      <c r="CZ85" s="201"/>
      <c r="DA85" s="201"/>
      <c r="DB85" s="201"/>
      <c r="DC85" s="201"/>
      <c r="DD85" s="201"/>
      <c r="DE85" s="201"/>
      <c r="DF85" s="201"/>
      <c r="DG85" s="201"/>
      <c r="DH85" s="201"/>
      <c r="DI85" s="201"/>
      <c r="DJ85" s="201"/>
      <c r="DK85" s="201"/>
      <c r="DL85" s="201"/>
      <c r="DM85" s="201"/>
      <c r="DN85" s="201"/>
      <c r="DO85" s="201"/>
      <c r="DP85" s="201"/>
      <c r="DQ85" s="201"/>
      <c r="DR85" s="201"/>
      <c r="DS85" s="201"/>
      <c r="DT85" s="201"/>
      <c r="DU85" s="201"/>
      <c r="DV85" s="201"/>
      <c r="DW85" s="201"/>
      <c r="DX85" s="201"/>
      <c r="DY85" s="201"/>
      <c r="DZ85" s="201"/>
      <c r="EA85" s="201"/>
      <c r="EB85" s="201"/>
      <c r="EC85" s="201"/>
    </row>
    <row r="86" spans="2:214" ht="27.6" customHeight="1" x14ac:dyDescent="0.3">
      <c r="B86" s="400"/>
      <c r="D86" s="144" t="s">
        <v>38</v>
      </c>
      <c r="E86" s="201">
        <f>_xlfn.STDEV.S(E84:N84)</f>
        <v>0.58003317202434113</v>
      </c>
      <c r="F86" s="201"/>
      <c r="G86" s="201"/>
      <c r="H86" s="201"/>
      <c r="I86" s="201"/>
      <c r="J86" s="201"/>
      <c r="K86" s="201"/>
      <c r="L86" s="201"/>
      <c r="M86" s="201"/>
      <c r="N86" s="201"/>
      <c r="O86" s="201">
        <f>_xlfn.STDEV.S(O84:AM84)</f>
        <v>8.1742854903426559E-2</v>
      </c>
      <c r="P86" s="201"/>
      <c r="Q86" s="201"/>
      <c r="R86" s="201"/>
      <c r="S86" s="201"/>
      <c r="T86" s="201"/>
      <c r="U86" s="201"/>
      <c r="V86" s="201"/>
      <c r="W86" s="201"/>
      <c r="X86" s="201"/>
      <c r="Y86" s="201"/>
      <c r="Z86" s="201"/>
      <c r="AA86" s="201"/>
      <c r="AB86" s="201"/>
      <c r="AC86" s="201"/>
      <c r="AD86" s="201"/>
      <c r="AE86" s="201"/>
      <c r="AF86" s="201"/>
      <c r="AG86" s="201"/>
      <c r="AH86" s="201"/>
      <c r="AI86" s="201"/>
      <c r="AJ86" s="201"/>
      <c r="AK86" s="201"/>
      <c r="AL86" s="201"/>
      <c r="AM86" s="201"/>
      <c r="AN86" s="201">
        <f>_xlfn.STDEV.S(AN84:AU84)</f>
        <v>1.9036529148166115</v>
      </c>
      <c r="AO86" s="201"/>
      <c r="AP86" s="201"/>
      <c r="AQ86" s="201"/>
      <c r="AR86" s="201"/>
      <c r="AS86" s="201"/>
      <c r="AT86" s="201"/>
      <c r="AU86" s="201"/>
      <c r="AV86" s="201">
        <f>_xlfn.STDEV.S(AV84:CL84)</f>
        <v>1.7865055142136173</v>
      </c>
      <c r="AW86" s="201"/>
      <c r="AX86" s="201"/>
      <c r="AY86" s="201"/>
      <c r="AZ86" s="201"/>
      <c r="BA86" s="201"/>
      <c r="BB86" s="201"/>
      <c r="BC86" s="201"/>
      <c r="BD86" s="201"/>
      <c r="BE86" s="201"/>
      <c r="BF86" s="201"/>
      <c r="BG86" s="201"/>
      <c r="BH86" s="201"/>
      <c r="BI86" s="201"/>
      <c r="BJ86" s="201"/>
      <c r="BK86" s="201"/>
      <c r="BL86" s="201"/>
      <c r="BM86" s="201"/>
      <c r="BN86" s="201"/>
      <c r="BO86" s="201"/>
      <c r="BP86" s="201"/>
      <c r="BQ86" s="201"/>
      <c r="BR86" s="201"/>
      <c r="BS86" s="201"/>
      <c r="BT86" s="201"/>
      <c r="BU86" s="201"/>
      <c r="BV86" s="201"/>
      <c r="BW86" s="201"/>
      <c r="BX86" s="201"/>
      <c r="BY86" s="201"/>
      <c r="BZ86" s="201"/>
      <c r="CA86" s="201"/>
      <c r="CB86" s="201"/>
      <c r="CC86" s="201"/>
      <c r="CD86" s="201"/>
      <c r="CE86" s="201"/>
      <c r="CF86" s="201"/>
      <c r="CG86" s="201"/>
      <c r="CH86" s="201"/>
      <c r="CI86" s="201"/>
      <c r="CJ86" s="201"/>
      <c r="CK86" s="201"/>
      <c r="CL86" s="201"/>
      <c r="CM86" s="201">
        <f>_xlfn.STDEV.S(CM84:EC84)</f>
        <v>1.0619751599575864</v>
      </c>
      <c r="CN86" s="201"/>
      <c r="CO86" s="201"/>
      <c r="CP86" s="201"/>
      <c r="CQ86" s="201"/>
      <c r="CR86" s="201"/>
      <c r="CS86" s="201"/>
      <c r="CT86" s="201"/>
      <c r="CU86" s="201"/>
      <c r="CV86" s="201"/>
      <c r="CW86" s="201"/>
      <c r="CX86" s="201"/>
      <c r="CY86" s="201"/>
      <c r="CZ86" s="201"/>
      <c r="DA86" s="201"/>
      <c r="DB86" s="201"/>
      <c r="DC86" s="201"/>
      <c r="DD86" s="201"/>
      <c r="DE86" s="201"/>
      <c r="DF86" s="201"/>
      <c r="DG86" s="201"/>
      <c r="DH86" s="201"/>
      <c r="DI86" s="201"/>
      <c r="DJ86" s="201"/>
      <c r="DK86" s="201"/>
      <c r="DL86" s="201"/>
      <c r="DM86" s="201"/>
      <c r="DN86" s="201"/>
      <c r="DO86" s="201"/>
      <c r="DP86" s="201"/>
      <c r="DQ86" s="201"/>
      <c r="DR86" s="201"/>
      <c r="DS86" s="201"/>
      <c r="DT86" s="201"/>
      <c r="DU86" s="201"/>
      <c r="DV86" s="201"/>
      <c r="DW86" s="201"/>
      <c r="DX86" s="201"/>
      <c r="DY86" s="201"/>
      <c r="DZ86" s="201"/>
      <c r="EA86" s="201"/>
      <c r="EB86" s="201"/>
      <c r="EC86" s="201"/>
    </row>
    <row r="87" spans="2:214" ht="19.8" customHeight="1" x14ac:dyDescent="0.3">
      <c r="B87" s="400"/>
      <c r="D87" s="115"/>
      <c r="E87">
        <f>E85-E86</f>
        <v>2.9957646625783596E-2</v>
      </c>
      <c r="F87">
        <f>E85+E86</f>
        <v>1.1900239906744658</v>
      </c>
      <c r="O87">
        <f>O85-O86</f>
        <v>9.3420780710088164E-2</v>
      </c>
      <c r="P87">
        <f>O85+O86</f>
        <v>0.25690649051694125</v>
      </c>
      <c r="AN87">
        <f>AN85-AN86</f>
        <v>1.8173308218139188</v>
      </c>
      <c r="AO87">
        <f>AN85+AN86</f>
        <v>5.6246366514471422</v>
      </c>
      <c r="AV87">
        <f>AV85-AV86</f>
        <v>-1.0578807406773252</v>
      </c>
      <c r="AW87">
        <f>AV85+AV86</f>
        <v>2.5151302877499093</v>
      </c>
      <c r="CM87">
        <f>CM85-CM86</f>
        <v>-0.48647663314607492</v>
      </c>
      <c r="CN87">
        <f>CM85+CM86</f>
        <v>1.637473686769098</v>
      </c>
    </row>
    <row r="88" spans="2:214" ht="19.8" customHeight="1" x14ac:dyDescent="0.3">
      <c r="B88" s="400"/>
      <c r="D88" s="115"/>
      <c r="E88">
        <f>IF(AND(H84&gt;=E87,H84&lt;=F87),1,0)</f>
        <v>0</v>
      </c>
      <c r="O88">
        <f>IF(AND(U84&gt;=O87,U84&lt;=P87),1,0)</f>
        <v>1</v>
      </c>
      <c r="AN88">
        <f>IF(AND(AU84&gt;=AN87,AU84&lt;=AO87),1,0)</f>
        <v>0</v>
      </c>
      <c r="AV88">
        <f>IF(AND(CF84&gt;=AV87,CF84&lt;=AW87),1,0)</f>
        <v>0</v>
      </c>
      <c r="CM88">
        <f>IF(AND(DP84&gt;=CM87,DP84&lt;=CN87),1,0)</f>
        <v>0</v>
      </c>
    </row>
    <row r="89" spans="2:214" ht="19.8" customHeight="1" x14ac:dyDescent="0.3">
      <c r="B89" s="400"/>
      <c r="D89" s="115"/>
    </row>
    <row r="90" spans="2:214" ht="27" customHeight="1" x14ac:dyDescent="0.3">
      <c r="B90" s="400"/>
      <c r="D90" s="142" t="s">
        <v>253</v>
      </c>
      <c r="E90" s="145">
        <f>MIN(E79:EC79)</f>
        <v>2.7422127742028298E-115</v>
      </c>
    </row>
    <row r="91" spans="2:214" ht="25.8" customHeight="1" x14ac:dyDescent="0.3">
      <c r="B91" s="400"/>
      <c r="D91" s="142" t="s">
        <v>254</v>
      </c>
      <c r="E91" s="145">
        <f>MAX(E79:EC79)</f>
        <v>0.69493680100510502</v>
      </c>
    </row>
    <row r="92" spans="2:214" ht="27" customHeight="1" x14ac:dyDescent="0.3">
      <c r="B92" s="400"/>
      <c r="D92" s="142" t="s">
        <v>255</v>
      </c>
      <c r="E92" s="145">
        <f>E91-E90</f>
        <v>0.69493680100510502</v>
      </c>
    </row>
    <row r="93" spans="2:214" ht="24" customHeight="1" thickBot="1" x14ac:dyDescent="0.35">
      <c r="B93" s="400"/>
      <c r="D93" s="3"/>
    </row>
    <row r="94" spans="2:214" ht="40.200000000000003" customHeight="1" thickBot="1" x14ac:dyDescent="0.35">
      <c r="B94" s="400"/>
      <c r="D94" s="3"/>
      <c r="E94" s="202"/>
      <c r="F94" s="203"/>
      <c r="G94" s="203"/>
      <c r="H94" s="203"/>
      <c r="I94" s="203"/>
      <c r="J94" s="203"/>
      <c r="K94" s="203"/>
      <c r="L94" s="203"/>
      <c r="M94" s="203"/>
      <c r="N94" s="203"/>
      <c r="O94" s="203"/>
      <c r="P94" s="203"/>
      <c r="Q94" s="203"/>
      <c r="R94" s="203"/>
      <c r="S94" s="203"/>
      <c r="T94" s="203"/>
      <c r="U94" s="203"/>
      <c r="V94" s="203"/>
      <c r="W94" s="203"/>
      <c r="X94" s="203"/>
      <c r="Y94" s="203"/>
      <c r="Z94" s="203"/>
      <c r="AA94" s="203"/>
      <c r="AB94" s="203"/>
      <c r="AC94" s="203"/>
      <c r="AD94" s="203"/>
      <c r="AE94" s="203"/>
      <c r="AF94" s="203"/>
      <c r="AG94" s="203"/>
      <c r="AH94" s="203"/>
      <c r="AI94" s="203"/>
      <c r="AJ94" s="203"/>
      <c r="AK94" s="203"/>
      <c r="AL94" s="203"/>
      <c r="AM94" s="203"/>
      <c r="AN94" s="203"/>
      <c r="AO94" s="203"/>
      <c r="AP94" s="203"/>
      <c r="AQ94" s="203"/>
      <c r="AR94" s="203"/>
      <c r="AS94" s="203"/>
      <c r="AT94" s="203"/>
      <c r="AU94" s="203"/>
      <c r="AV94" s="203"/>
      <c r="AW94" s="203"/>
      <c r="AX94" s="203"/>
      <c r="AY94" s="203"/>
      <c r="AZ94" s="203"/>
      <c r="BA94" s="203"/>
      <c r="BB94" s="203"/>
      <c r="BC94" s="203"/>
      <c r="BD94" s="203"/>
      <c r="BE94" s="203"/>
      <c r="BF94" s="203"/>
      <c r="BG94" s="203"/>
      <c r="BH94" s="203"/>
      <c r="BI94" s="203"/>
      <c r="BJ94" s="203"/>
      <c r="BK94" s="203"/>
      <c r="BL94" s="203"/>
      <c r="BM94" s="203"/>
      <c r="BN94" s="203"/>
      <c r="BO94" s="203"/>
      <c r="BP94" s="203"/>
      <c r="BQ94" s="203"/>
      <c r="BR94" s="203"/>
      <c r="BS94" s="203"/>
      <c r="BT94" s="203"/>
      <c r="BU94" s="203"/>
      <c r="BV94" s="203"/>
      <c r="BW94" s="203"/>
      <c r="BX94" s="203"/>
      <c r="BY94" s="203"/>
      <c r="BZ94" s="203"/>
      <c r="CA94" s="204"/>
    </row>
    <row r="95" spans="2:214" ht="20.399999999999999" customHeight="1" thickBot="1" x14ac:dyDescent="0.35">
      <c r="B95" s="400"/>
      <c r="D95" s="23" t="s">
        <v>0</v>
      </c>
      <c r="E95" s="306" t="s">
        <v>1</v>
      </c>
      <c r="F95" s="307"/>
      <c r="G95" s="307"/>
      <c r="H95" s="307"/>
      <c r="I95" s="307"/>
      <c r="J95" s="307"/>
      <c r="K95" s="307"/>
      <c r="L95" s="307"/>
      <c r="M95" s="307"/>
      <c r="N95" s="308"/>
      <c r="O95" s="254" t="s">
        <v>208</v>
      </c>
      <c r="P95" s="309"/>
      <c r="Q95" s="309"/>
      <c r="R95" s="309"/>
      <c r="S95" s="309"/>
      <c r="T95" s="309"/>
      <c r="U95" s="309"/>
      <c r="V95" s="309"/>
      <c r="W95" s="309"/>
      <c r="X95" s="309"/>
      <c r="Y95" s="309"/>
      <c r="Z95" s="309"/>
      <c r="AA95" s="309"/>
      <c r="AB95" s="309"/>
      <c r="AC95" s="309"/>
      <c r="AD95" s="309"/>
      <c r="AE95" s="309"/>
      <c r="AF95" s="309"/>
      <c r="AG95" s="309"/>
      <c r="AH95" s="309"/>
      <c r="AI95" s="309"/>
      <c r="AJ95" s="309"/>
      <c r="AK95" s="309"/>
      <c r="AL95" s="309"/>
      <c r="AM95" s="309"/>
      <c r="AN95" s="309"/>
      <c r="AO95" s="309"/>
      <c r="AP95" s="309"/>
      <c r="AQ95" s="309"/>
      <c r="AR95" s="309"/>
      <c r="AS95" s="309"/>
      <c r="AT95" s="309"/>
      <c r="AU95" s="309"/>
      <c r="AV95" s="309"/>
      <c r="AW95" s="309"/>
      <c r="AX95" s="309"/>
      <c r="AY95" s="309"/>
      <c r="AZ95" s="309"/>
      <c r="BA95" s="309"/>
      <c r="BB95" s="309"/>
      <c r="BC95" s="309"/>
      <c r="BD95" s="309"/>
      <c r="BE95" s="309"/>
      <c r="BF95" s="309"/>
      <c r="BG95" s="310"/>
      <c r="BH95" s="311" t="s">
        <v>207</v>
      </c>
      <c r="BI95" s="312"/>
      <c r="BJ95" s="312"/>
      <c r="BK95" s="312"/>
      <c r="BL95" s="312"/>
      <c r="BM95" s="312"/>
      <c r="BN95" s="312"/>
      <c r="BO95" s="312"/>
      <c r="BP95" s="312"/>
      <c r="BQ95" s="312"/>
      <c r="BR95" s="312"/>
      <c r="BS95" s="312"/>
      <c r="BT95" s="312"/>
      <c r="BU95" s="312"/>
      <c r="BV95" s="313"/>
      <c r="BW95" s="229" t="s">
        <v>209</v>
      </c>
      <c r="BX95" s="314"/>
      <c r="BY95" s="314"/>
      <c r="BZ95" s="314"/>
      <c r="CA95" s="314"/>
      <c r="CB95" s="314"/>
      <c r="CC95" s="314"/>
      <c r="CD95" s="314"/>
      <c r="CE95" s="314"/>
      <c r="CF95" s="314"/>
      <c r="CG95" s="314"/>
      <c r="CH95" s="314"/>
      <c r="CI95" s="314"/>
      <c r="CJ95" s="314"/>
      <c r="CK95" s="314"/>
      <c r="CL95" s="314"/>
      <c r="CM95" s="314"/>
      <c r="CN95" s="314"/>
      <c r="CO95" s="314"/>
      <c r="CP95" s="314"/>
      <c r="CQ95" s="314"/>
      <c r="CR95" s="314"/>
      <c r="CS95" s="314"/>
      <c r="CT95" s="314"/>
      <c r="CU95" s="314"/>
      <c r="CV95" s="314"/>
      <c r="CW95" s="314"/>
      <c r="CX95" s="314"/>
      <c r="CY95" s="314"/>
      <c r="CZ95" s="314"/>
      <c r="DA95" s="314"/>
      <c r="DB95" s="314"/>
      <c r="DC95" s="314"/>
      <c r="DD95" s="314"/>
      <c r="DE95" s="314"/>
      <c r="DF95" s="314"/>
      <c r="DG95" s="314"/>
      <c r="DH95" s="314"/>
      <c r="DI95" s="314"/>
      <c r="DJ95" s="314"/>
      <c r="DK95" s="314"/>
      <c r="DL95" s="314"/>
      <c r="DM95" s="314"/>
      <c r="DN95" s="314"/>
      <c r="DO95" s="314"/>
      <c r="DP95" s="314"/>
      <c r="DQ95" s="314"/>
      <c r="DR95" s="314"/>
      <c r="DS95" s="314"/>
      <c r="DT95" s="314"/>
      <c r="DU95" s="314"/>
      <c r="DV95" s="314"/>
      <c r="DW95" s="314"/>
      <c r="DX95" s="314"/>
      <c r="DY95" s="314"/>
      <c r="DZ95" s="314"/>
      <c r="EA95" s="314"/>
      <c r="EB95" s="314"/>
      <c r="EC95" s="314"/>
      <c r="ED95" s="314"/>
      <c r="EE95" s="314"/>
      <c r="EF95" s="314"/>
      <c r="EG95" s="314"/>
      <c r="EH95" s="314"/>
      <c r="EI95" s="314"/>
      <c r="EJ95" s="314"/>
      <c r="EK95" s="314"/>
      <c r="EL95" s="314"/>
      <c r="EM95" s="314"/>
      <c r="EN95" s="315"/>
      <c r="EO95" s="16"/>
      <c r="EP95" s="17"/>
      <c r="EQ95" s="17"/>
      <c r="ER95" s="17"/>
      <c r="ES95" s="17"/>
      <c r="ET95" s="17"/>
      <c r="EU95" s="17"/>
      <c r="EV95" s="17"/>
      <c r="EW95" s="17"/>
      <c r="EX95" s="17"/>
      <c r="EY95" s="17"/>
      <c r="EZ95" s="17"/>
      <c r="FA95" s="17"/>
      <c r="FB95" s="17"/>
      <c r="FC95" s="17"/>
      <c r="FD95" s="17"/>
      <c r="FE95" s="17"/>
      <c r="FF95" s="17"/>
      <c r="FG95" s="17"/>
      <c r="FH95" s="17"/>
      <c r="FI95" s="17"/>
      <c r="FJ95" s="17"/>
      <c r="FK95" s="17"/>
      <c r="FL95" s="17"/>
      <c r="FM95" s="17"/>
      <c r="FN95" s="17"/>
      <c r="FO95" s="17"/>
      <c r="FP95" s="17"/>
      <c r="FQ95" s="17"/>
      <c r="FR95" s="17"/>
      <c r="FS95" s="17"/>
      <c r="FT95" s="17"/>
      <c r="FU95" s="17"/>
      <c r="FV95" s="17"/>
      <c r="FW95" s="17"/>
      <c r="FX95" s="17"/>
      <c r="FY95" s="17"/>
      <c r="FZ95" s="17"/>
      <c r="GA95" s="17"/>
      <c r="GB95" s="17"/>
      <c r="GC95" s="17"/>
      <c r="GD95" s="17"/>
      <c r="GE95" s="17"/>
      <c r="GF95" s="17"/>
      <c r="GG95" s="17"/>
      <c r="GH95" s="17"/>
      <c r="GI95" s="17"/>
      <c r="GJ95" s="17"/>
      <c r="GK95" s="17"/>
      <c r="GL95" s="17"/>
      <c r="GM95" s="17"/>
      <c r="GN95" s="17"/>
      <c r="GO95" s="17"/>
      <c r="GP95" s="17"/>
      <c r="GQ95" s="17"/>
      <c r="GR95" s="17"/>
      <c r="GS95" s="17"/>
      <c r="GT95" s="17"/>
      <c r="GU95" s="17"/>
      <c r="GV95" s="17"/>
      <c r="GW95" s="17"/>
      <c r="GX95" s="17"/>
      <c r="GY95" s="17"/>
      <c r="GZ95" s="17"/>
      <c r="HA95" s="17"/>
      <c r="HB95" s="17"/>
      <c r="HC95" s="17"/>
      <c r="HD95" s="17"/>
      <c r="HE95" s="17"/>
      <c r="HF95" s="18"/>
    </row>
    <row r="96" spans="2:214" s="3" customFormat="1" ht="20.399999999999999" customHeight="1" thickBot="1" x14ac:dyDescent="0.35">
      <c r="B96" s="400"/>
      <c r="D96" s="24" t="s">
        <v>2</v>
      </c>
      <c r="E96" s="58" t="s">
        <v>54</v>
      </c>
      <c r="F96" s="31" t="s">
        <v>55</v>
      </c>
      <c r="G96" s="31" t="s">
        <v>56</v>
      </c>
      <c r="H96" s="31" t="s">
        <v>77</v>
      </c>
      <c r="I96" s="31" t="s">
        <v>92</v>
      </c>
      <c r="J96" s="31" t="s">
        <v>93</v>
      </c>
      <c r="K96" s="31" t="s">
        <v>94</v>
      </c>
      <c r="L96" s="31" t="s">
        <v>95</v>
      </c>
      <c r="M96" s="31" t="s">
        <v>96</v>
      </c>
      <c r="N96" s="30" t="s">
        <v>97</v>
      </c>
      <c r="O96" s="28" t="s">
        <v>57</v>
      </c>
      <c r="P96" s="27" t="s">
        <v>58</v>
      </c>
      <c r="Q96" s="27" t="s">
        <v>59</v>
      </c>
      <c r="R96" s="28" t="s">
        <v>60</v>
      </c>
      <c r="S96" s="28" t="s">
        <v>61</v>
      </c>
      <c r="T96" s="28" t="s">
        <v>62</v>
      </c>
      <c r="U96" s="28" t="s">
        <v>63</v>
      </c>
      <c r="V96" s="27" t="s">
        <v>64</v>
      </c>
      <c r="W96" s="27" t="s">
        <v>65</v>
      </c>
      <c r="X96" s="27" t="s">
        <v>66</v>
      </c>
      <c r="Y96" s="27" t="s">
        <v>67</v>
      </c>
      <c r="Z96" s="29" t="s">
        <v>68</v>
      </c>
      <c r="AA96" s="37" t="s">
        <v>78</v>
      </c>
      <c r="AB96" s="39" t="s">
        <v>79</v>
      </c>
      <c r="AC96" s="39" t="s">
        <v>80</v>
      </c>
      <c r="AD96" s="39" t="s">
        <v>81</v>
      </c>
      <c r="AE96" s="39" t="s">
        <v>82</v>
      </c>
      <c r="AF96" s="53" t="s">
        <v>83</v>
      </c>
      <c r="AG96" s="37" t="s">
        <v>84</v>
      </c>
      <c r="AH96" s="39" t="s">
        <v>85</v>
      </c>
      <c r="AI96" s="39" t="s">
        <v>86</v>
      </c>
      <c r="AJ96" s="39" t="s">
        <v>87</v>
      </c>
      <c r="AK96" s="39" t="s">
        <v>88</v>
      </c>
      <c r="AL96" s="53" t="s">
        <v>89</v>
      </c>
      <c r="AM96" s="38" t="s">
        <v>90</v>
      </c>
      <c r="AN96" s="27" t="s">
        <v>180</v>
      </c>
      <c r="AO96" s="27" t="s">
        <v>181</v>
      </c>
      <c r="AP96" s="27" t="s">
        <v>182</v>
      </c>
      <c r="AQ96" s="27" t="s">
        <v>244</v>
      </c>
      <c r="AR96" s="26" t="s">
        <v>184</v>
      </c>
      <c r="AS96" s="27" t="s">
        <v>185</v>
      </c>
      <c r="AT96" s="27" t="s">
        <v>186</v>
      </c>
      <c r="AU96" s="27" t="s">
        <v>187</v>
      </c>
      <c r="AV96" s="27" t="s">
        <v>188</v>
      </c>
      <c r="AW96" s="27" t="s">
        <v>189</v>
      </c>
      <c r="AX96" s="26" t="s">
        <v>190</v>
      </c>
      <c r="AY96" s="27" t="s">
        <v>191</v>
      </c>
      <c r="AZ96" s="27" t="s">
        <v>192</v>
      </c>
      <c r="BA96" s="27" t="s">
        <v>193</v>
      </c>
      <c r="BB96" s="27" t="s">
        <v>194</v>
      </c>
      <c r="BC96" s="27" t="s">
        <v>245</v>
      </c>
      <c r="BD96" s="26" t="s">
        <v>196</v>
      </c>
      <c r="BE96" s="27" t="s">
        <v>197</v>
      </c>
      <c r="BF96" s="31" t="s">
        <v>198</v>
      </c>
      <c r="BG96" s="30" t="s">
        <v>199</v>
      </c>
      <c r="BH96" s="37" t="s">
        <v>69</v>
      </c>
      <c r="BI96" s="39" t="s">
        <v>70</v>
      </c>
      <c r="BJ96" s="36" t="s">
        <v>71</v>
      </c>
      <c r="BK96" s="55" t="s">
        <v>72</v>
      </c>
      <c r="BL96" s="56" t="s">
        <v>73</v>
      </c>
      <c r="BM96" s="56" t="s">
        <v>74</v>
      </c>
      <c r="BN96" s="38" t="s">
        <v>75</v>
      </c>
      <c r="BO96" s="41" t="s">
        <v>76</v>
      </c>
      <c r="BP96" s="31" t="s">
        <v>200</v>
      </c>
      <c r="BQ96" s="31" t="s">
        <v>201</v>
      </c>
      <c r="BR96" s="31" t="s">
        <v>202</v>
      </c>
      <c r="BS96" s="31" t="s">
        <v>203</v>
      </c>
      <c r="BT96" s="31" t="s">
        <v>204</v>
      </c>
      <c r="BU96" s="31" t="s">
        <v>205</v>
      </c>
      <c r="BV96" s="30" t="s">
        <v>206</v>
      </c>
      <c r="BW96" s="58" t="s">
        <v>54</v>
      </c>
      <c r="BX96" s="31" t="s">
        <v>55</v>
      </c>
      <c r="BY96" s="31" t="s">
        <v>56</v>
      </c>
      <c r="BZ96" s="31" t="s">
        <v>77</v>
      </c>
      <c r="CA96" s="31" t="s">
        <v>92</v>
      </c>
      <c r="CB96" s="31" t="s">
        <v>93</v>
      </c>
      <c r="CC96" s="31" t="s">
        <v>94</v>
      </c>
      <c r="CD96" s="31" t="s">
        <v>95</v>
      </c>
      <c r="CE96" s="31" t="s">
        <v>96</v>
      </c>
      <c r="CF96" s="30" t="s">
        <v>97</v>
      </c>
      <c r="CG96" s="57" t="s">
        <v>57</v>
      </c>
      <c r="CH96" s="27" t="s">
        <v>58</v>
      </c>
      <c r="CI96" s="27" t="s">
        <v>59</v>
      </c>
      <c r="CJ96" s="28" t="s">
        <v>60</v>
      </c>
      <c r="CK96" s="28" t="s">
        <v>61</v>
      </c>
      <c r="CL96" s="28" t="s">
        <v>62</v>
      </c>
      <c r="CM96" s="28" t="s">
        <v>63</v>
      </c>
      <c r="CN96" s="27" t="s">
        <v>64</v>
      </c>
      <c r="CO96" s="27" t="s">
        <v>65</v>
      </c>
      <c r="CP96" s="27" t="s">
        <v>66</v>
      </c>
      <c r="CQ96" s="27" t="s">
        <v>67</v>
      </c>
      <c r="CR96" s="29" t="s">
        <v>68</v>
      </c>
      <c r="CS96" s="37" t="s">
        <v>78</v>
      </c>
      <c r="CT96" s="39" t="s">
        <v>79</v>
      </c>
      <c r="CU96" s="39" t="s">
        <v>80</v>
      </c>
      <c r="CV96" s="39" t="s">
        <v>81</v>
      </c>
      <c r="CW96" s="39" t="s">
        <v>82</v>
      </c>
      <c r="CX96" s="53" t="s">
        <v>83</v>
      </c>
      <c r="CY96" s="37" t="s">
        <v>84</v>
      </c>
      <c r="CZ96" s="39" t="s">
        <v>85</v>
      </c>
      <c r="DA96" s="39" t="s">
        <v>86</v>
      </c>
      <c r="DB96" s="39" t="s">
        <v>87</v>
      </c>
      <c r="DC96" s="39" t="s">
        <v>88</v>
      </c>
      <c r="DD96" s="53" t="s">
        <v>89</v>
      </c>
      <c r="DE96" s="38" t="s">
        <v>90</v>
      </c>
      <c r="DF96" s="27" t="s">
        <v>180</v>
      </c>
      <c r="DG96" s="27" t="s">
        <v>181</v>
      </c>
      <c r="DH96" s="27" t="s">
        <v>182</v>
      </c>
      <c r="DI96" s="27" t="s">
        <v>183</v>
      </c>
      <c r="DJ96" s="26" t="s">
        <v>184</v>
      </c>
      <c r="DK96" s="27" t="s">
        <v>185</v>
      </c>
      <c r="DL96" s="27" t="s">
        <v>186</v>
      </c>
      <c r="DM96" s="27" t="s">
        <v>187</v>
      </c>
      <c r="DN96" s="27" t="s">
        <v>188</v>
      </c>
      <c r="DO96" s="27" t="s">
        <v>189</v>
      </c>
      <c r="DP96" s="26" t="s">
        <v>190</v>
      </c>
      <c r="DQ96" s="27" t="s">
        <v>191</v>
      </c>
      <c r="DR96" s="27" t="s">
        <v>192</v>
      </c>
      <c r="DS96" s="27" t="s">
        <v>193</v>
      </c>
      <c r="DT96" s="27" t="s">
        <v>194</v>
      </c>
      <c r="DU96" s="27" t="s">
        <v>195</v>
      </c>
      <c r="DV96" s="26" t="s">
        <v>196</v>
      </c>
      <c r="DW96" s="27" t="s">
        <v>197</v>
      </c>
      <c r="DX96" s="31" t="s">
        <v>198</v>
      </c>
      <c r="DY96" s="31" t="s">
        <v>199</v>
      </c>
      <c r="DZ96" s="37" t="s">
        <v>69</v>
      </c>
      <c r="EA96" s="39" t="s">
        <v>70</v>
      </c>
      <c r="EB96" s="36" t="s">
        <v>71</v>
      </c>
      <c r="EC96" s="55" t="s">
        <v>72</v>
      </c>
      <c r="ED96" s="56" t="s">
        <v>73</v>
      </c>
      <c r="EE96" s="56" t="s">
        <v>74</v>
      </c>
      <c r="EF96" s="38" t="s">
        <v>75</v>
      </c>
      <c r="EG96" s="41" t="s">
        <v>76</v>
      </c>
      <c r="EH96" s="31" t="s">
        <v>200</v>
      </c>
      <c r="EI96" s="31" t="s">
        <v>201</v>
      </c>
      <c r="EJ96" s="31" t="s">
        <v>202</v>
      </c>
      <c r="EK96" s="31" t="s">
        <v>203</v>
      </c>
      <c r="EL96" s="31" t="s">
        <v>204</v>
      </c>
      <c r="EM96" s="31" t="s">
        <v>205</v>
      </c>
      <c r="EN96" s="30" t="s">
        <v>206</v>
      </c>
      <c r="EO96" s="58" t="s">
        <v>54</v>
      </c>
      <c r="EP96" s="31" t="s">
        <v>55</v>
      </c>
      <c r="EQ96" s="31" t="s">
        <v>56</v>
      </c>
      <c r="ER96" s="31" t="s">
        <v>77</v>
      </c>
      <c r="ES96" s="31" t="s">
        <v>92</v>
      </c>
      <c r="ET96" s="31" t="s">
        <v>93</v>
      </c>
      <c r="EU96" s="31" t="s">
        <v>94</v>
      </c>
      <c r="EV96" s="31" t="s">
        <v>95</v>
      </c>
      <c r="EW96" s="31" t="s">
        <v>96</v>
      </c>
      <c r="EX96" s="30" t="s">
        <v>97</v>
      </c>
      <c r="EY96" s="57" t="s">
        <v>57</v>
      </c>
      <c r="EZ96" s="27" t="s">
        <v>58</v>
      </c>
      <c r="FA96" s="27" t="s">
        <v>59</v>
      </c>
      <c r="FB96" s="28" t="s">
        <v>60</v>
      </c>
      <c r="FC96" s="28" t="s">
        <v>61</v>
      </c>
      <c r="FD96" s="28" t="s">
        <v>62</v>
      </c>
      <c r="FE96" s="28" t="s">
        <v>63</v>
      </c>
      <c r="FF96" s="27" t="s">
        <v>64</v>
      </c>
      <c r="FG96" s="27" t="s">
        <v>65</v>
      </c>
      <c r="FH96" s="27" t="s">
        <v>66</v>
      </c>
      <c r="FI96" s="27" t="s">
        <v>67</v>
      </c>
      <c r="FJ96" s="29" t="s">
        <v>68</v>
      </c>
      <c r="FK96" s="37" t="s">
        <v>78</v>
      </c>
      <c r="FL96" s="39" t="s">
        <v>79</v>
      </c>
      <c r="FM96" s="39" t="s">
        <v>80</v>
      </c>
      <c r="FN96" s="39" t="s">
        <v>81</v>
      </c>
      <c r="FO96" s="39" t="s">
        <v>82</v>
      </c>
      <c r="FP96" s="53" t="s">
        <v>83</v>
      </c>
      <c r="FQ96" s="37" t="s">
        <v>84</v>
      </c>
      <c r="FR96" s="39" t="s">
        <v>85</v>
      </c>
      <c r="FS96" s="39" t="s">
        <v>86</v>
      </c>
      <c r="FT96" s="39" t="s">
        <v>87</v>
      </c>
      <c r="FU96" s="39" t="s">
        <v>88</v>
      </c>
      <c r="FV96" s="53" t="s">
        <v>89</v>
      </c>
      <c r="FW96" s="38" t="s">
        <v>90</v>
      </c>
      <c r="FX96" s="27" t="s">
        <v>180</v>
      </c>
      <c r="FY96" s="27" t="s">
        <v>181</v>
      </c>
      <c r="FZ96" s="27" t="s">
        <v>182</v>
      </c>
      <c r="GA96" s="27" t="s">
        <v>183</v>
      </c>
      <c r="GB96" s="26" t="s">
        <v>184</v>
      </c>
      <c r="GC96" s="27" t="s">
        <v>185</v>
      </c>
      <c r="GD96" s="27" t="s">
        <v>186</v>
      </c>
      <c r="GE96" s="27" t="s">
        <v>187</v>
      </c>
      <c r="GF96" s="27" t="s">
        <v>188</v>
      </c>
      <c r="GG96" s="27" t="s">
        <v>210</v>
      </c>
      <c r="GH96" s="26" t="s">
        <v>190</v>
      </c>
      <c r="GI96" s="27" t="s">
        <v>191</v>
      </c>
      <c r="GJ96" s="27" t="s">
        <v>192</v>
      </c>
      <c r="GK96" s="27" t="s">
        <v>193</v>
      </c>
      <c r="GL96" s="27" t="s">
        <v>194</v>
      </c>
      <c r="GM96" s="27" t="s">
        <v>195</v>
      </c>
      <c r="GN96" s="26" t="s">
        <v>196</v>
      </c>
      <c r="GO96" s="27" t="s">
        <v>197</v>
      </c>
      <c r="GP96" s="31" t="s">
        <v>198</v>
      </c>
      <c r="GQ96" s="31" t="s">
        <v>199</v>
      </c>
      <c r="GR96" s="37" t="s">
        <v>69</v>
      </c>
      <c r="GS96" s="39" t="s">
        <v>70</v>
      </c>
      <c r="GT96" s="36" t="s">
        <v>71</v>
      </c>
      <c r="GU96" s="55" t="s">
        <v>72</v>
      </c>
      <c r="GV96" s="56" t="s">
        <v>73</v>
      </c>
      <c r="GW96" s="56" t="s">
        <v>74</v>
      </c>
      <c r="GX96" s="38" t="s">
        <v>75</v>
      </c>
      <c r="GY96" s="41" t="s">
        <v>76</v>
      </c>
      <c r="GZ96" s="31" t="s">
        <v>200</v>
      </c>
      <c r="HA96" s="31" t="s">
        <v>201</v>
      </c>
      <c r="HB96" s="31" t="s">
        <v>202</v>
      </c>
      <c r="HC96" s="31" t="s">
        <v>203</v>
      </c>
      <c r="HD96" s="31" t="s">
        <v>204</v>
      </c>
      <c r="HE96" s="31" t="s">
        <v>205</v>
      </c>
      <c r="HF96" s="30" t="s">
        <v>206</v>
      </c>
    </row>
    <row r="97" spans="2:214" s="73" customFormat="1" ht="19.8" customHeight="1" x14ac:dyDescent="0.3">
      <c r="B97" s="400"/>
      <c r="D97" s="74" t="s">
        <v>12</v>
      </c>
      <c r="E97" s="75">
        <v>4.09876512746268E-2</v>
      </c>
      <c r="F97" s="76">
        <v>4.09876512746268E-2</v>
      </c>
      <c r="G97" s="75">
        <v>4.09876512746268E-2</v>
      </c>
      <c r="H97" s="80">
        <v>0.16430925220619</v>
      </c>
      <c r="I97" s="80">
        <v>2.6154527114424699E-2</v>
      </c>
      <c r="J97" s="80">
        <v>2.6154527114424699E-2</v>
      </c>
      <c r="K97" s="80">
        <v>2.6154527114424699E-2</v>
      </c>
      <c r="L97" s="80">
        <v>5.07571779971E-2</v>
      </c>
      <c r="M97" s="80">
        <v>6.9381055138323803E-3</v>
      </c>
      <c r="N97" s="76">
        <v>6.80940371149278E-3</v>
      </c>
      <c r="O97" s="75">
        <v>2.6747739318234401E-3</v>
      </c>
      <c r="P97" s="80">
        <v>2.6747739318234401E-3</v>
      </c>
      <c r="Q97" s="80">
        <v>3.6558999637180601E-4</v>
      </c>
      <c r="R97" s="80">
        <v>2.1605686714545099E-3</v>
      </c>
      <c r="S97" s="80">
        <v>2.1605686714545099E-3</v>
      </c>
      <c r="T97" s="80">
        <v>2.1605686714545099E-3</v>
      </c>
      <c r="U97" s="80">
        <v>6.6381739692210999E-3</v>
      </c>
      <c r="V97" s="80">
        <v>6.6381739692210999E-3</v>
      </c>
      <c r="W97" s="76">
        <v>6.6381739692210999E-3</v>
      </c>
      <c r="X97" s="75">
        <v>6.6381739692210999E-3</v>
      </c>
      <c r="Y97" s="80">
        <v>6.6381739692210999E-3</v>
      </c>
      <c r="Z97" s="80">
        <v>6.6381739692210999E-3</v>
      </c>
      <c r="AA97" s="80">
        <v>6.6381739692210999E-3</v>
      </c>
      <c r="AB97" s="80">
        <v>6.6381739692210999E-3</v>
      </c>
      <c r="AC97" s="81">
        <v>6.6381739692210999E-3</v>
      </c>
      <c r="AD97" s="75">
        <v>6.6381739692210999E-3</v>
      </c>
      <c r="AE97" s="80">
        <v>6.6381739692210999E-3</v>
      </c>
      <c r="AF97" s="80">
        <v>6.6381739692210999E-3</v>
      </c>
      <c r="AG97" s="80">
        <v>6.6381739692210999E-3</v>
      </c>
      <c r="AH97" s="80">
        <v>6.6381739692210999E-3</v>
      </c>
      <c r="AI97" s="80">
        <v>6.6381739692210999E-3</v>
      </c>
      <c r="AJ97" s="80">
        <v>6.6381739692210999E-3</v>
      </c>
      <c r="AK97" s="80">
        <v>6.6381739692210999E-3</v>
      </c>
      <c r="AL97" s="80">
        <v>6.6381739692210999E-3</v>
      </c>
      <c r="AM97" s="80">
        <v>8.6611562689362896E-3</v>
      </c>
      <c r="AN97" s="80">
        <v>6.4390895879912601E-3</v>
      </c>
      <c r="AO97" s="80">
        <v>6.4390895879912601E-3</v>
      </c>
      <c r="AP97" s="80">
        <v>6.4390895879912601E-3</v>
      </c>
      <c r="AQ97" s="80">
        <v>6.4390895879912601E-3</v>
      </c>
      <c r="AR97" s="80">
        <v>6.4390895879912601E-3</v>
      </c>
      <c r="AS97" s="80">
        <v>6.4390895879912601E-3</v>
      </c>
      <c r="AT97" s="80">
        <v>6.4390895879912601E-3</v>
      </c>
      <c r="AU97" s="80">
        <v>6.4390895879912601E-3</v>
      </c>
      <c r="AV97" s="80">
        <v>6.4390895879912601E-3</v>
      </c>
      <c r="AW97" s="80">
        <v>6.4390895879912601E-3</v>
      </c>
      <c r="AX97" s="80">
        <v>6.4390895879912601E-3</v>
      </c>
      <c r="AY97" s="80">
        <v>6.4390895879912601E-3</v>
      </c>
      <c r="AZ97" s="80">
        <v>6.4390895879912601E-3</v>
      </c>
      <c r="BA97" s="80">
        <v>6.4390895879912601E-3</v>
      </c>
      <c r="BB97" s="81">
        <v>6.4390895879912601E-3</v>
      </c>
      <c r="BC97" s="78">
        <v>8.4978778022071298E-3</v>
      </c>
      <c r="BD97" s="78">
        <v>6.4390895879912601E-3</v>
      </c>
      <c r="BE97" s="78">
        <v>6.4390895879912601E-3</v>
      </c>
      <c r="BF97" s="78">
        <v>2.06215881434984E-2</v>
      </c>
      <c r="BG97" s="79">
        <v>2.03660631311284E-2</v>
      </c>
      <c r="BH97" s="82">
        <v>0.12589009753244501</v>
      </c>
      <c r="BI97" s="78">
        <v>0.12589009753244501</v>
      </c>
      <c r="BJ97" s="78">
        <v>0.12589009753244501</v>
      </c>
      <c r="BK97" s="78">
        <v>0.12589009753244501</v>
      </c>
      <c r="BL97" s="78">
        <v>0.12589009753244501</v>
      </c>
      <c r="BM97" s="78">
        <v>0.12589009753244501</v>
      </c>
      <c r="BN97" s="78">
        <v>0.13162411009281699</v>
      </c>
      <c r="BO97" s="78">
        <v>0.39117012114430599</v>
      </c>
      <c r="BP97" s="78">
        <v>0.12219637878677</v>
      </c>
      <c r="BQ97" s="78">
        <v>0.12219637878677</v>
      </c>
      <c r="BR97" s="78">
        <v>0.12219637878677</v>
      </c>
      <c r="BS97" s="78">
        <v>0.12219637878677</v>
      </c>
      <c r="BT97" s="78">
        <v>0.12219637878677</v>
      </c>
      <c r="BU97" s="78">
        <v>0.12219637878677</v>
      </c>
      <c r="BV97" s="79">
        <v>0.38606056654901</v>
      </c>
      <c r="BW97" s="82">
        <v>7.7713597564793095E-135</v>
      </c>
      <c r="BX97" s="78">
        <v>7.7713597564793095E-135</v>
      </c>
      <c r="BY97" s="78">
        <v>7.7713597564793095E-135</v>
      </c>
      <c r="BZ97" s="78">
        <v>0.170572852601905</v>
      </c>
      <c r="CA97" s="78">
        <v>7.7713597564793095E-135</v>
      </c>
      <c r="CB97" s="93">
        <v>7.7713597564793095E-135</v>
      </c>
      <c r="CC97" s="93">
        <v>7.7713597564793095E-135</v>
      </c>
      <c r="CD97" s="93">
        <v>7.7713597564793095E-135</v>
      </c>
      <c r="CE97" s="93">
        <v>7.7713597564793095E-135</v>
      </c>
      <c r="CF97" s="93">
        <v>7.7713597564793095E-135</v>
      </c>
      <c r="CG97" s="93">
        <v>7.7713597564793095E-135</v>
      </c>
      <c r="CH97" s="93">
        <v>7.7713597564793095E-135</v>
      </c>
      <c r="CI97" s="93">
        <v>7.7713597564793095E-135</v>
      </c>
      <c r="CJ97" s="93">
        <v>7.7713597564793095E-135</v>
      </c>
      <c r="CK97" s="93">
        <v>7.7713597564793095E-135</v>
      </c>
      <c r="CL97" s="93">
        <v>7.7713597564793095E-135</v>
      </c>
      <c r="CM97" s="93">
        <v>7.7713597564793095E-135</v>
      </c>
      <c r="CN97" s="93">
        <v>7.7713597564793095E-135</v>
      </c>
      <c r="CO97" s="93">
        <v>7.7713597564793095E-135</v>
      </c>
      <c r="CP97" s="93">
        <v>7.7713597564793095E-135</v>
      </c>
      <c r="CQ97" s="93">
        <v>7.7713597564793095E-135</v>
      </c>
      <c r="CR97" s="93">
        <v>7.7713597564793095E-135</v>
      </c>
      <c r="CS97" s="93">
        <v>7.7713597564793095E-135</v>
      </c>
      <c r="CT97" s="93">
        <v>7.7713597564793095E-135</v>
      </c>
      <c r="CU97" s="93">
        <v>7.7713597564793095E-135</v>
      </c>
      <c r="CV97" s="93">
        <v>7.7713597564793095E-135</v>
      </c>
      <c r="CW97" s="93">
        <v>7.7713597564793095E-135</v>
      </c>
      <c r="CX97" s="93">
        <v>7.7713597564793095E-135</v>
      </c>
      <c r="CY97" s="93">
        <v>7.7713597564793095E-135</v>
      </c>
      <c r="CZ97" s="93">
        <v>7.7713597564793095E-135</v>
      </c>
      <c r="DA97" s="93">
        <v>7.7713597564793095E-135</v>
      </c>
      <c r="DB97" s="93">
        <v>7.7713597564793095E-135</v>
      </c>
      <c r="DC97" s="93">
        <v>7.7713597564793095E-135</v>
      </c>
      <c r="DD97" s="93">
        <v>7.7713597564793095E-135</v>
      </c>
      <c r="DE97" s="93">
        <v>7.7713597564793095E-135</v>
      </c>
      <c r="DF97" s="93">
        <v>7.7713597564793095E-135</v>
      </c>
      <c r="DG97" s="93">
        <v>7.7713597564793095E-135</v>
      </c>
      <c r="DH97" s="93">
        <v>7.7713597564793095E-135</v>
      </c>
      <c r="DI97" s="93">
        <v>7.7713597564793095E-135</v>
      </c>
      <c r="DJ97" s="93">
        <v>7.7713597564793095E-135</v>
      </c>
      <c r="DK97" s="93">
        <v>7.7713597564793095E-135</v>
      </c>
      <c r="DL97" s="93">
        <v>7.7713597564793095E-135</v>
      </c>
      <c r="DM97" s="93">
        <v>7.7713597564793095E-135</v>
      </c>
      <c r="DN97" s="93">
        <v>7.7713597564793095E-135</v>
      </c>
      <c r="DO97" s="93">
        <v>7.7713597564793095E-135</v>
      </c>
      <c r="DP97" s="93">
        <v>7.7713597564793095E-135</v>
      </c>
      <c r="DQ97" s="93">
        <v>7.7713597564793095E-135</v>
      </c>
      <c r="DR97" s="93">
        <v>7.7713597564793095E-135</v>
      </c>
      <c r="DS97" s="93">
        <v>7.7713597564793095E-135</v>
      </c>
      <c r="DT97" s="93">
        <v>7.7713597564793095E-135</v>
      </c>
      <c r="DU97" s="93">
        <v>7.7713597564793095E-135</v>
      </c>
      <c r="DV97" s="93">
        <v>7.7713597564793095E-135</v>
      </c>
      <c r="DW97" s="93">
        <v>7.7713597564793095E-135</v>
      </c>
      <c r="DX97" s="93">
        <v>7.7713597564793095E-135</v>
      </c>
      <c r="DY97" s="93">
        <v>7.7713597564793095E-135</v>
      </c>
      <c r="DZ97" s="93">
        <v>8.5286426300952706E-2</v>
      </c>
      <c r="EA97" s="93">
        <v>8.5286426300952706E-2</v>
      </c>
      <c r="EB97" s="93">
        <v>8.5286426300952706E-2</v>
      </c>
      <c r="EC97" s="93">
        <v>8.5286426300952706E-2</v>
      </c>
      <c r="ED97" s="93">
        <v>8.5286426300952706E-2</v>
      </c>
      <c r="EE97" s="93">
        <v>8.5286426300952706E-2</v>
      </c>
      <c r="EF97" s="93">
        <v>0.170572852601905</v>
      </c>
      <c r="EG97" s="93">
        <v>0.51825898762557598</v>
      </c>
      <c r="EH97" s="93">
        <v>8.5286426300952595E-2</v>
      </c>
      <c r="EI97" s="93">
        <v>8.5286426300952595E-2</v>
      </c>
      <c r="EJ97" s="93">
        <v>8.5286426300952595E-2</v>
      </c>
      <c r="EK97" s="93">
        <v>8.5286426300952595E-2</v>
      </c>
      <c r="EL97" s="93">
        <v>8.5286426300952595E-2</v>
      </c>
      <c r="EM97" s="93">
        <v>8.5286426300952595E-2</v>
      </c>
      <c r="EN97" s="94">
        <v>0.51825898762557698</v>
      </c>
      <c r="EO97" s="95">
        <v>6.4477583159944202E-2</v>
      </c>
      <c r="EP97" s="93">
        <v>6.4477583159944202E-2</v>
      </c>
      <c r="EQ97" s="93">
        <v>6.4477583159944202E-2</v>
      </c>
      <c r="ER97" s="93">
        <v>0.12895516631988799</v>
      </c>
      <c r="ES97" s="93">
        <v>3.4233455937965398E-100</v>
      </c>
      <c r="ET97" s="93">
        <v>3.4233455937965398E-100</v>
      </c>
      <c r="EU97" s="93">
        <v>3.4233455937965398E-100</v>
      </c>
      <c r="EV97" s="93">
        <v>6.4477583159944202E-2</v>
      </c>
      <c r="EW97" s="93">
        <v>3.4233455937965398E-100</v>
      </c>
      <c r="EX97" s="93">
        <v>3.4233455937965398E-100</v>
      </c>
      <c r="EY97" s="93">
        <v>3.4233455937965398E-100</v>
      </c>
      <c r="EZ97" s="93">
        <v>3.4233455937965398E-100</v>
      </c>
      <c r="FA97" s="93">
        <v>3.4233455937965398E-100</v>
      </c>
      <c r="FB97" s="93">
        <v>3.4233455937965398E-100</v>
      </c>
      <c r="FC97" s="93">
        <v>3.4233455937965398E-100</v>
      </c>
      <c r="FD97" s="93">
        <v>3.4233455937965398E-100</v>
      </c>
      <c r="FE97" s="93">
        <v>3.4233455937965398E-100</v>
      </c>
      <c r="FF97" s="93">
        <v>3.4233455937965398E-100</v>
      </c>
      <c r="FG97" s="93">
        <v>3.4233455937965398E-100</v>
      </c>
      <c r="FH97" s="93">
        <v>3.4233455937965398E-100</v>
      </c>
      <c r="FI97" s="93">
        <v>3.4233455937965398E-100</v>
      </c>
      <c r="FJ97" s="93">
        <v>3.4233455937965398E-100</v>
      </c>
      <c r="FK97" s="93">
        <v>3.4233455937965398E-100</v>
      </c>
      <c r="FL97" s="93">
        <v>3.4233455937965398E-100</v>
      </c>
      <c r="FM97" s="93">
        <v>3.4233455937965398E-100</v>
      </c>
      <c r="FN97" s="93">
        <v>3.4233455937965398E-100</v>
      </c>
      <c r="FO97" s="93">
        <v>3.4233455937965398E-100</v>
      </c>
      <c r="FP97" s="93">
        <v>3.4233455937965398E-100</v>
      </c>
      <c r="FQ97" s="93">
        <v>3.4233455937965398E-100</v>
      </c>
      <c r="FR97" s="93">
        <v>3.4233455937965398E-100</v>
      </c>
      <c r="FS97" s="93">
        <v>3.4233455937965398E-100</v>
      </c>
      <c r="FT97" s="93">
        <v>3.4233455937965398E-100</v>
      </c>
      <c r="FU97" s="93">
        <v>3.4233455937965398E-100</v>
      </c>
      <c r="FV97" s="93">
        <v>3.4233455937965398E-100</v>
      </c>
      <c r="FW97" s="93">
        <v>3.4233455937965398E-100</v>
      </c>
      <c r="FX97" s="93">
        <v>3.4233455937965398E-100</v>
      </c>
      <c r="FY97" s="93">
        <v>3.4233455937965398E-100</v>
      </c>
      <c r="FZ97" s="93">
        <v>3.4233455937965398E-100</v>
      </c>
      <c r="GA97" s="93">
        <v>3.4233455937965398E-100</v>
      </c>
      <c r="GB97" s="93">
        <v>3.4233455937965398E-100</v>
      </c>
      <c r="GC97" s="93">
        <v>3.4233455937965398E-100</v>
      </c>
      <c r="GD97" s="93">
        <v>3.4233455937965398E-100</v>
      </c>
      <c r="GE97" s="93">
        <v>3.4233455937965398E-100</v>
      </c>
      <c r="GF97" s="93">
        <v>3.4233455937965398E-100</v>
      </c>
      <c r="GG97" s="93">
        <v>3.4233455937965398E-100</v>
      </c>
      <c r="GH97" s="93">
        <v>3.4233455937965398E-100</v>
      </c>
      <c r="GI97" s="93">
        <v>3.4233455937965398E-100</v>
      </c>
      <c r="GJ97" s="93">
        <v>3.4233455937965398E-100</v>
      </c>
      <c r="GK97" s="93">
        <v>3.4233455937965398E-100</v>
      </c>
      <c r="GL97" s="93">
        <v>3.4233455937965398E-100</v>
      </c>
      <c r="GM97" s="93">
        <v>3.4233455937965398E-100</v>
      </c>
      <c r="GN97" s="93">
        <v>3.4233455937965398E-100</v>
      </c>
      <c r="GO97" s="93">
        <v>3.4233455937965398E-100</v>
      </c>
      <c r="GP97" s="93">
        <v>3.4233455937965398E-100</v>
      </c>
      <c r="GQ97" s="93">
        <v>3.4233455937965398E-100</v>
      </c>
      <c r="GR97" s="93">
        <v>0.12895516631988799</v>
      </c>
      <c r="GS97" s="93">
        <v>0.12895516631988799</v>
      </c>
      <c r="GT97" s="93">
        <v>0.12895516631988799</v>
      </c>
      <c r="GU97" s="93">
        <v>0.12895516631988799</v>
      </c>
      <c r="GV97" s="93">
        <v>0.12895516631988799</v>
      </c>
      <c r="GW97" s="93">
        <v>0.12895516631988799</v>
      </c>
      <c r="GX97" s="93">
        <v>6.4477583159944202E-2</v>
      </c>
      <c r="GY97" s="93">
        <v>0.12256570327168</v>
      </c>
      <c r="GZ97" s="93">
        <v>0.12895516631988799</v>
      </c>
      <c r="HA97" s="93">
        <v>0.12895516631988799</v>
      </c>
      <c r="HB97" s="93">
        <v>0.12895516631988799</v>
      </c>
      <c r="HC97" s="93">
        <v>0.12895516631988799</v>
      </c>
      <c r="HD97" s="93">
        <v>0.12895516631988799</v>
      </c>
      <c r="HE97" s="93">
        <v>0.12895516631988799</v>
      </c>
      <c r="HF97" s="94">
        <v>0.12256570327168</v>
      </c>
    </row>
    <row r="98" spans="2:214" s="86" customFormat="1" ht="40.200000000000003" customHeight="1" thickBot="1" x14ac:dyDescent="0.35">
      <c r="B98" s="400"/>
      <c r="D98" s="114" t="s">
        <v>13</v>
      </c>
      <c r="E98" s="289">
        <f>AVERAGE(E97:N97)</f>
        <v>4.3024047459576963E-2</v>
      </c>
      <c r="F98" s="290"/>
      <c r="G98" s="290"/>
      <c r="H98" s="290"/>
      <c r="I98" s="290"/>
      <c r="J98" s="290"/>
      <c r="K98" s="290"/>
      <c r="L98" s="290"/>
      <c r="M98" s="290"/>
      <c r="N98" s="291"/>
      <c r="O98" s="289">
        <f>AVERAGE(O97:BG97)</f>
        <v>6.6510040813774112E-3</v>
      </c>
      <c r="P98" s="290"/>
      <c r="Q98" s="290"/>
      <c r="R98" s="290"/>
      <c r="S98" s="290"/>
      <c r="T98" s="290"/>
      <c r="U98" s="290"/>
      <c r="V98" s="290"/>
      <c r="W98" s="290"/>
      <c r="X98" s="290"/>
      <c r="Y98" s="290"/>
      <c r="Z98" s="290"/>
      <c r="AA98" s="290"/>
      <c r="AB98" s="290"/>
      <c r="AC98" s="290"/>
      <c r="AD98" s="290"/>
      <c r="AE98" s="290"/>
      <c r="AF98" s="290"/>
      <c r="AG98" s="290"/>
      <c r="AH98" s="290"/>
      <c r="AI98" s="290"/>
      <c r="AJ98" s="290"/>
      <c r="AK98" s="290"/>
      <c r="AL98" s="290"/>
      <c r="AM98" s="290"/>
      <c r="AN98" s="290"/>
      <c r="AO98" s="290"/>
      <c r="AP98" s="290"/>
      <c r="AQ98" s="290"/>
      <c r="AR98" s="290"/>
      <c r="AS98" s="290"/>
      <c r="AT98" s="290"/>
      <c r="AU98" s="290"/>
      <c r="AV98" s="290"/>
      <c r="AW98" s="290"/>
      <c r="AX98" s="290"/>
      <c r="AY98" s="290"/>
      <c r="AZ98" s="290"/>
      <c r="BA98" s="290"/>
      <c r="BB98" s="290"/>
      <c r="BC98" s="290"/>
      <c r="BD98" s="290"/>
      <c r="BE98" s="290"/>
      <c r="BF98" s="290"/>
      <c r="BG98" s="291"/>
      <c r="BH98" s="316">
        <f>AVERAGE(BH97:BV97)</f>
        <v>0.15982491038009486</v>
      </c>
      <c r="BI98" s="317"/>
      <c r="BJ98" s="317"/>
      <c r="BK98" s="317"/>
      <c r="BL98" s="317"/>
      <c r="BM98" s="317"/>
      <c r="BN98" s="317"/>
      <c r="BO98" s="317"/>
      <c r="BP98" s="317"/>
      <c r="BQ98" s="317"/>
      <c r="BR98" s="317"/>
      <c r="BS98" s="317"/>
      <c r="BT98" s="317"/>
      <c r="BU98" s="317"/>
      <c r="BV98" s="318"/>
      <c r="BW98" s="299">
        <f>AVERAGE(BW97:EN97)</f>
        <v>3.4301439943805634E-2</v>
      </c>
      <c r="BX98" s="297"/>
      <c r="BY98" s="297"/>
      <c r="BZ98" s="297"/>
      <c r="CA98" s="297"/>
      <c r="CB98" s="297"/>
      <c r="CC98" s="297"/>
      <c r="CD98" s="297"/>
      <c r="CE98" s="297"/>
      <c r="CF98" s="297"/>
      <c r="CG98" s="297"/>
      <c r="CH98" s="297"/>
      <c r="CI98" s="297"/>
      <c r="CJ98" s="297"/>
      <c r="CK98" s="297"/>
      <c r="CL98" s="297"/>
      <c r="CM98" s="297"/>
      <c r="CN98" s="297"/>
      <c r="CO98" s="297"/>
      <c r="CP98" s="297"/>
      <c r="CQ98" s="297"/>
      <c r="CR98" s="297"/>
      <c r="CS98" s="297"/>
      <c r="CT98" s="297"/>
      <c r="CU98" s="297"/>
      <c r="CV98" s="297"/>
      <c r="CW98" s="297"/>
      <c r="CX98" s="297"/>
      <c r="CY98" s="297"/>
      <c r="CZ98" s="297"/>
      <c r="DA98" s="297"/>
      <c r="DB98" s="297"/>
      <c r="DC98" s="297"/>
      <c r="DD98" s="297"/>
      <c r="DE98" s="297"/>
      <c r="DF98" s="297"/>
      <c r="DG98" s="297"/>
      <c r="DH98" s="297"/>
      <c r="DI98" s="297"/>
      <c r="DJ98" s="297"/>
      <c r="DK98" s="297"/>
      <c r="DL98" s="297"/>
      <c r="DM98" s="297"/>
      <c r="DN98" s="297"/>
      <c r="DO98" s="297"/>
      <c r="DP98" s="297"/>
      <c r="DQ98" s="297"/>
      <c r="DR98" s="297"/>
      <c r="DS98" s="297"/>
      <c r="DT98" s="297"/>
      <c r="DU98" s="297"/>
      <c r="DV98" s="297"/>
      <c r="DW98" s="297"/>
      <c r="DX98" s="297"/>
      <c r="DY98" s="297"/>
      <c r="DZ98" s="297"/>
      <c r="EA98" s="297"/>
      <c r="EB98" s="297"/>
      <c r="EC98" s="297"/>
      <c r="ED98" s="297"/>
      <c r="EE98" s="297"/>
      <c r="EF98" s="297"/>
      <c r="EG98" s="297"/>
      <c r="EH98" s="297"/>
      <c r="EI98" s="297"/>
      <c r="EJ98" s="297"/>
      <c r="EK98" s="297"/>
      <c r="EL98" s="297"/>
      <c r="EM98" s="297"/>
      <c r="EN98" s="298"/>
      <c r="EO98" s="300">
        <f>AVERAGE(EO97:HF97)</f>
        <v>3.2056235492880357E-2</v>
      </c>
      <c r="EP98" s="301"/>
      <c r="EQ98" s="301"/>
      <c r="ER98" s="301"/>
      <c r="ES98" s="301"/>
      <c r="ET98" s="301"/>
      <c r="EU98" s="301"/>
      <c r="EV98" s="301"/>
      <c r="EW98" s="301"/>
      <c r="EX98" s="301"/>
      <c r="EY98" s="301"/>
      <c r="EZ98" s="301"/>
      <c r="FA98" s="301"/>
      <c r="FB98" s="301"/>
      <c r="FC98" s="301"/>
      <c r="FD98" s="301"/>
      <c r="FE98" s="301"/>
      <c r="FF98" s="301"/>
      <c r="FG98" s="301"/>
      <c r="FH98" s="301"/>
      <c r="FI98" s="301"/>
      <c r="FJ98" s="301"/>
      <c r="FK98" s="301"/>
      <c r="FL98" s="301"/>
      <c r="FM98" s="301"/>
      <c r="FN98" s="301"/>
      <c r="FO98" s="301"/>
      <c r="FP98" s="301"/>
      <c r="FQ98" s="301"/>
      <c r="FR98" s="301"/>
      <c r="FS98" s="301"/>
      <c r="FT98" s="301"/>
      <c r="FU98" s="301"/>
      <c r="FV98" s="301"/>
      <c r="FW98" s="301"/>
      <c r="FX98" s="301"/>
      <c r="FY98" s="301"/>
      <c r="FZ98" s="301"/>
      <c r="GA98" s="301"/>
      <c r="GB98" s="301"/>
      <c r="GC98" s="301"/>
      <c r="GD98" s="301"/>
      <c r="GE98" s="301"/>
      <c r="GF98" s="301"/>
      <c r="GG98" s="301"/>
      <c r="GH98" s="301"/>
      <c r="GI98" s="301"/>
      <c r="GJ98" s="301"/>
      <c r="GK98" s="301"/>
      <c r="GL98" s="301"/>
      <c r="GM98" s="301"/>
      <c r="GN98" s="301"/>
      <c r="GO98" s="301"/>
      <c r="GP98" s="301"/>
      <c r="GQ98" s="301"/>
      <c r="GR98" s="301"/>
      <c r="GS98" s="301"/>
      <c r="GT98" s="301"/>
      <c r="GU98" s="301"/>
      <c r="GV98" s="301"/>
      <c r="GW98" s="301"/>
      <c r="GX98" s="301"/>
      <c r="GY98" s="301"/>
      <c r="GZ98" s="301"/>
      <c r="HA98" s="301"/>
      <c r="HB98" s="301"/>
      <c r="HC98" s="301"/>
      <c r="HD98" s="301"/>
      <c r="HE98" s="301"/>
      <c r="HF98" s="302"/>
    </row>
    <row r="99" spans="2:214" s="86" customFormat="1" ht="20.399999999999999" customHeight="1" thickBot="1" x14ac:dyDescent="0.35">
      <c r="B99" s="400"/>
      <c r="D99" s="143" t="s">
        <v>38</v>
      </c>
      <c r="E99" s="407">
        <f>_xlfn.STDEV.S(E97:N97)</f>
        <v>4.5030583069908377E-2</v>
      </c>
      <c r="F99" s="413"/>
      <c r="G99" s="413"/>
      <c r="H99" s="413"/>
      <c r="I99" s="413"/>
      <c r="J99" s="413"/>
      <c r="K99" s="413"/>
      <c r="L99" s="413"/>
      <c r="M99" s="413"/>
      <c r="N99" s="408"/>
      <c r="O99" s="407">
        <f>_xlfn.STDEV.S(O97:BG97)</f>
        <v>3.4480474912158298E-3</v>
      </c>
      <c r="P99" s="413"/>
      <c r="Q99" s="413"/>
      <c r="R99" s="413"/>
      <c r="S99" s="413"/>
      <c r="T99" s="413"/>
      <c r="U99" s="413"/>
      <c r="V99" s="413"/>
      <c r="W99" s="413"/>
      <c r="X99" s="413"/>
      <c r="Y99" s="413"/>
      <c r="Z99" s="413"/>
      <c r="AA99" s="413"/>
      <c r="AB99" s="413"/>
      <c r="AC99" s="413"/>
      <c r="AD99" s="413"/>
      <c r="AE99" s="413"/>
      <c r="AF99" s="413"/>
      <c r="AG99" s="413"/>
      <c r="AH99" s="413"/>
      <c r="AI99" s="413"/>
      <c r="AJ99" s="413"/>
      <c r="AK99" s="413"/>
      <c r="AL99" s="413"/>
      <c r="AM99" s="413"/>
      <c r="AN99" s="413"/>
      <c r="AO99" s="413"/>
      <c r="AP99" s="413"/>
      <c r="AQ99" s="413"/>
      <c r="AR99" s="413"/>
      <c r="AS99" s="413"/>
      <c r="AT99" s="413"/>
      <c r="AU99" s="413"/>
      <c r="AV99" s="413"/>
      <c r="AW99" s="413"/>
      <c r="AX99" s="413"/>
      <c r="AY99" s="413"/>
      <c r="AZ99" s="413"/>
      <c r="BA99" s="413"/>
      <c r="BB99" s="413"/>
      <c r="BC99" s="413"/>
      <c r="BD99" s="413"/>
      <c r="BE99" s="413"/>
      <c r="BF99" s="413"/>
      <c r="BG99" s="408"/>
      <c r="BH99" s="407">
        <f>_xlfn.STDEV.S(BH97:BV97)</f>
        <v>9.2929824245352385E-2</v>
      </c>
      <c r="BI99" s="413"/>
      <c r="BJ99" s="413"/>
      <c r="BK99" s="413"/>
      <c r="BL99" s="413"/>
      <c r="BM99" s="413"/>
      <c r="BN99" s="413"/>
      <c r="BO99" s="413"/>
      <c r="BP99" s="413"/>
      <c r="BQ99" s="413"/>
      <c r="BR99" s="413"/>
      <c r="BS99" s="413"/>
      <c r="BT99" s="413"/>
      <c r="BU99" s="413"/>
      <c r="BV99" s="408"/>
      <c r="BW99" s="407">
        <f>_xlfn.STDEV.S(BW97:EN97)</f>
        <v>9.3273715325879858E-2</v>
      </c>
      <c r="BX99" s="413"/>
      <c r="BY99" s="413"/>
      <c r="BZ99" s="413"/>
      <c r="CA99" s="413"/>
      <c r="CB99" s="413"/>
      <c r="CC99" s="413"/>
      <c r="CD99" s="413"/>
      <c r="CE99" s="413"/>
      <c r="CF99" s="413"/>
      <c r="CG99" s="413"/>
      <c r="CH99" s="413"/>
      <c r="CI99" s="413"/>
      <c r="CJ99" s="413"/>
      <c r="CK99" s="413"/>
      <c r="CL99" s="413"/>
      <c r="CM99" s="413"/>
      <c r="CN99" s="413"/>
      <c r="CO99" s="413"/>
      <c r="CP99" s="413"/>
      <c r="CQ99" s="413"/>
      <c r="CR99" s="413"/>
      <c r="CS99" s="413"/>
      <c r="CT99" s="413"/>
      <c r="CU99" s="413"/>
      <c r="CV99" s="413"/>
      <c r="CW99" s="413"/>
      <c r="CX99" s="413"/>
      <c r="CY99" s="413"/>
      <c r="CZ99" s="413"/>
      <c r="DA99" s="413"/>
      <c r="DB99" s="413"/>
      <c r="DC99" s="413"/>
      <c r="DD99" s="413"/>
      <c r="DE99" s="413"/>
      <c r="DF99" s="413"/>
      <c r="DG99" s="413"/>
      <c r="DH99" s="413"/>
      <c r="DI99" s="413"/>
      <c r="DJ99" s="413"/>
      <c r="DK99" s="413"/>
      <c r="DL99" s="413"/>
      <c r="DM99" s="413"/>
      <c r="DN99" s="413"/>
      <c r="DO99" s="413"/>
      <c r="DP99" s="413"/>
      <c r="DQ99" s="413"/>
      <c r="DR99" s="413"/>
      <c r="DS99" s="413"/>
      <c r="DT99" s="413"/>
      <c r="DU99" s="413"/>
      <c r="DV99" s="413"/>
      <c r="DW99" s="413"/>
      <c r="DX99" s="413"/>
      <c r="DY99" s="413"/>
      <c r="DZ99" s="413"/>
      <c r="EA99" s="413"/>
      <c r="EB99" s="413"/>
      <c r="EC99" s="413"/>
      <c r="ED99" s="413"/>
      <c r="EE99" s="413"/>
      <c r="EF99" s="413"/>
      <c r="EG99" s="413"/>
      <c r="EH99" s="413"/>
      <c r="EI99" s="413"/>
      <c r="EJ99" s="413"/>
      <c r="EK99" s="413"/>
      <c r="EL99" s="413"/>
      <c r="EM99" s="413"/>
      <c r="EN99" s="408"/>
      <c r="EO99" s="417">
        <f>_xlfn.STDEV.S(EO97:HF97)</f>
        <v>5.3172128810845098E-2</v>
      </c>
      <c r="EP99" s="418"/>
      <c r="EQ99" s="418"/>
      <c r="ER99" s="418"/>
      <c r="ES99" s="418"/>
      <c r="ET99" s="418"/>
      <c r="EU99" s="418"/>
      <c r="EV99" s="418"/>
      <c r="EW99" s="418"/>
      <c r="EX99" s="418"/>
      <c r="EY99" s="418"/>
      <c r="EZ99" s="418"/>
      <c r="FA99" s="418"/>
      <c r="FB99" s="418"/>
      <c r="FC99" s="418"/>
      <c r="FD99" s="418"/>
      <c r="FE99" s="418"/>
      <c r="FF99" s="418"/>
      <c r="FG99" s="418"/>
      <c r="FH99" s="418"/>
      <c r="FI99" s="418"/>
      <c r="FJ99" s="418"/>
      <c r="FK99" s="418"/>
      <c r="FL99" s="418"/>
      <c r="FM99" s="418"/>
      <c r="FN99" s="418"/>
      <c r="FO99" s="418"/>
      <c r="FP99" s="418"/>
      <c r="FQ99" s="418"/>
      <c r="FR99" s="418"/>
      <c r="FS99" s="418"/>
      <c r="FT99" s="418"/>
      <c r="FU99" s="418"/>
      <c r="FV99" s="418"/>
      <c r="FW99" s="418"/>
      <c r="FX99" s="418"/>
      <c r="FY99" s="418"/>
      <c r="FZ99" s="418"/>
      <c r="GA99" s="418"/>
      <c r="GB99" s="418"/>
      <c r="GC99" s="418"/>
      <c r="GD99" s="418"/>
      <c r="GE99" s="418"/>
      <c r="GF99" s="418"/>
      <c r="GG99" s="418"/>
      <c r="GH99" s="418"/>
      <c r="GI99" s="418"/>
      <c r="GJ99" s="418"/>
      <c r="GK99" s="418"/>
      <c r="GL99" s="418"/>
      <c r="GM99" s="418"/>
      <c r="GN99" s="418"/>
      <c r="GO99" s="418"/>
      <c r="GP99" s="418"/>
      <c r="GQ99" s="418"/>
      <c r="GR99" s="418"/>
      <c r="GS99" s="418"/>
      <c r="GT99" s="418"/>
      <c r="GU99" s="418"/>
      <c r="GV99" s="418"/>
      <c r="GW99" s="418"/>
      <c r="GX99" s="418"/>
      <c r="GY99" s="418"/>
      <c r="GZ99" s="418"/>
      <c r="HA99" s="418"/>
      <c r="HB99" s="418"/>
      <c r="HC99" s="418"/>
      <c r="HD99" s="418"/>
      <c r="HE99" s="418"/>
      <c r="HF99" s="419"/>
    </row>
    <row r="100" spans="2:214" s="86" customFormat="1" ht="20.399999999999999" customHeight="1" x14ac:dyDescent="0.3">
      <c r="B100" s="400"/>
      <c r="D100" s="185"/>
      <c r="E100" s="168">
        <f>E98-E99</f>
        <v>-2.0065356103314141E-3</v>
      </c>
      <c r="F100" s="168">
        <f>E98+E99</f>
        <v>8.8054630529485339E-2</v>
      </c>
      <c r="G100" s="168"/>
      <c r="H100" s="168"/>
      <c r="I100" s="168"/>
      <c r="J100" s="168"/>
      <c r="K100" s="168"/>
      <c r="L100" s="168"/>
      <c r="M100" s="168"/>
      <c r="N100" s="168"/>
      <c r="O100" s="168">
        <f>O98-O99</f>
        <v>3.2029565901615814E-3</v>
      </c>
      <c r="P100" s="168">
        <f>O98+O99</f>
        <v>1.0099051572593241E-2</v>
      </c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  <c r="AS100" s="168"/>
      <c r="AT100" s="168"/>
      <c r="AU100" s="168"/>
      <c r="AV100" s="168"/>
      <c r="AW100" s="168"/>
      <c r="AX100" s="168"/>
      <c r="AY100" s="168"/>
      <c r="AZ100" s="168"/>
      <c r="BA100" s="168"/>
      <c r="BB100" s="168"/>
      <c r="BC100" s="168"/>
      <c r="BD100" s="168"/>
      <c r="BE100" s="168"/>
      <c r="BF100" s="168"/>
      <c r="BG100" s="168"/>
      <c r="BH100" s="168">
        <f>BH98-BH99</f>
        <v>6.6895086134742474E-2</v>
      </c>
      <c r="BI100" s="168">
        <f>BH98+BH99</f>
        <v>0.25275473462544723</v>
      </c>
      <c r="BJ100" s="168"/>
      <c r="BK100" s="168"/>
      <c r="BL100" s="168"/>
      <c r="BM100" s="168"/>
      <c r="BN100" s="168"/>
      <c r="BO100" s="168"/>
      <c r="BP100" s="168"/>
      <c r="BQ100" s="168"/>
      <c r="BR100" s="168"/>
      <c r="BS100" s="168"/>
      <c r="BT100" s="168"/>
      <c r="BU100" s="168"/>
      <c r="BV100" s="168"/>
      <c r="BW100" s="168">
        <f>BW98-BW99</f>
        <v>-5.8972275382074224E-2</v>
      </c>
      <c r="BX100" s="168">
        <f>BW98+BW99</f>
        <v>0.12757515526968549</v>
      </c>
      <c r="BY100" s="168"/>
      <c r="BZ100" s="168"/>
      <c r="CA100" s="168"/>
      <c r="CB100" s="168"/>
      <c r="CC100" s="168"/>
      <c r="CD100" s="168"/>
      <c r="CE100" s="168"/>
      <c r="CF100" s="168"/>
      <c r="CG100" s="168"/>
      <c r="CH100" s="168"/>
      <c r="CI100" s="168"/>
      <c r="CJ100" s="168"/>
      <c r="CK100" s="168"/>
      <c r="CL100" s="168"/>
      <c r="CM100" s="168"/>
      <c r="CN100" s="168"/>
      <c r="CO100" s="168"/>
      <c r="CP100" s="168"/>
      <c r="CQ100" s="168"/>
      <c r="CR100" s="168"/>
      <c r="CS100" s="168"/>
      <c r="CT100" s="168"/>
      <c r="CU100" s="168"/>
      <c r="CV100" s="168"/>
      <c r="CW100" s="168"/>
      <c r="CX100" s="168"/>
      <c r="CY100" s="168"/>
      <c r="CZ100" s="168"/>
      <c r="DA100" s="168"/>
      <c r="DB100" s="168"/>
      <c r="DC100" s="168"/>
      <c r="DD100" s="168"/>
      <c r="DE100" s="168"/>
      <c r="DF100" s="168"/>
      <c r="DG100" s="168"/>
      <c r="DH100" s="168"/>
      <c r="DI100" s="168"/>
      <c r="DJ100" s="168"/>
      <c r="DK100" s="168"/>
      <c r="DL100" s="168"/>
      <c r="DM100" s="168"/>
      <c r="DN100" s="168"/>
      <c r="DO100" s="168"/>
      <c r="DP100" s="168"/>
      <c r="DQ100" s="168"/>
      <c r="DR100" s="168"/>
      <c r="DS100" s="168"/>
      <c r="DT100" s="168"/>
      <c r="DU100" s="168"/>
      <c r="DV100" s="168"/>
      <c r="DW100" s="168"/>
      <c r="DX100" s="168"/>
      <c r="DY100" s="168"/>
      <c r="DZ100" s="168"/>
      <c r="EA100" s="168"/>
      <c r="EB100" s="168"/>
      <c r="EC100" s="168"/>
      <c r="ED100" s="168"/>
      <c r="EE100" s="168"/>
      <c r="EF100" s="168"/>
      <c r="EG100" s="168"/>
      <c r="EH100" s="168"/>
      <c r="EI100" s="168"/>
      <c r="EJ100" s="168"/>
      <c r="EK100" s="168"/>
      <c r="EL100" s="168"/>
      <c r="EM100" s="168"/>
      <c r="EN100" s="168"/>
      <c r="EO100" s="166">
        <f>EO98-EO99</f>
        <v>-2.1115893317964742E-2</v>
      </c>
      <c r="EP100" s="166">
        <f>EO98+EO99</f>
        <v>8.5228364303725462E-2</v>
      </c>
      <c r="EQ100" s="166"/>
      <c r="ER100" s="166"/>
      <c r="ES100" s="166"/>
      <c r="ET100" s="166"/>
      <c r="EU100" s="166"/>
      <c r="EV100" s="166"/>
      <c r="EW100" s="166"/>
      <c r="EX100" s="166"/>
      <c r="EY100" s="166"/>
      <c r="EZ100" s="166"/>
      <c r="FA100" s="166"/>
      <c r="FB100" s="166"/>
      <c r="FC100" s="166"/>
      <c r="FD100" s="166"/>
      <c r="FE100" s="166"/>
      <c r="FF100" s="166"/>
      <c r="FG100" s="166"/>
      <c r="FH100" s="166"/>
      <c r="FI100" s="166"/>
      <c r="FJ100" s="166"/>
      <c r="FK100" s="166"/>
      <c r="FL100" s="166"/>
      <c r="FM100" s="166"/>
      <c r="FN100" s="166"/>
      <c r="FO100" s="166"/>
      <c r="FP100" s="166"/>
      <c r="FQ100" s="166"/>
      <c r="FR100" s="166"/>
      <c r="FS100" s="166"/>
      <c r="FT100" s="166"/>
      <c r="FU100" s="166"/>
      <c r="FV100" s="166"/>
      <c r="FW100" s="166"/>
      <c r="FX100" s="166"/>
      <c r="FY100" s="166"/>
      <c r="FZ100" s="166"/>
      <c r="GA100" s="166"/>
      <c r="GB100" s="166"/>
      <c r="GC100" s="166"/>
      <c r="GD100" s="166"/>
      <c r="GE100" s="166"/>
      <c r="GF100" s="166"/>
      <c r="GG100" s="166"/>
      <c r="GH100" s="166"/>
      <c r="GI100" s="166"/>
      <c r="GJ100" s="166"/>
      <c r="GK100" s="166"/>
      <c r="GL100" s="166"/>
      <c r="GM100" s="166"/>
      <c r="GN100" s="166"/>
      <c r="GO100" s="166"/>
      <c r="GP100" s="166"/>
      <c r="GQ100" s="166"/>
      <c r="GR100" s="166"/>
      <c r="GS100" s="166"/>
      <c r="GT100" s="166"/>
      <c r="GU100" s="166"/>
      <c r="GV100" s="166"/>
      <c r="GW100" s="166"/>
      <c r="GX100" s="166"/>
      <c r="GY100" s="166"/>
      <c r="GZ100" s="166"/>
      <c r="HA100" s="166"/>
      <c r="HB100" s="166"/>
      <c r="HC100" s="166"/>
      <c r="HD100" s="166"/>
      <c r="HE100" s="166"/>
      <c r="HF100" s="166"/>
    </row>
    <row r="101" spans="2:214" s="86" customFormat="1" ht="20.399999999999999" customHeight="1" x14ac:dyDescent="0.3">
      <c r="B101" s="400"/>
      <c r="D101" s="185"/>
      <c r="E101" s="168">
        <f>IF(AND(H97&gt;=E100,H97&lt;=F100),1,0)</f>
        <v>0</v>
      </c>
      <c r="F101" s="168"/>
      <c r="G101" s="168"/>
      <c r="H101" s="168"/>
      <c r="I101" s="168"/>
      <c r="J101" s="168"/>
      <c r="K101" s="168"/>
      <c r="L101" s="168"/>
      <c r="M101" s="168"/>
      <c r="N101" s="168"/>
      <c r="O101" s="168">
        <f>IF(AND(BF97&gt;=O100,BF97&lt;=P100),1,0)</f>
        <v>0</v>
      </c>
      <c r="P101" s="168"/>
      <c r="Q101" s="168"/>
      <c r="R101" s="168"/>
      <c r="S101" s="168"/>
      <c r="T101" s="168"/>
      <c r="U101" s="168"/>
      <c r="V101" s="168"/>
      <c r="W101" s="168"/>
      <c r="X101" s="168"/>
      <c r="Y101" s="168"/>
      <c r="Z101" s="168"/>
      <c r="AA101" s="168"/>
      <c r="AB101" s="168"/>
      <c r="AC101" s="168"/>
      <c r="AD101" s="168"/>
      <c r="AE101" s="168"/>
      <c r="AF101" s="168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68"/>
      <c r="AS101" s="168"/>
      <c r="AT101" s="168"/>
      <c r="AU101" s="168"/>
      <c r="AV101" s="168"/>
      <c r="AW101" s="168"/>
      <c r="AX101" s="168"/>
      <c r="AY101" s="168"/>
      <c r="AZ101" s="168"/>
      <c r="BA101" s="168"/>
      <c r="BB101" s="168"/>
      <c r="BC101" s="168"/>
      <c r="BD101" s="168"/>
      <c r="BE101" s="168"/>
      <c r="BF101" s="168"/>
      <c r="BG101" s="168"/>
      <c r="BH101" s="168">
        <f>IF(AND(BO97&gt;=BH100,BO97&lt;=BI100),1,0)</f>
        <v>0</v>
      </c>
      <c r="BI101" s="168"/>
      <c r="BJ101" s="168"/>
      <c r="BK101" s="168"/>
      <c r="BL101" s="168"/>
      <c r="BM101" s="168"/>
      <c r="BN101" s="168"/>
      <c r="BO101" s="168"/>
      <c r="BP101" s="168"/>
      <c r="BQ101" s="168"/>
      <c r="BR101" s="168"/>
      <c r="BS101" s="168"/>
      <c r="BT101" s="168"/>
      <c r="BU101" s="168"/>
      <c r="BV101" s="168"/>
      <c r="BW101" s="168">
        <f>IF(AND(EG97&gt;=BW100,EG97&lt;=BX100),1,0)</f>
        <v>0</v>
      </c>
      <c r="BX101" s="168"/>
      <c r="BY101" s="168"/>
      <c r="BZ101" s="168"/>
      <c r="CA101" s="168"/>
      <c r="CB101" s="168"/>
      <c r="CC101" s="168"/>
      <c r="CD101" s="168"/>
      <c r="CE101" s="168"/>
      <c r="CF101" s="168"/>
      <c r="CG101" s="168"/>
      <c r="CH101" s="168"/>
      <c r="CI101" s="168"/>
      <c r="CJ101" s="168"/>
      <c r="CK101" s="168"/>
      <c r="CL101" s="168"/>
      <c r="CM101" s="168"/>
      <c r="CN101" s="168"/>
      <c r="CO101" s="168"/>
      <c r="CP101" s="168"/>
      <c r="CQ101" s="168"/>
      <c r="CR101" s="168"/>
      <c r="CS101" s="168"/>
      <c r="CT101" s="168"/>
      <c r="CU101" s="168"/>
      <c r="CV101" s="168"/>
      <c r="CW101" s="168"/>
      <c r="CX101" s="168"/>
      <c r="CY101" s="168"/>
      <c r="CZ101" s="168"/>
      <c r="DA101" s="168"/>
      <c r="DB101" s="168"/>
      <c r="DC101" s="168"/>
      <c r="DD101" s="168"/>
      <c r="DE101" s="168"/>
      <c r="DF101" s="168"/>
      <c r="DG101" s="168"/>
      <c r="DH101" s="168"/>
      <c r="DI101" s="168"/>
      <c r="DJ101" s="168"/>
      <c r="DK101" s="168"/>
      <c r="DL101" s="168"/>
      <c r="DM101" s="168"/>
      <c r="DN101" s="168"/>
      <c r="DO101" s="168"/>
      <c r="DP101" s="168"/>
      <c r="DQ101" s="168"/>
      <c r="DR101" s="168"/>
      <c r="DS101" s="168"/>
      <c r="DT101" s="168"/>
      <c r="DU101" s="168"/>
      <c r="DV101" s="168"/>
      <c r="DW101" s="168"/>
      <c r="DX101" s="168"/>
      <c r="DY101" s="168"/>
      <c r="DZ101" s="168"/>
      <c r="EA101" s="168"/>
      <c r="EB101" s="168"/>
      <c r="EC101" s="168"/>
      <c r="ED101" s="168"/>
      <c r="EE101" s="168"/>
      <c r="EF101" s="168"/>
      <c r="EG101" s="168"/>
      <c r="EH101" s="168"/>
      <c r="EI101" s="168"/>
      <c r="EJ101" s="168"/>
      <c r="EK101" s="168"/>
      <c r="EL101" s="168"/>
      <c r="EM101" s="168"/>
      <c r="EN101" s="168"/>
      <c r="EO101" s="166">
        <f>IF(AND(ER97&gt;=EO100,ER97&lt;=EP100),1,0)</f>
        <v>0</v>
      </c>
      <c r="EP101" s="166"/>
      <c r="EQ101" s="166"/>
      <c r="ER101" s="166"/>
      <c r="ES101" s="166"/>
      <c r="ET101" s="166"/>
      <c r="EU101" s="166"/>
      <c r="EV101" s="166"/>
      <c r="EW101" s="166"/>
      <c r="EX101" s="166"/>
      <c r="EY101" s="166"/>
      <c r="EZ101" s="166"/>
      <c r="FA101" s="166"/>
      <c r="FB101" s="166"/>
      <c r="FC101" s="166"/>
      <c r="FD101" s="166"/>
      <c r="FE101" s="166"/>
      <c r="FF101" s="166"/>
      <c r="FG101" s="166"/>
      <c r="FH101" s="166"/>
      <c r="FI101" s="166"/>
      <c r="FJ101" s="166"/>
      <c r="FK101" s="166"/>
      <c r="FL101" s="166"/>
      <c r="FM101" s="166"/>
      <c r="FN101" s="166"/>
      <c r="FO101" s="166"/>
      <c r="FP101" s="166"/>
      <c r="FQ101" s="166"/>
      <c r="FR101" s="166"/>
      <c r="FS101" s="166"/>
      <c r="FT101" s="166"/>
      <c r="FU101" s="166"/>
      <c r="FV101" s="166"/>
      <c r="FW101" s="166"/>
      <c r="FX101" s="166"/>
      <c r="FY101" s="166"/>
      <c r="FZ101" s="166"/>
      <c r="GA101" s="166"/>
      <c r="GB101" s="166"/>
      <c r="GC101" s="166"/>
      <c r="GD101" s="166"/>
      <c r="GE101" s="166"/>
      <c r="GF101" s="166"/>
      <c r="GG101" s="166"/>
      <c r="GH101" s="166"/>
      <c r="GI101" s="166"/>
      <c r="GJ101" s="166"/>
      <c r="GK101" s="166"/>
      <c r="GL101" s="166"/>
      <c r="GM101" s="166"/>
      <c r="GN101" s="166"/>
      <c r="GO101" s="166"/>
      <c r="GP101" s="166"/>
      <c r="GQ101" s="166"/>
      <c r="GR101" s="166"/>
      <c r="GS101" s="166"/>
      <c r="GT101" s="166"/>
      <c r="GU101" s="166"/>
      <c r="GV101" s="166"/>
      <c r="GW101" s="166"/>
      <c r="GX101" s="166"/>
      <c r="GY101" s="166"/>
      <c r="GZ101" s="166"/>
      <c r="HA101" s="166"/>
      <c r="HB101" s="166"/>
      <c r="HC101" s="166"/>
      <c r="HD101" s="166"/>
      <c r="HE101" s="166"/>
      <c r="HF101" s="166"/>
    </row>
    <row r="102" spans="2:214" ht="19.2" customHeight="1" x14ac:dyDescent="0.3">
      <c r="B102" s="400"/>
      <c r="D102" s="184" t="s">
        <v>256</v>
      </c>
      <c r="E102">
        <f>((E97-$E$108)/$E$110)*10</f>
        <v>0.79087198202607667</v>
      </c>
      <c r="F102">
        <f t="shared" ref="F102:BQ102" si="8">((F97-$E$108)/$E$110)*10</f>
        <v>0.79087198202607667</v>
      </c>
      <c r="G102">
        <f t="shared" si="8"/>
        <v>0.79087198202607667</v>
      </c>
      <c r="H102">
        <f t="shared" si="8"/>
        <v>3.1704081574924348</v>
      </c>
      <c r="I102">
        <f t="shared" si="8"/>
        <v>0.50466133224727361</v>
      </c>
      <c r="J102">
        <f t="shared" si="8"/>
        <v>0.50466133224727361</v>
      </c>
      <c r="K102">
        <f t="shared" si="8"/>
        <v>0.50466133224727361</v>
      </c>
      <c r="L102">
        <f t="shared" si="8"/>
        <v>0.97937863518095303</v>
      </c>
      <c r="M102">
        <f t="shared" si="8"/>
        <v>0.13387332741916491</v>
      </c>
      <c r="N102">
        <f t="shared" si="8"/>
        <v>0.13138997825566553</v>
      </c>
      <c r="O102">
        <f t="shared" si="8"/>
        <v>5.1610758244213323E-2</v>
      </c>
      <c r="P102">
        <f t="shared" si="8"/>
        <v>5.1610758244213323E-2</v>
      </c>
      <c r="Q102">
        <f t="shared" si="8"/>
        <v>7.0541950086918954E-3</v>
      </c>
      <c r="R102">
        <f t="shared" si="8"/>
        <v>4.1688976419940862E-2</v>
      </c>
      <c r="S102">
        <f t="shared" si="8"/>
        <v>4.1688976419940862E-2</v>
      </c>
      <c r="T102">
        <f t="shared" si="8"/>
        <v>4.1688976419940862E-2</v>
      </c>
      <c r="U102">
        <f t="shared" si="8"/>
        <v>0.12808603666738408</v>
      </c>
      <c r="V102">
        <f t="shared" si="8"/>
        <v>0.12808603666738408</v>
      </c>
      <c r="W102">
        <f t="shared" si="8"/>
        <v>0.12808603666738408</v>
      </c>
      <c r="X102">
        <f t="shared" si="8"/>
        <v>0.12808603666738408</v>
      </c>
      <c r="Y102">
        <f t="shared" si="8"/>
        <v>0.12808603666738408</v>
      </c>
      <c r="Z102">
        <f t="shared" si="8"/>
        <v>0.12808603666738408</v>
      </c>
      <c r="AA102">
        <f t="shared" si="8"/>
        <v>0.12808603666738408</v>
      </c>
      <c r="AB102">
        <f t="shared" si="8"/>
        <v>0.12808603666738408</v>
      </c>
      <c r="AC102">
        <f t="shared" si="8"/>
        <v>0.12808603666738408</v>
      </c>
      <c r="AD102">
        <f t="shared" si="8"/>
        <v>0.12808603666738408</v>
      </c>
      <c r="AE102">
        <f t="shared" si="8"/>
        <v>0.12808603666738408</v>
      </c>
      <c r="AF102">
        <f t="shared" si="8"/>
        <v>0.12808603666738408</v>
      </c>
      <c r="AG102">
        <f t="shared" si="8"/>
        <v>0.12808603666738408</v>
      </c>
      <c r="AH102">
        <f t="shared" si="8"/>
        <v>0.12808603666738408</v>
      </c>
      <c r="AI102">
        <f t="shared" si="8"/>
        <v>0.12808603666738408</v>
      </c>
      <c r="AJ102">
        <f t="shared" si="8"/>
        <v>0.12808603666738408</v>
      </c>
      <c r="AK102">
        <f t="shared" si="8"/>
        <v>0.12808603666738408</v>
      </c>
      <c r="AL102">
        <f t="shared" si="8"/>
        <v>0.12808603666738408</v>
      </c>
      <c r="AM102">
        <f t="shared" si="8"/>
        <v>0.16712023285148808</v>
      </c>
      <c r="AN102">
        <f t="shared" si="8"/>
        <v>0.12424462945625296</v>
      </c>
      <c r="AO102">
        <f t="shared" si="8"/>
        <v>0.12424462945625296</v>
      </c>
      <c r="AP102">
        <f t="shared" si="8"/>
        <v>0.12424462945625296</v>
      </c>
      <c r="AQ102">
        <f t="shared" si="8"/>
        <v>0.12424462945625296</v>
      </c>
      <c r="AR102">
        <f t="shared" si="8"/>
        <v>0.12424462945625296</v>
      </c>
      <c r="AS102">
        <f t="shared" si="8"/>
        <v>0.12424462945625296</v>
      </c>
      <c r="AT102">
        <f t="shared" si="8"/>
        <v>0.12424462945625296</v>
      </c>
      <c r="AU102">
        <f t="shared" si="8"/>
        <v>0.12424462945625296</v>
      </c>
      <c r="AV102">
        <f t="shared" si="8"/>
        <v>0.12424462945625296</v>
      </c>
      <c r="AW102">
        <f t="shared" si="8"/>
        <v>0.12424462945625296</v>
      </c>
      <c r="AX102">
        <f t="shared" si="8"/>
        <v>0.12424462945625296</v>
      </c>
      <c r="AY102">
        <f t="shared" si="8"/>
        <v>0.12424462945625296</v>
      </c>
      <c r="AZ102">
        <f t="shared" si="8"/>
        <v>0.12424462945625296</v>
      </c>
      <c r="BA102">
        <f t="shared" si="8"/>
        <v>0.12424462945625296</v>
      </c>
      <c r="BB102">
        <f t="shared" si="8"/>
        <v>0.12424462945625296</v>
      </c>
      <c r="BC102">
        <f t="shared" si="8"/>
        <v>0.16396971408330951</v>
      </c>
      <c r="BD102">
        <f t="shared" si="8"/>
        <v>0.12424462945625296</v>
      </c>
      <c r="BE102">
        <f t="shared" si="8"/>
        <v>0.12424462945625296</v>
      </c>
      <c r="BF102">
        <f t="shared" si="8"/>
        <v>0.39790121610774143</v>
      </c>
      <c r="BG102">
        <f t="shared" si="8"/>
        <v>0.39297076591833519</v>
      </c>
      <c r="BH102">
        <f t="shared" si="8"/>
        <v>2.4290962730663916</v>
      </c>
      <c r="BI102">
        <f t="shared" si="8"/>
        <v>2.4290962730663916</v>
      </c>
      <c r="BJ102">
        <f t="shared" si="8"/>
        <v>2.4290962730663916</v>
      </c>
      <c r="BK102">
        <f t="shared" si="8"/>
        <v>2.4290962730663916</v>
      </c>
      <c r="BL102">
        <f t="shared" si="8"/>
        <v>2.4290962730663916</v>
      </c>
      <c r="BM102">
        <f t="shared" si="8"/>
        <v>2.4290962730663916</v>
      </c>
      <c r="BN102">
        <f t="shared" si="8"/>
        <v>2.5397361789297239</v>
      </c>
      <c r="BO102">
        <f t="shared" si="8"/>
        <v>7.5477730340281521</v>
      </c>
      <c r="BP102">
        <f t="shared" si="8"/>
        <v>2.3578245955100035</v>
      </c>
      <c r="BQ102">
        <f t="shared" si="8"/>
        <v>2.3578245955100035</v>
      </c>
      <c r="BR102">
        <f t="shared" ref="BR102:EC102" si="9">((BR97-$E$108)/$E$110)*10</f>
        <v>2.3578245955100035</v>
      </c>
      <c r="BS102">
        <f t="shared" si="9"/>
        <v>2.3578245955100035</v>
      </c>
      <c r="BT102">
        <f t="shared" si="9"/>
        <v>2.3578245955100035</v>
      </c>
      <c r="BU102">
        <f t="shared" si="9"/>
        <v>2.3578245955100035</v>
      </c>
      <c r="BV102">
        <f t="shared" si="9"/>
        <v>7.4491822769492337</v>
      </c>
      <c r="BW102">
        <f t="shared" si="9"/>
        <v>0</v>
      </c>
      <c r="BX102">
        <f t="shared" si="9"/>
        <v>0</v>
      </c>
      <c r="BY102">
        <f t="shared" si="9"/>
        <v>0</v>
      </c>
      <c r="BZ102">
        <f t="shared" si="9"/>
        <v>3.2912666576877121</v>
      </c>
      <c r="CA102">
        <f t="shared" si="9"/>
        <v>0</v>
      </c>
      <c r="CB102">
        <f t="shared" si="9"/>
        <v>0</v>
      </c>
      <c r="CC102">
        <f t="shared" si="9"/>
        <v>0</v>
      </c>
      <c r="CD102">
        <f t="shared" si="9"/>
        <v>0</v>
      </c>
      <c r="CE102">
        <f t="shared" si="9"/>
        <v>0</v>
      </c>
      <c r="CF102">
        <f t="shared" si="9"/>
        <v>0</v>
      </c>
      <c r="CG102">
        <f t="shared" si="9"/>
        <v>0</v>
      </c>
      <c r="CH102">
        <f t="shared" si="9"/>
        <v>0</v>
      </c>
      <c r="CI102">
        <f t="shared" si="9"/>
        <v>0</v>
      </c>
      <c r="CJ102">
        <f t="shared" si="9"/>
        <v>0</v>
      </c>
      <c r="CK102">
        <f t="shared" si="9"/>
        <v>0</v>
      </c>
      <c r="CL102">
        <f t="shared" si="9"/>
        <v>0</v>
      </c>
      <c r="CM102">
        <f t="shared" si="9"/>
        <v>0</v>
      </c>
      <c r="CN102">
        <f t="shared" si="9"/>
        <v>0</v>
      </c>
      <c r="CO102">
        <f t="shared" si="9"/>
        <v>0</v>
      </c>
      <c r="CP102">
        <f t="shared" si="9"/>
        <v>0</v>
      </c>
      <c r="CQ102">
        <f t="shared" si="9"/>
        <v>0</v>
      </c>
      <c r="CR102">
        <f t="shared" si="9"/>
        <v>0</v>
      </c>
      <c r="CS102">
        <f t="shared" si="9"/>
        <v>0</v>
      </c>
      <c r="CT102">
        <f t="shared" si="9"/>
        <v>0</v>
      </c>
      <c r="CU102">
        <f t="shared" si="9"/>
        <v>0</v>
      </c>
      <c r="CV102">
        <f t="shared" si="9"/>
        <v>0</v>
      </c>
      <c r="CW102">
        <f t="shared" si="9"/>
        <v>0</v>
      </c>
      <c r="CX102">
        <f t="shared" si="9"/>
        <v>0</v>
      </c>
      <c r="CY102">
        <f t="shared" si="9"/>
        <v>0</v>
      </c>
      <c r="CZ102">
        <f t="shared" si="9"/>
        <v>0</v>
      </c>
      <c r="DA102">
        <f t="shared" si="9"/>
        <v>0</v>
      </c>
      <c r="DB102">
        <f t="shared" si="9"/>
        <v>0</v>
      </c>
      <c r="DC102">
        <f t="shared" si="9"/>
        <v>0</v>
      </c>
      <c r="DD102">
        <f t="shared" si="9"/>
        <v>0</v>
      </c>
      <c r="DE102">
        <f t="shared" si="9"/>
        <v>0</v>
      </c>
      <c r="DF102">
        <f t="shared" si="9"/>
        <v>0</v>
      </c>
      <c r="DG102">
        <f t="shared" si="9"/>
        <v>0</v>
      </c>
      <c r="DH102">
        <f t="shared" si="9"/>
        <v>0</v>
      </c>
      <c r="DI102">
        <f t="shared" si="9"/>
        <v>0</v>
      </c>
      <c r="DJ102">
        <f t="shared" si="9"/>
        <v>0</v>
      </c>
      <c r="DK102">
        <f t="shared" si="9"/>
        <v>0</v>
      </c>
      <c r="DL102">
        <f t="shared" si="9"/>
        <v>0</v>
      </c>
      <c r="DM102">
        <f t="shared" si="9"/>
        <v>0</v>
      </c>
      <c r="DN102">
        <f t="shared" si="9"/>
        <v>0</v>
      </c>
      <c r="DO102">
        <f t="shared" si="9"/>
        <v>0</v>
      </c>
      <c r="DP102">
        <f t="shared" si="9"/>
        <v>0</v>
      </c>
      <c r="DQ102">
        <f t="shared" si="9"/>
        <v>0</v>
      </c>
      <c r="DR102">
        <f t="shared" si="9"/>
        <v>0</v>
      </c>
      <c r="DS102">
        <f t="shared" si="9"/>
        <v>0</v>
      </c>
      <c r="DT102">
        <f t="shared" si="9"/>
        <v>0</v>
      </c>
      <c r="DU102">
        <f t="shared" si="9"/>
        <v>0</v>
      </c>
      <c r="DV102">
        <f t="shared" si="9"/>
        <v>0</v>
      </c>
      <c r="DW102">
        <f t="shared" si="9"/>
        <v>0</v>
      </c>
      <c r="DX102">
        <f t="shared" si="9"/>
        <v>0</v>
      </c>
      <c r="DY102">
        <f t="shared" si="9"/>
        <v>0</v>
      </c>
      <c r="DZ102">
        <f t="shared" si="9"/>
        <v>1.6456333288438598</v>
      </c>
      <c r="EA102">
        <f t="shared" si="9"/>
        <v>1.6456333288438598</v>
      </c>
      <c r="EB102">
        <f t="shared" si="9"/>
        <v>1.6456333288438598</v>
      </c>
      <c r="EC102">
        <f t="shared" si="9"/>
        <v>1.6456333288438598</v>
      </c>
      <c r="ED102">
        <f t="shared" ref="ED102:GO102" si="10">((ED97-$E$108)/$E$110)*10</f>
        <v>1.6456333288438598</v>
      </c>
      <c r="EE102">
        <f t="shared" si="10"/>
        <v>1.6456333288438598</v>
      </c>
      <c r="EF102">
        <f t="shared" si="10"/>
        <v>3.2912666576877121</v>
      </c>
      <c r="EG102">
        <f t="shared" si="10"/>
        <v>9.9999999999999805</v>
      </c>
      <c r="EH102">
        <f t="shared" si="10"/>
        <v>1.6456333288438576</v>
      </c>
      <c r="EI102">
        <f t="shared" si="10"/>
        <v>1.6456333288438576</v>
      </c>
      <c r="EJ102">
        <f t="shared" si="10"/>
        <v>1.6456333288438576</v>
      </c>
      <c r="EK102">
        <f t="shared" si="10"/>
        <v>1.6456333288438576</v>
      </c>
      <c r="EL102">
        <f t="shared" si="10"/>
        <v>1.6456333288438576</v>
      </c>
      <c r="EM102">
        <f t="shared" si="10"/>
        <v>1.6456333288438576</v>
      </c>
      <c r="EN102">
        <f t="shared" si="10"/>
        <v>10</v>
      </c>
      <c r="EO102">
        <f t="shared" si="10"/>
        <v>1.244118957885336</v>
      </c>
      <c r="EP102">
        <f t="shared" si="10"/>
        <v>1.244118957885336</v>
      </c>
      <c r="EQ102">
        <f t="shared" si="10"/>
        <v>1.244118957885336</v>
      </c>
      <c r="ER102">
        <f t="shared" si="10"/>
        <v>2.488237915770664</v>
      </c>
      <c r="ES102">
        <f t="shared" si="10"/>
        <v>6.6054726990471045E-99</v>
      </c>
      <c r="ET102">
        <f t="shared" si="10"/>
        <v>6.6054726990471045E-99</v>
      </c>
      <c r="EU102">
        <f t="shared" si="10"/>
        <v>6.6054726990471045E-99</v>
      </c>
      <c r="EV102">
        <f t="shared" si="10"/>
        <v>1.244118957885336</v>
      </c>
      <c r="EW102">
        <f t="shared" si="10"/>
        <v>6.6054726990471045E-99</v>
      </c>
      <c r="EX102">
        <f t="shared" si="10"/>
        <v>6.6054726990471045E-99</v>
      </c>
      <c r="EY102">
        <f t="shared" si="10"/>
        <v>6.6054726990471045E-99</v>
      </c>
      <c r="EZ102">
        <f t="shared" si="10"/>
        <v>6.6054726990471045E-99</v>
      </c>
      <c r="FA102">
        <f t="shared" si="10"/>
        <v>6.6054726990471045E-99</v>
      </c>
      <c r="FB102">
        <f t="shared" si="10"/>
        <v>6.6054726990471045E-99</v>
      </c>
      <c r="FC102">
        <f t="shared" si="10"/>
        <v>6.6054726990471045E-99</v>
      </c>
      <c r="FD102">
        <f t="shared" si="10"/>
        <v>6.6054726990471045E-99</v>
      </c>
      <c r="FE102">
        <f t="shared" si="10"/>
        <v>6.6054726990471045E-99</v>
      </c>
      <c r="FF102">
        <f t="shared" si="10"/>
        <v>6.6054726990471045E-99</v>
      </c>
      <c r="FG102">
        <f t="shared" si="10"/>
        <v>6.6054726990471045E-99</v>
      </c>
      <c r="FH102">
        <f t="shared" si="10"/>
        <v>6.6054726990471045E-99</v>
      </c>
      <c r="FI102">
        <f t="shared" si="10"/>
        <v>6.6054726990471045E-99</v>
      </c>
      <c r="FJ102">
        <f t="shared" si="10"/>
        <v>6.6054726990471045E-99</v>
      </c>
      <c r="FK102">
        <f t="shared" si="10"/>
        <v>6.6054726990471045E-99</v>
      </c>
      <c r="FL102">
        <f t="shared" si="10"/>
        <v>6.6054726990471045E-99</v>
      </c>
      <c r="FM102">
        <f t="shared" si="10"/>
        <v>6.6054726990471045E-99</v>
      </c>
      <c r="FN102">
        <f t="shared" si="10"/>
        <v>6.6054726990471045E-99</v>
      </c>
      <c r="FO102">
        <f t="shared" si="10"/>
        <v>6.6054726990471045E-99</v>
      </c>
      <c r="FP102">
        <f t="shared" si="10"/>
        <v>6.6054726990471045E-99</v>
      </c>
      <c r="FQ102">
        <f t="shared" si="10"/>
        <v>6.6054726990471045E-99</v>
      </c>
      <c r="FR102">
        <f t="shared" si="10"/>
        <v>6.6054726990471045E-99</v>
      </c>
      <c r="FS102">
        <f t="shared" si="10"/>
        <v>6.6054726990471045E-99</v>
      </c>
      <c r="FT102">
        <f t="shared" si="10"/>
        <v>6.6054726990471045E-99</v>
      </c>
      <c r="FU102">
        <f t="shared" si="10"/>
        <v>6.6054726990471045E-99</v>
      </c>
      <c r="FV102">
        <f t="shared" si="10"/>
        <v>6.6054726990471045E-99</v>
      </c>
      <c r="FW102">
        <f t="shared" si="10"/>
        <v>6.6054726990471045E-99</v>
      </c>
      <c r="FX102">
        <f t="shared" si="10"/>
        <v>6.6054726990471045E-99</v>
      </c>
      <c r="FY102">
        <f t="shared" si="10"/>
        <v>6.6054726990471045E-99</v>
      </c>
      <c r="FZ102">
        <f t="shared" si="10"/>
        <v>6.6054726990471045E-99</v>
      </c>
      <c r="GA102">
        <f t="shared" si="10"/>
        <v>6.6054726990471045E-99</v>
      </c>
      <c r="GB102">
        <f t="shared" si="10"/>
        <v>6.6054726990471045E-99</v>
      </c>
      <c r="GC102">
        <f t="shared" si="10"/>
        <v>6.6054726990471045E-99</v>
      </c>
      <c r="GD102">
        <f t="shared" si="10"/>
        <v>6.6054726990471045E-99</v>
      </c>
      <c r="GE102">
        <f t="shared" si="10"/>
        <v>6.6054726990471045E-99</v>
      </c>
      <c r="GF102">
        <f t="shared" si="10"/>
        <v>6.6054726990471045E-99</v>
      </c>
      <c r="GG102">
        <f t="shared" si="10"/>
        <v>6.6054726990471045E-99</v>
      </c>
      <c r="GH102">
        <f t="shared" si="10"/>
        <v>6.6054726990471045E-99</v>
      </c>
      <c r="GI102">
        <f t="shared" si="10"/>
        <v>6.6054726990471045E-99</v>
      </c>
      <c r="GJ102">
        <f t="shared" si="10"/>
        <v>6.6054726990471045E-99</v>
      </c>
      <c r="GK102">
        <f t="shared" si="10"/>
        <v>6.6054726990471045E-99</v>
      </c>
      <c r="GL102">
        <f t="shared" si="10"/>
        <v>6.6054726990471045E-99</v>
      </c>
      <c r="GM102">
        <f t="shared" si="10"/>
        <v>6.6054726990471045E-99</v>
      </c>
      <c r="GN102">
        <f t="shared" si="10"/>
        <v>6.6054726990471045E-99</v>
      </c>
      <c r="GO102">
        <f t="shared" si="10"/>
        <v>6.6054726990471045E-99</v>
      </c>
      <c r="GP102">
        <f t="shared" ref="GP102:HF102" si="11">((GP97-$E$108)/$E$110)*10</f>
        <v>6.6054726990471045E-99</v>
      </c>
      <c r="GQ102">
        <f t="shared" si="11"/>
        <v>6.6054726990471045E-99</v>
      </c>
      <c r="GR102">
        <f t="shared" si="11"/>
        <v>2.488237915770664</v>
      </c>
      <c r="GS102">
        <f t="shared" si="11"/>
        <v>2.488237915770664</v>
      </c>
      <c r="GT102">
        <f t="shared" si="11"/>
        <v>2.488237915770664</v>
      </c>
      <c r="GU102">
        <f t="shared" si="11"/>
        <v>2.488237915770664</v>
      </c>
      <c r="GV102">
        <f t="shared" si="11"/>
        <v>2.488237915770664</v>
      </c>
      <c r="GW102">
        <f t="shared" si="11"/>
        <v>2.488237915770664</v>
      </c>
      <c r="GX102">
        <f t="shared" si="11"/>
        <v>1.244118957885336</v>
      </c>
      <c r="GY102">
        <f t="shared" si="11"/>
        <v>2.3649508488645683</v>
      </c>
      <c r="GZ102">
        <f t="shared" si="11"/>
        <v>2.488237915770664</v>
      </c>
      <c r="HA102">
        <f t="shared" si="11"/>
        <v>2.488237915770664</v>
      </c>
      <c r="HB102">
        <f t="shared" si="11"/>
        <v>2.488237915770664</v>
      </c>
      <c r="HC102">
        <f t="shared" si="11"/>
        <v>2.488237915770664</v>
      </c>
      <c r="HD102">
        <f t="shared" si="11"/>
        <v>2.488237915770664</v>
      </c>
      <c r="HE102">
        <f t="shared" si="11"/>
        <v>2.488237915770664</v>
      </c>
      <c r="HF102">
        <f t="shared" si="11"/>
        <v>2.3649508488645683</v>
      </c>
    </row>
    <row r="103" spans="2:214" ht="19.2" customHeight="1" x14ac:dyDescent="0.3">
      <c r="B103" s="400"/>
      <c r="D103" s="144" t="s">
        <v>257</v>
      </c>
      <c r="E103" s="201">
        <f>AVERAGE(E102:N102)</f>
        <v>0.83016500411682692</v>
      </c>
      <c r="F103" s="201"/>
      <c r="G103" s="201"/>
      <c r="H103" s="201"/>
      <c r="I103" s="201"/>
      <c r="J103" s="201"/>
      <c r="K103" s="201"/>
      <c r="L103" s="201"/>
      <c r="M103" s="201"/>
      <c r="N103" s="201"/>
      <c r="O103" s="201">
        <f>AVERAGE(O102:BG102)</f>
        <v>0.12833359845526737</v>
      </c>
      <c r="P103" s="201"/>
      <c r="Q103" s="201"/>
      <c r="R103" s="201"/>
      <c r="S103" s="201"/>
      <c r="T103" s="201"/>
      <c r="U103" s="201"/>
      <c r="V103" s="201"/>
      <c r="W103" s="201"/>
      <c r="X103" s="201"/>
      <c r="Y103" s="201"/>
      <c r="Z103" s="201"/>
      <c r="AA103" s="201"/>
      <c r="AB103" s="201"/>
      <c r="AC103" s="201"/>
      <c r="AD103" s="201"/>
      <c r="AE103" s="201"/>
      <c r="AF103" s="201"/>
      <c r="AG103" s="201"/>
      <c r="AH103" s="201"/>
      <c r="AI103" s="201"/>
      <c r="AJ103" s="201"/>
      <c r="AK103" s="201"/>
      <c r="AL103" s="201"/>
      <c r="AM103" s="201"/>
      <c r="AN103" s="201"/>
      <c r="AO103" s="201"/>
      <c r="AP103" s="201"/>
      <c r="AQ103" s="201"/>
      <c r="AR103" s="201"/>
      <c r="AS103" s="201"/>
      <c r="AT103" s="201"/>
      <c r="AU103" s="201"/>
      <c r="AV103" s="201"/>
      <c r="AW103" s="201"/>
      <c r="AX103" s="201"/>
      <c r="AY103" s="201"/>
      <c r="AZ103" s="201"/>
      <c r="BA103" s="201"/>
      <c r="BB103" s="201"/>
      <c r="BC103" s="201"/>
      <c r="BD103" s="201"/>
      <c r="BE103" s="201"/>
      <c r="BF103" s="201"/>
      <c r="BG103" s="201"/>
      <c r="BH103" s="201">
        <f>AVERAGE(BH102:BV102)</f>
        <v>3.0838811134243658</v>
      </c>
      <c r="BI103" s="201"/>
      <c r="BJ103" s="201"/>
      <c r="BK103" s="201"/>
      <c r="BL103" s="201"/>
      <c r="BM103" s="201"/>
      <c r="BN103" s="201"/>
      <c r="BO103" s="201"/>
      <c r="BP103" s="201"/>
      <c r="BQ103" s="201"/>
      <c r="BR103" s="201"/>
      <c r="BS103" s="201"/>
      <c r="BT103" s="201"/>
      <c r="BU103" s="201"/>
      <c r="BV103" s="201"/>
      <c r="BW103" s="201">
        <f>AVERAGE(BW102:EN102)</f>
        <v>0.66185904659288153</v>
      </c>
      <c r="BX103" s="201"/>
      <c r="BY103" s="201"/>
      <c r="BZ103" s="201"/>
      <c r="CA103" s="201"/>
      <c r="CB103" s="201"/>
      <c r="CC103" s="201"/>
      <c r="CD103" s="201"/>
      <c r="CE103" s="201"/>
      <c r="CF103" s="201"/>
      <c r="CG103" s="201"/>
      <c r="CH103" s="201"/>
      <c r="CI103" s="201"/>
      <c r="CJ103" s="201"/>
      <c r="CK103" s="201"/>
      <c r="CL103" s="201"/>
      <c r="CM103" s="201"/>
      <c r="CN103" s="201"/>
      <c r="CO103" s="201"/>
      <c r="CP103" s="201"/>
      <c r="CQ103" s="201"/>
      <c r="CR103" s="201"/>
      <c r="CS103" s="201"/>
      <c r="CT103" s="201"/>
      <c r="CU103" s="201"/>
      <c r="CV103" s="201"/>
      <c r="CW103" s="201"/>
      <c r="CX103" s="201"/>
      <c r="CY103" s="201"/>
      <c r="CZ103" s="201"/>
      <c r="DA103" s="201"/>
      <c r="DB103" s="201"/>
      <c r="DC103" s="201"/>
      <c r="DD103" s="201"/>
      <c r="DE103" s="201"/>
      <c r="DF103" s="201"/>
      <c r="DG103" s="201"/>
      <c r="DH103" s="201"/>
      <c r="DI103" s="201"/>
      <c r="DJ103" s="201"/>
      <c r="DK103" s="201"/>
      <c r="DL103" s="201"/>
      <c r="DM103" s="201"/>
      <c r="DN103" s="201"/>
      <c r="DO103" s="201"/>
      <c r="DP103" s="201"/>
      <c r="DQ103" s="201"/>
      <c r="DR103" s="201"/>
      <c r="DS103" s="201"/>
      <c r="DT103" s="201"/>
      <c r="DU103" s="201"/>
      <c r="DV103" s="201"/>
      <c r="DW103" s="201"/>
      <c r="DX103" s="201"/>
      <c r="DY103" s="201"/>
      <c r="DZ103" s="201"/>
      <c r="EA103" s="201"/>
      <c r="EB103" s="201"/>
      <c r="EC103" s="201"/>
      <c r="ED103" s="201"/>
      <c r="EE103" s="201"/>
      <c r="EF103" s="201"/>
      <c r="EG103" s="201"/>
      <c r="EH103" s="201"/>
      <c r="EI103" s="201"/>
      <c r="EJ103" s="201"/>
      <c r="EK103" s="201"/>
      <c r="EL103" s="201"/>
      <c r="EM103" s="201"/>
      <c r="EN103" s="201"/>
      <c r="EO103" s="201">
        <f>AVERAGE(EO102:HF102)</f>
        <v>0.61853699131677764</v>
      </c>
      <c r="EP103" s="201"/>
      <c r="EQ103" s="201"/>
      <c r="ER103" s="201"/>
      <c r="ES103" s="201"/>
      <c r="ET103" s="201"/>
      <c r="EU103" s="201"/>
      <c r="EV103" s="201"/>
      <c r="EW103" s="201"/>
      <c r="EX103" s="201"/>
      <c r="EY103" s="201"/>
      <c r="EZ103" s="201"/>
      <c r="FA103" s="201"/>
      <c r="FB103" s="201"/>
      <c r="FC103" s="201"/>
      <c r="FD103" s="201"/>
      <c r="FE103" s="201"/>
      <c r="FF103" s="201"/>
      <c r="FG103" s="201"/>
      <c r="FH103" s="201"/>
      <c r="FI103" s="201"/>
      <c r="FJ103" s="201"/>
      <c r="FK103" s="201"/>
      <c r="FL103" s="201"/>
      <c r="FM103" s="201"/>
      <c r="FN103" s="201"/>
      <c r="FO103" s="201"/>
      <c r="FP103" s="201"/>
      <c r="FQ103" s="201"/>
      <c r="FR103" s="201"/>
      <c r="FS103" s="201"/>
      <c r="FT103" s="201"/>
      <c r="FU103" s="201"/>
      <c r="FV103" s="201"/>
      <c r="FW103" s="201"/>
      <c r="FX103" s="201"/>
      <c r="FY103" s="201"/>
      <c r="FZ103" s="201"/>
      <c r="GA103" s="201"/>
      <c r="GB103" s="201"/>
      <c r="GC103" s="201"/>
      <c r="GD103" s="201"/>
      <c r="GE103" s="201"/>
      <c r="GF103" s="201"/>
      <c r="GG103" s="201"/>
      <c r="GH103" s="201"/>
      <c r="GI103" s="201"/>
      <c r="GJ103" s="201"/>
      <c r="GK103" s="201"/>
      <c r="GL103" s="201"/>
      <c r="GM103" s="201"/>
      <c r="GN103" s="201"/>
      <c r="GO103" s="201"/>
      <c r="GP103" s="201"/>
      <c r="GQ103" s="201"/>
      <c r="GR103" s="201"/>
      <c r="GS103" s="201"/>
      <c r="GT103" s="201"/>
      <c r="GU103" s="201"/>
      <c r="GV103" s="201"/>
      <c r="GW103" s="201"/>
      <c r="GX103" s="201"/>
      <c r="GY103" s="201"/>
      <c r="GZ103" s="201"/>
      <c r="HA103" s="201"/>
      <c r="HB103" s="201"/>
      <c r="HC103" s="201"/>
      <c r="HD103" s="201"/>
      <c r="HE103" s="201"/>
      <c r="HF103" s="201"/>
    </row>
    <row r="104" spans="2:214" ht="20.399999999999999" customHeight="1" x14ac:dyDescent="0.3">
      <c r="B104" s="400"/>
      <c r="D104" s="144" t="s">
        <v>38</v>
      </c>
      <c r="E104" s="201">
        <f>_xlfn.STDEV.S(E102:N102)</f>
        <v>0.86888185530978812</v>
      </c>
      <c r="F104" s="201"/>
      <c r="G104" s="201"/>
      <c r="H104" s="201"/>
      <c r="I104" s="201"/>
      <c r="J104" s="201"/>
      <c r="K104" s="201"/>
      <c r="L104" s="201"/>
      <c r="M104" s="201"/>
      <c r="N104" s="201"/>
      <c r="O104" s="201">
        <f>_xlfn.STDEV.S(O102:BG102)</f>
        <v>6.6531359292256093E-2</v>
      </c>
      <c r="P104" s="201"/>
      <c r="Q104" s="201"/>
      <c r="R104" s="201"/>
      <c r="S104" s="201"/>
      <c r="T104" s="201"/>
      <c r="U104" s="201"/>
      <c r="V104" s="201"/>
      <c r="W104" s="201"/>
      <c r="X104" s="201"/>
      <c r="Y104" s="201"/>
      <c r="Z104" s="201"/>
      <c r="AA104" s="201"/>
      <c r="AB104" s="201"/>
      <c r="AC104" s="201"/>
      <c r="AD104" s="201"/>
      <c r="AE104" s="201"/>
      <c r="AF104" s="201"/>
      <c r="AG104" s="201"/>
      <c r="AH104" s="201"/>
      <c r="AI104" s="201"/>
      <c r="AJ104" s="201"/>
      <c r="AK104" s="201"/>
      <c r="AL104" s="201"/>
      <c r="AM104" s="201"/>
      <c r="AN104" s="201"/>
      <c r="AO104" s="201"/>
      <c r="AP104" s="201"/>
      <c r="AQ104" s="201"/>
      <c r="AR104" s="201"/>
      <c r="AS104" s="201"/>
      <c r="AT104" s="201"/>
      <c r="AU104" s="201"/>
      <c r="AV104" s="201"/>
      <c r="AW104" s="201"/>
      <c r="AX104" s="201"/>
      <c r="AY104" s="201"/>
      <c r="AZ104" s="201"/>
      <c r="BA104" s="201"/>
      <c r="BB104" s="201"/>
      <c r="BC104" s="201"/>
      <c r="BD104" s="201"/>
      <c r="BE104" s="201"/>
      <c r="BF104" s="201"/>
      <c r="BG104" s="201"/>
      <c r="BH104" s="201">
        <f>_xlfn.STDEV.S(BH102:BV102)</f>
        <v>1.7931155361359725</v>
      </c>
      <c r="BI104" s="201"/>
      <c r="BJ104" s="201"/>
      <c r="BK104" s="201"/>
      <c r="BL104" s="201"/>
      <c r="BM104" s="201"/>
      <c r="BN104" s="201"/>
      <c r="BO104" s="201"/>
      <c r="BP104" s="201"/>
      <c r="BQ104" s="201"/>
      <c r="BR104" s="201"/>
      <c r="BS104" s="201"/>
      <c r="BT104" s="201"/>
      <c r="BU104" s="201"/>
      <c r="BV104" s="201"/>
      <c r="BW104" s="201">
        <f>_xlfn.STDEV.S(BW102:EN102)</f>
        <v>1.799751042489719</v>
      </c>
      <c r="BX104" s="201"/>
      <c r="BY104" s="201"/>
      <c r="BZ104" s="201"/>
      <c r="CA104" s="201"/>
      <c r="CB104" s="201"/>
      <c r="CC104" s="201"/>
      <c r="CD104" s="201"/>
      <c r="CE104" s="201"/>
      <c r="CF104" s="201"/>
      <c r="CG104" s="201"/>
      <c r="CH104" s="201"/>
      <c r="CI104" s="201"/>
      <c r="CJ104" s="201"/>
      <c r="CK104" s="201"/>
      <c r="CL104" s="201"/>
      <c r="CM104" s="201"/>
      <c r="CN104" s="201"/>
      <c r="CO104" s="201"/>
      <c r="CP104" s="201"/>
      <c r="CQ104" s="201"/>
      <c r="CR104" s="201"/>
      <c r="CS104" s="201"/>
      <c r="CT104" s="201"/>
      <c r="CU104" s="201"/>
      <c r="CV104" s="201"/>
      <c r="CW104" s="201"/>
      <c r="CX104" s="201"/>
      <c r="CY104" s="201"/>
      <c r="CZ104" s="201"/>
      <c r="DA104" s="201"/>
      <c r="DB104" s="201"/>
      <c r="DC104" s="201"/>
      <c r="DD104" s="201"/>
      <c r="DE104" s="201"/>
      <c r="DF104" s="201"/>
      <c r="DG104" s="201"/>
      <c r="DH104" s="201"/>
      <c r="DI104" s="201"/>
      <c r="DJ104" s="201"/>
      <c r="DK104" s="201"/>
      <c r="DL104" s="201"/>
      <c r="DM104" s="201"/>
      <c r="DN104" s="201"/>
      <c r="DO104" s="201"/>
      <c r="DP104" s="201"/>
      <c r="DQ104" s="201"/>
      <c r="DR104" s="201"/>
      <c r="DS104" s="201"/>
      <c r="DT104" s="201"/>
      <c r="DU104" s="201"/>
      <c r="DV104" s="201"/>
      <c r="DW104" s="201"/>
      <c r="DX104" s="201"/>
      <c r="DY104" s="201"/>
      <c r="DZ104" s="201"/>
      <c r="EA104" s="201"/>
      <c r="EB104" s="201"/>
      <c r="EC104" s="201"/>
      <c r="ED104" s="201"/>
      <c r="EE104" s="201"/>
      <c r="EF104" s="201"/>
      <c r="EG104" s="201"/>
      <c r="EH104" s="201"/>
      <c r="EI104" s="201"/>
      <c r="EJ104" s="201"/>
      <c r="EK104" s="201"/>
      <c r="EL104" s="201"/>
      <c r="EM104" s="201"/>
      <c r="EN104" s="201"/>
      <c r="EO104" s="201">
        <f>_xlfn.STDEV.S(EO102:HF102)</f>
        <v>1.0259760096868789</v>
      </c>
      <c r="EP104" s="201"/>
      <c r="EQ104" s="201"/>
      <c r="ER104" s="201"/>
      <c r="ES104" s="201"/>
      <c r="ET104" s="201"/>
      <c r="EU104" s="201"/>
      <c r="EV104" s="201"/>
      <c r="EW104" s="201"/>
      <c r="EX104" s="201"/>
      <c r="EY104" s="201"/>
      <c r="EZ104" s="201"/>
      <c r="FA104" s="201"/>
      <c r="FB104" s="201"/>
      <c r="FC104" s="201"/>
      <c r="FD104" s="201"/>
      <c r="FE104" s="201"/>
      <c r="FF104" s="201"/>
      <c r="FG104" s="201"/>
      <c r="FH104" s="201"/>
      <c r="FI104" s="201"/>
      <c r="FJ104" s="201"/>
      <c r="FK104" s="201"/>
      <c r="FL104" s="201"/>
      <c r="FM104" s="201"/>
      <c r="FN104" s="201"/>
      <c r="FO104" s="201"/>
      <c r="FP104" s="201"/>
      <c r="FQ104" s="201"/>
      <c r="FR104" s="201"/>
      <c r="FS104" s="201"/>
      <c r="FT104" s="201"/>
      <c r="FU104" s="201"/>
      <c r="FV104" s="201"/>
      <c r="FW104" s="201"/>
      <c r="FX104" s="201"/>
      <c r="FY104" s="201"/>
      <c r="FZ104" s="201"/>
      <c r="GA104" s="201"/>
      <c r="GB104" s="201"/>
      <c r="GC104" s="201"/>
      <c r="GD104" s="201"/>
      <c r="GE104" s="201"/>
      <c r="GF104" s="201"/>
      <c r="GG104" s="201"/>
      <c r="GH104" s="201"/>
      <c r="GI104" s="201"/>
      <c r="GJ104" s="201"/>
      <c r="GK104" s="201"/>
      <c r="GL104" s="201"/>
      <c r="GM104" s="201"/>
      <c r="GN104" s="201"/>
      <c r="GO104" s="201"/>
      <c r="GP104" s="201"/>
      <c r="GQ104" s="201"/>
      <c r="GR104" s="201"/>
      <c r="GS104" s="201"/>
      <c r="GT104" s="201"/>
      <c r="GU104" s="201"/>
      <c r="GV104" s="201"/>
      <c r="GW104" s="201"/>
      <c r="GX104" s="201"/>
      <c r="GY104" s="201"/>
      <c r="GZ104" s="201"/>
      <c r="HA104" s="201"/>
      <c r="HB104" s="201"/>
      <c r="HC104" s="201"/>
      <c r="HD104" s="201"/>
      <c r="HE104" s="201"/>
      <c r="HF104" s="201"/>
    </row>
    <row r="105" spans="2:214" ht="21.6" customHeight="1" x14ac:dyDescent="0.3">
      <c r="B105" s="400"/>
      <c r="D105" s="115"/>
      <c r="E105">
        <f>E103-E104</f>
        <v>-3.8716851192961199E-2</v>
      </c>
      <c r="F105">
        <f>E103+E104</f>
        <v>1.699046859426615</v>
      </c>
      <c r="O105">
        <f>O103-O104</f>
        <v>6.180223916301128E-2</v>
      </c>
      <c r="P105">
        <f>O103+O104</f>
        <v>0.19486495774752347</v>
      </c>
      <c r="BH105">
        <f>BH103-BH104</f>
        <v>1.2907655772883933</v>
      </c>
      <c r="BI105">
        <f>BH103+BH104</f>
        <v>4.8769966495603381</v>
      </c>
      <c r="BW105">
        <f>BW103-BW104</f>
        <v>-1.1378919958968374</v>
      </c>
      <c r="BX105">
        <f>BW103+BW104</f>
        <v>2.4616100890826003</v>
      </c>
      <c r="EO105">
        <f>EO103-EO104</f>
        <v>-0.40743901837010121</v>
      </c>
      <c r="EP105">
        <f>EO103+EO104</f>
        <v>1.6445130010036566</v>
      </c>
    </row>
    <row r="106" spans="2:214" ht="21.6" customHeight="1" x14ac:dyDescent="0.3">
      <c r="B106" s="400"/>
      <c r="D106" s="115"/>
      <c r="E106">
        <f>IF(AND(H102&gt;=E105,H102&lt;=F105),1,0)</f>
        <v>0</v>
      </c>
      <c r="O106">
        <f>IF(AND(BF102&gt;=O105,BF102&lt;=P105),1,0)</f>
        <v>0</v>
      </c>
      <c r="BH106">
        <f>IF(AND(BO102&gt;=BH105,BO102&lt;=BI105),1,0)</f>
        <v>0</v>
      </c>
      <c r="BW106">
        <f>IF(AND(EG102&gt;=BW105,EG102&lt;=BX105),1,0)</f>
        <v>0</v>
      </c>
      <c r="EO106">
        <f>IF(AND(ER102&gt;=EO105,ER102&lt;=EP105),1,0)</f>
        <v>0</v>
      </c>
    </row>
    <row r="107" spans="2:214" ht="21.6" customHeight="1" x14ac:dyDescent="0.3">
      <c r="B107" s="400"/>
      <c r="D107" s="115"/>
    </row>
    <row r="108" spans="2:214" ht="22.2" customHeight="1" x14ac:dyDescent="0.3">
      <c r="B108" s="400"/>
      <c r="D108" s="142" t="s">
        <v>253</v>
      </c>
      <c r="E108" s="145">
        <f>MIN(E97:HF97)</f>
        <v>7.7713597564793095E-135</v>
      </c>
    </row>
    <row r="109" spans="2:214" ht="22.2" customHeight="1" x14ac:dyDescent="0.3">
      <c r="B109" s="400"/>
      <c r="D109" s="142" t="s">
        <v>254</v>
      </c>
      <c r="E109" s="145">
        <f>MAX(E97:HF97)</f>
        <v>0.51825898762557698</v>
      </c>
    </row>
    <row r="110" spans="2:214" ht="20.399999999999999" customHeight="1" x14ac:dyDescent="0.3">
      <c r="B110" s="400"/>
      <c r="D110" s="142" t="s">
        <v>255</v>
      </c>
      <c r="E110" s="145">
        <f>E109-E108</f>
        <v>0.51825898762557698</v>
      </c>
    </row>
    <row r="111" spans="2:214" ht="20.399999999999999" customHeight="1" x14ac:dyDescent="0.3"/>
    <row r="112" spans="2:214" ht="22.2" customHeight="1" thickBot="1" x14ac:dyDescent="0.35"/>
    <row r="113" spans="2:81" ht="44.4" customHeight="1" thickBot="1" x14ac:dyDescent="0.35">
      <c r="B113" s="399" t="s">
        <v>109</v>
      </c>
      <c r="E113" s="202" t="s">
        <v>91</v>
      </c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  <c r="AS113" s="203"/>
      <c r="AT113" s="203"/>
      <c r="AU113" s="203"/>
      <c r="AV113" s="203"/>
      <c r="AW113" s="203"/>
      <c r="AX113" s="203"/>
      <c r="AY113" s="203"/>
      <c r="AZ113" s="203"/>
      <c r="BA113" s="203"/>
      <c r="BB113" s="203"/>
      <c r="BC113" s="203"/>
      <c r="BD113" s="203"/>
      <c r="BE113" s="203"/>
      <c r="BF113" s="203"/>
      <c r="BG113" s="203"/>
      <c r="BH113" s="203"/>
      <c r="BI113" s="204"/>
      <c r="BJ113" s="11"/>
      <c r="BK113" s="11"/>
      <c r="BL113" s="11"/>
      <c r="BM113" s="11"/>
      <c r="BN113" s="11"/>
      <c r="BO113" s="11"/>
      <c r="BP113" s="11"/>
      <c r="BQ113" s="11"/>
      <c r="BR113" s="11"/>
      <c r="BS113" s="11"/>
      <c r="BT113" s="11"/>
      <c r="BU113" s="11"/>
      <c r="BV113" s="11"/>
      <c r="BW113" s="11"/>
      <c r="BX113" s="11"/>
      <c r="BY113" s="11"/>
      <c r="BZ113" s="11"/>
      <c r="CA113" s="11"/>
      <c r="CB113" s="11"/>
      <c r="CC113" s="11"/>
    </row>
    <row r="114" spans="2:81" ht="20.399999999999999" customHeight="1" thickBot="1" x14ac:dyDescent="0.35">
      <c r="B114" s="400"/>
      <c r="D114" s="23" t="s">
        <v>0</v>
      </c>
      <c r="E114" s="251" t="s">
        <v>178</v>
      </c>
      <c r="F114" s="252"/>
      <c r="G114" s="252"/>
      <c r="H114" s="252"/>
      <c r="I114" s="252"/>
      <c r="J114" s="252"/>
      <c r="K114" s="252"/>
      <c r="L114" s="252"/>
      <c r="M114" s="253"/>
      <c r="N114" s="319" t="s">
        <v>35</v>
      </c>
      <c r="O114" s="320"/>
      <c r="P114" s="320"/>
      <c r="Q114" s="320"/>
      <c r="R114" s="321"/>
      <c r="S114" s="311" t="s">
        <v>34</v>
      </c>
      <c r="T114" s="312"/>
      <c r="U114" s="312"/>
      <c r="V114" s="312"/>
      <c r="W114" s="313"/>
      <c r="X114" s="229" t="s">
        <v>33</v>
      </c>
      <c r="Y114" s="230"/>
      <c r="Z114" s="230"/>
      <c r="AA114" s="230"/>
      <c r="AB114" s="230"/>
      <c r="AC114" s="230"/>
      <c r="AD114" s="230"/>
      <c r="AE114" s="230"/>
      <c r="AF114" s="230"/>
      <c r="AG114" s="230"/>
      <c r="AH114" s="230"/>
      <c r="AI114" s="230"/>
      <c r="AJ114" s="230"/>
      <c r="AK114" s="230"/>
      <c r="AL114" s="230"/>
      <c r="AM114" s="230"/>
      <c r="AN114" s="230"/>
      <c r="AO114" s="230"/>
      <c r="AP114" s="231"/>
      <c r="AQ114" s="232" t="s">
        <v>37</v>
      </c>
      <c r="AR114" s="233"/>
      <c r="AS114" s="233"/>
      <c r="AT114" s="233"/>
      <c r="AU114" s="233"/>
      <c r="AV114" s="233"/>
      <c r="AW114" s="233"/>
      <c r="AX114" s="233"/>
      <c r="AY114" s="233"/>
      <c r="AZ114" s="233"/>
      <c r="BA114" s="233"/>
      <c r="BB114" s="233"/>
      <c r="BC114" s="233"/>
      <c r="BD114" s="233"/>
      <c r="BE114" s="233"/>
      <c r="BF114" s="233"/>
      <c r="BG114" s="233"/>
      <c r="BH114" s="233"/>
      <c r="BI114" s="234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0"/>
      <c r="BV114" s="10"/>
      <c r="BW114" s="10"/>
      <c r="BX114" s="12"/>
      <c r="BY114" s="12"/>
      <c r="BZ114" s="12"/>
      <c r="CA114" s="12"/>
      <c r="CB114" s="12"/>
      <c r="CC114" s="11"/>
    </row>
    <row r="115" spans="2:81" s="3" customFormat="1" ht="20.399999999999999" customHeight="1" thickBot="1" x14ac:dyDescent="0.35">
      <c r="B115" s="400"/>
      <c r="D115" s="24" t="s">
        <v>2</v>
      </c>
      <c r="E115" s="37" t="s">
        <v>39</v>
      </c>
      <c r="F115" s="36" t="s">
        <v>98</v>
      </c>
      <c r="G115" s="36" t="s">
        <v>92</v>
      </c>
      <c r="H115" s="36" t="s">
        <v>93</v>
      </c>
      <c r="I115" s="36" t="s">
        <v>94</v>
      </c>
      <c r="J115" s="36" t="s">
        <v>95</v>
      </c>
      <c r="K115" s="36" t="s">
        <v>96</v>
      </c>
      <c r="L115" s="38" t="s">
        <v>99</v>
      </c>
      <c r="M115" s="38" t="s">
        <v>100</v>
      </c>
      <c r="N115" s="28" t="s">
        <v>40</v>
      </c>
      <c r="O115" s="28" t="s">
        <v>101</v>
      </c>
      <c r="P115" s="27" t="s">
        <v>102</v>
      </c>
      <c r="Q115" s="27" t="s">
        <v>5</v>
      </c>
      <c r="R115" s="26" t="s">
        <v>6</v>
      </c>
      <c r="S115" s="28" t="s">
        <v>10</v>
      </c>
      <c r="T115" s="29" t="s">
        <v>11</v>
      </c>
      <c r="U115" s="31" t="s">
        <v>103</v>
      </c>
      <c r="V115" s="31" t="s">
        <v>104</v>
      </c>
      <c r="W115" s="30" t="s">
        <v>105</v>
      </c>
      <c r="X115" s="37" t="s">
        <v>39</v>
      </c>
      <c r="Y115" s="36" t="s">
        <v>98</v>
      </c>
      <c r="Z115" s="36" t="s">
        <v>92</v>
      </c>
      <c r="AA115" s="36" t="s">
        <v>93</v>
      </c>
      <c r="AB115" s="36" t="s">
        <v>94</v>
      </c>
      <c r="AC115" s="36" t="s">
        <v>95</v>
      </c>
      <c r="AD115" s="36" t="s">
        <v>96</v>
      </c>
      <c r="AE115" s="38" t="s">
        <v>99</v>
      </c>
      <c r="AF115" s="38" t="s">
        <v>100</v>
      </c>
      <c r="AG115" s="37" t="s">
        <v>40</v>
      </c>
      <c r="AH115" s="37" t="s">
        <v>101</v>
      </c>
      <c r="AI115" s="39" t="s">
        <v>102</v>
      </c>
      <c r="AJ115" s="39" t="s">
        <v>5</v>
      </c>
      <c r="AK115" s="39" t="s">
        <v>6</v>
      </c>
      <c r="AL115" s="37" t="s">
        <v>10</v>
      </c>
      <c r="AM115" s="53" t="s">
        <v>11</v>
      </c>
      <c r="AN115" s="39" t="s">
        <v>103</v>
      </c>
      <c r="AO115" s="39" t="s">
        <v>104</v>
      </c>
      <c r="AP115" s="36" t="s">
        <v>105</v>
      </c>
      <c r="AQ115" s="37" t="s">
        <v>39</v>
      </c>
      <c r="AR115" s="36" t="s">
        <v>98</v>
      </c>
      <c r="AS115" s="36" t="s">
        <v>92</v>
      </c>
      <c r="AT115" s="36" t="s">
        <v>93</v>
      </c>
      <c r="AU115" s="36" t="s">
        <v>94</v>
      </c>
      <c r="AV115" s="36" t="s">
        <v>95</v>
      </c>
      <c r="AW115" s="36" t="s">
        <v>96</v>
      </c>
      <c r="AX115" s="38" t="s">
        <v>99</v>
      </c>
      <c r="AY115" s="38" t="s">
        <v>100</v>
      </c>
      <c r="AZ115" s="37" t="s">
        <v>40</v>
      </c>
      <c r="BA115" s="37" t="s">
        <v>101</v>
      </c>
      <c r="BB115" s="39" t="s">
        <v>102</v>
      </c>
      <c r="BC115" s="39" t="s">
        <v>5</v>
      </c>
      <c r="BD115" s="39" t="s">
        <v>6</v>
      </c>
      <c r="BE115" s="37" t="s">
        <v>10</v>
      </c>
      <c r="BF115" s="53" t="s">
        <v>11</v>
      </c>
      <c r="BG115" s="39" t="s">
        <v>103</v>
      </c>
      <c r="BH115" s="39" t="s">
        <v>104</v>
      </c>
      <c r="BI115" s="36" t="s">
        <v>105</v>
      </c>
      <c r="BJ115" s="13"/>
      <c r="BK115" s="13"/>
      <c r="BL115" s="13"/>
      <c r="BM115" s="13"/>
      <c r="BN115" s="13"/>
      <c r="BO115" s="13"/>
      <c r="BP115" s="13"/>
      <c r="BQ115" s="13"/>
      <c r="BR115" s="13"/>
      <c r="BS115" s="13"/>
      <c r="BT115" s="13"/>
      <c r="BU115" s="13"/>
      <c r="BV115" s="13"/>
      <c r="BW115" s="13"/>
      <c r="BX115" s="13"/>
      <c r="BY115" s="13"/>
      <c r="BZ115" s="13"/>
      <c r="CA115" s="13"/>
      <c r="CB115" s="13"/>
      <c r="CC115" s="13"/>
    </row>
    <row r="116" spans="2:81" s="86" customFormat="1" ht="19.8" customHeight="1" x14ac:dyDescent="0.3">
      <c r="B116" s="400"/>
      <c r="D116" s="74" t="s">
        <v>12</v>
      </c>
      <c r="E116" s="82">
        <v>3.6583233178198699E-2</v>
      </c>
      <c r="F116" s="78">
        <v>3.8763932905861699E-2</v>
      </c>
      <c r="G116" s="96">
        <v>3.5575985335293699E-3</v>
      </c>
      <c r="H116" s="96">
        <v>3.5575985335293699E-3</v>
      </c>
      <c r="I116" s="96">
        <v>5.8071848678675703E-3</v>
      </c>
      <c r="J116" s="96">
        <v>5.8071848678675703E-3</v>
      </c>
      <c r="K116" s="96">
        <v>1.25810678143186E-2</v>
      </c>
      <c r="L116" s="96">
        <v>6.3321667247806995E-2</v>
      </c>
      <c r="M116" s="97">
        <v>5.8071848678675703E-3</v>
      </c>
      <c r="N116" s="75">
        <v>3.3575746114458101E-3</v>
      </c>
      <c r="O116" s="80">
        <v>3.5575985335293699E-3</v>
      </c>
      <c r="P116" s="80">
        <v>5.8071848678675703E-3</v>
      </c>
      <c r="Q116" s="80">
        <v>1.30305077771207E-2</v>
      </c>
      <c r="R116" s="98">
        <v>1.30305077771207E-2</v>
      </c>
      <c r="S116" s="75">
        <v>0.14195126398522701</v>
      </c>
      <c r="T116" s="81">
        <v>0.14195126398522701</v>
      </c>
      <c r="U116" s="78">
        <v>0.13302795168888301</v>
      </c>
      <c r="V116" s="96">
        <v>0.136957848627938</v>
      </c>
      <c r="W116" s="97">
        <v>0.38664563456165901</v>
      </c>
      <c r="X116" s="125">
        <v>7.5367375265223499E-86</v>
      </c>
      <c r="Y116" s="116">
        <v>7.5367375265223499E-86</v>
      </c>
      <c r="Z116" s="116">
        <v>7.5367375265223499E-86</v>
      </c>
      <c r="AA116" s="116">
        <v>7.5367375265223499E-86</v>
      </c>
      <c r="AB116" s="116">
        <v>7.5367375265223499E-86</v>
      </c>
      <c r="AC116" s="116">
        <v>7.5367375265223499E-86</v>
      </c>
      <c r="AD116" s="116">
        <v>7.5367375265223499E-86</v>
      </c>
      <c r="AE116" s="116">
        <v>7.5367375265223499E-86</v>
      </c>
      <c r="AF116" s="116">
        <v>7.5367375265223499E-86</v>
      </c>
      <c r="AG116" s="126">
        <v>7.5367375265223499E-86</v>
      </c>
      <c r="AH116" s="126">
        <v>7.5367375265223499E-86</v>
      </c>
      <c r="AI116" s="126">
        <v>7.5367375265223499E-86</v>
      </c>
      <c r="AJ116" s="126">
        <v>7.5367375265223499E-86</v>
      </c>
      <c r="AK116" s="126">
        <v>7.5367375265223499E-86</v>
      </c>
      <c r="AL116" s="99">
        <v>0.111745558935284</v>
      </c>
      <c r="AM116" s="99">
        <v>0.111745558935284</v>
      </c>
      <c r="AN116" s="99">
        <v>0.13140125632355201</v>
      </c>
      <c r="AO116" s="99">
        <v>0.13140125632355201</v>
      </c>
      <c r="AP116" s="100">
        <v>0.37587758331534199</v>
      </c>
      <c r="AQ116" s="82">
        <v>0.110423060315071</v>
      </c>
      <c r="AR116" s="78">
        <v>0.110423060315071</v>
      </c>
      <c r="AS116" s="116">
        <v>3.4166991163510802E-49</v>
      </c>
      <c r="AT116" s="116">
        <v>3.4166991163510802E-49</v>
      </c>
      <c r="AU116" s="116">
        <v>3.4166991163510802E-49</v>
      </c>
      <c r="AV116" s="116">
        <v>3.4166991163510802E-49</v>
      </c>
      <c r="AW116" s="116">
        <v>3.4166991163510802E-49</v>
      </c>
      <c r="AX116" s="78">
        <v>0.110423060315071</v>
      </c>
      <c r="AY116" s="116">
        <v>3.4166991163510802E-49</v>
      </c>
      <c r="AZ116" s="126">
        <v>3.4166991163510802E-49</v>
      </c>
      <c r="BA116" s="126">
        <v>3.4166991163510802E-49</v>
      </c>
      <c r="BB116" s="126">
        <v>3.4166991163510802E-49</v>
      </c>
      <c r="BC116" s="126">
        <v>3.4166991163510802E-49</v>
      </c>
      <c r="BD116" s="126">
        <v>3.4166991163510802E-49</v>
      </c>
      <c r="BE116" s="99">
        <v>0.220846120630143</v>
      </c>
      <c r="BF116" s="99">
        <v>0.220846120630143</v>
      </c>
      <c r="BG116" s="99">
        <v>0.15956552395484999</v>
      </c>
      <c r="BH116" s="99">
        <v>0.15956552395484999</v>
      </c>
      <c r="BI116" s="100">
        <v>0.19897642616160599</v>
      </c>
      <c r="BJ116" s="101"/>
      <c r="BK116" s="101"/>
      <c r="BL116" s="101"/>
      <c r="BM116" s="101"/>
      <c r="BN116" s="101"/>
      <c r="BO116" s="101"/>
      <c r="BP116" s="101"/>
      <c r="BQ116" s="101"/>
      <c r="BR116" s="101"/>
      <c r="BS116" s="101"/>
      <c r="BT116" s="101"/>
      <c r="BU116" s="101"/>
      <c r="BV116" s="101"/>
      <c r="BW116" s="101"/>
      <c r="BX116" s="101"/>
      <c r="BY116" s="101"/>
      <c r="BZ116" s="101"/>
      <c r="CA116" s="101"/>
      <c r="CB116" s="101"/>
      <c r="CC116" s="101"/>
    </row>
    <row r="117" spans="2:81" s="86" customFormat="1" ht="40.200000000000003" customHeight="1" thickBot="1" x14ac:dyDescent="0.35">
      <c r="B117" s="400"/>
      <c r="D117" s="114" t="s">
        <v>13</v>
      </c>
      <c r="E117" s="266">
        <f>AVERAGE(E116:M116)</f>
        <v>1.9531850312983053E-2</v>
      </c>
      <c r="F117" s="267"/>
      <c r="G117" s="267"/>
      <c r="H117" s="267"/>
      <c r="I117" s="267"/>
      <c r="J117" s="267"/>
      <c r="K117" s="267"/>
      <c r="L117" s="267"/>
      <c r="M117" s="268"/>
      <c r="N117" s="331">
        <f>AVERAGE(N116:R116)</f>
        <v>7.7566747134168289E-3</v>
      </c>
      <c r="O117" s="332"/>
      <c r="P117" s="332"/>
      <c r="Q117" s="332"/>
      <c r="R117" s="333"/>
      <c r="S117" s="331">
        <f>AVERAGE(S116:W116)</f>
        <v>0.18810679256978682</v>
      </c>
      <c r="T117" s="332"/>
      <c r="U117" s="332"/>
      <c r="V117" s="332"/>
      <c r="W117" s="333"/>
      <c r="X117" s="322">
        <f>AVERAGE(X116:AP116)</f>
        <v>4.5377432307000733E-2</v>
      </c>
      <c r="Y117" s="323"/>
      <c r="Z117" s="323"/>
      <c r="AA117" s="323"/>
      <c r="AB117" s="323"/>
      <c r="AC117" s="323"/>
      <c r="AD117" s="323"/>
      <c r="AE117" s="323"/>
      <c r="AF117" s="323"/>
      <c r="AG117" s="323"/>
      <c r="AH117" s="323"/>
      <c r="AI117" s="323"/>
      <c r="AJ117" s="323"/>
      <c r="AK117" s="323"/>
      <c r="AL117" s="323"/>
      <c r="AM117" s="323"/>
      <c r="AN117" s="323"/>
      <c r="AO117" s="323"/>
      <c r="AP117" s="324"/>
      <c r="AQ117" s="322">
        <f>AVERAGE(AQ116:BI116)</f>
        <v>6.7950994540884477E-2</v>
      </c>
      <c r="AR117" s="323"/>
      <c r="AS117" s="323"/>
      <c r="AT117" s="323"/>
      <c r="AU117" s="323"/>
      <c r="AV117" s="323"/>
      <c r="AW117" s="323"/>
      <c r="AX117" s="323"/>
      <c r="AY117" s="323"/>
      <c r="AZ117" s="323"/>
      <c r="BA117" s="323"/>
      <c r="BB117" s="323"/>
      <c r="BC117" s="323"/>
      <c r="BD117" s="323"/>
      <c r="BE117" s="323"/>
      <c r="BF117" s="323"/>
      <c r="BG117" s="323"/>
      <c r="BH117" s="323"/>
      <c r="BI117" s="324"/>
      <c r="BJ117" s="101"/>
      <c r="BK117" s="101"/>
      <c r="BL117" s="101"/>
      <c r="BM117" s="101"/>
      <c r="BN117" s="101"/>
      <c r="BO117" s="101"/>
      <c r="BP117" s="101"/>
      <c r="BQ117" s="101"/>
      <c r="BR117" s="101"/>
      <c r="BS117" s="101"/>
      <c r="BT117" s="101"/>
      <c r="BU117" s="101"/>
      <c r="BV117" s="101"/>
      <c r="BW117" s="101"/>
      <c r="BX117" s="101"/>
      <c r="BY117" s="101"/>
      <c r="BZ117" s="101"/>
      <c r="CA117" s="101"/>
      <c r="CB117" s="101"/>
      <c r="CC117" s="101"/>
    </row>
    <row r="118" spans="2:81" s="86" customFormat="1" ht="20.399999999999999" customHeight="1" thickBot="1" x14ac:dyDescent="0.35">
      <c r="B118" s="400"/>
      <c r="D118" s="143" t="s">
        <v>38</v>
      </c>
      <c r="E118" s="336">
        <f>_xlfn.STDEV.S(E116:M116)</f>
        <v>2.1511441338193747E-2</v>
      </c>
      <c r="F118" s="337"/>
      <c r="G118" s="337"/>
      <c r="H118" s="337"/>
      <c r="I118" s="337"/>
      <c r="J118" s="337"/>
      <c r="K118" s="337"/>
      <c r="L118" s="337"/>
      <c r="M118" s="338"/>
      <c r="N118" s="339">
        <f>_xlfn.STDEV.S(N116:R116)</f>
        <v>4.9094669643758608E-3</v>
      </c>
      <c r="O118" s="340"/>
      <c r="P118" s="340"/>
      <c r="Q118" s="340"/>
      <c r="R118" s="341"/>
      <c r="S118" s="339">
        <f>_xlfn.STDEV.S(S116:W116)</f>
        <v>0.11104979805977148</v>
      </c>
      <c r="T118" s="340"/>
      <c r="U118" s="340"/>
      <c r="V118" s="340"/>
      <c r="W118" s="341"/>
      <c r="X118" s="342">
        <f>_xlfn.STDEV.S(X116:AP116)</f>
        <v>9.477094079837485E-2</v>
      </c>
      <c r="Y118" s="343"/>
      <c r="Z118" s="343"/>
      <c r="AA118" s="343"/>
      <c r="AB118" s="343"/>
      <c r="AC118" s="343"/>
      <c r="AD118" s="343"/>
      <c r="AE118" s="343"/>
      <c r="AF118" s="343"/>
      <c r="AG118" s="343"/>
      <c r="AH118" s="343"/>
      <c r="AI118" s="343"/>
      <c r="AJ118" s="343"/>
      <c r="AK118" s="343"/>
      <c r="AL118" s="343"/>
      <c r="AM118" s="343"/>
      <c r="AN118" s="343"/>
      <c r="AO118" s="343"/>
      <c r="AP118" s="344"/>
      <c r="AQ118" s="342">
        <f>_xlfn.STDEV.S(AQ116:BI116)</f>
        <v>8.721311390241801E-2</v>
      </c>
      <c r="AR118" s="343"/>
      <c r="AS118" s="343"/>
      <c r="AT118" s="343"/>
      <c r="AU118" s="343"/>
      <c r="AV118" s="343"/>
      <c r="AW118" s="343"/>
      <c r="AX118" s="343"/>
      <c r="AY118" s="343"/>
      <c r="AZ118" s="343"/>
      <c r="BA118" s="343"/>
      <c r="BB118" s="343"/>
      <c r="BC118" s="343"/>
      <c r="BD118" s="343"/>
      <c r="BE118" s="343"/>
      <c r="BF118" s="343"/>
      <c r="BG118" s="343"/>
      <c r="BH118" s="343"/>
      <c r="BI118" s="344"/>
      <c r="BJ118" s="101"/>
      <c r="BK118" s="101"/>
      <c r="BL118" s="101"/>
      <c r="BM118" s="101"/>
      <c r="BN118" s="101"/>
      <c r="BO118" s="101"/>
      <c r="BP118" s="101"/>
      <c r="BQ118" s="101"/>
      <c r="BR118" s="101"/>
      <c r="BS118" s="101"/>
      <c r="BT118" s="101"/>
      <c r="BU118" s="101"/>
      <c r="BV118" s="101"/>
      <c r="BW118" s="101"/>
      <c r="BX118" s="101"/>
      <c r="BY118" s="101"/>
      <c r="BZ118" s="101"/>
      <c r="CA118" s="101"/>
      <c r="CB118" s="101"/>
      <c r="CC118" s="101"/>
    </row>
    <row r="119" spans="2:81" s="86" customFormat="1" ht="20.399999999999999" customHeight="1" x14ac:dyDescent="0.3">
      <c r="B119" s="400"/>
      <c r="D119" s="185"/>
      <c r="E119" s="168">
        <f>E117-E118</f>
        <v>-1.9795910252106939E-3</v>
      </c>
      <c r="F119" s="168">
        <f>E117+E118</f>
        <v>4.1043291651176803E-2</v>
      </c>
      <c r="G119" s="168"/>
      <c r="H119" s="168"/>
      <c r="I119" s="168"/>
      <c r="J119" s="168"/>
      <c r="K119" s="168"/>
      <c r="L119" s="168"/>
      <c r="M119" s="168"/>
      <c r="N119" s="167">
        <f>N117-N118</f>
        <v>2.8472077490409682E-3</v>
      </c>
      <c r="O119" s="167">
        <f>N117+N118</f>
        <v>1.2666141677792689E-2</v>
      </c>
      <c r="P119" s="167"/>
      <c r="Q119" s="167"/>
      <c r="R119" s="167"/>
      <c r="S119" s="167">
        <f>S117-S118</f>
        <v>7.7056994510015339E-2</v>
      </c>
      <c r="T119" s="167">
        <f>S117+S118</f>
        <v>0.29915659062955829</v>
      </c>
      <c r="U119" s="167"/>
      <c r="V119" s="167"/>
      <c r="W119" s="167"/>
      <c r="X119" s="167">
        <f>X117-X118</f>
        <v>-4.9393508491374118E-2</v>
      </c>
      <c r="Y119" s="167">
        <f>X117+X118</f>
        <v>0.14014837310537559</v>
      </c>
      <c r="Z119" s="167"/>
      <c r="AA119" s="167"/>
      <c r="AB119" s="167"/>
      <c r="AC119" s="167"/>
      <c r="AD119" s="167"/>
      <c r="AE119" s="167"/>
      <c r="AF119" s="167"/>
      <c r="AG119" s="167"/>
      <c r="AH119" s="167"/>
      <c r="AI119" s="167"/>
      <c r="AJ119" s="167"/>
      <c r="AK119" s="167"/>
      <c r="AL119" s="167"/>
      <c r="AM119" s="167"/>
      <c r="AN119" s="167"/>
      <c r="AO119" s="167"/>
      <c r="AP119" s="167"/>
      <c r="AQ119" s="167">
        <f>AQ117-AQ118</f>
        <v>-1.9262119361533533E-2</v>
      </c>
      <c r="AR119" s="167">
        <f>AQ117+AQ118</f>
        <v>0.15516410844330247</v>
      </c>
      <c r="AS119" s="167"/>
      <c r="AT119" s="167"/>
      <c r="AU119" s="167"/>
      <c r="AV119" s="167"/>
      <c r="AW119" s="167"/>
      <c r="AX119" s="167"/>
      <c r="AY119" s="167"/>
      <c r="AZ119" s="167"/>
      <c r="BA119" s="167"/>
      <c r="BB119" s="167"/>
      <c r="BC119" s="167"/>
      <c r="BD119" s="167"/>
      <c r="BE119" s="167"/>
      <c r="BF119" s="167"/>
      <c r="BG119" s="167"/>
      <c r="BH119" s="167"/>
      <c r="BI119" s="167"/>
      <c r="BJ119" s="101"/>
      <c r="BK119" s="101"/>
      <c r="BL119" s="101"/>
      <c r="BM119" s="101"/>
      <c r="BN119" s="101"/>
      <c r="BO119" s="101"/>
      <c r="BP119" s="101"/>
      <c r="BQ119" s="101"/>
      <c r="BR119" s="101"/>
      <c r="BS119" s="101"/>
      <c r="BT119" s="101"/>
      <c r="BU119" s="101"/>
      <c r="BV119" s="101"/>
      <c r="BW119" s="101"/>
      <c r="BX119" s="101"/>
      <c r="BY119" s="101"/>
      <c r="BZ119" s="101"/>
      <c r="CA119" s="101"/>
      <c r="CB119" s="101"/>
      <c r="CC119" s="101"/>
    </row>
    <row r="120" spans="2:81" s="86" customFormat="1" ht="20.399999999999999" customHeight="1" x14ac:dyDescent="0.3">
      <c r="B120" s="400"/>
      <c r="D120" s="185"/>
      <c r="E120" s="168">
        <f>IF(AND(L116&gt;=E119,L116&lt;=F119),1,0)</f>
        <v>0</v>
      </c>
      <c r="F120" s="168"/>
      <c r="G120" s="168"/>
      <c r="H120" s="168"/>
      <c r="I120" s="168"/>
      <c r="J120" s="168"/>
      <c r="K120" s="168"/>
      <c r="L120" s="168"/>
      <c r="M120" s="168"/>
      <c r="N120" s="167">
        <f>IF(AND(Q116&gt;=N119,Q116&lt;=O119),1,0)</f>
        <v>0</v>
      </c>
      <c r="O120" s="167"/>
      <c r="P120" s="167"/>
      <c r="Q120" s="167"/>
      <c r="R120" s="167"/>
      <c r="S120" s="167">
        <f>IF(AND(W116&gt;=S119,W116&lt;=T119),1,0)</f>
        <v>0</v>
      </c>
      <c r="T120" s="167"/>
      <c r="U120" s="167"/>
      <c r="V120" s="167"/>
      <c r="W120" s="167"/>
      <c r="X120" s="167">
        <f>IF(AND(AP116&gt;=X119,AP116&lt;=Y119),1,0)</f>
        <v>0</v>
      </c>
      <c r="Y120" s="167"/>
      <c r="Z120" s="167"/>
      <c r="AA120" s="167"/>
      <c r="AB120" s="167"/>
      <c r="AC120" s="167"/>
      <c r="AD120" s="167"/>
      <c r="AE120" s="167"/>
      <c r="AF120" s="167"/>
      <c r="AG120" s="167"/>
      <c r="AH120" s="167"/>
      <c r="AI120" s="167"/>
      <c r="AJ120" s="167"/>
      <c r="AK120" s="167"/>
      <c r="AL120" s="167"/>
      <c r="AM120" s="167"/>
      <c r="AN120" s="167"/>
      <c r="AO120" s="167"/>
      <c r="AP120" s="167"/>
      <c r="AQ120" s="167">
        <f>IF(AND(BE116&gt;=AQ119,BE116&lt;=AR119),1,0)</f>
        <v>0</v>
      </c>
      <c r="AR120" s="167"/>
      <c r="AS120" s="167"/>
      <c r="AT120" s="167"/>
      <c r="AU120" s="167"/>
      <c r="AV120" s="167"/>
      <c r="AW120" s="167"/>
      <c r="AX120" s="167"/>
      <c r="AY120" s="167"/>
      <c r="AZ120" s="167"/>
      <c r="BA120" s="167"/>
      <c r="BB120" s="167"/>
      <c r="BC120" s="167"/>
      <c r="BD120" s="167"/>
      <c r="BE120" s="167"/>
      <c r="BF120" s="167"/>
      <c r="BG120" s="167"/>
      <c r="BH120" s="167"/>
      <c r="BI120" s="167"/>
      <c r="BJ120" s="101"/>
      <c r="BK120" s="101"/>
      <c r="BL120" s="101"/>
      <c r="BM120" s="101"/>
      <c r="BN120" s="101"/>
      <c r="BO120" s="101"/>
      <c r="BP120" s="101"/>
      <c r="BQ120" s="101"/>
      <c r="BR120" s="101"/>
      <c r="BS120" s="101"/>
      <c r="BT120" s="101"/>
      <c r="BU120" s="101"/>
      <c r="BV120" s="101"/>
      <c r="BW120" s="101"/>
      <c r="BX120" s="101"/>
      <c r="BY120" s="101"/>
      <c r="BZ120" s="101"/>
      <c r="CA120" s="101"/>
      <c r="CB120" s="101"/>
      <c r="CC120" s="101"/>
    </row>
    <row r="121" spans="2:81" ht="19.8" customHeight="1" x14ac:dyDescent="0.3">
      <c r="B121" s="400"/>
      <c r="D121" s="184" t="s">
        <v>256</v>
      </c>
      <c r="E121">
        <f>((E116-$E$127)/$E$129)*10</f>
        <v>0.9461695647921432</v>
      </c>
      <c r="F121">
        <f t="shared" ref="F121:BI121" si="12">((F116-$E$127)/$E$129)*10</f>
        <v>1.0025700393542127</v>
      </c>
      <c r="G121">
        <f t="shared" si="12"/>
        <v>9.2011863461555099E-2</v>
      </c>
      <c r="H121">
        <f t="shared" si="12"/>
        <v>9.2011863461555099E-2</v>
      </c>
      <c r="I121">
        <f t="shared" si="12"/>
        <v>0.15019398510605683</v>
      </c>
      <c r="J121">
        <f t="shared" si="12"/>
        <v>0.15019398510605683</v>
      </c>
      <c r="K121">
        <f t="shared" si="12"/>
        <v>0.32539014254180793</v>
      </c>
      <c r="L121">
        <f t="shared" si="12"/>
        <v>1.6377184064057753</v>
      </c>
      <c r="M121">
        <f t="shared" si="12"/>
        <v>0.15019398510605683</v>
      </c>
      <c r="N121">
        <f t="shared" si="12"/>
        <v>8.6838549599875858E-2</v>
      </c>
      <c r="O121">
        <f t="shared" si="12"/>
        <v>9.2011863461555099E-2</v>
      </c>
      <c r="P121">
        <f t="shared" si="12"/>
        <v>0.15019398510605683</v>
      </c>
      <c r="Q121">
        <f t="shared" si="12"/>
        <v>0.33701422212857551</v>
      </c>
      <c r="R121">
        <f t="shared" si="12"/>
        <v>0.33701422212857551</v>
      </c>
      <c r="S121">
        <f t="shared" si="12"/>
        <v>3.6713530762129891</v>
      </c>
      <c r="T121">
        <f t="shared" si="12"/>
        <v>3.6713530762129891</v>
      </c>
      <c r="U121">
        <f t="shared" si="12"/>
        <v>3.4405652048728568</v>
      </c>
      <c r="V121">
        <f t="shared" si="12"/>
        <v>3.5422059991239112</v>
      </c>
      <c r="W121">
        <f t="shared" si="12"/>
        <v>10</v>
      </c>
      <c r="X121">
        <f t="shared" si="12"/>
        <v>0</v>
      </c>
      <c r="Y121">
        <f t="shared" si="12"/>
        <v>0</v>
      </c>
      <c r="Z121">
        <f t="shared" si="12"/>
        <v>0</v>
      </c>
      <c r="AA121">
        <f t="shared" si="12"/>
        <v>0</v>
      </c>
      <c r="AB121">
        <f t="shared" si="12"/>
        <v>0</v>
      </c>
      <c r="AC121">
        <f t="shared" si="12"/>
        <v>0</v>
      </c>
      <c r="AD121">
        <f t="shared" si="12"/>
        <v>0</v>
      </c>
      <c r="AE121">
        <f t="shared" si="12"/>
        <v>0</v>
      </c>
      <c r="AF121">
        <f t="shared" si="12"/>
        <v>0</v>
      </c>
      <c r="AG121">
        <f t="shared" si="12"/>
        <v>0</v>
      </c>
      <c r="AH121">
        <f t="shared" si="12"/>
        <v>0</v>
      </c>
      <c r="AI121">
        <f t="shared" si="12"/>
        <v>0</v>
      </c>
      <c r="AJ121">
        <f t="shared" si="12"/>
        <v>0</v>
      </c>
      <c r="AK121">
        <f t="shared" si="12"/>
        <v>0</v>
      </c>
      <c r="AL121">
        <f t="shared" si="12"/>
        <v>2.8901285556209677</v>
      </c>
      <c r="AM121">
        <f t="shared" si="12"/>
        <v>2.8901285556209677</v>
      </c>
      <c r="AN121">
        <f t="shared" si="12"/>
        <v>3.3984932087109145</v>
      </c>
      <c r="AO121">
        <f t="shared" si="12"/>
        <v>3.3984932087109145</v>
      </c>
      <c r="AP121">
        <f t="shared" si="12"/>
        <v>9.7215007675303315</v>
      </c>
      <c r="AQ121">
        <f t="shared" si="12"/>
        <v>2.8559241446048618</v>
      </c>
      <c r="AR121">
        <f t="shared" si="12"/>
        <v>2.8559241446048618</v>
      </c>
      <c r="AS121">
        <f t="shared" si="12"/>
        <v>8.8367714799744183E-48</v>
      </c>
      <c r="AT121">
        <f t="shared" si="12"/>
        <v>8.8367714799744183E-48</v>
      </c>
      <c r="AU121">
        <f t="shared" si="12"/>
        <v>8.8367714799744183E-48</v>
      </c>
      <c r="AV121">
        <f t="shared" si="12"/>
        <v>8.8367714799744183E-48</v>
      </c>
      <c r="AW121">
        <f t="shared" si="12"/>
        <v>8.8367714799744183E-48</v>
      </c>
      <c r="AX121">
        <f t="shared" si="12"/>
        <v>2.8559241446048618</v>
      </c>
      <c r="AY121">
        <f t="shared" si="12"/>
        <v>8.8367714799744183E-48</v>
      </c>
      <c r="AZ121">
        <f t="shared" si="12"/>
        <v>8.8367714799744183E-48</v>
      </c>
      <c r="BA121">
        <f t="shared" si="12"/>
        <v>8.8367714799744183E-48</v>
      </c>
      <c r="BB121">
        <f t="shared" si="12"/>
        <v>8.8367714799744183E-48</v>
      </c>
      <c r="BC121">
        <f t="shared" si="12"/>
        <v>8.8367714799744183E-48</v>
      </c>
      <c r="BD121">
        <f t="shared" si="12"/>
        <v>8.8367714799744183E-48</v>
      </c>
      <c r="BE121">
        <f t="shared" si="12"/>
        <v>5.7118482892097502</v>
      </c>
      <c r="BF121">
        <f t="shared" si="12"/>
        <v>5.7118482892097502</v>
      </c>
      <c r="BG121">
        <f t="shared" si="12"/>
        <v>4.1269190620954452</v>
      </c>
      <c r="BH121">
        <f t="shared" si="12"/>
        <v>4.1269190620954452</v>
      </c>
      <c r="BI121">
        <f t="shared" si="12"/>
        <v>5.1462219762854939</v>
      </c>
      <c r="BJ121" s="11"/>
      <c r="BK121" s="11"/>
      <c r="BL121" s="11"/>
      <c r="BM121" s="11"/>
      <c r="BN121" s="11"/>
      <c r="BO121" s="11"/>
      <c r="BP121" s="11"/>
      <c r="BQ121" s="11"/>
      <c r="BR121" s="11"/>
      <c r="BS121" s="11"/>
      <c r="BT121" s="11"/>
      <c r="BU121" s="11"/>
      <c r="BV121" s="11"/>
      <c r="BW121" s="11"/>
      <c r="BX121" s="11"/>
      <c r="BY121" s="11"/>
      <c r="BZ121" s="11"/>
      <c r="CA121" s="11"/>
      <c r="CB121" s="11"/>
      <c r="CC121" s="11"/>
    </row>
    <row r="122" spans="2:81" ht="19.8" customHeight="1" x14ac:dyDescent="0.3">
      <c r="B122" s="400"/>
      <c r="D122" s="144" t="s">
        <v>257</v>
      </c>
      <c r="E122" s="201">
        <f>AVERAGE(E121:M121)</f>
        <v>0.50516153725946877</v>
      </c>
      <c r="F122" s="201"/>
      <c r="G122" s="201"/>
      <c r="H122" s="201"/>
      <c r="I122" s="201"/>
      <c r="J122" s="201"/>
      <c r="K122" s="201"/>
      <c r="L122" s="201"/>
      <c r="M122" s="201"/>
      <c r="N122" s="201">
        <f>AVERAGE(N121:R121)</f>
        <v>0.20061456848492773</v>
      </c>
      <c r="O122" s="201"/>
      <c r="P122" s="201"/>
      <c r="Q122" s="201"/>
      <c r="R122" s="201"/>
      <c r="S122" s="201">
        <f>AVERAGE(S121:W121)</f>
        <v>4.8650954712845493</v>
      </c>
      <c r="T122" s="201"/>
      <c r="U122" s="201"/>
      <c r="V122" s="201"/>
      <c r="W122" s="201"/>
      <c r="X122" s="201">
        <f>AVERAGE(X121:AP121)</f>
        <v>1.1736181208523206</v>
      </c>
      <c r="Y122" s="201"/>
      <c r="Z122" s="201"/>
      <c r="AA122" s="201"/>
      <c r="AB122" s="201"/>
      <c r="AC122" s="201"/>
      <c r="AD122" s="201"/>
      <c r="AE122" s="201"/>
      <c r="AF122" s="201"/>
      <c r="AG122" s="201"/>
      <c r="AH122" s="201"/>
      <c r="AI122" s="201"/>
      <c r="AJ122" s="201"/>
      <c r="AK122" s="201"/>
      <c r="AL122" s="201"/>
      <c r="AM122" s="201"/>
      <c r="AN122" s="201"/>
      <c r="AO122" s="201"/>
      <c r="AP122" s="201"/>
      <c r="AQ122" s="201">
        <f>AVERAGE(AQ121:BI121)</f>
        <v>1.7574489006689722</v>
      </c>
      <c r="AR122" s="201"/>
      <c r="AS122" s="201"/>
      <c r="AT122" s="201"/>
      <c r="AU122" s="201"/>
      <c r="AV122" s="201"/>
      <c r="AW122" s="201"/>
      <c r="AX122" s="201"/>
      <c r="AY122" s="201"/>
      <c r="AZ122" s="201"/>
      <c r="BA122" s="201"/>
      <c r="BB122" s="201"/>
      <c r="BC122" s="201"/>
      <c r="BD122" s="201"/>
      <c r="BE122" s="201"/>
      <c r="BF122" s="201"/>
      <c r="BG122" s="201"/>
      <c r="BH122" s="201"/>
      <c r="BI122" s="201"/>
      <c r="BJ122" s="11"/>
      <c r="BK122" s="11"/>
      <c r="BL122" s="11"/>
      <c r="BM122" s="11"/>
      <c r="BN122" s="11"/>
      <c r="BO122" s="11"/>
      <c r="BP122" s="11"/>
      <c r="BQ122" s="11"/>
      <c r="BR122" s="11"/>
      <c r="BS122" s="11"/>
      <c r="BT122" s="11"/>
      <c r="BU122" s="11"/>
      <c r="BV122" s="11"/>
      <c r="BW122" s="11"/>
      <c r="BX122" s="11"/>
      <c r="BY122" s="11"/>
      <c r="BZ122" s="11"/>
      <c r="CA122" s="11"/>
      <c r="CB122" s="11"/>
      <c r="CC122" s="11"/>
    </row>
    <row r="123" spans="2:81" ht="19.8" customHeight="1" x14ac:dyDescent="0.3">
      <c r="B123" s="400"/>
      <c r="D123" s="144" t="s">
        <v>38</v>
      </c>
      <c r="E123" s="201">
        <f>_xlfn.STDEV.S(E121:M121)</f>
        <v>0.5563606417690794</v>
      </c>
      <c r="F123" s="201"/>
      <c r="G123" s="201"/>
      <c r="H123" s="201"/>
      <c r="I123" s="201"/>
      <c r="J123" s="201"/>
      <c r="K123" s="201"/>
      <c r="L123" s="201"/>
      <c r="M123" s="201"/>
      <c r="N123" s="201">
        <f>_xlfn.STDEV.S(N121:R121)</f>
        <v>0.12697587986326891</v>
      </c>
      <c r="O123" s="201"/>
      <c r="P123" s="201"/>
      <c r="Q123" s="201"/>
      <c r="R123" s="201"/>
      <c r="S123" s="201">
        <f>_xlfn.STDEV.S(S121:W121)</f>
        <v>2.8721337610773476</v>
      </c>
      <c r="T123" s="201"/>
      <c r="U123" s="201"/>
      <c r="V123" s="201"/>
      <c r="W123" s="201"/>
      <c r="X123" s="201">
        <f>_xlfn.STDEV.S(X121:AP121)</f>
        <v>2.4511059307786285</v>
      </c>
      <c r="Y123" s="201"/>
      <c r="Z123" s="201"/>
      <c r="AA123" s="201"/>
      <c r="AB123" s="201"/>
      <c r="AC123" s="201"/>
      <c r="AD123" s="201"/>
      <c r="AE123" s="201"/>
      <c r="AF123" s="201"/>
      <c r="AG123" s="201"/>
      <c r="AH123" s="201"/>
      <c r="AI123" s="201"/>
      <c r="AJ123" s="201"/>
      <c r="AK123" s="201"/>
      <c r="AL123" s="201"/>
      <c r="AM123" s="201"/>
      <c r="AN123" s="201"/>
      <c r="AO123" s="201"/>
      <c r="AP123" s="201"/>
      <c r="AQ123" s="201">
        <f>_xlfn.STDEV.S(AQ121:BI121)</f>
        <v>2.2556342580019484</v>
      </c>
      <c r="AR123" s="201"/>
      <c r="AS123" s="201"/>
      <c r="AT123" s="201"/>
      <c r="AU123" s="201"/>
      <c r="AV123" s="201"/>
      <c r="AW123" s="201"/>
      <c r="AX123" s="201"/>
      <c r="AY123" s="201"/>
      <c r="AZ123" s="201"/>
      <c r="BA123" s="201"/>
      <c r="BB123" s="201"/>
      <c r="BC123" s="201"/>
      <c r="BD123" s="201"/>
      <c r="BE123" s="201"/>
      <c r="BF123" s="201"/>
      <c r="BG123" s="201"/>
      <c r="BH123" s="201"/>
      <c r="BI123" s="201"/>
      <c r="BJ123" s="11"/>
      <c r="BK123" s="11"/>
      <c r="BL123" s="11"/>
      <c r="BM123" s="11"/>
      <c r="BN123" s="11"/>
      <c r="BO123" s="11"/>
      <c r="BP123" s="11"/>
      <c r="BQ123" s="11"/>
      <c r="BR123" s="11"/>
      <c r="BS123" s="11"/>
      <c r="BT123" s="11"/>
      <c r="BU123" s="11"/>
      <c r="BV123" s="11"/>
      <c r="BW123" s="11"/>
      <c r="BX123" s="11"/>
      <c r="BY123" s="11"/>
      <c r="BZ123" s="11"/>
      <c r="CA123" s="11"/>
      <c r="CB123" s="11"/>
      <c r="CC123" s="11"/>
    </row>
    <row r="124" spans="2:81" ht="19.8" customHeight="1" x14ac:dyDescent="0.3">
      <c r="B124" s="400"/>
      <c r="D124" s="115"/>
      <c r="E124">
        <f>E122-E123</f>
        <v>-5.1199104509610627E-2</v>
      </c>
      <c r="F124">
        <f>E122+E123</f>
        <v>1.0615221790285481</v>
      </c>
      <c r="N124">
        <f>N122-N123</f>
        <v>7.3638688621658815E-2</v>
      </c>
      <c r="O124">
        <f>N122+N123</f>
        <v>0.32759044834819662</v>
      </c>
      <c r="S124">
        <f>S122-S123</f>
        <v>1.9929617102072017</v>
      </c>
      <c r="T124">
        <f>S122+S123</f>
        <v>7.737229232361897</v>
      </c>
      <c r="X124">
        <f>X122-X123</f>
        <v>-1.2774878099263078</v>
      </c>
      <c r="Y124">
        <f>X122+X123</f>
        <v>3.6247240516309489</v>
      </c>
      <c r="AQ124">
        <f>AQ122-AQ123</f>
        <v>-0.4981853573329762</v>
      </c>
      <c r="AR124">
        <f>AQ122+AQ123</f>
        <v>4.0130831586709208</v>
      </c>
      <c r="BD124" s="11"/>
      <c r="BE124" s="11"/>
      <c r="BF124" s="11"/>
      <c r="BG124" s="11"/>
      <c r="BH124" s="11"/>
      <c r="BI124" s="11"/>
      <c r="BJ124" s="11"/>
      <c r="BK124" s="11"/>
      <c r="BL124" s="11"/>
      <c r="BM124" s="11"/>
      <c r="BN124" s="11"/>
      <c r="BO124" s="11"/>
      <c r="BP124" s="11"/>
      <c r="BQ124" s="11"/>
      <c r="BR124" s="11"/>
      <c r="BS124" s="11"/>
      <c r="BT124" s="11"/>
      <c r="BU124" s="11"/>
      <c r="BV124" s="11"/>
      <c r="BW124" s="11"/>
      <c r="BX124" s="11"/>
      <c r="BY124" s="11"/>
      <c r="BZ124" s="11"/>
      <c r="CA124" s="11"/>
      <c r="CB124" s="11"/>
      <c r="CC124" s="11"/>
    </row>
    <row r="125" spans="2:81" ht="19.8" customHeight="1" x14ac:dyDescent="0.3">
      <c r="B125" s="400"/>
      <c r="D125" s="115"/>
      <c r="E125">
        <f>IF(AND(L121&gt;=E124,L121&lt;=F124),1,0)</f>
        <v>0</v>
      </c>
      <c r="N125">
        <f>IF(AND(Q121&gt;=N124,Q121&lt;=O124),1,0)</f>
        <v>0</v>
      </c>
      <c r="S125">
        <f>IF(AND(W121&gt;=S124,W121&lt;=T124),1,0)</f>
        <v>0</v>
      </c>
      <c r="X125">
        <f>IF(AND(AP121&gt;=X124,AP121&lt;=Y124),1,0)</f>
        <v>0</v>
      </c>
      <c r="AQ125">
        <f>IF(AND(BE121&gt;=AQ124,BE121&lt;=AR124),1,0)</f>
        <v>0</v>
      </c>
      <c r="BD125" s="11"/>
      <c r="BE125" s="11"/>
      <c r="BF125" s="11"/>
      <c r="BG125" s="11"/>
      <c r="BH125" s="11"/>
      <c r="BI125" s="11"/>
      <c r="BJ125" s="11"/>
      <c r="BK125" s="11"/>
      <c r="BL125" s="11"/>
      <c r="BM125" s="11"/>
      <c r="BN125" s="11"/>
      <c r="BO125" s="11"/>
      <c r="BP125" s="11"/>
      <c r="BQ125" s="11"/>
      <c r="BR125" s="11"/>
      <c r="BS125" s="11"/>
      <c r="BT125" s="11"/>
      <c r="BU125" s="11"/>
      <c r="BV125" s="11"/>
      <c r="BW125" s="11"/>
      <c r="BX125" s="11"/>
      <c r="BY125" s="11"/>
      <c r="BZ125" s="11"/>
      <c r="CA125" s="11"/>
      <c r="CB125" s="11"/>
      <c r="CC125" s="11"/>
    </row>
    <row r="126" spans="2:81" ht="19.8" customHeight="1" x14ac:dyDescent="0.3">
      <c r="B126" s="400"/>
      <c r="D126" s="115"/>
      <c r="BD126" s="11"/>
      <c r="BE126" s="11"/>
      <c r="BF126" s="11"/>
      <c r="BG126" s="11"/>
      <c r="BH126" s="11"/>
      <c r="BI126" s="11"/>
      <c r="BJ126" s="11"/>
      <c r="BK126" s="11"/>
      <c r="BL126" s="11"/>
      <c r="BM126" s="11"/>
      <c r="BN126" s="11"/>
      <c r="BO126" s="11"/>
      <c r="BP126" s="11"/>
      <c r="BQ126" s="11"/>
      <c r="BR126" s="11"/>
      <c r="BS126" s="11"/>
      <c r="BT126" s="11"/>
      <c r="BU126" s="11"/>
      <c r="BV126" s="11"/>
      <c r="BW126" s="11"/>
      <c r="BX126" s="11"/>
      <c r="BY126" s="11"/>
      <c r="BZ126" s="11"/>
      <c r="CA126" s="11"/>
      <c r="CB126" s="11"/>
      <c r="CC126" s="11"/>
    </row>
    <row r="127" spans="2:81" ht="19.8" customHeight="1" x14ac:dyDescent="0.3">
      <c r="B127" s="400"/>
      <c r="D127" s="142" t="s">
        <v>253</v>
      </c>
      <c r="E127" s="145">
        <f>MIN(E116:BI116)</f>
        <v>7.5367375265223499E-86</v>
      </c>
      <c r="BD127" s="11"/>
      <c r="BE127" s="11"/>
      <c r="BF127" s="11"/>
      <c r="BG127" s="11"/>
      <c r="BH127" s="11"/>
      <c r="BI127" s="11"/>
      <c r="BJ127" s="11"/>
      <c r="BK127" s="11"/>
      <c r="BL127" s="11"/>
      <c r="BM127" s="11"/>
      <c r="BN127" s="11"/>
      <c r="BO127" s="11"/>
      <c r="BP127" s="11"/>
      <c r="BQ127" s="11"/>
      <c r="BR127" s="11"/>
      <c r="BS127" s="11"/>
      <c r="BT127" s="11"/>
      <c r="BU127" s="11"/>
      <c r="BV127" s="11"/>
      <c r="BW127" s="11"/>
      <c r="BX127" s="11"/>
      <c r="BY127" s="11"/>
      <c r="BZ127" s="11"/>
      <c r="CA127" s="11"/>
      <c r="CB127" s="11"/>
      <c r="CC127" s="11"/>
    </row>
    <row r="128" spans="2:81" ht="19.8" customHeight="1" x14ac:dyDescent="0.3">
      <c r="B128" s="400"/>
      <c r="D128" s="142" t="s">
        <v>254</v>
      </c>
      <c r="E128" s="145">
        <f>MAX(E116:BI116)</f>
        <v>0.38664563456165901</v>
      </c>
      <c r="BD128" s="11"/>
      <c r="BE128" s="11"/>
      <c r="BF128" s="11"/>
      <c r="BG128" s="11"/>
      <c r="BH128" s="11"/>
      <c r="BI128" s="11"/>
      <c r="BJ128" s="11"/>
      <c r="BK128" s="11"/>
      <c r="BL128" s="11"/>
      <c r="BM128" s="11"/>
      <c r="BN128" s="11"/>
      <c r="BO128" s="11"/>
      <c r="BP128" s="11"/>
      <c r="BQ128" s="11"/>
      <c r="BR128" s="11"/>
      <c r="BS128" s="11"/>
      <c r="BT128" s="11"/>
      <c r="BU128" s="11"/>
      <c r="BV128" s="11"/>
      <c r="BW128" s="11"/>
      <c r="BX128" s="11"/>
      <c r="BY128" s="11"/>
      <c r="BZ128" s="11"/>
      <c r="CA128" s="11"/>
      <c r="CB128" s="11"/>
      <c r="CC128" s="11"/>
    </row>
    <row r="129" spans="2:81" ht="19.8" customHeight="1" x14ac:dyDescent="0.3">
      <c r="B129" s="400"/>
      <c r="D129" s="142" t="s">
        <v>255</v>
      </c>
      <c r="E129" s="145">
        <f>E128-E127</f>
        <v>0.38664563456165901</v>
      </c>
      <c r="BD129" s="11"/>
      <c r="BE129" s="11"/>
      <c r="BF129" s="11"/>
      <c r="BG129" s="11"/>
      <c r="BH129" s="11"/>
      <c r="BI129" s="11"/>
      <c r="BJ129" s="11"/>
      <c r="BK129" s="11"/>
      <c r="BL129" s="11"/>
      <c r="BM129" s="11"/>
      <c r="BN129" s="11"/>
      <c r="BO129" s="11"/>
      <c r="BP129" s="11"/>
      <c r="BQ129" s="11"/>
      <c r="BR129" s="11"/>
      <c r="BS129" s="11"/>
      <c r="BT129" s="11"/>
      <c r="BU129" s="11"/>
      <c r="BV129" s="11"/>
      <c r="BW129" s="11"/>
      <c r="BX129" s="11"/>
      <c r="BY129" s="11"/>
      <c r="BZ129" s="11"/>
      <c r="CA129" s="11"/>
      <c r="CB129" s="11"/>
      <c r="CC129" s="11"/>
    </row>
    <row r="130" spans="2:81" ht="27" customHeight="1" thickBot="1" x14ac:dyDescent="0.35">
      <c r="B130" s="400"/>
      <c r="D130" s="3"/>
    </row>
    <row r="131" spans="2:81" ht="40.200000000000003" customHeight="1" thickBot="1" x14ac:dyDescent="0.35">
      <c r="B131" s="400"/>
      <c r="D131" s="3"/>
      <c r="E131" s="202" t="s">
        <v>106</v>
      </c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3"/>
      <c r="AI131" s="203"/>
      <c r="AJ131" s="203"/>
      <c r="AK131" s="203"/>
      <c r="AL131" s="203"/>
      <c r="AM131" s="203"/>
      <c r="AN131" s="203"/>
      <c r="AO131" s="203"/>
      <c r="AP131" s="203"/>
      <c r="AQ131" s="203"/>
      <c r="AR131" s="203"/>
      <c r="AS131" s="203"/>
      <c r="AT131" s="203"/>
      <c r="AU131" s="203"/>
      <c r="AV131" s="203"/>
      <c r="AW131" s="203"/>
      <c r="AX131" s="203"/>
      <c r="AY131" s="203"/>
      <c r="AZ131" s="203"/>
      <c r="BA131" s="203"/>
      <c r="BB131" s="203"/>
      <c r="BC131" s="203"/>
      <c r="BD131" s="203"/>
      <c r="BE131" s="203"/>
      <c r="BF131" s="203"/>
      <c r="BG131" s="203"/>
      <c r="BH131" s="203"/>
      <c r="BI131" s="203"/>
      <c r="BJ131" s="203"/>
      <c r="BK131" s="203"/>
      <c r="BL131" s="203"/>
      <c r="BM131" s="203"/>
      <c r="BN131" s="203"/>
      <c r="BO131" s="203"/>
      <c r="BP131" s="203"/>
      <c r="BQ131" s="203"/>
      <c r="BR131" s="203"/>
      <c r="BS131" s="203"/>
      <c r="BT131" s="203"/>
      <c r="BU131" s="203"/>
      <c r="BV131" s="203"/>
      <c r="BW131" s="203"/>
      <c r="BX131" s="204"/>
    </row>
    <row r="132" spans="2:81" ht="20.399999999999999" customHeight="1" thickBot="1" x14ac:dyDescent="0.35">
      <c r="B132" s="400"/>
      <c r="D132" s="23" t="s">
        <v>0</v>
      </c>
      <c r="E132" s="251" t="s">
        <v>178</v>
      </c>
      <c r="F132" s="252"/>
      <c r="G132" s="252"/>
      <c r="H132" s="252"/>
      <c r="I132" s="252"/>
      <c r="J132" s="252"/>
      <c r="K132" s="252"/>
      <c r="L132" s="252"/>
      <c r="M132" s="253"/>
      <c r="N132" s="319" t="s">
        <v>35</v>
      </c>
      <c r="O132" s="320"/>
      <c r="P132" s="320"/>
      <c r="Q132" s="320"/>
      <c r="R132" s="320"/>
      <c r="S132" s="320"/>
      <c r="T132" s="320"/>
      <c r="U132" s="320"/>
      <c r="V132" s="320"/>
      <c r="W132" s="321"/>
      <c r="X132" s="311" t="s">
        <v>34</v>
      </c>
      <c r="Y132" s="312"/>
      <c r="Z132" s="312"/>
      <c r="AA132" s="312"/>
      <c r="AB132" s="313"/>
      <c r="AC132" s="229" t="s">
        <v>33</v>
      </c>
      <c r="AD132" s="230"/>
      <c r="AE132" s="230"/>
      <c r="AF132" s="230"/>
      <c r="AG132" s="230"/>
      <c r="AH132" s="230"/>
      <c r="AI132" s="230"/>
      <c r="AJ132" s="230"/>
      <c r="AK132" s="230"/>
      <c r="AL132" s="230"/>
      <c r="AM132" s="230"/>
      <c r="AN132" s="230"/>
      <c r="AO132" s="230"/>
      <c r="AP132" s="230"/>
      <c r="AQ132" s="230"/>
      <c r="AR132" s="230"/>
      <c r="AS132" s="230"/>
      <c r="AT132" s="230"/>
      <c r="AU132" s="230"/>
      <c r="AV132" s="230"/>
      <c r="AW132" s="230"/>
      <c r="AX132" s="230"/>
      <c r="AY132" s="230"/>
      <c r="AZ132" s="231"/>
      <c r="BA132" s="232" t="s">
        <v>37</v>
      </c>
      <c r="BB132" s="233"/>
      <c r="BC132" s="233"/>
      <c r="BD132" s="233"/>
      <c r="BE132" s="233"/>
      <c r="BF132" s="233"/>
      <c r="BG132" s="233"/>
      <c r="BH132" s="233"/>
      <c r="BI132" s="233"/>
      <c r="BJ132" s="233"/>
      <c r="BK132" s="233"/>
      <c r="BL132" s="233"/>
      <c r="BM132" s="233"/>
      <c r="BN132" s="233"/>
      <c r="BO132" s="233"/>
      <c r="BP132" s="233"/>
      <c r="BQ132" s="233"/>
      <c r="BR132" s="233"/>
      <c r="BS132" s="233"/>
      <c r="BT132" s="233"/>
      <c r="BU132" s="233"/>
      <c r="BV132" s="233"/>
      <c r="BW132" s="233"/>
      <c r="BX132" s="234"/>
    </row>
    <row r="133" spans="2:81" ht="20.399999999999999" customHeight="1" thickBot="1" x14ac:dyDescent="0.35">
      <c r="B133" s="400"/>
      <c r="D133" s="24" t="s">
        <v>2</v>
      </c>
      <c r="E133" s="37" t="s">
        <v>39</v>
      </c>
      <c r="F133" s="36" t="s">
        <v>98</v>
      </c>
      <c r="G133" s="36" t="s">
        <v>92</v>
      </c>
      <c r="H133" s="36" t="s">
        <v>93</v>
      </c>
      <c r="I133" s="36" t="s">
        <v>94</v>
      </c>
      <c r="J133" s="36" t="s">
        <v>95</v>
      </c>
      <c r="K133" s="36" t="s">
        <v>96</v>
      </c>
      <c r="L133" s="38" t="s">
        <v>99</v>
      </c>
      <c r="M133" s="38" t="s">
        <v>100</v>
      </c>
      <c r="N133" s="28" t="s">
        <v>40</v>
      </c>
      <c r="O133" s="28" t="s">
        <v>101</v>
      </c>
      <c r="P133" s="27" t="s">
        <v>102</v>
      </c>
      <c r="Q133" s="27" t="s">
        <v>5</v>
      </c>
      <c r="R133" s="39" t="s">
        <v>6</v>
      </c>
      <c r="S133" s="39" t="s">
        <v>16</v>
      </c>
      <c r="T133" s="39" t="s">
        <v>17</v>
      </c>
      <c r="U133" s="39" t="s">
        <v>18</v>
      </c>
      <c r="V133" s="39" t="s">
        <v>19</v>
      </c>
      <c r="W133" s="38" t="s">
        <v>107</v>
      </c>
      <c r="X133" s="28" t="s">
        <v>10</v>
      </c>
      <c r="Y133" s="29" t="s">
        <v>11</v>
      </c>
      <c r="Z133" s="31" t="s">
        <v>103</v>
      </c>
      <c r="AA133" s="31" t="s">
        <v>104</v>
      </c>
      <c r="AB133" s="30" t="s">
        <v>105</v>
      </c>
      <c r="AC133" s="37" t="s">
        <v>39</v>
      </c>
      <c r="AD133" s="36" t="s">
        <v>98</v>
      </c>
      <c r="AE133" s="36" t="s">
        <v>92</v>
      </c>
      <c r="AF133" s="36" t="s">
        <v>93</v>
      </c>
      <c r="AG133" s="36" t="s">
        <v>94</v>
      </c>
      <c r="AH133" s="36" t="s">
        <v>95</v>
      </c>
      <c r="AI133" s="36" t="s">
        <v>96</v>
      </c>
      <c r="AJ133" s="38" t="s">
        <v>99</v>
      </c>
      <c r="AK133" s="38" t="s">
        <v>100</v>
      </c>
      <c r="AL133" s="37" t="s">
        <v>40</v>
      </c>
      <c r="AM133" s="37" t="s">
        <v>101</v>
      </c>
      <c r="AN133" s="39" t="s">
        <v>102</v>
      </c>
      <c r="AO133" s="39" t="s">
        <v>5</v>
      </c>
      <c r="AP133" s="39" t="s">
        <v>6</v>
      </c>
      <c r="AQ133" s="37" t="s">
        <v>10</v>
      </c>
      <c r="AR133" s="53" t="s">
        <v>11</v>
      </c>
      <c r="AS133" s="39" t="s">
        <v>103</v>
      </c>
      <c r="AT133" s="39" t="s">
        <v>104</v>
      </c>
      <c r="AU133" s="39" t="s">
        <v>105</v>
      </c>
      <c r="AV133" s="31" t="s">
        <v>16</v>
      </c>
      <c r="AW133" s="31" t="s">
        <v>17</v>
      </c>
      <c r="AX133" s="31" t="s">
        <v>18</v>
      </c>
      <c r="AY133" s="31" t="s">
        <v>19</v>
      </c>
      <c r="AZ133" s="30" t="s">
        <v>107</v>
      </c>
      <c r="BA133" s="54" t="s">
        <v>39</v>
      </c>
      <c r="BB133" s="36" t="s">
        <v>98</v>
      </c>
      <c r="BC133" s="36" t="s">
        <v>92</v>
      </c>
      <c r="BD133" s="36" t="s">
        <v>93</v>
      </c>
      <c r="BE133" s="36" t="s">
        <v>94</v>
      </c>
      <c r="BF133" s="36" t="s">
        <v>95</v>
      </c>
      <c r="BG133" s="36" t="s">
        <v>96</v>
      </c>
      <c r="BH133" s="38" t="s">
        <v>99</v>
      </c>
      <c r="BI133" s="38" t="s">
        <v>100</v>
      </c>
      <c r="BJ133" s="37" t="s">
        <v>40</v>
      </c>
      <c r="BK133" s="37" t="s">
        <v>101</v>
      </c>
      <c r="BL133" s="39" t="s">
        <v>102</v>
      </c>
      <c r="BM133" s="39" t="s">
        <v>5</v>
      </c>
      <c r="BN133" s="39" t="s">
        <v>6</v>
      </c>
      <c r="BO133" s="37" t="s">
        <v>10</v>
      </c>
      <c r="BP133" s="53" t="s">
        <v>11</v>
      </c>
      <c r="BQ133" s="39" t="s">
        <v>103</v>
      </c>
      <c r="BR133" s="39" t="s">
        <v>104</v>
      </c>
      <c r="BS133" s="39" t="s">
        <v>105</v>
      </c>
      <c r="BT133" s="39" t="s">
        <v>16</v>
      </c>
      <c r="BU133" s="39" t="s">
        <v>17</v>
      </c>
      <c r="BV133" s="39" t="s">
        <v>18</v>
      </c>
      <c r="BW133" s="39" t="s">
        <v>19</v>
      </c>
      <c r="BX133" s="56" t="s">
        <v>107</v>
      </c>
    </row>
    <row r="134" spans="2:81" s="86" customFormat="1" ht="19.8" customHeight="1" x14ac:dyDescent="0.3">
      <c r="B134" s="400"/>
      <c r="D134" s="74" t="s">
        <v>12</v>
      </c>
      <c r="E134" s="82">
        <v>2.1140879565649501E-2</v>
      </c>
      <c r="F134" s="78">
        <v>2.1988611760348099E-2</v>
      </c>
      <c r="G134" s="96">
        <v>1.4551261386550999E-3</v>
      </c>
      <c r="H134" s="96">
        <v>1.4551261386550999E-3</v>
      </c>
      <c r="I134" s="96">
        <v>3.8667258937237102E-3</v>
      </c>
      <c r="J134" s="96">
        <v>3.8667258937237102E-3</v>
      </c>
      <c r="K134" s="96">
        <v>4.85620326427476E-3</v>
      </c>
      <c r="L134" s="96">
        <v>5.79898572888876E-2</v>
      </c>
      <c r="M134" s="97">
        <v>3.8667258937237102E-3</v>
      </c>
      <c r="N134" s="75">
        <v>1.39700621829382E-3</v>
      </c>
      <c r="O134" s="80">
        <v>1.4551261386550999E-3</v>
      </c>
      <c r="P134" s="80">
        <v>3.8667258937237102E-3</v>
      </c>
      <c r="Q134" s="80">
        <v>8.1654660851658498E-3</v>
      </c>
      <c r="R134" s="96">
        <v>8.1654660851658498E-3</v>
      </c>
      <c r="S134" s="96">
        <v>8.1654660851658498E-3</v>
      </c>
      <c r="T134" s="96">
        <v>8.1654660851658498E-3</v>
      </c>
      <c r="U134" s="96">
        <v>8.1654660851658498E-3</v>
      </c>
      <c r="V134" s="96">
        <v>8.1654660851658498E-3</v>
      </c>
      <c r="W134" s="97">
        <v>3.8667258937237102E-3</v>
      </c>
      <c r="X134" s="75">
        <v>0.123648794571051</v>
      </c>
      <c r="Y134" s="81">
        <v>0.123648794571051</v>
      </c>
      <c r="Z134" s="78">
        <v>6.9643450262939E-2</v>
      </c>
      <c r="AA134" s="96">
        <v>7.30716147416208E-2</v>
      </c>
      <c r="AB134" s="97">
        <v>0.30221057391824901</v>
      </c>
      <c r="AC134" s="125">
        <v>2.7422127742028298E-115</v>
      </c>
      <c r="AD134" s="116">
        <v>2.7422127742028298E-115</v>
      </c>
      <c r="AE134" s="116">
        <v>2.7422127742028298E-115</v>
      </c>
      <c r="AF134" s="116">
        <v>2.7422127742028298E-115</v>
      </c>
      <c r="AG134" s="116">
        <v>2.7422127742028298E-115</v>
      </c>
      <c r="AH134" s="116">
        <v>2.7422127742028298E-115</v>
      </c>
      <c r="AI134" s="116">
        <v>2.7422127742028298E-115</v>
      </c>
      <c r="AJ134" s="116">
        <v>2.7422127742028298E-115</v>
      </c>
      <c r="AK134" s="116">
        <v>2.7422127742028298E-115</v>
      </c>
      <c r="AL134" s="127">
        <v>2.7422127742028298E-115</v>
      </c>
      <c r="AM134" s="127">
        <v>2.7422127742028298E-115</v>
      </c>
      <c r="AN134" s="127">
        <v>2.7422127742028298E-115</v>
      </c>
      <c r="AO134" s="127">
        <v>2.7422127742028298E-115</v>
      </c>
      <c r="AP134" s="127">
        <v>2.7422127742028298E-115</v>
      </c>
      <c r="AQ134" s="96">
        <v>5.5819300165303197E-2</v>
      </c>
      <c r="AR134" s="96">
        <v>5.5819300165303197E-2</v>
      </c>
      <c r="AS134" s="96">
        <v>6.0482614815055499E-2</v>
      </c>
      <c r="AT134" s="96">
        <v>6.0482614815055499E-2</v>
      </c>
      <c r="AU134" s="96">
        <v>0.32387178967485702</v>
      </c>
      <c r="AV134" s="127">
        <v>2.7422127742028298E-115</v>
      </c>
      <c r="AW134" s="127">
        <v>2.7422127742028298E-115</v>
      </c>
      <c r="AX134" s="127">
        <v>2.7422127742028298E-115</v>
      </c>
      <c r="AY134" s="127">
        <v>2.7422127742028298E-115</v>
      </c>
      <c r="AZ134" s="131">
        <v>2.7422127742028298E-115</v>
      </c>
      <c r="BA134" s="85">
        <v>6.5375005559884597E-2</v>
      </c>
      <c r="BB134" s="78">
        <v>6.5375005559884597E-2</v>
      </c>
      <c r="BC134" s="116">
        <v>2.8934622572504003E-51</v>
      </c>
      <c r="BD134" s="116">
        <v>2.8934622572504003E-51</v>
      </c>
      <c r="BE134" s="116">
        <v>2.8934622572504003E-51</v>
      </c>
      <c r="BF134" s="116">
        <v>2.8934622572504003E-51</v>
      </c>
      <c r="BG134" s="116">
        <v>2.8934622572504003E-51</v>
      </c>
      <c r="BH134" s="78">
        <v>0.130750011119769</v>
      </c>
      <c r="BI134" s="116">
        <v>2.8934622572504003E-51</v>
      </c>
      <c r="BJ134" s="127">
        <v>2.8934622572504003E-51</v>
      </c>
      <c r="BK134" s="127">
        <v>2.8934622572504003E-51</v>
      </c>
      <c r="BL134" s="127">
        <v>2.8934622572504003E-51</v>
      </c>
      <c r="BM134" s="127">
        <v>2.8934622572504003E-51</v>
      </c>
      <c r="BN134" s="127">
        <v>2.8934622572504003E-51</v>
      </c>
      <c r="BO134" s="96">
        <v>0.261500022239538</v>
      </c>
      <c r="BP134" s="96">
        <v>0.261500022239538</v>
      </c>
      <c r="BQ134" s="96">
        <v>9.4469268693982103E-2</v>
      </c>
      <c r="BR134" s="96">
        <v>9.4469268693982103E-2</v>
      </c>
      <c r="BS134" s="96">
        <v>0.117802479227299</v>
      </c>
      <c r="BT134" s="127">
        <v>2.8934622572504003E-51</v>
      </c>
      <c r="BU134" s="127">
        <v>2.8934622572504003E-51</v>
      </c>
      <c r="BV134" s="127">
        <v>2.8934622572504003E-51</v>
      </c>
      <c r="BW134" s="127">
        <v>2.8934622572504003E-51</v>
      </c>
      <c r="BX134" s="127">
        <v>2.8934622572504003E-51</v>
      </c>
    </row>
    <row r="135" spans="2:81" s="86" customFormat="1" ht="40.200000000000003" customHeight="1" thickBot="1" x14ac:dyDescent="0.35">
      <c r="B135" s="400"/>
      <c r="D135" s="114" t="s">
        <v>13</v>
      </c>
      <c r="E135" s="266">
        <f>AVERAGE(E134:M134)</f>
        <v>1.3387331315293476E-2</v>
      </c>
      <c r="F135" s="267"/>
      <c r="G135" s="267"/>
      <c r="H135" s="267"/>
      <c r="I135" s="267"/>
      <c r="J135" s="267"/>
      <c r="K135" s="267"/>
      <c r="L135" s="267"/>
      <c r="M135" s="268"/>
      <c r="N135" s="331">
        <f>AVERAGE(N134:W134)</f>
        <v>5.9578380655391436E-3</v>
      </c>
      <c r="O135" s="332"/>
      <c r="P135" s="332"/>
      <c r="Q135" s="332"/>
      <c r="R135" s="332"/>
      <c r="S135" s="332"/>
      <c r="T135" s="332"/>
      <c r="U135" s="332"/>
      <c r="V135" s="332"/>
      <c r="W135" s="333"/>
      <c r="X135" s="331">
        <f>AVERAGE(X134:AB134)</f>
        <v>0.13844464561298217</v>
      </c>
      <c r="Y135" s="332"/>
      <c r="Z135" s="332"/>
      <c r="AA135" s="332"/>
      <c r="AB135" s="333"/>
      <c r="AC135" s="322">
        <f>AVERAGE(AC134:AZ134)</f>
        <v>2.3186484151482268E-2</v>
      </c>
      <c r="AD135" s="323"/>
      <c r="AE135" s="323"/>
      <c r="AF135" s="323"/>
      <c r="AG135" s="323"/>
      <c r="AH135" s="323"/>
      <c r="AI135" s="323"/>
      <c r="AJ135" s="323"/>
      <c r="AK135" s="323"/>
      <c r="AL135" s="323"/>
      <c r="AM135" s="323"/>
      <c r="AN135" s="323"/>
      <c r="AO135" s="323"/>
      <c r="AP135" s="323"/>
      <c r="AQ135" s="323"/>
      <c r="AR135" s="323"/>
      <c r="AS135" s="323"/>
      <c r="AT135" s="323"/>
      <c r="AU135" s="323"/>
      <c r="AV135" s="323"/>
      <c r="AW135" s="323"/>
      <c r="AX135" s="323"/>
      <c r="AY135" s="323"/>
      <c r="AZ135" s="324"/>
      <c r="BA135" s="322">
        <f>AVERAGE(BA134:BX134)</f>
        <v>4.5468378472244886E-2</v>
      </c>
      <c r="BB135" s="323"/>
      <c r="BC135" s="323"/>
      <c r="BD135" s="323"/>
      <c r="BE135" s="323"/>
      <c r="BF135" s="323"/>
      <c r="BG135" s="323"/>
      <c r="BH135" s="323"/>
      <c r="BI135" s="323"/>
      <c r="BJ135" s="323"/>
      <c r="BK135" s="323"/>
      <c r="BL135" s="323"/>
      <c r="BM135" s="323"/>
      <c r="BN135" s="323"/>
      <c r="BO135" s="323"/>
      <c r="BP135" s="323"/>
      <c r="BQ135" s="323"/>
      <c r="BR135" s="323"/>
      <c r="BS135" s="323"/>
      <c r="BT135" s="323"/>
      <c r="BU135" s="323"/>
      <c r="BV135" s="323"/>
      <c r="BW135" s="323"/>
      <c r="BX135" s="335"/>
    </row>
    <row r="136" spans="2:81" s="86" customFormat="1" ht="20.399999999999999" customHeight="1" thickBot="1" x14ac:dyDescent="0.35">
      <c r="B136" s="400"/>
      <c r="D136" s="143" t="s">
        <v>38</v>
      </c>
      <c r="E136" s="336">
        <f>_xlfn.STDEV.S(E134:M134)</f>
        <v>1.8550423945113616E-2</v>
      </c>
      <c r="F136" s="337"/>
      <c r="G136" s="337"/>
      <c r="H136" s="337"/>
      <c r="I136" s="337"/>
      <c r="J136" s="337"/>
      <c r="K136" s="337"/>
      <c r="L136" s="337"/>
      <c r="M136" s="338"/>
      <c r="N136" s="339">
        <f>_xlfn.STDEV.S(N134:W134)</f>
        <v>2.9639094097684555E-3</v>
      </c>
      <c r="O136" s="340"/>
      <c r="P136" s="340"/>
      <c r="Q136" s="340"/>
      <c r="R136" s="340"/>
      <c r="S136" s="340"/>
      <c r="T136" s="340"/>
      <c r="U136" s="340"/>
      <c r="V136" s="340"/>
      <c r="W136" s="341"/>
      <c r="X136" s="339">
        <f>_xlfn.STDEV.S(X134:AB134)</f>
        <v>9.5216006186852026E-2</v>
      </c>
      <c r="Y136" s="340"/>
      <c r="Z136" s="340"/>
      <c r="AA136" s="340"/>
      <c r="AB136" s="341"/>
      <c r="AC136" s="342">
        <f>_xlfn.STDEV.S(AC134:AZ134)</f>
        <v>6.7739303645747997E-2</v>
      </c>
      <c r="AD136" s="343"/>
      <c r="AE136" s="343"/>
      <c r="AF136" s="343"/>
      <c r="AG136" s="343"/>
      <c r="AH136" s="343"/>
      <c r="AI136" s="343"/>
      <c r="AJ136" s="343"/>
      <c r="AK136" s="343"/>
      <c r="AL136" s="343"/>
      <c r="AM136" s="343"/>
      <c r="AN136" s="343"/>
      <c r="AO136" s="343"/>
      <c r="AP136" s="343"/>
      <c r="AQ136" s="343"/>
      <c r="AR136" s="343"/>
      <c r="AS136" s="343"/>
      <c r="AT136" s="343"/>
      <c r="AU136" s="343"/>
      <c r="AV136" s="343"/>
      <c r="AW136" s="343"/>
      <c r="AX136" s="343"/>
      <c r="AY136" s="343"/>
      <c r="AZ136" s="344"/>
      <c r="BA136" s="345">
        <f>_xlfn.STDEV.S(BA134:BX134)</f>
        <v>7.9267630972561356E-2</v>
      </c>
      <c r="BB136" s="346"/>
      <c r="BC136" s="346"/>
      <c r="BD136" s="346"/>
      <c r="BE136" s="346"/>
      <c r="BF136" s="346"/>
      <c r="BG136" s="346"/>
      <c r="BH136" s="346"/>
      <c r="BI136" s="346"/>
      <c r="BJ136" s="346"/>
      <c r="BK136" s="346"/>
      <c r="BL136" s="346"/>
      <c r="BM136" s="346"/>
      <c r="BN136" s="346"/>
      <c r="BO136" s="346"/>
      <c r="BP136" s="346"/>
      <c r="BQ136" s="346"/>
      <c r="BR136" s="346"/>
      <c r="BS136" s="346"/>
      <c r="BT136" s="346"/>
      <c r="BU136" s="346"/>
      <c r="BV136" s="346"/>
      <c r="BW136" s="346"/>
      <c r="BX136" s="347"/>
    </row>
    <row r="137" spans="2:81" s="86" customFormat="1" ht="20.399999999999999" customHeight="1" x14ac:dyDescent="0.3">
      <c r="B137" s="400"/>
      <c r="D137" s="185"/>
      <c r="E137" s="168">
        <f>E135-E136</f>
        <v>-5.1630926298201398E-3</v>
      </c>
      <c r="F137" s="168">
        <f>E135+E136</f>
        <v>3.193775526040709E-2</v>
      </c>
      <c r="G137" s="168"/>
      <c r="H137" s="168"/>
      <c r="I137" s="168"/>
      <c r="J137" s="168"/>
      <c r="K137" s="168"/>
      <c r="L137" s="168"/>
      <c r="M137" s="168"/>
      <c r="N137" s="167">
        <f>N135-N136</f>
        <v>2.9939286557706881E-3</v>
      </c>
      <c r="O137" s="167">
        <f>N135+N136</f>
        <v>8.9217474753075995E-3</v>
      </c>
      <c r="P137" s="167"/>
      <c r="Q137" s="167"/>
      <c r="R137" s="167"/>
      <c r="S137" s="167"/>
      <c r="T137" s="167"/>
      <c r="U137" s="167"/>
      <c r="V137" s="167"/>
      <c r="W137" s="167"/>
      <c r="X137" s="167">
        <f>X135-X136</f>
        <v>4.3228639426130144E-2</v>
      </c>
      <c r="Y137" s="167">
        <f>X135+X136</f>
        <v>0.2336606517998342</v>
      </c>
      <c r="Z137" s="167"/>
      <c r="AA137" s="167"/>
      <c r="AB137" s="167"/>
      <c r="AC137" s="167">
        <f>AC135-AC136</f>
        <v>-4.4552819494265733E-2</v>
      </c>
      <c r="AD137" s="167">
        <f>AC135+AC136</f>
        <v>9.0925787797230262E-2</v>
      </c>
      <c r="AE137" s="167"/>
      <c r="AF137" s="167"/>
      <c r="AG137" s="167"/>
      <c r="AH137" s="167"/>
      <c r="AI137" s="167"/>
      <c r="AJ137" s="167"/>
      <c r="AK137" s="167"/>
      <c r="AL137" s="167"/>
      <c r="AM137" s="167"/>
      <c r="AN137" s="167"/>
      <c r="AO137" s="167"/>
      <c r="AP137" s="167"/>
      <c r="AQ137" s="167"/>
      <c r="AR137" s="167"/>
      <c r="AS137" s="167"/>
      <c r="AT137" s="167"/>
      <c r="AU137" s="167"/>
      <c r="AV137" s="167"/>
      <c r="AW137" s="167"/>
      <c r="AX137" s="167"/>
      <c r="AY137" s="167"/>
      <c r="AZ137" s="167"/>
      <c r="BA137" s="167">
        <f>BA135-BA136</f>
        <v>-3.3799252500316471E-2</v>
      </c>
      <c r="BB137" s="167">
        <f>BA135+BA136</f>
        <v>0.12473600944480624</v>
      </c>
      <c r="BC137" s="167"/>
      <c r="BD137" s="167"/>
      <c r="BE137" s="167"/>
      <c r="BF137" s="167"/>
      <c r="BG137" s="167"/>
      <c r="BH137" s="167"/>
      <c r="BI137" s="167"/>
      <c r="BJ137" s="167"/>
      <c r="BK137" s="167"/>
      <c r="BL137" s="167"/>
      <c r="BM137" s="167"/>
      <c r="BN137" s="167"/>
      <c r="BO137" s="167"/>
      <c r="BP137" s="167"/>
      <c r="BQ137" s="167"/>
      <c r="BR137" s="167"/>
      <c r="BS137" s="167"/>
      <c r="BT137" s="167"/>
      <c r="BU137" s="167"/>
      <c r="BV137" s="167"/>
      <c r="BW137" s="167"/>
      <c r="BX137" s="167"/>
    </row>
    <row r="138" spans="2:81" s="86" customFormat="1" ht="20.399999999999999" customHeight="1" x14ac:dyDescent="0.3">
      <c r="B138" s="400"/>
      <c r="D138" s="185"/>
      <c r="E138" s="168">
        <f>IF(AND(L134&gt;=E137,L134&lt;=F137),1,0)</f>
        <v>0</v>
      </c>
      <c r="F138" s="168"/>
      <c r="G138" s="168"/>
      <c r="H138" s="168"/>
      <c r="I138" s="168"/>
      <c r="J138" s="168"/>
      <c r="K138" s="168"/>
      <c r="L138" s="168"/>
      <c r="M138" s="168"/>
      <c r="N138" s="167">
        <f>IF(AND(Q134&gt;=N137,Q134&lt;=O137),1,0)</f>
        <v>1</v>
      </c>
      <c r="O138" s="167"/>
      <c r="P138" s="167"/>
      <c r="Q138" s="167"/>
      <c r="R138" s="167"/>
      <c r="S138" s="167"/>
      <c r="T138" s="167"/>
      <c r="U138" s="167"/>
      <c r="V138" s="167"/>
      <c r="W138" s="167"/>
      <c r="X138" s="167">
        <f>IF(AND(AB134&gt;=X137,AB134&lt;=Y137),1,0)</f>
        <v>0</v>
      </c>
      <c r="Y138" s="167"/>
      <c r="Z138" s="167"/>
      <c r="AA138" s="167"/>
      <c r="AB138" s="167"/>
      <c r="AC138" s="167">
        <f>IF(AND(AU134&gt;=AC137,AU134&lt;=AD137),1,0)</f>
        <v>0</v>
      </c>
      <c r="AD138" s="167"/>
      <c r="AE138" s="167"/>
      <c r="AF138" s="167"/>
      <c r="AG138" s="167"/>
      <c r="AH138" s="167"/>
      <c r="AI138" s="167"/>
      <c r="AJ138" s="167"/>
      <c r="AK138" s="167"/>
      <c r="AL138" s="167"/>
      <c r="AM138" s="167"/>
      <c r="AN138" s="167"/>
      <c r="AO138" s="167"/>
      <c r="AP138" s="167"/>
      <c r="AQ138" s="167"/>
      <c r="AR138" s="167"/>
      <c r="AS138" s="167"/>
      <c r="AT138" s="167"/>
      <c r="AU138" s="167"/>
      <c r="AV138" s="167"/>
      <c r="AW138" s="167"/>
      <c r="AX138" s="167"/>
      <c r="AY138" s="167"/>
      <c r="AZ138" s="167"/>
      <c r="BA138" s="167">
        <f>IF(AND(BO134&gt;=BA137,BO134&lt;=BB137),1,0)</f>
        <v>0</v>
      </c>
      <c r="BB138" s="167"/>
      <c r="BC138" s="167"/>
      <c r="BD138" s="167"/>
      <c r="BE138" s="167"/>
      <c r="BF138" s="167"/>
      <c r="BG138" s="167"/>
      <c r="BH138" s="167"/>
      <c r="BI138" s="167"/>
      <c r="BJ138" s="167"/>
      <c r="BK138" s="167"/>
      <c r="BL138" s="167"/>
      <c r="BM138" s="167"/>
      <c r="BN138" s="167"/>
      <c r="BO138" s="167"/>
      <c r="BP138" s="167"/>
      <c r="BQ138" s="167"/>
      <c r="BR138" s="167"/>
      <c r="BS138" s="167"/>
      <c r="BT138" s="167"/>
      <c r="BU138" s="167"/>
      <c r="BV138" s="167"/>
      <c r="BW138" s="167"/>
      <c r="BX138" s="167"/>
    </row>
    <row r="139" spans="2:81" ht="19.8" customHeight="1" x14ac:dyDescent="0.3">
      <c r="B139" s="400"/>
      <c r="D139" s="184" t="s">
        <v>256</v>
      </c>
      <c r="E139">
        <f>((E134-$E$145)/$E$147)*10</f>
        <v>0.65275458498171013</v>
      </c>
      <c r="F139">
        <f t="shared" ref="F139:BQ139" si="13">((F134-$E$145)/$E$147)*10</f>
        <v>0.67892951659738621</v>
      </c>
      <c r="G139">
        <f t="shared" si="13"/>
        <v>4.4929079501364946E-2</v>
      </c>
      <c r="H139">
        <f t="shared" si="13"/>
        <v>4.4929079501364946E-2</v>
      </c>
      <c r="I139">
        <f t="shared" si="13"/>
        <v>0.11939063595522206</v>
      </c>
      <c r="J139">
        <f t="shared" si="13"/>
        <v>0.11939063595522206</v>
      </c>
      <c r="K139">
        <f t="shared" si="13"/>
        <v>0.14994215053895321</v>
      </c>
      <c r="L139">
        <f t="shared" si="13"/>
        <v>1.7905189379755817</v>
      </c>
      <c r="M139">
        <f t="shared" si="13"/>
        <v>0.11939063595522206</v>
      </c>
      <c r="N139">
        <f t="shared" si="13"/>
        <v>4.3134544681903586E-2</v>
      </c>
      <c r="O139">
        <f t="shared" si="13"/>
        <v>4.4929079501364946E-2</v>
      </c>
      <c r="P139">
        <f t="shared" si="13"/>
        <v>0.11939063595522206</v>
      </c>
      <c r="Q139">
        <f t="shared" si="13"/>
        <v>0.25212032493979686</v>
      </c>
      <c r="R139">
        <f t="shared" si="13"/>
        <v>0.25212032493979686</v>
      </c>
      <c r="S139">
        <f t="shared" si="13"/>
        <v>0.25212032493979686</v>
      </c>
      <c r="T139">
        <f t="shared" si="13"/>
        <v>0.25212032493979686</v>
      </c>
      <c r="U139">
        <f t="shared" si="13"/>
        <v>0.25212032493979686</v>
      </c>
      <c r="V139">
        <f t="shared" si="13"/>
        <v>0.25212032493979686</v>
      </c>
      <c r="W139">
        <f t="shared" si="13"/>
        <v>0.11939063595522206</v>
      </c>
      <c r="X139">
        <f t="shared" si="13"/>
        <v>3.8178315775876963</v>
      </c>
      <c r="Y139">
        <f t="shared" si="13"/>
        <v>3.8178315775876963</v>
      </c>
      <c r="Z139">
        <f t="shared" si="13"/>
        <v>2.1503401186270592</v>
      </c>
      <c r="AA139">
        <f t="shared" si="13"/>
        <v>2.2561895500370448</v>
      </c>
      <c r="AB139">
        <f t="shared" si="13"/>
        <v>9.3311792985009827</v>
      </c>
      <c r="AC139">
        <f t="shared" si="13"/>
        <v>0</v>
      </c>
      <c r="AD139">
        <f t="shared" si="13"/>
        <v>0</v>
      </c>
      <c r="AE139">
        <f t="shared" si="13"/>
        <v>0</v>
      </c>
      <c r="AF139">
        <f t="shared" si="13"/>
        <v>0</v>
      </c>
      <c r="AG139">
        <f t="shared" si="13"/>
        <v>0</v>
      </c>
      <c r="AH139">
        <f t="shared" si="13"/>
        <v>0</v>
      </c>
      <c r="AI139">
        <f t="shared" si="13"/>
        <v>0</v>
      </c>
      <c r="AJ139">
        <f t="shared" si="13"/>
        <v>0</v>
      </c>
      <c r="AK139">
        <f t="shared" si="13"/>
        <v>0</v>
      </c>
      <c r="AL139">
        <f t="shared" si="13"/>
        <v>0</v>
      </c>
      <c r="AM139">
        <f t="shared" si="13"/>
        <v>0</v>
      </c>
      <c r="AN139">
        <f t="shared" si="13"/>
        <v>0</v>
      </c>
      <c r="AO139">
        <f t="shared" si="13"/>
        <v>0</v>
      </c>
      <c r="AP139">
        <f t="shared" si="13"/>
        <v>0</v>
      </c>
      <c r="AQ139">
        <f t="shared" si="13"/>
        <v>1.7234999140042913</v>
      </c>
      <c r="AR139">
        <f t="shared" si="13"/>
        <v>1.7234999140042913</v>
      </c>
      <c r="AS139">
        <f t="shared" si="13"/>
        <v>1.8674863555043033</v>
      </c>
      <c r="AT139">
        <f t="shared" si="13"/>
        <v>1.8674863555043033</v>
      </c>
      <c r="AU139">
        <f t="shared" si="13"/>
        <v>10</v>
      </c>
      <c r="AV139">
        <f t="shared" si="13"/>
        <v>0</v>
      </c>
      <c r="AW139">
        <f t="shared" si="13"/>
        <v>0</v>
      </c>
      <c r="AX139">
        <f t="shared" si="13"/>
        <v>0</v>
      </c>
      <c r="AY139">
        <f t="shared" si="13"/>
        <v>0</v>
      </c>
      <c r="AZ139">
        <f t="shared" si="13"/>
        <v>0</v>
      </c>
      <c r="BA139">
        <f t="shared" si="13"/>
        <v>2.0185458457347023</v>
      </c>
      <c r="BB139">
        <f t="shared" si="13"/>
        <v>2.0185458457347023</v>
      </c>
      <c r="BC139">
        <f t="shared" si="13"/>
        <v>8.9339743364348559E-50</v>
      </c>
      <c r="BD139">
        <f t="shared" si="13"/>
        <v>8.9339743364348559E-50</v>
      </c>
      <c r="BE139">
        <f t="shared" si="13"/>
        <v>8.9339743364348559E-50</v>
      </c>
      <c r="BF139">
        <f t="shared" si="13"/>
        <v>8.9339743364348559E-50</v>
      </c>
      <c r="BG139">
        <f t="shared" si="13"/>
        <v>8.9339743364348559E-50</v>
      </c>
      <c r="BH139">
        <f t="shared" si="13"/>
        <v>4.0370916914693993</v>
      </c>
      <c r="BI139">
        <f t="shared" si="13"/>
        <v>8.9339743364348559E-50</v>
      </c>
      <c r="BJ139">
        <f t="shared" si="13"/>
        <v>8.9339743364348559E-50</v>
      </c>
      <c r="BK139">
        <f t="shared" si="13"/>
        <v>8.9339743364348559E-50</v>
      </c>
      <c r="BL139">
        <f t="shared" si="13"/>
        <v>8.9339743364348559E-50</v>
      </c>
      <c r="BM139">
        <f t="shared" si="13"/>
        <v>8.9339743364348559E-50</v>
      </c>
      <c r="BN139">
        <f t="shared" si="13"/>
        <v>8.9339743364348559E-50</v>
      </c>
      <c r="BO139">
        <f t="shared" si="13"/>
        <v>8.0741833829387986</v>
      </c>
      <c r="BP139">
        <f t="shared" si="13"/>
        <v>8.0741833829387986</v>
      </c>
      <c r="BQ139">
        <f t="shared" si="13"/>
        <v>2.9168724077148598</v>
      </c>
      <c r="BR139">
        <f t="shared" ref="BR139:BX139" si="14">((BR134-$E$145)/$E$147)*10</f>
        <v>2.9168724077148598</v>
      </c>
      <c r="BS139">
        <f t="shared" si="14"/>
        <v>3.6373183149283812</v>
      </c>
      <c r="BT139">
        <f t="shared" si="14"/>
        <v>8.9339743364348559E-50</v>
      </c>
      <c r="BU139">
        <f t="shared" si="14"/>
        <v>8.9339743364348559E-50</v>
      </c>
      <c r="BV139">
        <f t="shared" si="14"/>
        <v>8.9339743364348559E-50</v>
      </c>
      <c r="BW139">
        <f t="shared" si="14"/>
        <v>8.9339743364348559E-50</v>
      </c>
      <c r="BX139">
        <f t="shared" si="14"/>
        <v>8.9339743364348559E-50</v>
      </c>
    </row>
    <row r="140" spans="2:81" ht="19.8" customHeight="1" x14ac:dyDescent="0.3">
      <c r="B140" s="400"/>
      <c r="D140" s="144" t="s">
        <v>257</v>
      </c>
      <c r="E140" s="201">
        <f>AVERAGE(E139:M139)</f>
        <v>0.41335280632911414</v>
      </c>
      <c r="F140" s="201"/>
      <c r="G140" s="201"/>
      <c r="H140" s="201"/>
      <c r="I140" s="201"/>
      <c r="J140" s="201"/>
      <c r="K140" s="201"/>
      <c r="L140" s="201"/>
      <c r="M140" s="201"/>
      <c r="N140" s="201">
        <f>AVERAGE(N139:W139)</f>
        <v>0.1839566845732494</v>
      </c>
      <c r="O140" s="201"/>
      <c r="P140" s="201"/>
      <c r="Q140" s="201"/>
      <c r="R140" s="201"/>
      <c r="S140" s="201"/>
      <c r="T140" s="201"/>
      <c r="U140" s="201"/>
      <c r="V140" s="201"/>
      <c r="W140" s="201"/>
      <c r="X140" s="201">
        <f>AVERAGE(X139:AB139)</f>
        <v>4.2746744244680954</v>
      </c>
      <c r="Y140" s="201"/>
      <c r="Z140" s="201"/>
      <c r="AA140" s="201"/>
      <c r="AB140" s="201"/>
      <c r="AC140" s="201">
        <f>AVERAGE(AC139:AZ139)</f>
        <v>0.71591552245904955</v>
      </c>
      <c r="AD140" s="201"/>
      <c r="AE140" s="201"/>
      <c r="AF140" s="201"/>
      <c r="AG140" s="201"/>
      <c r="AH140" s="201"/>
      <c r="AI140" s="201"/>
      <c r="AJ140" s="201"/>
      <c r="AK140" s="201"/>
      <c r="AL140" s="201"/>
      <c r="AM140" s="201"/>
      <c r="AN140" s="201"/>
      <c r="AO140" s="201"/>
      <c r="AP140" s="201"/>
      <c r="AQ140" s="201"/>
      <c r="AR140" s="201"/>
      <c r="AS140" s="201"/>
      <c r="AT140" s="201"/>
      <c r="AU140" s="201"/>
      <c r="AV140" s="201"/>
      <c r="AW140" s="201"/>
      <c r="AX140" s="201"/>
      <c r="AY140" s="201"/>
      <c r="AZ140" s="201"/>
      <c r="BA140" s="201">
        <f>AVERAGE(BA139:BX139)</f>
        <v>1.4039005532989375</v>
      </c>
      <c r="BB140" s="201"/>
      <c r="BC140" s="201"/>
      <c r="BD140" s="201"/>
      <c r="BE140" s="201"/>
      <c r="BF140" s="201"/>
      <c r="BG140" s="201"/>
      <c r="BH140" s="201"/>
      <c r="BI140" s="201"/>
      <c r="BJ140" s="201"/>
      <c r="BK140" s="201"/>
      <c r="BL140" s="201"/>
      <c r="BM140" s="201"/>
      <c r="BN140" s="201"/>
      <c r="BO140" s="201"/>
      <c r="BP140" s="201"/>
      <c r="BQ140" s="201"/>
      <c r="BR140" s="201"/>
      <c r="BS140" s="201"/>
      <c r="BT140" s="201"/>
      <c r="BU140" s="201"/>
      <c r="BV140" s="201"/>
      <c r="BW140" s="201"/>
      <c r="BX140" s="201"/>
    </row>
    <row r="141" spans="2:81" ht="19.8" customHeight="1" x14ac:dyDescent="0.3">
      <c r="B141" s="400"/>
      <c r="D141" s="144" t="s">
        <v>38</v>
      </c>
      <c r="E141" s="201">
        <f>_xlfn.STDEV.S(E139:M139)</f>
        <v>0.57277060048165507</v>
      </c>
      <c r="F141" s="201"/>
      <c r="G141" s="201"/>
      <c r="H141" s="201"/>
      <c r="I141" s="201"/>
      <c r="J141" s="201"/>
      <c r="K141" s="201"/>
      <c r="L141" s="201"/>
      <c r="M141" s="201"/>
      <c r="N141" s="201">
        <f>_xlfn.STDEV.S(N139:W139)</f>
        <v>9.1514898927875024E-2</v>
      </c>
      <c r="O141" s="201"/>
      <c r="P141" s="201"/>
      <c r="Q141" s="201"/>
      <c r="R141" s="201"/>
      <c r="S141" s="201"/>
      <c r="T141" s="201"/>
      <c r="U141" s="201"/>
      <c r="V141" s="201"/>
      <c r="W141" s="201"/>
      <c r="X141" s="201">
        <f>_xlfn.STDEV.S(X139:AB139)</f>
        <v>2.9399289849369663</v>
      </c>
      <c r="Y141" s="201"/>
      <c r="Z141" s="201"/>
      <c r="AA141" s="201"/>
      <c r="AB141" s="201"/>
      <c r="AC141" s="201">
        <f>_xlfn.STDEV.S(AC139:AZ139)</f>
        <v>2.0915468961885555</v>
      </c>
      <c r="AD141" s="201"/>
      <c r="AE141" s="201"/>
      <c r="AF141" s="201"/>
      <c r="AG141" s="201"/>
      <c r="AH141" s="201"/>
      <c r="AI141" s="201"/>
      <c r="AJ141" s="201"/>
      <c r="AK141" s="201"/>
      <c r="AL141" s="201"/>
      <c r="AM141" s="201"/>
      <c r="AN141" s="201"/>
      <c r="AO141" s="201"/>
      <c r="AP141" s="201"/>
      <c r="AQ141" s="201"/>
      <c r="AR141" s="201"/>
      <c r="AS141" s="201"/>
      <c r="AT141" s="201"/>
      <c r="AU141" s="201"/>
      <c r="AV141" s="201"/>
      <c r="AW141" s="201"/>
      <c r="AX141" s="201"/>
      <c r="AY141" s="201"/>
      <c r="AZ141" s="201"/>
      <c r="BA141" s="201">
        <f>_xlfn.STDEV.S(BA139:BX139)</f>
        <v>2.4475003226474312</v>
      </c>
      <c r="BB141" s="201"/>
      <c r="BC141" s="201"/>
      <c r="BD141" s="201"/>
      <c r="BE141" s="201"/>
      <c r="BF141" s="201"/>
      <c r="BG141" s="201"/>
      <c r="BH141" s="201"/>
      <c r="BI141" s="201"/>
      <c r="BJ141" s="201"/>
      <c r="BK141" s="201"/>
      <c r="BL141" s="201"/>
      <c r="BM141" s="201"/>
      <c r="BN141" s="201"/>
      <c r="BO141" s="201"/>
      <c r="BP141" s="201"/>
      <c r="BQ141" s="201"/>
      <c r="BR141" s="201"/>
      <c r="BS141" s="201"/>
      <c r="BT141" s="201"/>
      <c r="BU141" s="201"/>
      <c r="BV141" s="201"/>
      <c r="BW141" s="201"/>
      <c r="BX141" s="201"/>
    </row>
    <row r="142" spans="2:81" ht="19.8" customHeight="1" x14ac:dyDescent="0.3">
      <c r="B142" s="400"/>
      <c r="D142" s="115"/>
      <c r="E142">
        <f>E140-E141</f>
        <v>-0.15941779415254093</v>
      </c>
      <c r="F142">
        <f>E140+E141</f>
        <v>0.98612340681076915</v>
      </c>
      <c r="N142">
        <f>N140-N141</f>
        <v>9.2441785645374377E-2</v>
      </c>
      <c r="O142">
        <f>N140+N141</f>
        <v>0.27547158350112444</v>
      </c>
      <c r="X142">
        <f>X140-X141</f>
        <v>1.3347454395311291</v>
      </c>
      <c r="Y142">
        <f>X140+X141</f>
        <v>7.2146034094050613</v>
      </c>
      <c r="AC142">
        <f>AC140-AC141</f>
        <v>-1.3756313737295058</v>
      </c>
      <c r="AD142">
        <f>AC140+AC141</f>
        <v>2.8074624186476052</v>
      </c>
      <c r="BA142">
        <f>BA140-BA141</f>
        <v>-1.0435997693484937</v>
      </c>
      <c r="BB142">
        <f>BA140+BA141</f>
        <v>3.8514008759463687</v>
      </c>
    </row>
    <row r="143" spans="2:81" ht="19.8" customHeight="1" x14ac:dyDescent="0.3">
      <c r="B143" s="400"/>
      <c r="D143" s="115"/>
      <c r="E143">
        <f>IF(AND(L139&gt;=E142,L139&lt;=F142),1,0)</f>
        <v>0</v>
      </c>
      <c r="N143">
        <f>IF(AND(Q139&gt;=N142,Q139&lt;=O142),1,0)</f>
        <v>1</v>
      </c>
      <c r="X143">
        <f>IF(AND(AB139&gt;=X142,AB139&lt;=Y142),1,0)</f>
        <v>0</v>
      </c>
      <c r="AC143">
        <f>IF(AND(AU139&gt;=AC142,AU139&lt;=AD142),1,0)</f>
        <v>0</v>
      </c>
      <c r="BA143">
        <f>IF(AND(BO139&gt;=BA142,BO139&lt;=BB142),1,0)</f>
        <v>0</v>
      </c>
    </row>
    <row r="144" spans="2:81" ht="19.8" customHeight="1" x14ac:dyDescent="0.3">
      <c r="B144" s="400"/>
      <c r="D144" s="115"/>
    </row>
    <row r="145" spans="2:109" ht="19.8" customHeight="1" x14ac:dyDescent="0.3">
      <c r="B145" s="400"/>
      <c r="D145" s="142" t="s">
        <v>253</v>
      </c>
      <c r="E145" s="145">
        <f>MIN(E134:BX134)</f>
        <v>2.7422127742028298E-115</v>
      </c>
    </row>
    <row r="146" spans="2:109" ht="19.8" customHeight="1" x14ac:dyDescent="0.3">
      <c r="B146" s="400"/>
      <c r="D146" s="142" t="s">
        <v>254</v>
      </c>
      <c r="E146" s="145">
        <f>MAX(E134:BX134)</f>
        <v>0.32387178967485702</v>
      </c>
    </row>
    <row r="147" spans="2:109" ht="19.8" customHeight="1" x14ac:dyDescent="0.3">
      <c r="B147" s="400"/>
      <c r="D147" s="142" t="s">
        <v>255</v>
      </c>
      <c r="E147" s="145">
        <f>E146-E145</f>
        <v>0.32387178967485702</v>
      </c>
    </row>
    <row r="148" spans="2:109" ht="15" customHeight="1" thickBot="1" x14ac:dyDescent="0.35">
      <c r="B148" s="400"/>
      <c r="D148" s="3"/>
    </row>
    <row r="149" spans="2:109" ht="41.4" customHeight="1" thickBot="1" x14ac:dyDescent="0.35">
      <c r="B149" s="400"/>
      <c r="D149" s="3"/>
      <c r="E149" s="202" t="s">
        <v>108</v>
      </c>
      <c r="F149" s="203"/>
      <c r="G149" s="203"/>
      <c r="H149" s="203"/>
      <c r="I149" s="203"/>
      <c r="J149" s="203"/>
      <c r="K149" s="203"/>
      <c r="L149" s="203"/>
      <c r="M149" s="203"/>
      <c r="N149" s="203"/>
      <c r="O149" s="203"/>
      <c r="P149" s="203"/>
      <c r="Q149" s="203"/>
      <c r="R149" s="203"/>
      <c r="S149" s="203"/>
      <c r="T149" s="203"/>
      <c r="U149" s="203"/>
      <c r="V149" s="203"/>
      <c r="W149" s="203"/>
      <c r="X149" s="203"/>
      <c r="Y149" s="203"/>
      <c r="Z149" s="203"/>
      <c r="AA149" s="203"/>
      <c r="AB149" s="203"/>
      <c r="AC149" s="203"/>
      <c r="AD149" s="203"/>
      <c r="AE149" s="203"/>
      <c r="AF149" s="203"/>
      <c r="AG149" s="203"/>
      <c r="AH149" s="203"/>
      <c r="AI149" s="203"/>
      <c r="AJ149" s="203"/>
      <c r="AK149" s="203"/>
      <c r="AL149" s="203"/>
      <c r="AM149" s="203"/>
      <c r="AN149" s="203"/>
      <c r="AO149" s="203"/>
      <c r="AP149" s="203"/>
      <c r="AQ149" s="203"/>
      <c r="AR149" s="203"/>
      <c r="AS149" s="203"/>
      <c r="AT149" s="203"/>
      <c r="AU149" s="203"/>
      <c r="AV149" s="203"/>
      <c r="AW149" s="203"/>
      <c r="AX149" s="203"/>
      <c r="AY149" s="203"/>
      <c r="AZ149" s="203"/>
      <c r="BA149" s="203"/>
      <c r="BB149" s="203"/>
      <c r="BC149" s="203"/>
      <c r="BD149" s="203"/>
      <c r="BE149" s="203"/>
      <c r="BF149" s="203"/>
      <c r="BG149" s="203"/>
      <c r="BH149" s="203"/>
      <c r="BI149" s="203"/>
      <c r="BJ149" s="203"/>
      <c r="BK149" s="203"/>
      <c r="BL149" s="203"/>
      <c r="BM149" s="203"/>
      <c r="BN149" s="203"/>
      <c r="BO149" s="203"/>
      <c r="BP149" s="203"/>
      <c r="BQ149" s="203"/>
      <c r="BR149" s="203"/>
      <c r="BS149" s="203"/>
      <c r="BT149" s="203"/>
      <c r="BU149" s="203"/>
      <c r="BV149" s="203"/>
      <c r="BW149" s="203"/>
      <c r="BX149" s="204"/>
    </row>
    <row r="150" spans="2:109" ht="20.399999999999999" customHeight="1" thickBot="1" x14ac:dyDescent="0.35">
      <c r="B150" s="400"/>
      <c r="D150" s="23" t="s">
        <v>0</v>
      </c>
      <c r="E150" s="251" t="s">
        <v>178</v>
      </c>
      <c r="F150" s="252"/>
      <c r="G150" s="252"/>
      <c r="H150" s="252"/>
      <c r="I150" s="252"/>
      <c r="J150" s="252"/>
      <c r="K150" s="252"/>
      <c r="L150" s="252"/>
      <c r="M150" s="253"/>
      <c r="N150" s="319" t="s">
        <v>35</v>
      </c>
      <c r="O150" s="320"/>
      <c r="P150" s="320"/>
      <c r="Q150" s="320"/>
      <c r="R150" s="320"/>
      <c r="S150" s="320"/>
      <c r="T150" s="320"/>
      <c r="U150" s="320"/>
      <c r="V150" s="320"/>
      <c r="W150" s="320"/>
      <c r="X150" s="320"/>
      <c r="Y150" s="320"/>
      <c r="Z150" s="320"/>
      <c r="AA150" s="320"/>
      <c r="AB150" s="320"/>
      <c r="AC150" s="320"/>
      <c r="AD150" s="320"/>
      <c r="AE150" s="321"/>
      <c r="AF150" s="311" t="s">
        <v>207</v>
      </c>
      <c r="AG150" s="364"/>
      <c r="AH150" s="364"/>
      <c r="AI150" s="364"/>
      <c r="AJ150" s="364"/>
      <c r="AK150" s="364"/>
      <c r="AL150" s="364"/>
      <c r="AM150" s="382"/>
      <c r="AN150" s="229" t="s">
        <v>209</v>
      </c>
      <c r="AO150" s="314"/>
      <c r="AP150" s="314"/>
      <c r="AQ150" s="314"/>
      <c r="AR150" s="314"/>
      <c r="AS150" s="314"/>
      <c r="AT150" s="314"/>
      <c r="AU150" s="314"/>
      <c r="AV150" s="314"/>
      <c r="AW150" s="314"/>
      <c r="AX150" s="314"/>
      <c r="AY150" s="314"/>
      <c r="AZ150" s="314"/>
      <c r="BA150" s="314"/>
      <c r="BB150" s="314"/>
      <c r="BC150" s="314"/>
      <c r="BD150" s="314"/>
      <c r="BE150" s="314"/>
      <c r="BF150" s="314"/>
      <c r="BG150" s="314"/>
      <c r="BH150" s="314"/>
      <c r="BI150" s="314"/>
      <c r="BJ150" s="314"/>
      <c r="BK150" s="314"/>
      <c r="BL150" s="314"/>
      <c r="BM150" s="314"/>
      <c r="BN150" s="314"/>
      <c r="BO150" s="314"/>
      <c r="BP150" s="314"/>
      <c r="BQ150" s="314"/>
      <c r="BR150" s="314"/>
      <c r="BS150" s="314"/>
      <c r="BT150" s="314"/>
      <c r="BU150" s="314"/>
      <c r="BV150" s="315"/>
      <c r="BW150" s="232" t="s">
        <v>214</v>
      </c>
      <c r="BX150" s="385"/>
      <c r="BY150" s="385"/>
      <c r="BZ150" s="385"/>
      <c r="CA150" s="385"/>
      <c r="CB150" s="385"/>
      <c r="CC150" s="385"/>
      <c r="CD150" s="385"/>
      <c r="CE150" s="385"/>
      <c r="CF150" s="385"/>
      <c r="CG150" s="385"/>
      <c r="CH150" s="385"/>
      <c r="CI150" s="385"/>
      <c r="CJ150" s="385"/>
      <c r="CK150" s="385"/>
      <c r="CL150" s="385"/>
      <c r="CM150" s="385"/>
      <c r="CN150" s="385"/>
      <c r="CO150" s="385"/>
      <c r="CP150" s="385"/>
      <c r="CQ150" s="385"/>
      <c r="CR150" s="385"/>
      <c r="CS150" s="385"/>
      <c r="CT150" s="385"/>
      <c r="CU150" s="385"/>
      <c r="CV150" s="385"/>
      <c r="CW150" s="385"/>
      <c r="CX150" s="385"/>
      <c r="CY150" s="385"/>
      <c r="CZ150" s="385"/>
      <c r="DA150" s="385"/>
      <c r="DB150" s="385"/>
      <c r="DC150" s="385"/>
      <c r="DD150" s="385"/>
      <c r="DE150" s="386"/>
    </row>
    <row r="151" spans="2:109" s="3" customFormat="1" ht="20.399999999999999" customHeight="1" thickBot="1" x14ac:dyDescent="0.35">
      <c r="B151" s="400"/>
      <c r="D151" s="24" t="s">
        <v>2</v>
      </c>
      <c r="E151" s="37" t="s">
        <v>39</v>
      </c>
      <c r="F151" s="36" t="s">
        <v>98</v>
      </c>
      <c r="G151" s="36" t="s">
        <v>92</v>
      </c>
      <c r="H151" s="36" t="s">
        <v>93</v>
      </c>
      <c r="I151" s="36" t="s">
        <v>94</v>
      </c>
      <c r="J151" s="36" t="s">
        <v>95</v>
      </c>
      <c r="K151" s="36" t="s">
        <v>96</v>
      </c>
      <c r="L151" s="38" t="s">
        <v>99</v>
      </c>
      <c r="M151" s="38" t="s">
        <v>100</v>
      </c>
      <c r="N151" s="28" t="s">
        <v>40</v>
      </c>
      <c r="O151" s="28" t="s">
        <v>101</v>
      </c>
      <c r="P151" s="27" t="s">
        <v>102</v>
      </c>
      <c r="Q151" s="27" t="s">
        <v>5</v>
      </c>
      <c r="R151" s="39" t="s">
        <v>6</v>
      </c>
      <c r="S151" s="39" t="s">
        <v>16</v>
      </c>
      <c r="T151" s="39" t="s">
        <v>17</v>
      </c>
      <c r="U151" s="39" t="s">
        <v>18</v>
      </c>
      <c r="V151" s="39" t="s">
        <v>19</v>
      </c>
      <c r="W151" s="56" t="s">
        <v>107</v>
      </c>
      <c r="X151" s="28" t="s">
        <v>22</v>
      </c>
      <c r="Y151" s="29" t="s">
        <v>23</v>
      </c>
      <c r="Z151" s="31" t="s">
        <v>24</v>
      </c>
      <c r="AA151" s="31" t="s">
        <v>25</v>
      </c>
      <c r="AB151" s="31" t="s">
        <v>26</v>
      </c>
      <c r="AC151" s="39" t="s">
        <v>27</v>
      </c>
      <c r="AD151" s="36" t="s">
        <v>211</v>
      </c>
      <c r="AE151" s="36" t="s">
        <v>212</v>
      </c>
      <c r="AF151" s="28" t="s">
        <v>10</v>
      </c>
      <c r="AG151" s="29" t="s">
        <v>11</v>
      </c>
      <c r="AH151" s="31" t="s">
        <v>103</v>
      </c>
      <c r="AI151" s="31" t="s">
        <v>104</v>
      </c>
      <c r="AJ151" s="30" t="s">
        <v>105</v>
      </c>
      <c r="AK151" s="38" t="s">
        <v>31</v>
      </c>
      <c r="AL151" s="37" t="s">
        <v>32</v>
      </c>
      <c r="AM151" s="42" t="s">
        <v>213</v>
      </c>
      <c r="AN151" s="37" t="s">
        <v>39</v>
      </c>
      <c r="AO151" s="36" t="s">
        <v>98</v>
      </c>
      <c r="AP151" s="36" t="s">
        <v>92</v>
      </c>
      <c r="AQ151" s="36" t="s">
        <v>93</v>
      </c>
      <c r="AR151" s="36" t="s">
        <v>94</v>
      </c>
      <c r="AS151" s="36" t="s">
        <v>95</v>
      </c>
      <c r="AT151" s="36" t="s">
        <v>96</v>
      </c>
      <c r="AU151" s="38" t="s">
        <v>99</v>
      </c>
      <c r="AV151" s="38" t="s">
        <v>100</v>
      </c>
      <c r="AW151" s="28" t="s">
        <v>40</v>
      </c>
      <c r="AX151" s="28" t="s">
        <v>101</v>
      </c>
      <c r="AY151" s="27" t="s">
        <v>102</v>
      </c>
      <c r="AZ151" s="27" t="s">
        <v>5</v>
      </c>
      <c r="BA151" s="39" t="s">
        <v>6</v>
      </c>
      <c r="BB151" s="39" t="s">
        <v>16</v>
      </c>
      <c r="BC151" s="39" t="s">
        <v>17</v>
      </c>
      <c r="BD151" s="39" t="s">
        <v>18</v>
      </c>
      <c r="BE151" s="39" t="s">
        <v>19</v>
      </c>
      <c r="BF151" s="56" t="s">
        <v>107</v>
      </c>
      <c r="BG151" s="28" t="s">
        <v>22</v>
      </c>
      <c r="BH151" s="29" t="s">
        <v>23</v>
      </c>
      <c r="BI151" s="31" t="s">
        <v>24</v>
      </c>
      <c r="BJ151" s="31" t="s">
        <v>25</v>
      </c>
      <c r="BK151" s="31" t="s">
        <v>26</v>
      </c>
      <c r="BL151" s="39" t="s">
        <v>27</v>
      </c>
      <c r="BM151" s="36" t="s">
        <v>211</v>
      </c>
      <c r="BN151" s="36" t="s">
        <v>212</v>
      </c>
      <c r="BO151" s="28" t="s">
        <v>10</v>
      </c>
      <c r="BP151" s="29" t="s">
        <v>11</v>
      </c>
      <c r="BQ151" s="31" t="s">
        <v>103</v>
      </c>
      <c r="BR151" s="31" t="s">
        <v>104</v>
      </c>
      <c r="BS151" s="30" t="s">
        <v>105</v>
      </c>
      <c r="BT151" s="38" t="s">
        <v>31</v>
      </c>
      <c r="BU151" s="37" t="s">
        <v>32</v>
      </c>
      <c r="BV151" s="135" t="s">
        <v>213</v>
      </c>
      <c r="BW151" s="37" t="s">
        <v>39</v>
      </c>
      <c r="BX151" s="36" t="s">
        <v>98</v>
      </c>
      <c r="BY151" s="36" t="s">
        <v>92</v>
      </c>
      <c r="BZ151" s="36" t="s">
        <v>93</v>
      </c>
      <c r="CA151" s="36" t="s">
        <v>94</v>
      </c>
      <c r="CB151" s="36" t="s">
        <v>95</v>
      </c>
      <c r="CC151" s="36" t="s">
        <v>96</v>
      </c>
      <c r="CD151" s="38" t="s">
        <v>99</v>
      </c>
      <c r="CE151" s="38" t="s">
        <v>100</v>
      </c>
      <c r="CF151" s="37" t="s">
        <v>40</v>
      </c>
      <c r="CG151" s="37" t="s">
        <v>101</v>
      </c>
      <c r="CH151" s="39" t="s">
        <v>102</v>
      </c>
      <c r="CI151" s="39" t="s">
        <v>5</v>
      </c>
      <c r="CJ151" s="39" t="s">
        <v>6</v>
      </c>
      <c r="CK151" s="39" t="s">
        <v>16</v>
      </c>
      <c r="CL151" s="39" t="s">
        <v>17</v>
      </c>
      <c r="CM151" s="39" t="s">
        <v>18</v>
      </c>
      <c r="CN151" s="39" t="s">
        <v>19</v>
      </c>
      <c r="CO151" s="56" t="s">
        <v>107</v>
      </c>
      <c r="CP151" s="37" t="s">
        <v>22</v>
      </c>
      <c r="CQ151" s="53" t="s">
        <v>23</v>
      </c>
      <c r="CR151" s="39" t="s">
        <v>24</v>
      </c>
      <c r="CS151" s="39" t="s">
        <v>25</v>
      </c>
      <c r="CT151" s="39" t="s">
        <v>26</v>
      </c>
      <c r="CU151" s="39" t="s">
        <v>27</v>
      </c>
      <c r="CV151" s="36" t="s">
        <v>211</v>
      </c>
      <c r="CW151" s="36" t="s">
        <v>212</v>
      </c>
      <c r="CX151" s="37" t="s">
        <v>10</v>
      </c>
      <c r="CY151" s="53" t="s">
        <v>11</v>
      </c>
      <c r="CZ151" s="39" t="s">
        <v>103</v>
      </c>
      <c r="DA151" s="39" t="s">
        <v>104</v>
      </c>
      <c r="DB151" s="36" t="s">
        <v>105</v>
      </c>
      <c r="DC151" s="38" t="s">
        <v>31</v>
      </c>
      <c r="DD151" s="37" t="s">
        <v>32</v>
      </c>
      <c r="DE151" s="42" t="s">
        <v>213</v>
      </c>
    </row>
    <row r="152" spans="2:109" s="86" customFormat="1" ht="19.8" customHeight="1" x14ac:dyDescent="0.3">
      <c r="B152" s="400"/>
      <c r="D152" s="74" t="s">
        <v>12</v>
      </c>
      <c r="E152" s="82">
        <v>2.7520253568278901E-2</v>
      </c>
      <c r="F152" s="78">
        <v>2.8612438155964301E-2</v>
      </c>
      <c r="G152" s="96">
        <v>1.5157428778892401E-3</v>
      </c>
      <c r="H152" s="96">
        <v>1.5157428778892401E-3</v>
      </c>
      <c r="I152" s="96">
        <v>3.8219378967483302E-3</v>
      </c>
      <c r="J152" s="96">
        <v>3.8219378967483302E-3</v>
      </c>
      <c r="K152" s="96">
        <v>5.3820327191383896E-3</v>
      </c>
      <c r="L152" s="96">
        <v>7.2139837391247894E-2</v>
      </c>
      <c r="M152" s="97">
        <v>3.8219378967483302E-3</v>
      </c>
      <c r="N152" s="75">
        <v>1.45777458405718E-3</v>
      </c>
      <c r="O152" s="80">
        <v>1.5157428778892401E-3</v>
      </c>
      <c r="P152" s="80">
        <v>3.8219378967483302E-3</v>
      </c>
      <c r="Q152" s="80">
        <v>4.3206217973546599E-3</v>
      </c>
      <c r="R152" s="102">
        <v>4.3206217973546599E-3</v>
      </c>
      <c r="S152" s="102">
        <v>4.3206217973546599E-3</v>
      </c>
      <c r="T152" s="102">
        <v>4.3206217973546599E-3</v>
      </c>
      <c r="U152" s="102">
        <v>4.3206217973546599E-3</v>
      </c>
      <c r="V152" s="102">
        <v>4.3206217973546599E-3</v>
      </c>
      <c r="W152" s="102">
        <v>3.8219378967483302E-3</v>
      </c>
      <c r="X152" s="83">
        <v>4.3147635514574501E-3</v>
      </c>
      <c r="Y152" s="81">
        <v>4.3147635514574501E-3</v>
      </c>
      <c r="Z152" s="78">
        <v>4.3147635514574501E-3</v>
      </c>
      <c r="AA152" s="102">
        <v>4.3147635514574501E-3</v>
      </c>
      <c r="AB152" s="102">
        <v>4.3147635514574501E-3</v>
      </c>
      <c r="AC152" s="78">
        <v>4.3147635514574501E-3</v>
      </c>
      <c r="AD152" s="78">
        <v>1.35848841356006E-2</v>
      </c>
      <c r="AE152" s="79">
        <v>1.35697794363065E-2</v>
      </c>
      <c r="AF152" s="82">
        <v>8.1589603465004795E-2</v>
      </c>
      <c r="AG152" s="78">
        <v>8.1589603465004795E-2</v>
      </c>
      <c r="AH152" s="78">
        <v>9.8821183500028803E-2</v>
      </c>
      <c r="AI152" s="78">
        <v>0.101361152510337</v>
      </c>
      <c r="AJ152" s="78">
        <v>0.25640114478958997</v>
      </c>
      <c r="AK152" s="78">
        <v>8.1418676617839303E-2</v>
      </c>
      <c r="AL152" s="102">
        <v>8.1418676617839303E-2</v>
      </c>
      <c r="AM152" s="103">
        <v>0.25625383079234598</v>
      </c>
      <c r="AN152" s="104">
        <v>7.7713597564793095E-135</v>
      </c>
      <c r="AO152" s="102">
        <v>7.7713597564793095E-135</v>
      </c>
      <c r="AP152" s="102">
        <v>7.7713597564793095E-135</v>
      </c>
      <c r="AQ152" s="102">
        <v>7.7713597564793095E-135</v>
      </c>
      <c r="AR152" s="102">
        <v>7.7713597564793095E-135</v>
      </c>
      <c r="AS152" s="102">
        <v>7.7713597564793095E-135</v>
      </c>
      <c r="AT152" s="102">
        <v>7.7713597564793095E-135</v>
      </c>
      <c r="AU152" s="102">
        <v>7.7713597564793095E-135</v>
      </c>
      <c r="AV152" s="102">
        <v>7.7713597564793095E-135</v>
      </c>
      <c r="AW152" s="102">
        <v>7.7713597564793095E-135</v>
      </c>
      <c r="AX152" s="102">
        <v>7.7713597564793095E-135</v>
      </c>
      <c r="AY152" s="102">
        <v>7.7713597564793095E-135</v>
      </c>
      <c r="AZ152" s="102">
        <v>7.7713597564793095E-135</v>
      </c>
      <c r="BA152" s="78">
        <v>7.7713597564793095E-135</v>
      </c>
      <c r="BB152" s="78">
        <v>7.7713597564793095E-135</v>
      </c>
      <c r="BC152" s="78">
        <v>7.7713597564793095E-135</v>
      </c>
      <c r="BD152" s="78">
        <v>7.7713597564793095E-135</v>
      </c>
      <c r="BE152" s="78">
        <v>7.7713597564793095E-135</v>
      </c>
      <c r="BF152" s="78">
        <v>7.7713597564793095E-135</v>
      </c>
      <c r="BG152" s="78">
        <v>7.7713597564793095E-135</v>
      </c>
      <c r="BH152" s="78">
        <v>7.7713597564793095E-135</v>
      </c>
      <c r="BI152" s="78">
        <v>7.7713597564793095E-135</v>
      </c>
      <c r="BJ152" s="102">
        <v>7.7713597564793095E-135</v>
      </c>
      <c r="BK152" s="102">
        <v>7.7713597564793095E-135</v>
      </c>
      <c r="BL152" s="102">
        <v>7.7713597564793095E-135</v>
      </c>
      <c r="BM152" s="102">
        <v>7.7713597564793095E-135</v>
      </c>
      <c r="BN152" s="102">
        <v>7.7713597564793095E-135</v>
      </c>
      <c r="BO152" s="102">
        <v>3.9613432307188903E-2</v>
      </c>
      <c r="BP152" s="102">
        <v>3.9613432307188903E-2</v>
      </c>
      <c r="BQ152" s="102">
        <v>8.8633967433695005E-2</v>
      </c>
      <c r="BR152" s="102">
        <v>8.8633967433695005E-2</v>
      </c>
      <c r="BS152" s="102">
        <v>0.23896248594644801</v>
      </c>
      <c r="BT152" s="102">
        <v>3.9613432307188903E-2</v>
      </c>
      <c r="BU152" s="102">
        <v>3.9613432307188903E-2</v>
      </c>
      <c r="BV152" s="105">
        <v>0.23896248594644801</v>
      </c>
      <c r="BW152" s="104">
        <v>8.0383468849270501E-2</v>
      </c>
      <c r="BX152" s="102">
        <v>8.0383468849270501E-2</v>
      </c>
      <c r="BY152" s="102">
        <v>3.4233455937965398E-100</v>
      </c>
      <c r="BZ152" s="102">
        <v>3.4233455937965398E-100</v>
      </c>
      <c r="CA152" s="102">
        <v>3.4233455937965398E-100</v>
      </c>
      <c r="CB152" s="102">
        <v>3.4233455937965398E-100</v>
      </c>
      <c r="CC152" s="102">
        <v>3.4233455937965398E-100</v>
      </c>
      <c r="CD152" s="102">
        <v>0.160766937698541</v>
      </c>
      <c r="CE152" s="102">
        <v>3.4233455937965398E-100</v>
      </c>
      <c r="CF152" s="102">
        <v>3.4233455937965398E-100</v>
      </c>
      <c r="CG152" s="102">
        <v>3.4233455937965398E-100</v>
      </c>
      <c r="CH152" s="102">
        <v>3.4233455937965398E-100</v>
      </c>
      <c r="CI152" s="102">
        <v>3.4233455937965398E-100</v>
      </c>
      <c r="CJ152" s="102">
        <v>3.4233455937965398E-100</v>
      </c>
      <c r="CK152" s="102">
        <v>3.4233455937965398E-100</v>
      </c>
      <c r="CL152" s="102">
        <v>3.4233455937965398E-100</v>
      </c>
      <c r="CM152" s="102">
        <v>3.4233455937965398E-100</v>
      </c>
      <c r="CN152" s="102">
        <v>3.4233455937965398E-100</v>
      </c>
      <c r="CO152" s="102">
        <v>3.4233455937965398E-100</v>
      </c>
      <c r="CP152" s="102">
        <v>3.4233455937965398E-100</v>
      </c>
      <c r="CQ152" s="102">
        <v>3.4233455937965398E-100</v>
      </c>
      <c r="CR152" s="102">
        <v>3.4233455937965398E-100</v>
      </c>
      <c r="CS152" s="102">
        <v>3.4233455937965398E-100</v>
      </c>
      <c r="CT152" s="102">
        <v>3.4233455937965398E-100</v>
      </c>
      <c r="CU152" s="102">
        <v>3.4233455937965398E-100</v>
      </c>
      <c r="CV152" s="102">
        <v>3.4233455937965398E-100</v>
      </c>
      <c r="CW152" s="102">
        <v>3.4233455937965398E-100</v>
      </c>
      <c r="CX152" s="102">
        <v>0.160766937698541</v>
      </c>
      <c r="CY152" s="102">
        <v>0.160766937698541</v>
      </c>
      <c r="CZ152" s="102">
        <v>0.116176240223473</v>
      </c>
      <c r="DA152" s="102">
        <v>0.116176240223473</v>
      </c>
      <c r="DB152" s="102">
        <v>0.152813994853878</v>
      </c>
      <c r="DC152" s="102">
        <v>0.160766937698541</v>
      </c>
      <c r="DD152" s="102">
        <v>0.160766937698541</v>
      </c>
      <c r="DE152" s="103">
        <v>0.152813994853878</v>
      </c>
    </row>
    <row r="153" spans="2:109" s="86" customFormat="1" ht="40.200000000000003" customHeight="1" thickBot="1" x14ac:dyDescent="0.35">
      <c r="B153" s="400"/>
      <c r="D153" s="114" t="s">
        <v>13</v>
      </c>
      <c r="E153" s="266">
        <f>AVERAGE(E152:M152)</f>
        <v>1.6461317920072549E-2</v>
      </c>
      <c r="F153" s="267"/>
      <c r="G153" s="267"/>
      <c r="H153" s="267"/>
      <c r="I153" s="267"/>
      <c r="J153" s="267"/>
      <c r="K153" s="267"/>
      <c r="L153" s="267"/>
      <c r="M153" s="268"/>
      <c r="N153" s="331">
        <f>AVERAGE(N152:AE152)</f>
        <v>4.9769093844568239E-3</v>
      </c>
      <c r="O153" s="332"/>
      <c r="P153" s="332"/>
      <c r="Q153" s="332"/>
      <c r="R153" s="332"/>
      <c r="S153" s="332"/>
      <c r="T153" s="332"/>
      <c r="U153" s="332"/>
      <c r="V153" s="332"/>
      <c r="W153" s="332"/>
      <c r="X153" s="332"/>
      <c r="Y153" s="332"/>
      <c r="Z153" s="332"/>
      <c r="AA153" s="332"/>
      <c r="AB153" s="332"/>
      <c r="AC153" s="332"/>
      <c r="AD153" s="332"/>
      <c r="AE153" s="333"/>
      <c r="AF153" s="322">
        <f>AVERAGE(AF152:AM152)</f>
        <v>0.12985673396974873</v>
      </c>
      <c r="AG153" s="323"/>
      <c r="AH153" s="323"/>
      <c r="AI153" s="323"/>
      <c r="AJ153" s="323"/>
      <c r="AK153" s="323"/>
      <c r="AL153" s="323"/>
      <c r="AM153" s="324"/>
      <c r="AN153" s="269">
        <f>AVERAGE(AN152:BV152)</f>
        <v>2.3247046742544047E-2</v>
      </c>
      <c r="AO153" s="270"/>
      <c r="AP153" s="270"/>
      <c r="AQ153" s="270"/>
      <c r="AR153" s="270"/>
      <c r="AS153" s="270"/>
      <c r="AT153" s="270"/>
      <c r="AU153" s="270"/>
      <c r="AV153" s="270"/>
      <c r="AW153" s="270"/>
      <c r="AX153" s="270"/>
      <c r="AY153" s="270"/>
      <c r="AZ153" s="270"/>
      <c r="BA153" s="270"/>
      <c r="BB153" s="270"/>
      <c r="BC153" s="270"/>
      <c r="BD153" s="270"/>
      <c r="BE153" s="270"/>
      <c r="BF153" s="270"/>
      <c r="BG153" s="270"/>
      <c r="BH153" s="270"/>
      <c r="BI153" s="270"/>
      <c r="BJ153" s="270"/>
      <c r="BK153" s="270"/>
      <c r="BL153" s="270"/>
      <c r="BM153" s="270"/>
      <c r="BN153" s="270"/>
      <c r="BO153" s="270"/>
      <c r="BP153" s="270"/>
      <c r="BQ153" s="270"/>
      <c r="BR153" s="270"/>
      <c r="BS153" s="270"/>
      <c r="BT153" s="270"/>
      <c r="BU153" s="270"/>
      <c r="BV153" s="270"/>
      <c r="BW153" s="300">
        <f>AVERAGE(BW152:DE152)</f>
        <v>4.2930917038455654E-2</v>
      </c>
      <c r="BX153" s="301"/>
      <c r="BY153" s="301"/>
      <c r="BZ153" s="301"/>
      <c r="CA153" s="301"/>
      <c r="CB153" s="301"/>
      <c r="CC153" s="301"/>
      <c r="CD153" s="301"/>
      <c r="CE153" s="301"/>
      <c r="CF153" s="301"/>
      <c r="CG153" s="301"/>
      <c r="CH153" s="301"/>
      <c r="CI153" s="301"/>
      <c r="CJ153" s="301"/>
      <c r="CK153" s="301"/>
      <c r="CL153" s="301"/>
      <c r="CM153" s="301"/>
      <c r="CN153" s="301"/>
      <c r="CO153" s="301"/>
      <c r="CP153" s="301"/>
      <c r="CQ153" s="301"/>
      <c r="CR153" s="301"/>
      <c r="CS153" s="301"/>
      <c r="CT153" s="301"/>
      <c r="CU153" s="301"/>
      <c r="CV153" s="301"/>
      <c r="CW153" s="301"/>
      <c r="CX153" s="301"/>
      <c r="CY153" s="301"/>
      <c r="CZ153" s="301"/>
      <c r="DA153" s="301"/>
      <c r="DB153" s="301"/>
      <c r="DC153" s="301"/>
      <c r="DD153" s="301"/>
      <c r="DE153" s="302"/>
    </row>
    <row r="154" spans="2:109" s="86" customFormat="1" ht="20.399999999999999" customHeight="1" thickBot="1" x14ac:dyDescent="0.35">
      <c r="B154" s="400"/>
      <c r="D154" s="143" t="s">
        <v>38</v>
      </c>
      <c r="E154" s="336">
        <f>_xlfn.STDEV.S(E152:M152)</f>
        <v>2.3502127777419019E-2</v>
      </c>
      <c r="F154" s="337"/>
      <c r="G154" s="337"/>
      <c r="H154" s="337"/>
      <c r="I154" s="337"/>
      <c r="J154" s="337"/>
      <c r="K154" s="337"/>
      <c r="L154" s="337"/>
      <c r="M154" s="338"/>
      <c r="N154" s="339">
        <f>_xlfn.STDEV.S(N152:AE152)</f>
        <v>3.2555965357010637E-3</v>
      </c>
      <c r="O154" s="340"/>
      <c r="P154" s="340"/>
      <c r="Q154" s="340"/>
      <c r="R154" s="340"/>
      <c r="S154" s="340"/>
      <c r="T154" s="340"/>
      <c r="U154" s="340"/>
      <c r="V154" s="340"/>
      <c r="W154" s="340"/>
      <c r="X154" s="340"/>
      <c r="Y154" s="340"/>
      <c r="Z154" s="340"/>
      <c r="AA154" s="340"/>
      <c r="AB154" s="340"/>
      <c r="AC154" s="340"/>
      <c r="AD154" s="340"/>
      <c r="AE154" s="341"/>
      <c r="AF154" s="342">
        <f>_xlfn.STDEV.S(AF152:AM152)</f>
        <v>7.8482791676144817E-2</v>
      </c>
      <c r="AG154" s="343"/>
      <c r="AH154" s="343"/>
      <c r="AI154" s="343"/>
      <c r="AJ154" s="343"/>
      <c r="AK154" s="343"/>
      <c r="AL154" s="343"/>
      <c r="AM154" s="344"/>
      <c r="AN154" s="410">
        <f>_xlfn.STDEV.S(AN152:BV152)</f>
        <v>5.8731721673105218E-2</v>
      </c>
      <c r="AO154" s="411"/>
      <c r="AP154" s="411"/>
      <c r="AQ154" s="411"/>
      <c r="AR154" s="411"/>
      <c r="AS154" s="411"/>
      <c r="AT154" s="411"/>
      <c r="AU154" s="411"/>
      <c r="AV154" s="411"/>
      <c r="AW154" s="411"/>
      <c r="AX154" s="411"/>
      <c r="AY154" s="411"/>
      <c r="AZ154" s="411"/>
      <c r="BA154" s="411"/>
      <c r="BB154" s="411"/>
      <c r="BC154" s="411"/>
      <c r="BD154" s="411"/>
      <c r="BE154" s="411"/>
      <c r="BF154" s="411"/>
      <c r="BG154" s="411"/>
      <c r="BH154" s="411"/>
      <c r="BI154" s="411"/>
      <c r="BJ154" s="411"/>
      <c r="BK154" s="411"/>
      <c r="BL154" s="411"/>
      <c r="BM154" s="411"/>
      <c r="BN154" s="411"/>
      <c r="BO154" s="411"/>
      <c r="BP154" s="411"/>
      <c r="BQ154" s="411"/>
      <c r="BR154" s="411"/>
      <c r="BS154" s="411"/>
      <c r="BT154" s="411"/>
      <c r="BU154" s="411"/>
      <c r="BV154" s="411"/>
      <c r="BW154" s="420">
        <f>_xlfn.STDEV.S(BW152:DE152)</f>
        <v>6.6717995130281649E-2</v>
      </c>
      <c r="BX154" s="421"/>
      <c r="BY154" s="421"/>
      <c r="BZ154" s="421"/>
      <c r="CA154" s="421"/>
      <c r="CB154" s="421"/>
      <c r="CC154" s="421"/>
      <c r="CD154" s="421"/>
      <c r="CE154" s="421"/>
      <c r="CF154" s="421"/>
      <c r="CG154" s="421"/>
      <c r="CH154" s="421"/>
      <c r="CI154" s="421"/>
      <c r="CJ154" s="421"/>
      <c r="CK154" s="421"/>
      <c r="CL154" s="421"/>
      <c r="CM154" s="421"/>
      <c r="CN154" s="421"/>
      <c r="CO154" s="421"/>
      <c r="CP154" s="421"/>
      <c r="CQ154" s="421"/>
      <c r="CR154" s="421"/>
      <c r="CS154" s="421"/>
      <c r="CT154" s="421"/>
      <c r="CU154" s="421"/>
      <c r="CV154" s="421"/>
      <c r="CW154" s="421"/>
      <c r="CX154" s="421"/>
      <c r="CY154" s="421"/>
      <c r="CZ154" s="421"/>
      <c r="DA154" s="421"/>
      <c r="DB154" s="421"/>
      <c r="DC154" s="421"/>
      <c r="DD154" s="421"/>
      <c r="DE154" s="422"/>
    </row>
    <row r="155" spans="2:109" s="86" customFormat="1" ht="20.399999999999999" customHeight="1" x14ac:dyDescent="0.3">
      <c r="B155" s="400"/>
      <c r="D155" s="185"/>
      <c r="E155" s="168">
        <f>E153-E154</f>
        <v>-7.0408098573464702E-3</v>
      </c>
      <c r="F155" s="168">
        <f>E153+E154</f>
        <v>3.9963445697491565E-2</v>
      </c>
      <c r="G155" s="168"/>
      <c r="H155" s="168"/>
      <c r="I155" s="168"/>
      <c r="J155" s="168"/>
      <c r="K155" s="168"/>
      <c r="L155" s="168"/>
      <c r="M155" s="168"/>
      <c r="N155" s="167">
        <f>N153-N154</f>
        <v>1.7213128487557601E-3</v>
      </c>
      <c r="O155" s="167">
        <f>N153+N154</f>
        <v>8.2325059201578885E-3</v>
      </c>
      <c r="P155" s="167"/>
      <c r="Q155" s="167"/>
      <c r="R155" s="167"/>
      <c r="S155" s="167"/>
      <c r="T155" s="167"/>
      <c r="U155" s="167"/>
      <c r="V155" s="167"/>
      <c r="W155" s="167"/>
      <c r="X155" s="167"/>
      <c r="Y155" s="167"/>
      <c r="Z155" s="167"/>
      <c r="AA155" s="167"/>
      <c r="AB155" s="167"/>
      <c r="AC155" s="167"/>
      <c r="AD155" s="167"/>
      <c r="AE155" s="167"/>
      <c r="AF155" s="167">
        <f>AF153-AF154</f>
        <v>5.1373942293603911E-2</v>
      </c>
      <c r="AG155" s="167">
        <f>AF153+AF154</f>
        <v>0.20833952564589353</v>
      </c>
      <c r="AH155" s="167"/>
      <c r="AI155" s="167"/>
      <c r="AJ155" s="167"/>
      <c r="AK155" s="167"/>
      <c r="AL155" s="167"/>
      <c r="AM155" s="167"/>
      <c r="AN155" s="166">
        <f>AN153-AN154</f>
        <v>-3.5484674930561171E-2</v>
      </c>
      <c r="AO155" s="166">
        <f>AN153+AN154</f>
        <v>8.1978768415649272E-2</v>
      </c>
      <c r="AP155" s="166"/>
      <c r="AQ155" s="166"/>
      <c r="AR155" s="166"/>
      <c r="AS155" s="166"/>
      <c r="AT155" s="166"/>
      <c r="AU155" s="166"/>
      <c r="AV155" s="166"/>
      <c r="AW155" s="166"/>
      <c r="AX155" s="166"/>
      <c r="AY155" s="166"/>
      <c r="AZ155" s="166"/>
      <c r="BA155" s="166"/>
      <c r="BB155" s="166"/>
      <c r="BC155" s="166"/>
      <c r="BD155" s="166"/>
      <c r="BE155" s="166"/>
      <c r="BF155" s="166"/>
      <c r="BG155" s="166"/>
      <c r="BH155" s="166"/>
      <c r="BI155" s="166"/>
      <c r="BJ155" s="166"/>
      <c r="BK155" s="166"/>
      <c r="BL155" s="166"/>
      <c r="BM155" s="166"/>
      <c r="BN155" s="166"/>
      <c r="BO155" s="166"/>
      <c r="BP155" s="166"/>
      <c r="BQ155" s="166"/>
      <c r="BR155" s="166"/>
      <c r="BS155" s="166"/>
      <c r="BT155" s="166"/>
      <c r="BU155" s="166"/>
      <c r="BV155" s="166"/>
      <c r="BW155" s="166">
        <f>BW153-BW154</f>
        <v>-2.3787078091825994E-2</v>
      </c>
      <c r="BX155" s="166">
        <f>BW153+BW154</f>
        <v>0.1096489121687373</v>
      </c>
      <c r="BY155" s="166"/>
      <c r="BZ155" s="166"/>
      <c r="CA155" s="166"/>
      <c r="CB155" s="166"/>
      <c r="CC155" s="166"/>
      <c r="CD155" s="166"/>
      <c r="CE155" s="166"/>
      <c r="CF155" s="166"/>
      <c r="CG155" s="166"/>
      <c r="CH155" s="166"/>
      <c r="CI155" s="166"/>
      <c r="CJ155" s="166"/>
      <c r="CK155" s="166"/>
      <c r="CL155" s="166"/>
      <c r="CM155" s="166"/>
      <c r="CN155" s="166"/>
      <c r="CO155" s="166"/>
      <c r="CP155" s="166"/>
      <c r="CQ155" s="166"/>
      <c r="CR155" s="166"/>
      <c r="CS155" s="166"/>
      <c r="CT155" s="166"/>
      <c r="CU155" s="166"/>
      <c r="CV155" s="166"/>
      <c r="CW155" s="166"/>
      <c r="CX155" s="166"/>
      <c r="CY155" s="166"/>
      <c r="CZ155" s="166"/>
      <c r="DA155" s="166"/>
      <c r="DB155" s="166"/>
      <c r="DC155" s="166"/>
      <c r="DD155" s="166"/>
      <c r="DE155" s="166"/>
    </row>
    <row r="156" spans="2:109" s="86" customFormat="1" ht="20.399999999999999" customHeight="1" x14ac:dyDescent="0.3">
      <c r="B156" s="400"/>
      <c r="D156" s="185"/>
      <c r="E156" s="168">
        <f>IF(AND(L152&gt;=E155,L152&lt;=F155),1,0)</f>
        <v>0</v>
      </c>
      <c r="F156" s="168"/>
      <c r="G156" s="168"/>
      <c r="H156" s="168"/>
      <c r="I156" s="168"/>
      <c r="J156" s="168"/>
      <c r="K156" s="168"/>
      <c r="L156" s="168"/>
      <c r="M156" s="168"/>
      <c r="N156" s="167">
        <f>IF(AND(AD152&gt;=N155,AD152&lt;=O155),1,0)</f>
        <v>0</v>
      </c>
      <c r="O156" s="167"/>
      <c r="P156" s="167"/>
      <c r="Q156" s="167"/>
      <c r="R156" s="167"/>
      <c r="S156" s="167"/>
      <c r="T156" s="167"/>
      <c r="U156" s="167"/>
      <c r="V156" s="167"/>
      <c r="W156" s="167"/>
      <c r="X156" s="167"/>
      <c r="Y156" s="167"/>
      <c r="Z156" s="167"/>
      <c r="AA156" s="167"/>
      <c r="AB156" s="167"/>
      <c r="AC156" s="167"/>
      <c r="AD156" s="167"/>
      <c r="AE156" s="167"/>
      <c r="AF156" s="167">
        <f>IF(AND(AJ152&gt;=AF155,AJ152&lt;=AG155),1,0)</f>
        <v>0</v>
      </c>
      <c r="AG156" s="167"/>
      <c r="AH156" s="167"/>
      <c r="AI156" s="167"/>
      <c r="AJ156" s="167"/>
      <c r="AK156" s="167"/>
      <c r="AL156" s="167"/>
      <c r="AM156" s="167"/>
      <c r="AN156" s="166">
        <f>IF(AND(BS152&gt;=AN155,BS152&lt;=AO155),1,0)</f>
        <v>0</v>
      </c>
      <c r="AO156" s="166"/>
      <c r="AP156" s="166"/>
      <c r="AQ156" s="166"/>
      <c r="AR156" s="166"/>
      <c r="AS156" s="166"/>
      <c r="AT156" s="166"/>
      <c r="AU156" s="166"/>
      <c r="AV156" s="166"/>
      <c r="AW156" s="166"/>
      <c r="AX156" s="166"/>
      <c r="AY156" s="166"/>
      <c r="AZ156" s="166"/>
      <c r="BA156" s="166"/>
      <c r="BB156" s="166"/>
      <c r="BC156" s="166"/>
      <c r="BD156" s="166"/>
      <c r="BE156" s="166"/>
      <c r="BF156" s="166"/>
      <c r="BG156" s="166"/>
      <c r="BH156" s="166"/>
      <c r="BI156" s="166"/>
      <c r="BJ156" s="166"/>
      <c r="BK156" s="166"/>
      <c r="BL156" s="166"/>
      <c r="BM156" s="166"/>
      <c r="BN156" s="166"/>
      <c r="BO156" s="166"/>
      <c r="BP156" s="166"/>
      <c r="BQ156" s="166"/>
      <c r="BR156" s="166"/>
      <c r="BS156" s="166"/>
      <c r="BT156" s="166"/>
      <c r="BU156" s="166"/>
      <c r="BV156" s="166"/>
      <c r="BW156" s="166">
        <f>IF(AND(CD152&gt;=BW155,CD152&lt;=BX155),1,0)</f>
        <v>0</v>
      </c>
      <c r="BX156" s="166"/>
      <c r="BY156" s="166"/>
      <c r="BZ156" s="166"/>
      <c r="CA156" s="166"/>
      <c r="CB156" s="166"/>
      <c r="CC156" s="166"/>
      <c r="CD156" s="166"/>
      <c r="CE156" s="166"/>
      <c r="CF156" s="166"/>
      <c r="CG156" s="166"/>
      <c r="CH156" s="166"/>
      <c r="CI156" s="166"/>
      <c r="CJ156" s="166"/>
      <c r="CK156" s="166"/>
      <c r="CL156" s="166"/>
      <c r="CM156" s="166"/>
      <c r="CN156" s="166"/>
      <c r="CO156" s="166"/>
      <c r="CP156" s="166"/>
      <c r="CQ156" s="166"/>
      <c r="CR156" s="166"/>
      <c r="CS156" s="166"/>
      <c r="CT156" s="166"/>
      <c r="CU156" s="166"/>
      <c r="CV156" s="166"/>
      <c r="CW156" s="166"/>
      <c r="CX156" s="166"/>
      <c r="CY156" s="166"/>
      <c r="CZ156" s="166"/>
      <c r="DA156" s="166"/>
      <c r="DB156" s="166"/>
      <c r="DC156" s="166"/>
      <c r="DD156" s="166"/>
      <c r="DE156" s="166"/>
    </row>
    <row r="157" spans="2:109" ht="19.8" x14ac:dyDescent="0.3">
      <c r="B157" s="400"/>
      <c r="D157" s="184" t="s">
        <v>256</v>
      </c>
      <c r="E157">
        <f>((E152-$E$163)/$E$165)*10</f>
        <v>1.0733280302185391</v>
      </c>
      <c r="F157">
        <f t="shared" ref="F157:BQ157" si="15">((F152-$E$163)/$E$165)*10</f>
        <v>1.1159247428261085</v>
      </c>
      <c r="G157">
        <f t="shared" si="15"/>
        <v>5.911607294628507E-2</v>
      </c>
      <c r="H157">
        <f t="shared" si="15"/>
        <v>5.911607294628507E-2</v>
      </c>
      <c r="I157">
        <f t="shared" si="15"/>
        <v>0.1490608748991632</v>
      </c>
      <c r="J157">
        <f t="shared" si="15"/>
        <v>0.1490608748991632</v>
      </c>
      <c r="K157">
        <f t="shared" si="15"/>
        <v>0.20990673514952665</v>
      </c>
      <c r="L157">
        <f t="shared" si="15"/>
        <v>2.8135536387892452</v>
      </c>
      <c r="M157">
        <f t="shared" si="15"/>
        <v>0.1490608748991632</v>
      </c>
      <c r="N157">
        <f t="shared" si="15"/>
        <v>5.6855229147025496E-2</v>
      </c>
      <c r="O157">
        <f t="shared" si="15"/>
        <v>5.911607294628507E-2</v>
      </c>
      <c r="P157">
        <f t="shared" si="15"/>
        <v>0.1490608748991632</v>
      </c>
      <c r="Q157">
        <f t="shared" si="15"/>
        <v>0.16851023816216906</v>
      </c>
      <c r="R157">
        <f t="shared" si="15"/>
        <v>0.16851023816216906</v>
      </c>
      <c r="S157">
        <f t="shared" si="15"/>
        <v>0.16851023816216906</v>
      </c>
      <c r="T157">
        <f t="shared" si="15"/>
        <v>0.16851023816216906</v>
      </c>
      <c r="U157">
        <f t="shared" si="15"/>
        <v>0.16851023816216906</v>
      </c>
      <c r="V157">
        <f t="shared" si="15"/>
        <v>0.16851023816216906</v>
      </c>
      <c r="W157">
        <f t="shared" si="15"/>
        <v>0.1490608748991632</v>
      </c>
      <c r="X157">
        <f t="shared" si="15"/>
        <v>0.16828175845307819</v>
      </c>
      <c r="Y157">
        <f t="shared" si="15"/>
        <v>0.16828175845307819</v>
      </c>
      <c r="Z157">
        <f t="shared" si="15"/>
        <v>0.16828175845307819</v>
      </c>
      <c r="AA157">
        <f t="shared" si="15"/>
        <v>0.16828175845307819</v>
      </c>
      <c r="AB157">
        <f t="shared" si="15"/>
        <v>0.16828175845307819</v>
      </c>
      <c r="AC157">
        <f t="shared" si="15"/>
        <v>0.16828175845307819</v>
      </c>
      <c r="AD157">
        <f t="shared" si="15"/>
        <v>0.52982930894277946</v>
      </c>
      <c r="AE157">
        <f t="shared" si="15"/>
        <v>0.52924020473630273</v>
      </c>
      <c r="AF157">
        <f t="shared" si="15"/>
        <v>3.1821076123493723</v>
      </c>
      <c r="AG157">
        <f t="shared" si="15"/>
        <v>3.1821076123493723</v>
      </c>
      <c r="AH157">
        <f t="shared" si="15"/>
        <v>3.8541631154230709</v>
      </c>
      <c r="AI157">
        <f t="shared" si="15"/>
        <v>3.9532254270360934</v>
      </c>
      <c r="AJ157">
        <f t="shared" si="15"/>
        <v>10</v>
      </c>
      <c r="AK157">
        <f t="shared" si="15"/>
        <v>3.1754412284178284</v>
      </c>
      <c r="AL157">
        <f t="shared" si="15"/>
        <v>3.1754412284178284</v>
      </c>
      <c r="AM157">
        <f t="shared" si="15"/>
        <v>9.9942545499410738</v>
      </c>
      <c r="AN157">
        <f t="shared" si="15"/>
        <v>0</v>
      </c>
      <c r="AO157">
        <f t="shared" si="15"/>
        <v>0</v>
      </c>
      <c r="AP157">
        <f t="shared" si="15"/>
        <v>0</v>
      </c>
      <c r="AQ157">
        <f t="shared" si="15"/>
        <v>0</v>
      </c>
      <c r="AR157">
        <f t="shared" si="15"/>
        <v>0</v>
      </c>
      <c r="AS157">
        <f t="shared" si="15"/>
        <v>0</v>
      </c>
      <c r="AT157">
        <f t="shared" si="15"/>
        <v>0</v>
      </c>
      <c r="AU157">
        <f t="shared" si="15"/>
        <v>0</v>
      </c>
      <c r="AV157">
        <f t="shared" si="15"/>
        <v>0</v>
      </c>
      <c r="AW157">
        <f t="shared" si="15"/>
        <v>0</v>
      </c>
      <c r="AX157">
        <f t="shared" si="15"/>
        <v>0</v>
      </c>
      <c r="AY157">
        <f t="shared" si="15"/>
        <v>0</v>
      </c>
      <c r="AZ157">
        <f t="shared" si="15"/>
        <v>0</v>
      </c>
      <c r="BA157">
        <f t="shared" si="15"/>
        <v>0</v>
      </c>
      <c r="BB157">
        <f t="shared" si="15"/>
        <v>0</v>
      </c>
      <c r="BC157">
        <f t="shared" si="15"/>
        <v>0</v>
      </c>
      <c r="BD157">
        <f t="shared" si="15"/>
        <v>0</v>
      </c>
      <c r="BE157">
        <f t="shared" si="15"/>
        <v>0</v>
      </c>
      <c r="BF157">
        <f t="shared" si="15"/>
        <v>0</v>
      </c>
      <c r="BG157">
        <f t="shared" si="15"/>
        <v>0</v>
      </c>
      <c r="BH157">
        <f t="shared" si="15"/>
        <v>0</v>
      </c>
      <c r="BI157">
        <f t="shared" si="15"/>
        <v>0</v>
      </c>
      <c r="BJ157">
        <f t="shared" si="15"/>
        <v>0</v>
      </c>
      <c r="BK157">
        <f t="shared" si="15"/>
        <v>0</v>
      </c>
      <c r="BL157">
        <f t="shared" si="15"/>
        <v>0</v>
      </c>
      <c r="BM157">
        <f t="shared" si="15"/>
        <v>0</v>
      </c>
      <c r="BN157">
        <f t="shared" si="15"/>
        <v>0</v>
      </c>
      <c r="BO157">
        <f t="shared" si="15"/>
        <v>1.5449787612959687</v>
      </c>
      <c r="BP157">
        <f t="shared" si="15"/>
        <v>1.5449787612959687</v>
      </c>
      <c r="BQ157">
        <f t="shared" si="15"/>
        <v>3.4568475701007713</v>
      </c>
      <c r="BR157">
        <f t="shared" ref="BR157:DE157" si="16">((BR152-$E$163)/$E$165)*10</f>
        <v>3.4568475701007713</v>
      </c>
      <c r="BS157">
        <f t="shared" si="16"/>
        <v>9.3198681364136409</v>
      </c>
      <c r="BT157">
        <f t="shared" si="16"/>
        <v>1.5449787612959687</v>
      </c>
      <c r="BU157">
        <f t="shared" si="16"/>
        <v>1.5449787612959687</v>
      </c>
      <c r="BV157">
        <f t="shared" si="16"/>
        <v>9.3198681364136409</v>
      </c>
      <c r="BW157">
        <f t="shared" si="16"/>
        <v>3.1350666907215041</v>
      </c>
      <c r="BX157">
        <f t="shared" si="16"/>
        <v>3.1350666907215041</v>
      </c>
      <c r="BY157">
        <f t="shared" si="16"/>
        <v>1.335152226643073E-98</v>
      </c>
      <c r="BZ157">
        <f t="shared" si="16"/>
        <v>1.335152226643073E-98</v>
      </c>
      <c r="CA157">
        <f t="shared" si="16"/>
        <v>1.335152226643073E-98</v>
      </c>
      <c r="CB157">
        <f t="shared" si="16"/>
        <v>1.335152226643073E-98</v>
      </c>
      <c r="CC157">
        <f t="shared" si="16"/>
        <v>1.335152226643073E-98</v>
      </c>
      <c r="CD157">
        <f t="shared" si="16"/>
        <v>6.2701333814430082</v>
      </c>
      <c r="CE157">
        <f t="shared" si="16"/>
        <v>1.335152226643073E-98</v>
      </c>
      <c r="CF157">
        <f t="shared" si="16"/>
        <v>1.335152226643073E-98</v>
      </c>
      <c r="CG157">
        <f t="shared" si="16"/>
        <v>1.335152226643073E-98</v>
      </c>
      <c r="CH157">
        <f t="shared" si="16"/>
        <v>1.335152226643073E-98</v>
      </c>
      <c r="CI157">
        <f t="shared" si="16"/>
        <v>1.335152226643073E-98</v>
      </c>
      <c r="CJ157">
        <f t="shared" si="16"/>
        <v>1.335152226643073E-98</v>
      </c>
      <c r="CK157">
        <f t="shared" si="16"/>
        <v>1.335152226643073E-98</v>
      </c>
      <c r="CL157">
        <f t="shared" si="16"/>
        <v>1.335152226643073E-98</v>
      </c>
      <c r="CM157">
        <f t="shared" si="16"/>
        <v>1.335152226643073E-98</v>
      </c>
      <c r="CN157">
        <f t="shared" si="16"/>
        <v>1.335152226643073E-98</v>
      </c>
      <c r="CO157">
        <f t="shared" si="16"/>
        <v>1.335152226643073E-98</v>
      </c>
      <c r="CP157">
        <f t="shared" si="16"/>
        <v>1.335152226643073E-98</v>
      </c>
      <c r="CQ157">
        <f t="shared" si="16"/>
        <v>1.335152226643073E-98</v>
      </c>
      <c r="CR157">
        <f t="shared" si="16"/>
        <v>1.335152226643073E-98</v>
      </c>
      <c r="CS157">
        <f t="shared" si="16"/>
        <v>1.335152226643073E-98</v>
      </c>
      <c r="CT157">
        <f t="shared" si="16"/>
        <v>1.335152226643073E-98</v>
      </c>
      <c r="CU157">
        <f t="shared" si="16"/>
        <v>1.335152226643073E-98</v>
      </c>
      <c r="CV157">
        <f t="shared" si="16"/>
        <v>1.335152226643073E-98</v>
      </c>
      <c r="CW157">
        <f t="shared" si="16"/>
        <v>1.335152226643073E-98</v>
      </c>
      <c r="CX157">
        <f t="shared" si="16"/>
        <v>6.2701333814430082</v>
      </c>
      <c r="CY157">
        <f t="shared" si="16"/>
        <v>6.2701333814430082</v>
      </c>
      <c r="CZ157">
        <f t="shared" si="16"/>
        <v>4.5310343804748028</v>
      </c>
      <c r="DA157">
        <f t="shared" si="16"/>
        <v>4.5310343804748028</v>
      </c>
      <c r="DB157">
        <f t="shared" si="16"/>
        <v>5.9599575883048992</v>
      </c>
      <c r="DC157">
        <f t="shared" si="16"/>
        <v>6.2701333814430082</v>
      </c>
      <c r="DD157">
        <f t="shared" si="16"/>
        <v>6.2701333814430082</v>
      </c>
      <c r="DE157">
        <f t="shared" si="16"/>
        <v>5.9599575883048992</v>
      </c>
    </row>
    <row r="158" spans="2:109" ht="19.8" x14ac:dyDescent="0.3">
      <c r="B158" s="400"/>
      <c r="D158" s="144" t="s">
        <v>257</v>
      </c>
      <c r="E158" s="201">
        <f>AVERAGE(E157:M157)</f>
        <v>0.64201421306371997</v>
      </c>
      <c r="F158" s="201"/>
      <c r="G158" s="201"/>
      <c r="H158" s="201"/>
      <c r="I158" s="201"/>
      <c r="J158" s="201"/>
      <c r="K158" s="201"/>
      <c r="L158" s="201"/>
      <c r="M158" s="201"/>
      <c r="N158" s="201">
        <f>AVERAGE(N157:AE157)</f>
        <v>0.1941063636256779</v>
      </c>
      <c r="O158" s="201"/>
      <c r="P158" s="201"/>
      <c r="Q158" s="201"/>
      <c r="R158" s="201"/>
      <c r="S158" s="201"/>
      <c r="T158" s="201"/>
      <c r="U158" s="201"/>
      <c r="V158" s="201"/>
      <c r="W158" s="201"/>
      <c r="X158" s="201"/>
      <c r="Y158" s="201"/>
      <c r="Z158" s="201"/>
      <c r="AA158" s="201"/>
      <c r="AB158" s="201"/>
      <c r="AC158" s="201"/>
      <c r="AD158" s="201"/>
      <c r="AE158" s="201"/>
      <c r="AF158" s="201">
        <f>AVERAGE(AF157:AM157)</f>
        <v>5.0645925967418304</v>
      </c>
      <c r="AG158" s="201"/>
      <c r="AH158" s="201"/>
      <c r="AI158" s="201"/>
      <c r="AJ158" s="201"/>
      <c r="AK158" s="201"/>
      <c r="AL158" s="201"/>
      <c r="AM158" s="201"/>
      <c r="AN158" s="201">
        <f>AVERAGE(AN157:BV157)</f>
        <v>0.90666704166321999</v>
      </c>
      <c r="AO158" s="201"/>
      <c r="AP158" s="201"/>
      <c r="AQ158" s="201"/>
      <c r="AR158" s="201"/>
      <c r="AS158" s="201"/>
      <c r="AT158" s="201"/>
      <c r="AU158" s="201"/>
      <c r="AV158" s="201"/>
      <c r="AW158" s="201"/>
      <c r="AX158" s="201"/>
      <c r="AY158" s="201"/>
      <c r="AZ158" s="201"/>
      <c r="BA158" s="201"/>
      <c r="BB158" s="201"/>
      <c r="BC158" s="201"/>
      <c r="BD158" s="201"/>
      <c r="BE158" s="201"/>
      <c r="BF158" s="201"/>
      <c r="BG158" s="201"/>
      <c r="BH158" s="201"/>
      <c r="BI158" s="201"/>
      <c r="BJ158" s="201"/>
      <c r="BK158" s="201"/>
      <c r="BL158" s="201"/>
      <c r="BM158" s="201"/>
      <c r="BN158" s="201"/>
      <c r="BO158" s="201"/>
      <c r="BP158" s="201"/>
      <c r="BQ158" s="201"/>
      <c r="BR158" s="201"/>
      <c r="BS158" s="201"/>
      <c r="BT158" s="201"/>
      <c r="BU158" s="201"/>
      <c r="BV158" s="201"/>
      <c r="BW158" s="201">
        <f>AVERAGE(BW157:DE157)</f>
        <v>1.6743652636062134</v>
      </c>
      <c r="BX158" s="201"/>
      <c r="BY158" s="201"/>
      <c r="BZ158" s="201"/>
      <c r="CA158" s="201"/>
      <c r="CB158" s="201"/>
      <c r="CC158" s="201"/>
      <c r="CD158" s="201"/>
      <c r="CE158" s="201"/>
      <c r="CF158" s="201"/>
      <c r="CG158" s="201"/>
      <c r="CH158" s="201"/>
      <c r="CI158" s="201"/>
      <c r="CJ158" s="201"/>
      <c r="CK158" s="201"/>
      <c r="CL158" s="201"/>
      <c r="CM158" s="201"/>
      <c r="CN158" s="201"/>
      <c r="CO158" s="201"/>
      <c r="CP158" s="201"/>
      <c r="CQ158" s="201"/>
      <c r="CR158" s="201"/>
      <c r="CS158" s="201"/>
      <c r="CT158" s="201"/>
      <c r="CU158" s="201"/>
      <c r="CV158" s="201"/>
      <c r="CW158" s="201"/>
      <c r="CX158" s="201"/>
      <c r="CY158" s="201"/>
      <c r="CZ158" s="201"/>
      <c r="DA158" s="201"/>
      <c r="DB158" s="201"/>
      <c r="DC158" s="201"/>
      <c r="DD158" s="201"/>
      <c r="DE158" s="201"/>
    </row>
    <row r="159" spans="2:109" ht="19.8" x14ac:dyDescent="0.3">
      <c r="B159" s="400"/>
      <c r="D159" s="144" t="s">
        <v>38</v>
      </c>
      <c r="E159" s="201">
        <f>_xlfn.STDEV.S(E157:M157)</f>
        <v>0.91661555554697416</v>
      </c>
      <c r="F159" s="201"/>
      <c r="G159" s="201"/>
      <c r="H159" s="201"/>
      <c r="I159" s="201"/>
      <c r="J159" s="201"/>
      <c r="K159" s="201"/>
      <c r="L159" s="201"/>
      <c r="M159" s="201"/>
      <c r="N159" s="201">
        <f>_xlfn.STDEV.S(N157:AE157)</f>
        <v>0.12697277691067632</v>
      </c>
      <c r="O159" s="201"/>
      <c r="P159" s="201"/>
      <c r="Q159" s="201"/>
      <c r="R159" s="201"/>
      <c r="S159" s="201"/>
      <c r="T159" s="201"/>
      <c r="U159" s="201"/>
      <c r="V159" s="201"/>
      <c r="W159" s="201"/>
      <c r="X159" s="201"/>
      <c r="Y159" s="201"/>
      <c r="Z159" s="201"/>
      <c r="AA159" s="201"/>
      <c r="AB159" s="201"/>
      <c r="AC159" s="201"/>
      <c r="AD159" s="201"/>
      <c r="AE159" s="201"/>
      <c r="AF159" s="201">
        <f>_xlfn.STDEV.S(AF157:AM157)</f>
        <v>3.0609376467702569</v>
      </c>
      <c r="AG159" s="201"/>
      <c r="AH159" s="201"/>
      <c r="AI159" s="201"/>
      <c r="AJ159" s="201"/>
      <c r="AK159" s="201"/>
      <c r="AL159" s="201"/>
      <c r="AM159" s="201"/>
      <c r="AN159" s="201">
        <f>_xlfn.STDEV.S(AN157:BV157)</f>
        <v>2.2906185431154031</v>
      </c>
      <c r="AO159" s="201"/>
      <c r="AP159" s="201"/>
      <c r="AQ159" s="201"/>
      <c r="AR159" s="201"/>
      <c r="AS159" s="201"/>
      <c r="AT159" s="201"/>
      <c r="AU159" s="201"/>
      <c r="AV159" s="201"/>
      <c r="AW159" s="201"/>
      <c r="AX159" s="201"/>
      <c r="AY159" s="201"/>
      <c r="AZ159" s="201"/>
      <c r="BA159" s="201"/>
      <c r="BB159" s="201"/>
      <c r="BC159" s="201"/>
      <c r="BD159" s="201"/>
      <c r="BE159" s="201"/>
      <c r="BF159" s="201"/>
      <c r="BG159" s="201"/>
      <c r="BH159" s="201"/>
      <c r="BI159" s="201"/>
      <c r="BJ159" s="201"/>
      <c r="BK159" s="201"/>
      <c r="BL159" s="201"/>
      <c r="BM159" s="201"/>
      <c r="BN159" s="201"/>
      <c r="BO159" s="201"/>
      <c r="BP159" s="201"/>
      <c r="BQ159" s="201"/>
      <c r="BR159" s="201"/>
      <c r="BS159" s="201"/>
      <c r="BT159" s="201"/>
      <c r="BU159" s="201"/>
      <c r="BV159" s="201"/>
      <c r="BW159" s="201">
        <f>_xlfn.STDEV.S(BW157:DE157)</f>
        <v>2.6020942763353228</v>
      </c>
      <c r="BX159" s="201"/>
      <c r="BY159" s="201"/>
      <c r="BZ159" s="201"/>
      <c r="CA159" s="201"/>
      <c r="CB159" s="201"/>
      <c r="CC159" s="201"/>
      <c r="CD159" s="201"/>
      <c r="CE159" s="201"/>
      <c r="CF159" s="201"/>
      <c r="CG159" s="201"/>
      <c r="CH159" s="201"/>
      <c r="CI159" s="201"/>
      <c r="CJ159" s="201"/>
      <c r="CK159" s="201"/>
      <c r="CL159" s="201"/>
      <c r="CM159" s="201"/>
      <c r="CN159" s="201"/>
      <c r="CO159" s="201"/>
      <c r="CP159" s="201"/>
      <c r="CQ159" s="201"/>
      <c r="CR159" s="201"/>
      <c r="CS159" s="201"/>
      <c r="CT159" s="201"/>
      <c r="CU159" s="201"/>
      <c r="CV159" s="201"/>
      <c r="CW159" s="201"/>
      <c r="CX159" s="201"/>
      <c r="CY159" s="201"/>
      <c r="CZ159" s="201"/>
      <c r="DA159" s="201"/>
      <c r="DB159" s="201"/>
      <c r="DC159" s="201"/>
      <c r="DD159" s="201"/>
      <c r="DE159" s="201"/>
    </row>
    <row r="160" spans="2:109" ht="19.8" x14ac:dyDescent="0.3">
      <c r="B160" s="400"/>
      <c r="D160" s="115"/>
      <c r="E160">
        <f>E158-E159</f>
        <v>-0.27460134248325418</v>
      </c>
      <c r="F160">
        <f>E158+E159</f>
        <v>1.558629768610694</v>
      </c>
      <c r="N160">
        <f>N158-N159</f>
        <v>6.7133586715001581E-2</v>
      </c>
      <c r="O160">
        <f>N158+N159</f>
        <v>0.32107914053635422</v>
      </c>
      <c r="AF160">
        <f>AF158-AF159</f>
        <v>2.0036549499715735</v>
      </c>
      <c r="AG160">
        <f>AF158+AF159</f>
        <v>8.1255302435120882</v>
      </c>
      <c r="AN160">
        <f>AN158-AN159</f>
        <v>-1.383951501452183</v>
      </c>
      <c r="AO160">
        <f>AN158+AN159</f>
        <v>3.1972855847786232</v>
      </c>
      <c r="BW160">
        <f>BW158-BW159</f>
        <v>-0.92772901272910935</v>
      </c>
      <c r="BX160">
        <f>BW158+BW159</f>
        <v>4.2764595399415359</v>
      </c>
    </row>
    <row r="161" spans="2:75" ht="19.8" x14ac:dyDescent="0.3">
      <c r="B161" s="400"/>
      <c r="D161" s="115"/>
      <c r="E161">
        <f>IF(AND(L157&gt;=E160,L157&lt;=F160),1,0)</f>
        <v>0</v>
      </c>
      <c r="N161">
        <f>IF(AND(AD157&gt;=N160,AD157&lt;=O160),1,0)</f>
        <v>0</v>
      </c>
      <c r="AF161">
        <f>IF(AND(AJ157&gt;=AF160,AJ157&lt;=AG160),1,0)</f>
        <v>0</v>
      </c>
      <c r="AN161">
        <f>IF(AND(BS157&gt;=AN160,BS157&lt;=AO160),1,0)</f>
        <v>0</v>
      </c>
      <c r="BW161">
        <f>IF(AND(CD157&gt;=BW160,CD157&lt;=BX160),1,0)</f>
        <v>0</v>
      </c>
    </row>
    <row r="162" spans="2:75" ht="19.8" x14ac:dyDescent="0.3">
      <c r="B162" s="400"/>
      <c r="D162" s="115"/>
    </row>
    <row r="163" spans="2:75" ht="19.8" x14ac:dyDescent="0.3">
      <c r="B163" s="400"/>
      <c r="D163" s="142" t="s">
        <v>253</v>
      </c>
      <c r="E163" s="145">
        <f>MIN(E152:DE152)</f>
        <v>7.7713597564793095E-135</v>
      </c>
    </row>
    <row r="164" spans="2:75" ht="19.8" x14ac:dyDescent="0.3">
      <c r="B164" s="400"/>
      <c r="D164" s="142" t="s">
        <v>254</v>
      </c>
      <c r="E164" s="145">
        <f>MAX(E152:DE152)</f>
        <v>0.25640114478958997</v>
      </c>
    </row>
    <row r="165" spans="2:75" ht="19.8" x14ac:dyDescent="0.3">
      <c r="B165" s="400"/>
      <c r="D165" s="142" t="s">
        <v>255</v>
      </c>
      <c r="E165" s="145">
        <f>E164-E163</f>
        <v>0.25640114478958997</v>
      </c>
    </row>
    <row r="166" spans="2:75" ht="19.8" x14ac:dyDescent="0.3">
      <c r="D166" s="148"/>
    </row>
    <row r="167" spans="2:75" ht="24" customHeight="1" thickBot="1" x14ac:dyDescent="0.35"/>
    <row r="168" spans="2:75" ht="47.4" customHeight="1" thickBot="1" x14ac:dyDescent="0.35">
      <c r="B168" s="399" t="s">
        <v>134</v>
      </c>
      <c r="E168" s="202" t="s">
        <v>110</v>
      </c>
      <c r="F168" s="203"/>
      <c r="G168" s="203"/>
      <c r="H168" s="203"/>
      <c r="I168" s="203"/>
      <c r="J168" s="203"/>
      <c r="K168" s="203"/>
      <c r="L168" s="203"/>
      <c r="M168" s="203"/>
      <c r="N168" s="203"/>
      <c r="O168" s="203"/>
      <c r="P168" s="203"/>
      <c r="Q168" s="203"/>
      <c r="R168" s="203"/>
      <c r="S168" s="203"/>
      <c r="T168" s="203"/>
      <c r="U168" s="203"/>
      <c r="V168" s="203"/>
      <c r="W168" s="203"/>
      <c r="X168" s="203"/>
      <c r="Y168" s="203"/>
      <c r="Z168" s="203"/>
      <c r="AA168" s="203"/>
      <c r="AB168" s="203"/>
      <c r="AC168" s="203"/>
      <c r="AD168" s="203"/>
      <c r="AE168" s="203"/>
      <c r="AF168" s="203"/>
      <c r="AG168" s="203"/>
      <c r="AH168" s="203"/>
      <c r="AI168" s="203"/>
      <c r="AJ168" s="203"/>
      <c r="AK168" s="203"/>
      <c r="AL168" s="203"/>
      <c r="AM168" s="203"/>
      <c r="AN168" s="203"/>
      <c r="AO168" s="203"/>
      <c r="AP168" s="203"/>
      <c r="AQ168" s="203"/>
      <c r="AR168" s="203"/>
      <c r="AS168" s="203"/>
      <c r="AT168" s="203"/>
      <c r="AU168" s="203"/>
      <c r="AV168" s="203"/>
      <c r="AW168" s="203"/>
      <c r="AX168" s="203"/>
      <c r="AY168" s="203"/>
      <c r="AZ168" s="203"/>
      <c r="BA168" s="203"/>
      <c r="BB168" s="203"/>
      <c r="BC168" s="203"/>
      <c r="BD168" s="203"/>
      <c r="BE168" s="203"/>
      <c r="BF168" s="203"/>
      <c r="BG168" s="203"/>
      <c r="BH168" s="203"/>
      <c r="BI168" s="203"/>
      <c r="BJ168" s="203"/>
      <c r="BK168" s="203"/>
      <c r="BL168" s="203"/>
      <c r="BM168" s="203"/>
      <c r="BN168" s="203"/>
      <c r="BO168" s="203"/>
      <c r="BP168" s="203"/>
      <c r="BQ168" s="203"/>
      <c r="BR168" s="204"/>
      <c r="BS168" s="20"/>
      <c r="BT168" s="20"/>
      <c r="BU168" s="20"/>
    </row>
    <row r="169" spans="2:75" ht="20.399999999999999" customHeight="1" thickBot="1" x14ac:dyDescent="0.35">
      <c r="B169" s="400"/>
      <c r="D169" s="23" t="s">
        <v>0</v>
      </c>
      <c r="E169" s="348" t="s">
        <v>179</v>
      </c>
      <c r="F169" s="349"/>
      <c r="G169" s="349"/>
      <c r="H169" s="349"/>
      <c r="I169" s="349"/>
      <c r="J169" s="349"/>
      <c r="K169" s="349"/>
      <c r="L169" s="349"/>
      <c r="M169" s="349"/>
      <c r="N169" s="350"/>
      <c r="O169" s="319" t="s">
        <v>35</v>
      </c>
      <c r="P169" s="320"/>
      <c r="Q169" s="320"/>
      <c r="R169" s="320"/>
      <c r="S169" s="320"/>
      <c r="T169" s="320"/>
      <c r="U169" s="321"/>
      <c r="V169" s="311" t="s">
        <v>34</v>
      </c>
      <c r="W169" s="312"/>
      <c r="X169" s="312"/>
      <c r="Y169" s="312"/>
      <c r="Z169" s="313"/>
      <c r="AA169" s="229" t="s">
        <v>33</v>
      </c>
      <c r="AB169" s="230"/>
      <c r="AC169" s="230"/>
      <c r="AD169" s="230"/>
      <c r="AE169" s="230"/>
      <c r="AF169" s="230"/>
      <c r="AG169" s="230"/>
      <c r="AH169" s="230"/>
      <c r="AI169" s="230"/>
      <c r="AJ169" s="230"/>
      <c r="AK169" s="230"/>
      <c r="AL169" s="230"/>
      <c r="AM169" s="230"/>
      <c r="AN169" s="230"/>
      <c r="AO169" s="230"/>
      <c r="AP169" s="230"/>
      <c r="AQ169" s="230"/>
      <c r="AR169" s="230"/>
      <c r="AS169" s="230"/>
      <c r="AT169" s="230"/>
      <c r="AU169" s="230"/>
      <c r="AV169" s="231"/>
      <c r="AW169" s="232" t="s">
        <v>37</v>
      </c>
      <c r="AX169" s="233"/>
      <c r="AY169" s="233"/>
      <c r="AZ169" s="233"/>
      <c r="BA169" s="233"/>
      <c r="BB169" s="233"/>
      <c r="BC169" s="233"/>
      <c r="BD169" s="233"/>
      <c r="BE169" s="233"/>
      <c r="BF169" s="233"/>
      <c r="BG169" s="233"/>
      <c r="BH169" s="233"/>
      <c r="BI169" s="233"/>
      <c r="BJ169" s="233"/>
      <c r="BK169" s="233"/>
      <c r="BL169" s="233"/>
      <c r="BM169" s="233"/>
      <c r="BN169" s="233"/>
      <c r="BO169" s="233"/>
      <c r="BP169" s="233"/>
      <c r="BQ169" s="233"/>
      <c r="BR169" s="234"/>
      <c r="BS169" s="19"/>
      <c r="BT169" s="19"/>
    </row>
    <row r="170" spans="2:75" s="3" customFormat="1" ht="20.399999999999999" customHeight="1" thickBot="1" x14ac:dyDescent="0.35">
      <c r="B170" s="400"/>
      <c r="D170" s="24" t="s">
        <v>2</v>
      </c>
      <c r="E170" s="37" t="s">
        <v>39</v>
      </c>
      <c r="F170" s="36" t="s">
        <v>111</v>
      </c>
      <c r="G170" s="36" t="s">
        <v>4</v>
      </c>
      <c r="H170" s="36" t="s">
        <v>112</v>
      </c>
      <c r="I170" s="36" t="s">
        <v>113</v>
      </c>
      <c r="J170" s="36" t="s">
        <v>114</v>
      </c>
      <c r="K170" s="36" t="s">
        <v>115</v>
      </c>
      <c r="L170" s="38" t="s">
        <v>116</v>
      </c>
      <c r="M170" s="38" t="s">
        <v>118</v>
      </c>
      <c r="N170" s="38" t="s">
        <v>119</v>
      </c>
      <c r="O170" s="37" t="s">
        <v>7</v>
      </c>
      <c r="P170" s="37" t="s">
        <v>120</v>
      </c>
      <c r="Q170" s="39" t="s">
        <v>121</v>
      </c>
      <c r="R170" s="39" t="s">
        <v>5</v>
      </c>
      <c r="S170" s="39" t="s">
        <v>6</v>
      </c>
      <c r="T170" s="40" t="s">
        <v>122</v>
      </c>
      <c r="U170" s="41" t="s">
        <v>123</v>
      </c>
      <c r="V170" s="37" t="s">
        <v>10</v>
      </c>
      <c r="W170" s="37" t="s">
        <v>11</v>
      </c>
      <c r="X170" s="37" t="s">
        <v>124</v>
      </c>
      <c r="Y170" s="37" t="s">
        <v>125</v>
      </c>
      <c r="Z170" s="36" t="s">
        <v>126</v>
      </c>
      <c r="AA170" s="37" t="s">
        <v>39</v>
      </c>
      <c r="AB170" s="36" t="s">
        <v>111</v>
      </c>
      <c r="AC170" s="36" t="s">
        <v>4</v>
      </c>
      <c r="AD170" s="36" t="s">
        <v>112</v>
      </c>
      <c r="AE170" s="36" t="s">
        <v>113</v>
      </c>
      <c r="AF170" s="36" t="s">
        <v>114</v>
      </c>
      <c r="AG170" s="36" t="s">
        <v>115</v>
      </c>
      <c r="AH170" s="38" t="s">
        <v>116</v>
      </c>
      <c r="AI170" s="38" t="s">
        <v>118</v>
      </c>
      <c r="AJ170" s="38" t="s">
        <v>119</v>
      </c>
      <c r="AK170" s="37" t="s">
        <v>7</v>
      </c>
      <c r="AL170" s="37" t="s">
        <v>120</v>
      </c>
      <c r="AM170" s="39" t="s">
        <v>121</v>
      </c>
      <c r="AN170" s="39" t="s">
        <v>5</v>
      </c>
      <c r="AO170" s="39" t="s">
        <v>6</v>
      </c>
      <c r="AP170" s="40" t="s">
        <v>122</v>
      </c>
      <c r="AQ170" s="40" t="s">
        <v>123</v>
      </c>
      <c r="AR170" s="37" t="s">
        <v>10</v>
      </c>
      <c r="AS170" s="37" t="s">
        <v>11</v>
      </c>
      <c r="AT170" s="37" t="s">
        <v>124</v>
      </c>
      <c r="AU170" s="37" t="s">
        <v>125</v>
      </c>
      <c r="AV170" s="36" t="s">
        <v>126</v>
      </c>
      <c r="AW170" s="37" t="s">
        <v>39</v>
      </c>
      <c r="AX170" s="36" t="s">
        <v>111</v>
      </c>
      <c r="AY170" s="36" t="s">
        <v>4</v>
      </c>
      <c r="AZ170" s="36" t="s">
        <v>112</v>
      </c>
      <c r="BA170" s="36" t="s">
        <v>113</v>
      </c>
      <c r="BB170" s="36" t="s">
        <v>114</v>
      </c>
      <c r="BC170" s="36" t="s">
        <v>115</v>
      </c>
      <c r="BD170" s="38" t="s">
        <v>116</v>
      </c>
      <c r="BE170" s="38" t="s">
        <v>118</v>
      </c>
      <c r="BF170" s="38" t="s">
        <v>119</v>
      </c>
      <c r="BG170" s="37" t="s">
        <v>7</v>
      </c>
      <c r="BH170" s="37" t="s">
        <v>120</v>
      </c>
      <c r="BI170" s="39" t="s">
        <v>121</v>
      </c>
      <c r="BJ170" s="39" t="s">
        <v>5</v>
      </c>
      <c r="BK170" s="39" t="s">
        <v>6</v>
      </c>
      <c r="BL170" s="40" t="s">
        <v>122</v>
      </c>
      <c r="BM170" s="40" t="s">
        <v>123</v>
      </c>
      <c r="BN170" s="37" t="s">
        <v>10</v>
      </c>
      <c r="BO170" s="37" t="s">
        <v>11</v>
      </c>
      <c r="BP170" s="37" t="s">
        <v>124</v>
      </c>
      <c r="BQ170" s="37" t="s">
        <v>125</v>
      </c>
      <c r="BR170" s="36" t="s">
        <v>126</v>
      </c>
      <c r="BS170" s="13"/>
      <c r="BT170" s="13"/>
    </row>
    <row r="171" spans="2:75" s="86" customFormat="1" ht="19.8" customHeight="1" x14ac:dyDescent="0.3">
      <c r="B171" s="400"/>
      <c r="D171" s="74" t="s">
        <v>12</v>
      </c>
      <c r="E171" s="82">
        <v>3.1615946561605802E-2</v>
      </c>
      <c r="F171" s="116">
        <v>1.20642315343346E-181</v>
      </c>
      <c r="G171" s="96">
        <v>1.14587333323821E-2</v>
      </c>
      <c r="H171" s="96">
        <v>1.14587333323821E-2</v>
      </c>
      <c r="I171" s="96">
        <v>3.2570213866051502E-2</v>
      </c>
      <c r="J171" s="96">
        <v>3.91314010767096E-2</v>
      </c>
      <c r="K171" s="96">
        <v>1.1191682082896399E-2</v>
      </c>
      <c r="L171" s="96">
        <v>1.1191682082896399E-2</v>
      </c>
      <c r="M171" s="96">
        <v>5.65383426637967E-3</v>
      </c>
      <c r="N171" s="97">
        <v>9.4379189582824097E-2</v>
      </c>
      <c r="O171" s="82">
        <v>2.9039527298815801E-3</v>
      </c>
      <c r="P171" s="78">
        <v>2.9917795541106402E-3</v>
      </c>
      <c r="Q171" s="78">
        <v>3.5952145112548E-3</v>
      </c>
      <c r="R171" s="78">
        <v>1.14587333323821E-2</v>
      </c>
      <c r="S171" s="96">
        <v>1.14587333323821E-2</v>
      </c>
      <c r="T171" s="96">
        <v>1.1191682082896399E-2</v>
      </c>
      <c r="U171" s="97">
        <v>1.1191682082896399E-2</v>
      </c>
      <c r="V171" s="82">
        <v>0.124753832768166</v>
      </c>
      <c r="W171" s="78">
        <v>0.124753832768166</v>
      </c>
      <c r="X171" s="78">
        <v>0.12184988003828399</v>
      </c>
      <c r="Y171" s="96">
        <v>0.12184988003828399</v>
      </c>
      <c r="Z171" s="97">
        <v>0.33141113690027701</v>
      </c>
      <c r="AA171" s="125">
        <v>7.5367375265223499E-86</v>
      </c>
      <c r="AB171" s="116">
        <v>7.5367375265223499E-86</v>
      </c>
      <c r="AC171" s="116">
        <v>7.5367375265223499E-86</v>
      </c>
      <c r="AD171" s="116">
        <v>7.5367375265223499E-86</v>
      </c>
      <c r="AE171" s="116">
        <v>7.5367375265223499E-86</v>
      </c>
      <c r="AF171" s="116">
        <v>7.5367375265223499E-86</v>
      </c>
      <c r="AG171" s="116">
        <v>7.5367375265223499E-86</v>
      </c>
      <c r="AH171" s="116">
        <v>7.5367375265223499E-86</v>
      </c>
      <c r="AI171" s="116">
        <v>7.5367375265223499E-86</v>
      </c>
      <c r="AJ171" s="96">
        <v>0.103964318325682</v>
      </c>
      <c r="AK171" s="127">
        <v>7.5367375265223499E-86</v>
      </c>
      <c r="AL171" s="127">
        <v>7.5367375265223499E-86</v>
      </c>
      <c r="AM171" s="127">
        <v>7.5367375265223499E-86</v>
      </c>
      <c r="AN171" s="127">
        <v>7.5367375265223499E-86</v>
      </c>
      <c r="AO171" s="127">
        <v>7.5367375265223499E-86</v>
      </c>
      <c r="AP171" s="127">
        <v>7.5367375265223499E-86</v>
      </c>
      <c r="AQ171" s="127">
        <v>7.5367375265223499E-86</v>
      </c>
      <c r="AR171" s="96">
        <v>0.103964318325682</v>
      </c>
      <c r="AS171" s="96">
        <v>0.103964318325682</v>
      </c>
      <c r="AT171" s="78">
        <v>0.103964318325682</v>
      </c>
      <c r="AU171" s="78">
        <v>0.103964318325682</v>
      </c>
      <c r="AV171" s="79">
        <v>0.285654414175052</v>
      </c>
      <c r="AW171" s="82">
        <v>0.110423060315071</v>
      </c>
      <c r="AX171" s="116">
        <v>3.4166991163510802E-49</v>
      </c>
      <c r="AY171" s="116">
        <v>3.4166991163510802E-49</v>
      </c>
      <c r="AZ171" s="116">
        <v>3.4166991163510802E-49</v>
      </c>
      <c r="BA171" s="78">
        <v>0.110423060315071</v>
      </c>
      <c r="BB171" s="78">
        <v>0.110423060315071</v>
      </c>
      <c r="BC171" s="127">
        <v>3.4166991163510802E-49</v>
      </c>
      <c r="BD171" s="127">
        <v>3.4166991163510802E-49</v>
      </c>
      <c r="BE171" s="127">
        <v>3.4166991163510802E-49</v>
      </c>
      <c r="BF171" s="96">
        <v>0.110423060315071</v>
      </c>
      <c r="BG171" s="127">
        <v>3.4166991163510802E-49</v>
      </c>
      <c r="BH171" s="127">
        <v>3.4166991163510802E-49</v>
      </c>
      <c r="BI171" s="127">
        <v>3.4166991163510802E-49</v>
      </c>
      <c r="BJ171" s="127">
        <v>3.4166991163510802E-49</v>
      </c>
      <c r="BK171" s="127">
        <v>3.4166991163510802E-49</v>
      </c>
      <c r="BL171" s="127">
        <v>3.4166991163510802E-49</v>
      </c>
      <c r="BM171" s="127">
        <v>3.4166991163510802E-49</v>
      </c>
      <c r="BN171" s="96">
        <v>0.220846120630143</v>
      </c>
      <c r="BO171" s="96">
        <v>0.220846120630143</v>
      </c>
      <c r="BP171" s="96">
        <v>0.220846120630143</v>
      </c>
      <c r="BQ171" s="96">
        <v>0.220846120630143</v>
      </c>
      <c r="BR171" s="97">
        <v>0.19897642616160599</v>
      </c>
      <c r="BS171" s="93"/>
      <c r="BT171" s="93"/>
    </row>
    <row r="172" spans="2:75" s="86" customFormat="1" ht="40.200000000000003" customHeight="1" thickBot="1" x14ac:dyDescent="0.35">
      <c r="B172" s="400"/>
      <c r="D172" s="114" t="s">
        <v>13</v>
      </c>
      <c r="E172" s="292">
        <f>AVERAGE(E171:N171)</f>
        <v>2.4865141618412766E-2</v>
      </c>
      <c r="F172" s="293"/>
      <c r="G172" s="293"/>
      <c r="H172" s="293"/>
      <c r="I172" s="293"/>
      <c r="J172" s="293"/>
      <c r="K172" s="293"/>
      <c r="L172" s="293"/>
      <c r="M172" s="293"/>
      <c r="N172" s="294"/>
      <c r="O172" s="322">
        <f>AVERAGE(O171:U171)</f>
        <v>7.827396803686288E-3</v>
      </c>
      <c r="P172" s="323"/>
      <c r="Q172" s="323"/>
      <c r="R172" s="323"/>
      <c r="S172" s="323"/>
      <c r="T172" s="323"/>
      <c r="U172" s="324"/>
      <c r="V172" s="322">
        <f>AVERAGE(V171:Z171)</f>
        <v>0.16492371250263541</v>
      </c>
      <c r="W172" s="323"/>
      <c r="X172" s="323"/>
      <c r="Y172" s="323"/>
      <c r="Z172" s="324"/>
      <c r="AA172" s="322">
        <f>AVERAGE(AA171:AV171)</f>
        <v>3.6612545718339183E-2</v>
      </c>
      <c r="AB172" s="323"/>
      <c r="AC172" s="323"/>
      <c r="AD172" s="323"/>
      <c r="AE172" s="323"/>
      <c r="AF172" s="323"/>
      <c r="AG172" s="323"/>
      <c r="AH172" s="323"/>
      <c r="AI172" s="323"/>
      <c r="AJ172" s="323"/>
      <c r="AK172" s="323"/>
      <c r="AL172" s="323"/>
      <c r="AM172" s="323"/>
      <c r="AN172" s="323"/>
      <c r="AO172" s="323"/>
      <c r="AP172" s="323"/>
      <c r="AQ172" s="323"/>
      <c r="AR172" s="323"/>
      <c r="AS172" s="323"/>
      <c r="AT172" s="323"/>
      <c r="AU172" s="323"/>
      <c r="AV172" s="324"/>
      <c r="AW172" s="322">
        <f>AVERAGE(AW171:BR171)</f>
        <v>6.9275143179202817E-2</v>
      </c>
      <c r="AX172" s="323"/>
      <c r="AY172" s="323"/>
      <c r="AZ172" s="323"/>
      <c r="BA172" s="323"/>
      <c r="BB172" s="323"/>
      <c r="BC172" s="323"/>
      <c r="BD172" s="323"/>
      <c r="BE172" s="323"/>
      <c r="BF172" s="323"/>
      <c r="BG172" s="323"/>
      <c r="BH172" s="323"/>
      <c r="BI172" s="323"/>
      <c r="BJ172" s="323"/>
      <c r="BK172" s="323"/>
      <c r="BL172" s="323"/>
      <c r="BM172" s="323"/>
      <c r="BN172" s="323"/>
      <c r="BO172" s="323"/>
      <c r="BP172" s="323"/>
      <c r="BQ172" s="323"/>
      <c r="BR172" s="324"/>
      <c r="BS172" s="93"/>
      <c r="BT172" s="93"/>
    </row>
    <row r="173" spans="2:75" s="86" customFormat="1" ht="20.399999999999999" customHeight="1" thickBot="1" x14ac:dyDescent="0.35">
      <c r="B173" s="400"/>
      <c r="D173" s="143" t="s">
        <v>38</v>
      </c>
      <c r="E173" s="316">
        <f>_xlfn.STDEV.S(E171:N171)</f>
        <v>2.7611210856245832E-2</v>
      </c>
      <c r="F173" s="317"/>
      <c r="G173" s="317"/>
      <c r="H173" s="317"/>
      <c r="I173" s="317"/>
      <c r="J173" s="317"/>
      <c r="K173" s="317"/>
      <c r="L173" s="317"/>
      <c r="M173" s="317"/>
      <c r="N173" s="318"/>
      <c r="O173" s="342">
        <f>_xlfn.STDEV.S(O171:U171)</f>
        <v>4.3693039784720037E-3</v>
      </c>
      <c r="P173" s="343"/>
      <c r="Q173" s="343"/>
      <c r="R173" s="343"/>
      <c r="S173" s="343"/>
      <c r="T173" s="343"/>
      <c r="U173" s="344"/>
      <c r="V173" s="342">
        <f>_xlfn.STDEV.S(V171:Z171)</f>
        <v>9.3080625057873789E-2</v>
      </c>
      <c r="W173" s="343"/>
      <c r="X173" s="343"/>
      <c r="Y173" s="343"/>
      <c r="Z173" s="344"/>
      <c r="AA173" s="342">
        <f>_xlfn.STDEV.S(AA171:AV171)</f>
        <v>7.1097121592933007E-2</v>
      </c>
      <c r="AB173" s="343"/>
      <c r="AC173" s="343"/>
      <c r="AD173" s="343"/>
      <c r="AE173" s="343"/>
      <c r="AF173" s="343"/>
      <c r="AG173" s="343"/>
      <c r="AH173" s="343"/>
      <c r="AI173" s="343"/>
      <c r="AJ173" s="343"/>
      <c r="AK173" s="343"/>
      <c r="AL173" s="343"/>
      <c r="AM173" s="343"/>
      <c r="AN173" s="343"/>
      <c r="AO173" s="343"/>
      <c r="AP173" s="343"/>
      <c r="AQ173" s="343"/>
      <c r="AR173" s="343"/>
      <c r="AS173" s="343"/>
      <c r="AT173" s="343"/>
      <c r="AU173" s="343"/>
      <c r="AV173" s="344"/>
      <c r="AW173" s="342">
        <f>_xlfn.STDEV.S(AW171:BR171)</f>
        <v>9.203458536772334E-2</v>
      </c>
      <c r="AX173" s="343"/>
      <c r="AY173" s="343"/>
      <c r="AZ173" s="343"/>
      <c r="BA173" s="343"/>
      <c r="BB173" s="343"/>
      <c r="BC173" s="343"/>
      <c r="BD173" s="343"/>
      <c r="BE173" s="343"/>
      <c r="BF173" s="343"/>
      <c r="BG173" s="343"/>
      <c r="BH173" s="343"/>
      <c r="BI173" s="343"/>
      <c r="BJ173" s="343"/>
      <c r="BK173" s="343"/>
      <c r="BL173" s="343"/>
      <c r="BM173" s="343"/>
      <c r="BN173" s="343"/>
      <c r="BO173" s="343"/>
      <c r="BP173" s="343"/>
      <c r="BQ173" s="343"/>
      <c r="BR173" s="344"/>
      <c r="BS173" s="93"/>
      <c r="BT173" s="93"/>
    </row>
    <row r="174" spans="2:75" s="86" customFormat="1" ht="20.399999999999999" customHeight="1" x14ac:dyDescent="0.3">
      <c r="B174" s="400"/>
      <c r="D174" s="185"/>
      <c r="E174" s="168">
        <f>E172-E173</f>
        <v>-2.746069237833066E-3</v>
      </c>
      <c r="F174" s="168">
        <f>E172+E173</f>
        <v>5.2476352474658594E-2</v>
      </c>
      <c r="G174" s="168"/>
      <c r="H174" s="168"/>
      <c r="I174" s="168"/>
      <c r="J174" s="168"/>
      <c r="K174" s="168"/>
      <c r="L174" s="168"/>
      <c r="M174" s="168"/>
      <c r="N174" s="168"/>
      <c r="O174" s="167">
        <f>O172-O173</f>
        <v>3.4580928252142843E-3</v>
      </c>
      <c r="P174" s="167">
        <f>O172+O173</f>
        <v>1.2196700782158291E-2</v>
      </c>
      <c r="Q174" s="167"/>
      <c r="R174" s="167"/>
      <c r="S174" s="167"/>
      <c r="T174" s="167"/>
      <c r="U174" s="167"/>
      <c r="V174" s="167">
        <f>V172-V173</f>
        <v>7.1843087444761616E-2</v>
      </c>
      <c r="W174" s="167">
        <f>V172+V173</f>
        <v>0.25800433756050922</v>
      </c>
      <c r="X174" s="167"/>
      <c r="Y174" s="167"/>
      <c r="Z174" s="167"/>
      <c r="AA174" s="167">
        <f>AA172-AA173</f>
        <v>-3.4484575874593824E-2</v>
      </c>
      <c r="AB174" s="167">
        <f>AA172+AA173</f>
        <v>0.10770966731127218</v>
      </c>
      <c r="AC174" s="167"/>
      <c r="AD174" s="167"/>
      <c r="AE174" s="167"/>
      <c r="AF174" s="167"/>
      <c r="AG174" s="167"/>
      <c r="AH174" s="167"/>
      <c r="AI174" s="167"/>
      <c r="AJ174" s="167"/>
      <c r="AK174" s="167"/>
      <c r="AL174" s="167"/>
      <c r="AM174" s="167"/>
      <c r="AN174" s="167"/>
      <c r="AO174" s="167"/>
      <c r="AP174" s="167"/>
      <c r="AQ174" s="167"/>
      <c r="AR174" s="167"/>
      <c r="AS174" s="167"/>
      <c r="AT174" s="167"/>
      <c r="AU174" s="167"/>
      <c r="AV174" s="167"/>
      <c r="AW174" s="167">
        <f>AW172-AW173</f>
        <v>-2.2759442188520523E-2</v>
      </c>
      <c r="AX174" s="167">
        <f>AW172+AW173</f>
        <v>0.16130972854692616</v>
      </c>
      <c r="AY174" s="167"/>
      <c r="AZ174" s="167"/>
      <c r="BA174" s="167"/>
      <c r="BB174" s="167"/>
      <c r="BC174" s="167"/>
      <c r="BD174" s="167"/>
      <c r="BE174" s="167"/>
      <c r="BF174" s="167"/>
      <c r="BG174" s="167"/>
      <c r="BH174" s="167"/>
      <c r="BI174" s="167"/>
      <c r="BJ174" s="167"/>
      <c r="BK174" s="167"/>
      <c r="BL174" s="167"/>
      <c r="BM174" s="167"/>
      <c r="BN174" s="167"/>
      <c r="BO174" s="167"/>
      <c r="BP174" s="167"/>
      <c r="BQ174" s="167"/>
      <c r="BR174" s="167"/>
      <c r="BS174" s="93"/>
      <c r="BT174" s="93"/>
    </row>
    <row r="175" spans="2:75" s="86" customFormat="1" ht="20.399999999999999" customHeight="1" x14ac:dyDescent="0.3">
      <c r="B175" s="400"/>
      <c r="D175" s="185"/>
      <c r="E175" s="168">
        <f>IF(AND(N171&gt;=E174,N171&lt;=F174),1,0)</f>
        <v>0</v>
      </c>
      <c r="F175" s="168"/>
      <c r="G175" s="168"/>
      <c r="H175" s="168"/>
      <c r="I175" s="168"/>
      <c r="J175" s="168"/>
      <c r="K175" s="168"/>
      <c r="L175" s="168"/>
      <c r="M175" s="168"/>
      <c r="N175" s="168"/>
      <c r="O175" s="167">
        <f>IF(AND(R171&gt;=O174,R171&lt;=P174),1,0)</f>
        <v>1</v>
      </c>
      <c r="P175" s="167"/>
      <c r="Q175" s="167"/>
      <c r="R175" s="167"/>
      <c r="S175" s="167"/>
      <c r="T175" s="167"/>
      <c r="U175" s="167"/>
      <c r="V175" s="167">
        <f>IF(AND(Z171&gt;=V174,Z171&lt;=W174),1,0)</f>
        <v>0</v>
      </c>
      <c r="W175" s="167"/>
      <c r="X175" s="167"/>
      <c r="Y175" s="167"/>
      <c r="Z175" s="167"/>
      <c r="AA175" s="167">
        <f>IF(AND(AV171&gt;=AA174,AV171&lt;=AB174),1,0)</f>
        <v>0</v>
      </c>
      <c r="AB175" s="167"/>
      <c r="AC175" s="167"/>
      <c r="AD175" s="167"/>
      <c r="AE175" s="167"/>
      <c r="AF175" s="167"/>
      <c r="AG175" s="167"/>
      <c r="AH175" s="167"/>
      <c r="AI175" s="167"/>
      <c r="AJ175" s="167"/>
      <c r="AK175" s="167"/>
      <c r="AL175" s="167"/>
      <c r="AM175" s="167"/>
      <c r="AN175" s="167"/>
      <c r="AO175" s="167"/>
      <c r="AP175" s="167"/>
      <c r="AQ175" s="167"/>
      <c r="AR175" s="167"/>
      <c r="AS175" s="167"/>
      <c r="AT175" s="167"/>
      <c r="AU175" s="167"/>
      <c r="AV175" s="167"/>
      <c r="AW175" s="167">
        <f>IF(AND(BN171&gt;=AW174,BN171&lt;=AX174),1,0)</f>
        <v>0</v>
      </c>
      <c r="AX175" s="167"/>
      <c r="AY175" s="167"/>
      <c r="AZ175" s="167"/>
      <c r="BA175" s="167"/>
      <c r="BB175" s="167"/>
      <c r="BC175" s="167"/>
      <c r="BD175" s="167"/>
      <c r="BE175" s="167"/>
      <c r="BF175" s="167"/>
      <c r="BG175" s="167"/>
      <c r="BH175" s="167"/>
      <c r="BI175" s="167"/>
      <c r="BJ175" s="167"/>
      <c r="BK175" s="167"/>
      <c r="BL175" s="167"/>
      <c r="BM175" s="167"/>
      <c r="BN175" s="167"/>
      <c r="BO175" s="167"/>
      <c r="BP175" s="167"/>
      <c r="BQ175" s="167"/>
      <c r="BR175" s="167"/>
      <c r="BS175" s="93"/>
      <c r="BT175" s="93"/>
    </row>
    <row r="176" spans="2:75" ht="19.8" customHeight="1" x14ac:dyDescent="0.3">
      <c r="B176" s="400"/>
      <c r="D176" s="184" t="s">
        <v>256</v>
      </c>
      <c r="E176">
        <f>((E171-$E$182)/$E$184)*10</f>
        <v>0.9539796054324865</v>
      </c>
      <c r="F176">
        <f t="shared" ref="F176:BQ176" si="17">((F171-$E$182)/$E$184)*10</f>
        <v>0</v>
      </c>
      <c r="G176">
        <f t="shared" si="17"/>
        <v>0.34575583185154335</v>
      </c>
      <c r="H176">
        <f t="shared" si="17"/>
        <v>0.34575583185154335</v>
      </c>
      <c r="I176">
        <f t="shared" si="17"/>
        <v>0.98277366809951272</v>
      </c>
      <c r="J176">
        <f t="shared" si="17"/>
        <v>1.1807509380254895</v>
      </c>
      <c r="K176">
        <f t="shared" si="17"/>
        <v>0.33769782716336488</v>
      </c>
      <c r="L176">
        <f t="shared" si="17"/>
        <v>0.33769782716336488</v>
      </c>
      <c r="M176">
        <f t="shared" si="17"/>
        <v>0.17059880121291557</v>
      </c>
      <c r="N176">
        <f t="shared" si="17"/>
        <v>2.847797767617664</v>
      </c>
      <c r="O176">
        <f t="shared" si="17"/>
        <v>8.7623872783593015E-2</v>
      </c>
      <c r="P176">
        <f t="shared" si="17"/>
        <v>9.0273959472004076E-2</v>
      </c>
      <c r="Q176">
        <f t="shared" si="17"/>
        <v>0.10848200651556907</v>
      </c>
      <c r="R176">
        <f t="shared" si="17"/>
        <v>0.34575583185154335</v>
      </c>
      <c r="S176">
        <f t="shared" si="17"/>
        <v>0.34575583185154335</v>
      </c>
      <c r="T176">
        <f t="shared" si="17"/>
        <v>0.33769782716336488</v>
      </c>
      <c r="U176">
        <f t="shared" si="17"/>
        <v>0.33769782716336488</v>
      </c>
      <c r="V176">
        <f t="shared" si="17"/>
        <v>3.7643222836444674</v>
      </c>
      <c r="W176">
        <f t="shared" si="17"/>
        <v>3.7643222836444674</v>
      </c>
      <c r="X176">
        <f t="shared" si="17"/>
        <v>3.6766984108608614</v>
      </c>
      <c r="Y176">
        <f t="shared" si="17"/>
        <v>3.6766984108608614</v>
      </c>
      <c r="Z176">
        <f t="shared" si="17"/>
        <v>10</v>
      </c>
      <c r="AA176">
        <f t="shared" si="17"/>
        <v>2.274135262023553E-84</v>
      </c>
      <c r="AB176">
        <f t="shared" si="17"/>
        <v>2.274135262023553E-84</v>
      </c>
      <c r="AC176">
        <f t="shared" si="17"/>
        <v>2.274135262023553E-84</v>
      </c>
      <c r="AD176">
        <f t="shared" si="17"/>
        <v>2.274135262023553E-84</v>
      </c>
      <c r="AE176">
        <f t="shared" si="17"/>
        <v>2.274135262023553E-84</v>
      </c>
      <c r="AF176">
        <f t="shared" si="17"/>
        <v>2.274135262023553E-84</v>
      </c>
      <c r="AG176">
        <f t="shared" si="17"/>
        <v>2.274135262023553E-84</v>
      </c>
      <c r="AH176">
        <f t="shared" si="17"/>
        <v>2.274135262023553E-84</v>
      </c>
      <c r="AI176">
        <f t="shared" si="17"/>
        <v>2.274135262023553E-84</v>
      </c>
      <c r="AJ176">
        <f t="shared" si="17"/>
        <v>3.137019452576975</v>
      </c>
      <c r="AK176">
        <f t="shared" si="17"/>
        <v>2.274135262023553E-84</v>
      </c>
      <c r="AL176">
        <f t="shared" si="17"/>
        <v>2.274135262023553E-84</v>
      </c>
      <c r="AM176">
        <f t="shared" si="17"/>
        <v>2.274135262023553E-84</v>
      </c>
      <c r="AN176">
        <f t="shared" si="17"/>
        <v>2.274135262023553E-84</v>
      </c>
      <c r="AO176">
        <f t="shared" si="17"/>
        <v>2.274135262023553E-84</v>
      </c>
      <c r="AP176">
        <f t="shared" si="17"/>
        <v>2.274135262023553E-84</v>
      </c>
      <c r="AQ176">
        <f t="shared" si="17"/>
        <v>2.274135262023553E-84</v>
      </c>
      <c r="AR176">
        <f t="shared" si="17"/>
        <v>3.137019452576975</v>
      </c>
      <c r="AS176">
        <f t="shared" si="17"/>
        <v>3.137019452576975</v>
      </c>
      <c r="AT176">
        <f t="shared" si="17"/>
        <v>3.137019452576975</v>
      </c>
      <c r="AU176">
        <f t="shared" si="17"/>
        <v>3.137019452576975</v>
      </c>
      <c r="AV176">
        <f t="shared" si="17"/>
        <v>8.6193365994518949</v>
      </c>
      <c r="AW176">
        <f t="shared" si="17"/>
        <v>3.3319055402865883</v>
      </c>
      <c r="AX176">
        <f t="shared" si="17"/>
        <v>1.0309548279843049E-47</v>
      </c>
      <c r="AY176">
        <f t="shared" si="17"/>
        <v>1.0309548279843049E-47</v>
      </c>
      <c r="AZ176">
        <f t="shared" si="17"/>
        <v>1.0309548279843049E-47</v>
      </c>
      <c r="BA176">
        <f t="shared" si="17"/>
        <v>3.3319055402865883</v>
      </c>
      <c r="BB176">
        <f t="shared" si="17"/>
        <v>3.3319055402865883</v>
      </c>
      <c r="BC176">
        <f t="shared" si="17"/>
        <v>1.0309548279843049E-47</v>
      </c>
      <c r="BD176">
        <f t="shared" si="17"/>
        <v>1.0309548279843049E-47</v>
      </c>
      <c r="BE176">
        <f t="shared" si="17"/>
        <v>1.0309548279843049E-47</v>
      </c>
      <c r="BF176">
        <f t="shared" si="17"/>
        <v>3.3319055402865883</v>
      </c>
      <c r="BG176">
        <f t="shared" si="17"/>
        <v>1.0309548279843049E-47</v>
      </c>
      <c r="BH176">
        <f t="shared" si="17"/>
        <v>1.0309548279843049E-47</v>
      </c>
      <c r="BI176">
        <f t="shared" si="17"/>
        <v>1.0309548279843049E-47</v>
      </c>
      <c r="BJ176">
        <f t="shared" si="17"/>
        <v>1.0309548279843049E-47</v>
      </c>
      <c r="BK176">
        <f t="shared" si="17"/>
        <v>1.0309548279843049E-47</v>
      </c>
      <c r="BL176">
        <f t="shared" si="17"/>
        <v>1.0309548279843049E-47</v>
      </c>
      <c r="BM176">
        <f t="shared" si="17"/>
        <v>1.0309548279843049E-47</v>
      </c>
      <c r="BN176">
        <f t="shared" si="17"/>
        <v>6.6638110805732067</v>
      </c>
      <c r="BO176">
        <f t="shared" si="17"/>
        <v>6.6638110805732067</v>
      </c>
      <c r="BP176">
        <f t="shared" si="17"/>
        <v>6.6638110805732067</v>
      </c>
      <c r="BQ176">
        <f t="shared" si="17"/>
        <v>6.6638110805732067</v>
      </c>
      <c r="BR176">
        <f t="shared" ref="BR176" si="18">((BR171-$E$182)/$E$184)*10</f>
        <v>6.0039148962419695</v>
      </c>
    </row>
    <row r="177" spans="2:100" ht="19.8" customHeight="1" x14ac:dyDescent="0.3">
      <c r="B177" s="400"/>
      <c r="D177" s="144" t="s">
        <v>257</v>
      </c>
      <c r="E177" s="201">
        <f>AVERAGE(E176:N176)</f>
        <v>0.75028080984178858</v>
      </c>
      <c r="F177" s="201"/>
      <c r="G177" s="201"/>
      <c r="H177" s="201"/>
      <c r="I177" s="201"/>
      <c r="J177" s="201"/>
      <c r="K177" s="201"/>
      <c r="L177" s="201"/>
      <c r="M177" s="201"/>
      <c r="N177" s="201"/>
      <c r="O177" s="201">
        <f>AVERAGE(O176:U176)</f>
        <v>0.23618387954299752</v>
      </c>
      <c r="P177" s="201"/>
      <c r="Q177" s="201"/>
      <c r="R177" s="201"/>
      <c r="S177" s="201"/>
      <c r="T177" s="201"/>
      <c r="U177" s="201"/>
      <c r="V177" s="201">
        <f>AVERAGE(V176:Z176)</f>
        <v>4.9764082778021317</v>
      </c>
      <c r="W177" s="201"/>
      <c r="X177" s="201"/>
      <c r="Y177" s="201"/>
      <c r="Z177" s="201"/>
      <c r="AA177" s="201">
        <f>AVERAGE(AA176:AV176)</f>
        <v>1.1047469937425805</v>
      </c>
      <c r="AB177" s="201"/>
      <c r="AC177" s="201"/>
      <c r="AD177" s="201"/>
      <c r="AE177" s="201"/>
      <c r="AF177" s="201"/>
      <c r="AG177" s="201"/>
      <c r="AH177" s="201"/>
      <c r="AI177" s="201"/>
      <c r="AJ177" s="201"/>
      <c r="AK177" s="201"/>
      <c r="AL177" s="201"/>
      <c r="AM177" s="201"/>
      <c r="AN177" s="201"/>
      <c r="AO177" s="201"/>
      <c r="AP177" s="201"/>
      <c r="AQ177" s="201"/>
      <c r="AR177" s="201"/>
      <c r="AS177" s="201"/>
      <c r="AT177" s="201"/>
      <c r="AU177" s="201"/>
      <c r="AV177" s="201"/>
      <c r="AW177" s="201">
        <f>AVERAGE(AW176:BR176)</f>
        <v>2.0903082445309611</v>
      </c>
      <c r="AX177" s="201"/>
      <c r="AY177" s="201"/>
      <c r="AZ177" s="201"/>
      <c r="BA177" s="201"/>
      <c r="BB177" s="201"/>
      <c r="BC177" s="201"/>
      <c r="BD177" s="201"/>
      <c r="BE177" s="201"/>
      <c r="BF177" s="201"/>
      <c r="BG177" s="201"/>
      <c r="BH177" s="201"/>
      <c r="BI177" s="201"/>
      <c r="BJ177" s="201"/>
      <c r="BK177" s="201"/>
      <c r="BL177" s="201"/>
      <c r="BM177" s="201"/>
      <c r="BN177" s="201"/>
      <c r="BO177" s="201"/>
      <c r="BP177" s="201"/>
      <c r="BQ177" s="201"/>
      <c r="BR177" s="201"/>
    </row>
    <row r="178" spans="2:100" ht="19.8" customHeight="1" x14ac:dyDescent="0.3">
      <c r="B178" s="400"/>
      <c r="D178" s="144" t="s">
        <v>38</v>
      </c>
      <c r="E178" s="201">
        <f>_xlfn.STDEV.S(E176:N176)</f>
        <v>0.83314070596710688</v>
      </c>
      <c r="F178" s="201"/>
      <c r="G178" s="201"/>
      <c r="H178" s="201"/>
      <c r="I178" s="201"/>
      <c r="J178" s="201"/>
      <c r="K178" s="201"/>
      <c r="L178" s="201"/>
      <c r="M178" s="201"/>
      <c r="N178" s="201"/>
      <c r="O178" s="201">
        <f>_xlfn.STDEV.S(O176:U176)</f>
        <v>0.13183938292896735</v>
      </c>
      <c r="P178" s="201"/>
      <c r="Q178" s="201"/>
      <c r="R178" s="201"/>
      <c r="S178" s="201"/>
      <c r="T178" s="201"/>
      <c r="U178" s="201"/>
      <c r="V178" s="201">
        <f>_xlfn.STDEV.S(V176:Z176)</f>
        <v>2.80861488025015</v>
      </c>
      <c r="W178" s="201"/>
      <c r="X178" s="201"/>
      <c r="Y178" s="201"/>
      <c r="Z178" s="201"/>
      <c r="AA178" s="201">
        <f>_xlfn.STDEV.S(AA176:AV176)</f>
        <v>2.145284623139458</v>
      </c>
      <c r="AB178" s="201"/>
      <c r="AC178" s="201"/>
      <c r="AD178" s="201"/>
      <c r="AE178" s="201"/>
      <c r="AF178" s="201"/>
      <c r="AG178" s="201"/>
      <c r="AH178" s="201"/>
      <c r="AI178" s="201"/>
      <c r="AJ178" s="201"/>
      <c r="AK178" s="201"/>
      <c r="AL178" s="201"/>
      <c r="AM178" s="201"/>
      <c r="AN178" s="201"/>
      <c r="AO178" s="201"/>
      <c r="AP178" s="201"/>
      <c r="AQ178" s="201"/>
      <c r="AR178" s="201"/>
      <c r="AS178" s="201"/>
      <c r="AT178" s="201"/>
      <c r="AU178" s="201"/>
      <c r="AV178" s="201"/>
      <c r="AW178" s="201">
        <f>_xlfn.STDEV.S(AW176:BR176)</f>
        <v>2.7770516775185179</v>
      </c>
      <c r="AX178" s="201"/>
      <c r="AY178" s="201"/>
      <c r="AZ178" s="201"/>
      <c r="BA178" s="201"/>
      <c r="BB178" s="201"/>
      <c r="BC178" s="201"/>
      <c r="BD178" s="201"/>
      <c r="BE178" s="201"/>
      <c r="BF178" s="201"/>
      <c r="BG178" s="201"/>
      <c r="BH178" s="201"/>
      <c r="BI178" s="201"/>
      <c r="BJ178" s="201"/>
      <c r="BK178" s="201"/>
      <c r="BL178" s="201"/>
      <c r="BM178" s="201"/>
      <c r="BN178" s="201"/>
      <c r="BO178" s="201"/>
      <c r="BP178" s="201"/>
      <c r="BQ178" s="201"/>
      <c r="BR178" s="201"/>
    </row>
    <row r="179" spans="2:100" ht="19.8" customHeight="1" x14ac:dyDescent="0.3">
      <c r="B179" s="400"/>
      <c r="D179" s="115"/>
      <c r="E179">
        <f>E177-E178</f>
        <v>-8.28598961253183E-2</v>
      </c>
      <c r="F179">
        <f>E177+E178</f>
        <v>1.5834215158088956</v>
      </c>
      <c r="O179">
        <f>O177-O178</f>
        <v>0.10434449661403017</v>
      </c>
      <c r="P179">
        <f>O177+O178</f>
        <v>0.36802326247196487</v>
      </c>
      <c r="V179">
        <f>V177-V178</f>
        <v>2.1677933975519816</v>
      </c>
      <c r="W179">
        <f>V177+V178</f>
        <v>7.7850231580522813</v>
      </c>
      <c r="AA179">
        <f>AA177-AA178</f>
        <v>-1.0405376293968776</v>
      </c>
      <c r="AB179">
        <f>AA177+AA178</f>
        <v>3.2500316168820387</v>
      </c>
      <c r="AW179">
        <f>AW177-AW178</f>
        <v>-0.6867434329875568</v>
      </c>
      <c r="AX179">
        <f>AW177+AW178</f>
        <v>4.867359922049479</v>
      </c>
    </row>
    <row r="180" spans="2:100" ht="19.8" customHeight="1" x14ac:dyDescent="0.3">
      <c r="B180" s="400"/>
      <c r="D180" s="115"/>
      <c r="E180">
        <f>IF(AND(N176&gt;=E179,N176&lt;=F179),1,0)</f>
        <v>0</v>
      </c>
      <c r="O180">
        <f>IF(AND(R176&gt;=O179,R176&lt;=P179),1,0)</f>
        <v>1</v>
      </c>
      <c r="V180">
        <f>IF(AND(Z176&gt;=V179,Z176&lt;=W179),1,0)</f>
        <v>0</v>
      </c>
      <c r="AA180">
        <f>IF(AND(AV176&gt;=AA179,AV176&lt;=AB179),1,0)</f>
        <v>0</v>
      </c>
      <c r="AW180">
        <f>IF(AND(BN176&gt;=AW179,BN176&lt;=AX179),1,0)</f>
        <v>0</v>
      </c>
    </row>
    <row r="181" spans="2:100" ht="19.8" customHeight="1" x14ac:dyDescent="0.3">
      <c r="B181" s="400"/>
      <c r="D181" s="115"/>
    </row>
    <row r="182" spans="2:100" ht="19.8" customHeight="1" x14ac:dyDescent="0.3">
      <c r="B182" s="400"/>
      <c r="D182" s="142" t="s">
        <v>253</v>
      </c>
      <c r="E182" s="145">
        <f>MIN(E171:BR171)</f>
        <v>1.20642315343346E-181</v>
      </c>
    </row>
    <row r="183" spans="2:100" ht="19.8" customHeight="1" x14ac:dyDescent="0.3">
      <c r="B183" s="400"/>
      <c r="D183" s="142" t="s">
        <v>254</v>
      </c>
      <c r="E183" s="145">
        <f>MAX(E171:BR171)</f>
        <v>0.33141113690027701</v>
      </c>
    </row>
    <row r="184" spans="2:100" ht="19.8" customHeight="1" x14ac:dyDescent="0.3">
      <c r="B184" s="400"/>
      <c r="D184" s="142" t="s">
        <v>255</v>
      </c>
      <c r="E184" s="145">
        <f>E183-E182</f>
        <v>0.33141113690027701</v>
      </c>
    </row>
    <row r="185" spans="2:100" ht="14.4" customHeight="1" x14ac:dyDescent="0.3">
      <c r="B185" s="400"/>
      <c r="D185" s="3"/>
    </row>
    <row r="186" spans="2:100" ht="15" customHeight="1" thickBot="1" x14ac:dyDescent="0.35">
      <c r="B186" s="400"/>
      <c r="D186" s="3"/>
    </row>
    <row r="187" spans="2:100" ht="39.6" customHeight="1" thickBot="1" x14ac:dyDescent="0.35">
      <c r="B187" s="400"/>
      <c r="D187" s="3"/>
      <c r="E187" s="202" t="s">
        <v>127</v>
      </c>
      <c r="F187" s="203"/>
      <c r="G187" s="203"/>
      <c r="H187" s="203"/>
      <c r="I187" s="203"/>
      <c r="J187" s="203"/>
      <c r="K187" s="203"/>
      <c r="L187" s="203"/>
      <c r="M187" s="203"/>
      <c r="N187" s="203"/>
      <c r="O187" s="203"/>
      <c r="P187" s="203"/>
      <c r="Q187" s="203"/>
      <c r="R187" s="203"/>
      <c r="S187" s="203"/>
      <c r="T187" s="203"/>
      <c r="U187" s="203"/>
      <c r="V187" s="203"/>
      <c r="W187" s="203"/>
      <c r="X187" s="203"/>
      <c r="Y187" s="203"/>
      <c r="Z187" s="203"/>
      <c r="AA187" s="203"/>
      <c r="AB187" s="203"/>
      <c r="AC187" s="203"/>
      <c r="AD187" s="203"/>
      <c r="AE187" s="203"/>
      <c r="AF187" s="203"/>
      <c r="AG187" s="203"/>
      <c r="AH187" s="203"/>
      <c r="AI187" s="203"/>
      <c r="AJ187" s="203"/>
      <c r="AK187" s="203"/>
      <c r="AL187" s="203"/>
      <c r="AM187" s="203"/>
      <c r="AN187" s="203"/>
      <c r="AO187" s="203"/>
      <c r="AP187" s="203"/>
      <c r="AQ187" s="203"/>
      <c r="AR187" s="203"/>
      <c r="AS187" s="203"/>
      <c r="AT187" s="203"/>
      <c r="AU187" s="203"/>
      <c r="AV187" s="203"/>
      <c r="AW187" s="203"/>
      <c r="AX187" s="203"/>
      <c r="AY187" s="203"/>
      <c r="AZ187" s="203"/>
      <c r="BA187" s="203"/>
      <c r="BB187" s="203"/>
      <c r="BC187" s="203"/>
      <c r="BD187" s="203"/>
      <c r="BE187" s="203"/>
      <c r="BF187" s="203"/>
      <c r="BG187" s="203"/>
      <c r="BH187" s="203"/>
      <c r="BI187" s="203"/>
      <c r="BJ187" s="203"/>
      <c r="BK187" s="203"/>
      <c r="BL187" s="203"/>
      <c r="BM187" s="203"/>
      <c r="BN187" s="203"/>
      <c r="BO187" s="203"/>
      <c r="BP187" s="203"/>
      <c r="BQ187" s="203"/>
      <c r="BR187" s="203"/>
      <c r="BS187" s="203"/>
      <c r="BT187" s="203"/>
      <c r="BU187" s="203"/>
      <c r="BV187" s="203"/>
      <c r="BW187" s="203"/>
      <c r="BX187" s="203"/>
      <c r="BY187" s="203"/>
      <c r="BZ187" s="203"/>
      <c r="CA187" s="203"/>
      <c r="CB187" s="203"/>
      <c r="CC187" s="203"/>
      <c r="CD187" s="203"/>
      <c r="CE187" s="203"/>
      <c r="CF187" s="203"/>
      <c r="CG187" s="203"/>
      <c r="CH187" s="203"/>
      <c r="CI187" s="203"/>
      <c r="CJ187" s="203"/>
      <c r="CK187" s="203"/>
      <c r="CL187" s="203"/>
      <c r="CM187" s="203"/>
      <c r="CN187" s="203"/>
      <c r="CO187" s="203"/>
      <c r="CP187" s="203"/>
      <c r="CQ187" s="203"/>
      <c r="CR187" s="203"/>
      <c r="CS187" s="204"/>
      <c r="CT187" s="20"/>
      <c r="CU187" s="20"/>
      <c r="CV187" s="20"/>
    </row>
    <row r="188" spans="2:100" ht="20.399999999999999" customHeight="1" x14ac:dyDescent="0.3">
      <c r="B188" s="400"/>
      <c r="D188" s="23" t="s">
        <v>0</v>
      </c>
      <c r="E188" s="348" t="s">
        <v>155</v>
      </c>
      <c r="F188" s="349"/>
      <c r="G188" s="349"/>
      <c r="H188" s="349"/>
      <c r="I188" s="349"/>
      <c r="J188" s="349"/>
      <c r="K188" s="349"/>
      <c r="L188" s="349"/>
      <c r="M188" s="349"/>
      <c r="N188" s="350"/>
      <c r="O188" s="319" t="s">
        <v>35</v>
      </c>
      <c r="P188" s="320"/>
      <c r="Q188" s="320"/>
      <c r="R188" s="320"/>
      <c r="S188" s="320"/>
      <c r="T188" s="320"/>
      <c r="U188" s="320"/>
      <c r="V188" s="320"/>
      <c r="W188" s="320"/>
      <c r="X188" s="320"/>
      <c r="Y188" s="320"/>
      <c r="Z188" s="320"/>
      <c r="AA188" s="320"/>
      <c r="AB188" s="320"/>
      <c r="AC188" s="320"/>
      <c r="AD188" s="321"/>
      <c r="AE188" s="311" t="s">
        <v>34</v>
      </c>
      <c r="AF188" s="312"/>
      <c r="AG188" s="312"/>
      <c r="AH188" s="312"/>
      <c r="AI188" s="313"/>
      <c r="AJ188" s="229" t="s">
        <v>33</v>
      </c>
      <c r="AK188" s="230"/>
      <c r="AL188" s="230"/>
      <c r="AM188" s="230"/>
      <c r="AN188" s="230"/>
      <c r="AO188" s="230"/>
      <c r="AP188" s="230"/>
      <c r="AQ188" s="230"/>
      <c r="AR188" s="230"/>
      <c r="AS188" s="230"/>
      <c r="AT188" s="230"/>
      <c r="AU188" s="230"/>
      <c r="AV188" s="230"/>
      <c r="AW188" s="230"/>
      <c r="AX188" s="230"/>
      <c r="AY188" s="230"/>
      <c r="AZ188" s="230"/>
      <c r="BA188" s="230"/>
      <c r="BB188" s="230"/>
      <c r="BC188" s="230"/>
      <c r="BD188" s="230"/>
      <c r="BE188" s="230"/>
      <c r="BF188" s="230"/>
      <c r="BG188" s="230"/>
      <c r="BH188" s="230"/>
      <c r="BI188" s="230"/>
      <c r="BJ188" s="230"/>
      <c r="BK188" s="230"/>
      <c r="BL188" s="230"/>
      <c r="BM188" s="230"/>
      <c r="BN188" s="231"/>
      <c r="BO188" s="401" t="s">
        <v>37</v>
      </c>
      <c r="BP188" s="402"/>
      <c r="BQ188" s="402"/>
      <c r="BR188" s="402"/>
      <c r="BS188" s="402"/>
      <c r="BT188" s="402"/>
      <c r="BU188" s="402"/>
      <c r="BV188" s="402"/>
      <c r="BW188" s="402"/>
      <c r="BX188" s="402"/>
      <c r="BY188" s="402"/>
      <c r="BZ188" s="402"/>
      <c r="CA188" s="402"/>
      <c r="CB188" s="402"/>
      <c r="CC188" s="402"/>
      <c r="CD188" s="402"/>
      <c r="CE188" s="402"/>
      <c r="CF188" s="402"/>
      <c r="CG188" s="402"/>
      <c r="CH188" s="402"/>
      <c r="CI188" s="402"/>
      <c r="CJ188" s="402"/>
      <c r="CK188" s="402"/>
      <c r="CL188" s="402"/>
      <c r="CM188" s="402"/>
      <c r="CN188" s="402"/>
      <c r="CO188" s="402"/>
      <c r="CP188" s="402"/>
      <c r="CQ188" s="402"/>
      <c r="CR188" s="402"/>
      <c r="CS188" s="403"/>
    </row>
    <row r="189" spans="2:100" ht="20.399999999999999" customHeight="1" thickBot="1" x14ac:dyDescent="0.35">
      <c r="B189" s="400"/>
      <c r="D189" s="24" t="s">
        <v>2</v>
      </c>
      <c r="E189" s="37" t="s">
        <v>39</v>
      </c>
      <c r="F189" s="36" t="s">
        <v>111</v>
      </c>
      <c r="G189" s="36" t="s">
        <v>4</v>
      </c>
      <c r="H189" s="36" t="s">
        <v>112</v>
      </c>
      <c r="I189" s="36" t="s">
        <v>113</v>
      </c>
      <c r="J189" s="36" t="s">
        <v>114</v>
      </c>
      <c r="K189" s="36" t="s">
        <v>115</v>
      </c>
      <c r="L189" s="38" t="s">
        <v>116</v>
      </c>
      <c r="M189" s="38" t="s">
        <v>118</v>
      </c>
      <c r="N189" s="38" t="s">
        <v>119</v>
      </c>
      <c r="O189" s="37" t="s">
        <v>7</v>
      </c>
      <c r="P189" s="37" t="s">
        <v>120</v>
      </c>
      <c r="Q189" s="39" t="s">
        <v>121</v>
      </c>
      <c r="R189" s="39" t="s">
        <v>5</v>
      </c>
      <c r="S189" s="39" t="s">
        <v>6</v>
      </c>
      <c r="T189" s="40" t="s">
        <v>122</v>
      </c>
      <c r="U189" s="40" t="s">
        <v>123</v>
      </c>
      <c r="V189" s="39" t="s">
        <v>16</v>
      </c>
      <c r="W189" s="39" t="s">
        <v>17</v>
      </c>
      <c r="X189" s="40" t="s">
        <v>128</v>
      </c>
      <c r="Y189" s="40" t="s">
        <v>129</v>
      </c>
      <c r="Z189" s="39" t="s">
        <v>18</v>
      </c>
      <c r="AA189" s="39" t="s">
        <v>19</v>
      </c>
      <c r="AB189" s="40" t="s">
        <v>130</v>
      </c>
      <c r="AC189" s="40" t="s">
        <v>177</v>
      </c>
      <c r="AD189" s="41" t="s">
        <v>132</v>
      </c>
      <c r="AE189" s="37" t="s">
        <v>10</v>
      </c>
      <c r="AF189" s="37" t="s">
        <v>11</v>
      </c>
      <c r="AG189" s="37" t="s">
        <v>124</v>
      </c>
      <c r="AH189" s="37" t="s">
        <v>125</v>
      </c>
      <c r="AI189" s="36" t="s">
        <v>126</v>
      </c>
      <c r="AJ189" s="37" t="s">
        <v>39</v>
      </c>
      <c r="AK189" s="36" t="s">
        <v>111</v>
      </c>
      <c r="AL189" s="36" t="s">
        <v>4</v>
      </c>
      <c r="AM189" s="36" t="s">
        <v>112</v>
      </c>
      <c r="AN189" s="36" t="s">
        <v>113</v>
      </c>
      <c r="AO189" s="36" t="s">
        <v>114</v>
      </c>
      <c r="AP189" s="36" t="s">
        <v>115</v>
      </c>
      <c r="AQ189" s="38" t="s">
        <v>116</v>
      </c>
      <c r="AR189" s="38" t="s">
        <v>118</v>
      </c>
      <c r="AS189" s="38" t="s">
        <v>119</v>
      </c>
      <c r="AT189" s="37" t="s">
        <v>7</v>
      </c>
      <c r="AU189" s="37" t="s">
        <v>120</v>
      </c>
      <c r="AV189" s="39" t="s">
        <v>121</v>
      </c>
      <c r="AW189" s="39" t="s">
        <v>5</v>
      </c>
      <c r="AX189" s="39" t="s">
        <v>6</v>
      </c>
      <c r="AY189" s="40" t="s">
        <v>122</v>
      </c>
      <c r="AZ189" s="40" t="s">
        <v>123</v>
      </c>
      <c r="BA189" s="37" t="s">
        <v>10</v>
      </c>
      <c r="BB189" s="37" t="s">
        <v>11</v>
      </c>
      <c r="BC189" s="37" t="s">
        <v>124</v>
      </c>
      <c r="BD189" s="37" t="s">
        <v>125</v>
      </c>
      <c r="BE189" s="31" t="s">
        <v>126</v>
      </c>
      <c r="BF189" s="31" t="s">
        <v>16</v>
      </c>
      <c r="BG189" s="31" t="s">
        <v>17</v>
      </c>
      <c r="BH189" s="31" t="s">
        <v>128</v>
      </c>
      <c r="BI189" s="31" t="s">
        <v>129</v>
      </c>
      <c r="BJ189" s="31" t="s">
        <v>18</v>
      </c>
      <c r="BK189" s="31" t="s">
        <v>19</v>
      </c>
      <c r="BL189" s="31" t="s">
        <v>130</v>
      </c>
      <c r="BM189" s="31" t="s">
        <v>177</v>
      </c>
      <c r="BN189" s="30" t="s">
        <v>132</v>
      </c>
      <c r="BO189" s="37" t="s">
        <v>39</v>
      </c>
      <c r="BP189" s="36" t="s">
        <v>111</v>
      </c>
      <c r="BQ189" s="36" t="s">
        <v>4</v>
      </c>
      <c r="BR189" s="36" t="s">
        <v>112</v>
      </c>
      <c r="BS189" s="36" t="s">
        <v>113</v>
      </c>
      <c r="BT189" s="36" t="s">
        <v>114</v>
      </c>
      <c r="BU189" s="36" t="s">
        <v>115</v>
      </c>
      <c r="BV189" s="38" t="s">
        <v>116</v>
      </c>
      <c r="BW189" s="38" t="s">
        <v>118</v>
      </c>
      <c r="BX189" s="38" t="s">
        <v>119</v>
      </c>
      <c r="BY189" s="37" t="s">
        <v>7</v>
      </c>
      <c r="BZ189" s="37" t="s">
        <v>120</v>
      </c>
      <c r="CA189" s="39" t="s">
        <v>121</v>
      </c>
      <c r="CB189" s="39" t="s">
        <v>5</v>
      </c>
      <c r="CC189" s="39" t="s">
        <v>6</v>
      </c>
      <c r="CD189" s="40" t="s">
        <v>122</v>
      </c>
      <c r="CE189" s="40" t="s">
        <v>123</v>
      </c>
      <c r="CF189" s="37" t="s">
        <v>10</v>
      </c>
      <c r="CG189" s="37" t="s">
        <v>11</v>
      </c>
      <c r="CH189" s="135" t="s">
        <v>124</v>
      </c>
      <c r="CI189" s="31" t="s">
        <v>125</v>
      </c>
      <c r="CJ189" s="31" t="s">
        <v>126</v>
      </c>
      <c r="CK189" s="31" t="s">
        <v>16</v>
      </c>
      <c r="CL189" s="31" t="s">
        <v>17</v>
      </c>
      <c r="CM189" s="31" t="s">
        <v>128</v>
      </c>
      <c r="CN189" s="31" t="s">
        <v>129</v>
      </c>
      <c r="CO189" s="31" t="s">
        <v>18</v>
      </c>
      <c r="CP189" s="31" t="s">
        <v>19</v>
      </c>
      <c r="CQ189" s="31" t="s">
        <v>130</v>
      </c>
      <c r="CR189" s="31" t="s">
        <v>131</v>
      </c>
      <c r="CS189" s="30" t="s">
        <v>132</v>
      </c>
    </row>
    <row r="190" spans="2:100" s="86" customFormat="1" ht="19.8" customHeight="1" x14ac:dyDescent="0.3">
      <c r="B190" s="400"/>
      <c r="D190" s="74" t="s">
        <v>12</v>
      </c>
      <c r="E190" s="82">
        <v>1.58266322822989E-2</v>
      </c>
      <c r="F190" s="116">
        <v>2.2716819810422301E-204</v>
      </c>
      <c r="G190" s="96">
        <v>6.4744554432504802E-3</v>
      </c>
      <c r="H190" s="96">
        <v>6.4744554432504802E-3</v>
      </c>
      <c r="I190" s="96">
        <v>1.6360835745135902E-2</v>
      </c>
      <c r="J190" s="96">
        <v>1.9838835109485701E-2</v>
      </c>
      <c r="K190" s="96">
        <v>6.4017020954392403E-3</v>
      </c>
      <c r="L190" s="96">
        <v>6.4017020954392403E-3</v>
      </c>
      <c r="M190" s="96">
        <v>2.2121615831018002E-3</v>
      </c>
      <c r="N190" s="97">
        <v>6.3109885916529093E-2</v>
      </c>
      <c r="O190" s="82">
        <v>1.08895028832966E-3</v>
      </c>
      <c r="P190" s="78">
        <v>1.12679354606239E-3</v>
      </c>
      <c r="Q190" s="78">
        <v>1.3571605283506901E-3</v>
      </c>
      <c r="R190" s="78">
        <v>6.4744554432504802E-3</v>
      </c>
      <c r="S190" s="96">
        <v>6.4744554432504802E-3</v>
      </c>
      <c r="T190" s="96">
        <v>6.4017020954392403E-3</v>
      </c>
      <c r="U190" s="96">
        <v>6.4017020954392403E-3</v>
      </c>
      <c r="V190" s="96">
        <v>6.4744554432504802E-3</v>
      </c>
      <c r="W190" s="96">
        <v>6.4744554432504802E-3</v>
      </c>
      <c r="X190" s="96">
        <v>6.4017020954392403E-3</v>
      </c>
      <c r="Y190" s="96">
        <v>6.4017020954392403E-3</v>
      </c>
      <c r="Z190" s="96">
        <v>6.4744554432504802E-3</v>
      </c>
      <c r="AA190" s="96">
        <v>6.4744554432504802E-3</v>
      </c>
      <c r="AB190" s="96">
        <v>6.4017020954392403E-3</v>
      </c>
      <c r="AC190" s="96">
        <v>6.4017020954392403E-3</v>
      </c>
      <c r="AD190" s="97">
        <v>4.3430620168690703E-3</v>
      </c>
      <c r="AE190" s="82">
        <v>9.4063588844029794E-2</v>
      </c>
      <c r="AF190" s="78">
        <v>9.4063588844029794E-2</v>
      </c>
      <c r="AG190" s="78">
        <v>9.2974638555700095E-2</v>
      </c>
      <c r="AH190" s="96">
        <v>9.2974638555700095E-2</v>
      </c>
      <c r="AI190" s="97">
        <v>0.23255763800427101</v>
      </c>
      <c r="AJ190" s="125">
        <v>2.7422127742028298E-115</v>
      </c>
      <c r="AK190" s="116">
        <v>2.7422127742028298E-115</v>
      </c>
      <c r="AL190" s="116">
        <v>2.7422127742028298E-115</v>
      </c>
      <c r="AM190" s="116">
        <v>2.7422127742028298E-115</v>
      </c>
      <c r="AN190" s="116">
        <v>2.7422127742028298E-115</v>
      </c>
      <c r="AO190" s="116">
        <v>2.7422127742028298E-115</v>
      </c>
      <c r="AP190" s="116">
        <v>2.7422127742028298E-115</v>
      </c>
      <c r="AQ190" s="116">
        <v>2.7422127742028298E-115</v>
      </c>
      <c r="AR190" s="127">
        <v>2.7422127742028298E-115</v>
      </c>
      <c r="AS190" s="96">
        <v>4.96276685078956E-2</v>
      </c>
      <c r="AT190" s="127">
        <v>2.7422127742028298E-115</v>
      </c>
      <c r="AU190" s="127">
        <v>2.7422127742028298E-115</v>
      </c>
      <c r="AV190" s="127">
        <v>2.7422127742028298E-115</v>
      </c>
      <c r="AW190" s="127">
        <v>2.7422127742028298E-115</v>
      </c>
      <c r="AX190" s="127">
        <v>2.7422127742028298E-115</v>
      </c>
      <c r="AY190" s="127">
        <v>2.7422127742028298E-115</v>
      </c>
      <c r="AZ190" s="127">
        <v>2.7422127742028298E-115</v>
      </c>
      <c r="BA190" s="96">
        <v>4.96276685078956E-2</v>
      </c>
      <c r="BB190" s="78">
        <v>4.96276685078956E-2</v>
      </c>
      <c r="BC190" s="78">
        <v>4.96276685078956E-2</v>
      </c>
      <c r="BD190" s="78">
        <v>4.96276685078956E-2</v>
      </c>
      <c r="BE190" s="78">
        <v>0.188651470389224</v>
      </c>
      <c r="BF190" s="127">
        <v>2.7422127742028298E-115</v>
      </c>
      <c r="BG190" s="127">
        <v>2.7422127742028298E-115</v>
      </c>
      <c r="BH190" s="127">
        <v>2.7422127742028298E-115</v>
      </c>
      <c r="BI190" s="127">
        <v>2.7422127742028298E-115</v>
      </c>
      <c r="BJ190" s="127">
        <v>2.7422127742028298E-115</v>
      </c>
      <c r="BK190" s="127">
        <v>2.7422127742028298E-115</v>
      </c>
      <c r="BL190" s="127">
        <v>2.7422127742028298E-115</v>
      </c>
      <c r="BM190" s="127">
        <v>2.7422127742028298E-115</v>
      </c>
      <c r="BN190" s="131">
        <v>2.7422127742028298E-115</v>
      </c>
      <c r="BO190" s="82">
        <v>6.5375005559884597E-2</v>
      </c>
      <c r="BP190" s="116">
        <v>2.8934622572504003E-51</v>
      </c>
      <c r="BQ190" s="116">
        <v>2.8934622572504003E-51</v>
      </c>
      <c r="BR190" s="116">
        <v>2.8934622572504003E-51</v>
      </c>
      <c r="BS190" s="78">
        <v>6.5375005559884597E-2</v>
      </c>
      <c r="BT190" s="96">
        <v>6.5375005559884597E-2</v>
      </c>
      <c r="BU190" s="127">
        <v>2.8934622572504003E-51</v>
      </c>
      <c r="BV190" s="127">
        <v>2.8934622572504003E-51</v>
      </c>
      <c r="BW190" s="127">
        <v>2.8934622572504003E-51</v>
      </c>
      <c r="BX190" s="96">
        <v>0.130750011119769</v>
      </c>
      <c r="BY190" s="127">
        <v>2.8934622572504003E-51</v>
      </c>
      <c r="BZ190" s="127">
        <v>2.8934622572504003E-51</v>
      </c>
      <c r="CA190" s="127">
        <v>2.8934622572504003E-51</v>
      </c>
      <c r="CB190" s="127">
        <v>2.8934622572504003E-51</v>
      </c>
      <c r="CC190" s="127">
        <v>2.8934622572504003E-51</v>
      </c>
      <c r="CD190" s="127">
        <v>2.8934622572504003E-51</v>
      </c>
      <c r="CE190" s="127">
        <v>2.8934622572504003E-51</v>
      </c>
      <c r="CF190" s="96">
        <v>0.261500022239538</v>
      </c>
      <c r="CG190" s="96">
        <v>0.261500022239538</v>
      </c>
      <c r="CH190" s="106">
        <v>0.261500022239538</v>
      </c>
      <c r="CI190" s="96">
        <v>0.261500022239538</v>
      </c>
      <c r="CJ190" s="96">
        <v>0.117802479227299</v>
      </c>
      <c r="CK190" s="127">
        <v>2.8934622572504003E-51</v>
      </c>
      <c r="CL190" s="127">
        <v>2.8934622572504003E-51</v>
      </c>
      <c r="CM190" s="127">
        <v>2.8934622572504003E-51</v>
      </c>
      <c r="CN190" s="127">
        <v>2.8934622572504003E-51</v>
      </c>
      <c r="CO190" s="127">
        <v>2.8934622572504003E-51</v>
      </c>
      <c r="CP190" s="127">
        <v>2.8934622572504003E-51</v>
      </c>
      <c r="CQ190" s="127">
        <v>2.8934622572504003E-51</v>
      </c>
      <c r="CR190" s="127">
        <v>2.8934622572504003E-51</v>
      </c>
      <c r="CS190" s="131">
        <v>2.8934622572504003E-51</v>
      </c>
    </row>
    <row r="191" spans="2:100" s="86" customFormat="1" ht="40.200000000000003" customHeight="1" thickBot="1" x14ac:dyDescent="0.35">
      <c r="B191" s="400"/>
      <c r="D191" s="114" t="s">
        <v>13</v>
      </c>
      <c r="E191" s="292">
        <f>AVERAGE(E190:N190)</f>
        <v>1.4310066571393082E-2</v>
      </c>
      <c r="F191" s="293"/>
      <c r="G191" s="293"/>
      <c r="H191" s="293"/>
      <c r="I191" s="293"/>
      <c r="J191" s="293"/>
      <c r="K191" s="293"/>
      <c r="L191" s="293"/>
      <c r="M191" s="293"/>
      <c r="N191" s="294"/>
      <c r="O191" s="322">
        <f>AVERAGE(O190:AD190)</f>
        <v>5.3233069757343829E-3</v>
      </c>
      <c r="P191" s="323"/>
      <c r="Q191" s="323"/>
      <c r="R191" s="323"/>
      <c r="S191" s="323"/>
      <c r="T191" s="323"/>
      <c r="U191" s="323"/>
      <c r="V191" s="323"/>
      <c r="W191" s="323"/>
      <c r="X191" s="323"/>
      <c r="Y191" s="323"/>
      <c r="Z191" s="323"/>
      <c r="AA191" s="323"/>
      <c r="AB191" s="323"/>
      <c r="AC191" s="323"/>
      <c r="AD191" s="324"/>
      <c r="AE191" s="322">
        <f>AVERAGE(AE190:AI190)</f>
        <v>0.12132681856074616</v>
      </c>
      <c r="AF191" s="323"/>
      <c r="AG191" s="323"/>
      <c r="AH191" s="323"/>
      <c r="AI191" s="324"/>
      <c r="AJ191" s="334">
        <f>AVERAGE(AJ190:BN190)</f>
        <v>1.4089993965442001E-2</v>
      </c>
      <c r="AK191" s="323"/>
      <c r="AL191" s="323"/>
      <c r="AM191" s="323"/>
      <c r="AN191" s="323"/>
      <c r="AO191" s="323"/>
      <c r="AP191" s="323"/>
      <c r="AQ191" s="323"/>
      <c r="AR191" s="323"/>
      <c r="AS191" s="323"/>
      <c r="AT191" s="323"/>
      <c r="AU191" s="323"/>
      <c r="AV191" s="323"/>
      <c r="AW191" s="323"/>
      <c r="AX191" s="323"/>
      <c r="AY191" s="323"/>
      <c r="AZ191" s="323"/>
      <c r="BA191" s="323"/>
      <c r="BB191" s="323"/>
      <c r="BC191" s="323"/>
      <c r="BD191" s="323"/>
      <c r="BE191" s="323"/>
      <c r="BF191" s="323"/>
      <c r="BG191" s="323"/>
      <c r="BH191" s="323"/>
      <c r="BI191" s="323"/>
      <c r="BJ191" s="323"/>
      <c r="BK191" s="323"/>
      <c r="BL191" s="323"/>
      <c r="BM191" s="323"/>
      <c r="BN191" s="324"/>
      <c r="BO191" s="322">
        <f>AVERAGE(BO190:CS190)</f>
        <v>4.8086374064028194E-2</v>
      </c>
      <c r="BP191" s="323"/>
      <c r="BQ191" s="323"/>
      <c r="BR191" s="323"/>
      <c r="BS191" s="323"/>
      <c r="BT191" s="323"/>
      <c r="BU191" s="323"/>
      <c r="BV191" s="323"/>
      <c r="BW191" s="323"/>
      <c r="BX191" s="323"/>
      <c r="BY191" s="323"/>
      <c r="BZ191" s="323"/>
      <c r="CA191" s="323"/>
      <c r="CB191" s="323"/>
      <c r="CC191" s="323"/>
      <c r="CD191" s="323"/>
      <c r="CE191" s="323"/>
      <c r="CF191" s="323"/>
      <c r="CG191" s="323"/>
      <c r="CH191" s="323"/>
      <c r="CI191" s="323"/>
      <c r="CJ191" s="323"/>
      <c r="CK191" s="323"/>
      <c r="CL191" s="323"/>
      <c r="CM191" s="323"/>
      <c r="CN191" s="323"/>
      <c r="CO191" s="323"/>
      <c r="CP191" s="323"/>
      <c r="CQ191" s="323"/>
      <c r="CR191" s="323"/>
      <c r="CS191" s="324"/>
    </row>
    <row r="192" spans="2:100" s="86" customFormat="1" ht="20.399999999999999" customHeight="1" thickBot="1" x14ac:dyDescent="0.35">
      <c r="B192" s="400"/>
      <c r="D192" s="143" t="s">
        <v>38</v>
      </c>
      <c r="E192" s="316">
        <f>_xlfn.STDEV.S(E190:N190)</f>
        <v>1.8310624258672612E-2</v>
      </c>
      <c r="F192" s="317"/>
      <c r="G192" s="317"/>
      <c r="H192" s="317"/>
      <c r="I192" s="317"/>
      <c r="J192" s="317"/>
      <c r="K192" s="317"/>
      <c r="L192" s="317"/>
      <c r="M192" s="317"/>
      <c r="N192" s="318"/>
      <c r="O192" s="342">
        <f>_xlfn.STDEV.S(O190:AD190)</f>
        <v>2.1159737287888545E-3</v>
      </c>
      <c r="P192" s="343"/>
      <c r="Q192" s="343"/>
      <c r="R192" s="343"/>
      <c r="S192" s="343"/>
      <c r="T192" s="343"/>
      <c r="U192" s="343"/>
      <c r="V192" s="343"/>
      <c r="W192" s="343"/>
      <c r="X192" s="343"/>
      <c r="Y192" s="343"/>
      <c r="Z192" s="343"/>
      <c r="AA192" s="343"/>
      <c r="AB192" s="343"/>
      <c r="AC192" s="343"/>
      <c r="AD192" s="344"/>
      <c r="AE192" s="342">
        <f>_xlfn.STDEV.S(AE190:AI190)</f>
        <v>6.2182302155291726E-2</v>
      </c>
      <c r="AF192" s="343"/>
      <c r="AG192" s="343"/>
      <c r="AH192" s="343"/>
      <c r="AI192" s="344"/>
      <c r="AJ192" s="342">
        <f>_xlfn.STDEV.S(AJ190:BN190)</f>
        <v>3.7304842786306878E-2</v>
      </c>
      <c r="AK192" s="343"/>
      <c r="AL192" s="343"/>
      <c r="AM192" s="343"/>
      <c r="AN192" s="343"/>
      <c r="AO192" s="343"/>
      <c r="AP192" s="343"/>
      <c r="AQ192" s="343"/>
      <c r="AR192" s="343"/>
      <c r="AS192" s="343"/>
      <c r="AT192" s="343"/>
      <c r="AU192" s="343"/>
      <c r="AV192" s="343"/>
      <c r="AW192" s="343"/>
      <c r="AX192" s="343"/>
      <c r="AY192" s="343"/>
      <c r="AZ192" s="343"/>
      <c r="BA192" s="343"/>
      <c r="BB192" s="343"/>
      <c r="BC192" s="343"/>
      <c r="BD192" s="343"/>
      <c r="BE192" s="343"/>
      <c r="BF192" s="343"/>
      <c r="BG192" s="343"/>
      <c r="BH192" s="343"/>
      <c r="BI192" s="343"/>
      <c r="BJ192" s="343"/>
      <c r="BK192" s="343"/>
      <c r="BL192" s="343"/>
      <c r="BM192" s="343"/>
      <c r="BN192" s="344"/>
      <c r="BO192" s="342">
        <f>_xlfn.STDEV.S(BO190:CS190)</f>
        <v>9.048801570954082E-2</v>
      </c>
      <c r="BP192" s="343"/>
      <c r="BQ192" s="343"/>
      <c r="BR192" s="343"/>
      <c r="BS192" s="343"/>
      <c r="BT192" s="343"/>
      <c r="BU192" s="343"/>
      <c r="BV192" s="343"/>
      <c r="BW192" s="343"/>
      <c r="BX192" s="343"/>
      <c r="BY192" s="343"/>
      <c r="BZ192" s="343"/>
      <c r="CA192" s="343"/>
      <c r="CB192" s="343"/>
      <c r="CC192" s="343"/>
      <c r="CD192" s="343"/>
      <c r="CE192" s="343"/>
      <c r="CF192" s="343"/>
      <c r="CG192" s="343"/>
      <c r="CH192" s="343"/>
      <c r="CI192" s="343"/>
      <c r="CJ192" s="343"/>
      <c r="CK192" s="343"/>
      <c r="CL192" s="343"/>
      <c r="CM192" s="343"/>
      <c r="CN192" s="343"/>
      <c r="CO192" s="343"/>
      <c r="CP192" s="343"/>
      <c r="CQ192" s="343"/>
      <c r="CR192" s="343"/>
      <c r="CS192" s="344"/>
    </row>
    <row r="193" spans="2:154" s="86" customFormat="1" ht="20.399999999999999" customHeight="1" x14ac:dyDescent="0.3">
      <c r="B193" s="400"/>
      <c r="D193" s="185"/>
      <c r="E193" s="168">
        <f>E191-E192</f>
        <v>-4.0005576872795302E-3</v>
      </c>
      <c r="F193" s="168">
        <f>E191+E192</f>
        <v>3.2620690830065691E-2</v>
      </c>
      <c r="G193" s="168"/>
      <c r="H193" s="168"/>
      <c r="I193" s="168"/>
      <c r="J193" s="168"/>
      <c r="K193" s="168"/>
      <c r="L193" s="168"/>
      <c r="M193" s="168"/>
      <c r="N193" s="168"/>
      <c r="O193" s="167">
        <f>O191-O192</f>
        <v>3.2073332469455284E-3</v>
      </c>
      <c r="P193" s="167">
        <f>O191+O192</f>
        <v>7.4392807045232379E-3</v>
      </c>
      <c r="Q193" s="167"/>
      <c r="R193" s="167"/>
      <c r="S193" s="167"/>
      <c r="T193" s="167"/>
      <c r="U193" s="167"/>
      <c r="V193" s="167"/>
      <c r="W193" s="167"/>
      <c r="X193" s="167"/>
      <c r="Y193" s="167"/>
      <c r="Z193" s="167"/>
      <c r="AA193" s="167"/>
      <c r="AB193" s="167"/>
      <c r="AC193" s="167"/>
      <c r="AD193" s="167"/>
      <c r="AE193" s="167">
        <f>AE191-AE192</f>
        <v>5.9144516405454435E-2</v>
      </c>
      <c r="AF193" s="167">
        <f>AE191+AE192</f>
        <v>0.18350912071603789</v>
      </c>
      <c r="AG193" s="167"/>
      <c r="AH193" s="167"/>
      <c r="AI193" s="167"/>
      <c r="AJ193" s="187">
        <f>AJ191-AJ192</f>
        <v>-2.3214848820864879E-2</v>
      </c>
      <c r="AK193" s="187">
        <f>AJ191+AJ192</f>
        <v>5.1394836751748878E-2</v>
      </c>
      <c r="AL193" s="167"/>
      <c r="AM193" s="167"/>
      <c r="AN193" s="167"/>
      <c r="AO193" s="167"/>
      <c r="AP193" s="167"/>
      <c r="AQ193" s="167"/>
      <c r="AR193" s="167"/>
      <c r="AS193" s="167"/>
      <c r="AT193" s="167"/>
      <c r="AU193" s="167"/>
      <c r="AV193" s="167"/>
      <c r="AW193" s="167"/>
      <c r="AX193" s="167"/>
      <c r="AY193" s="167"/>
      <c r="AZ193" s="167"/>
      <c r="BA193" s="167"/>
      <c r="BB193" s="167"/>
      <c r="BC193" s="167"/>
      <c r="BD193" s="167"/>
      <c r="BE193" s="167"/>
      <c r="BF193" s="167"/>
      <c r="BG193" s="167"/>
      <c r="BH193" s="167"/>
      <c r="BI193" s="167"/>
      <c r="BJ193" s="167"/>
      <c r="BK193" s="167"/>
      <c r="BL193" s="167"/>
      <c r="BM193" s="167"/>
      <c r="BN193" s="167"/>
      <c r="BO193" s="167">
        <f>BO191-BO192</f>
        <v>-4.2401641645512626E-2</v>
      </c>
      <c r="BP193" s="167">
        <f>BO191+BO192</f>
        <v>0.13857438977356901</v>
      </c>
      <c r="BQ193" s="167"/>
      <c r="BR193" s="167"/>
      <c r="BS193" s="167"/>
      <c r="BT193" s="167"/>
      <c r="BU193" s="167"/>
      <c r="BV193" s="167"/>
      <c r="BW193" s="167"/>
      <c r="BX193" s="167"/>
      <c r="BY193" s="167"/>
      <c r="BZ193" s="167"/>
      <c r="CA193" s="167"/>
      <c r="CB193" s="167"/>
      <c r="CC193" s="167"/>
      <c r="CD193" s="167"/>
      <c r="CE193" s="167"/>
      <c r="CF193" s="167"/>
      <c r="CG193" s="167"/>
      <c r="CH193" s="167"/>
      <c r="CI193" s="167"/>
      <c r="CJ193" s="167"/>
      <c r="CK193" s="167"/>
      <c r="CL193" s="167"/>
      <c r="CM193" s="167"/>
      <c r="CN193" s="167"/>
      <c r="CO193" s="167"/>
      <c r="CP193" s="167"/>
      <c r="CQ193" s="167"/>
      <c r="CR193" s="167"/>
      <c r="CS193" s="167"/>
    </row>
    <row r="194" spans="2:154" s="86" customFormat="1" ht="20.399999999999999" customHeight="1" x14ac:dyDescent="0.3">
      <c r="B194" s="400"/>
      <c r="D194" s="185"/>
      <c r="E194" s="168">
        <f>IF(AND(N190&gt;=E193,N190&lt;=F193),1,0)</f>
        <v>0</v>
      </c>
      <c r="F194" s="168"/>
      <c r="G194" s="168"/>
      <c r="H194" s="168"/>
      <c r="I194" s="168"/>
      <c r="J194" s="168"/>
      <c r="K194" s="168"/>
      <c r="L194" s="168"/>
      <c r="M194" s="168"/>
      <c r="N194" s="168"/>
      <c r="O194" s="167">
        <f>IF(AND(R190&gt;=O193,R190&lt;=P193),1,0)</f>
        <v>1</v>
      </c>
      <c r="P194" s="167"/>
      <c r="Q194" s="167"/>
      <c r="R194" s="167"/>
      <c r="S194" s="167"/>
      <c r="T194" s="167"/>
      <c r="U194" s="167"/>
      <c r="V194" s="167"/>
      <c r="W194" s="167"/>
      <c r="X194" s="167"/>
      <c r="Y194" s="167"/>
      <c r="Z194" s="167"/>
      <c r="AA194" s="167"/>
      <c r="AB194" s="167"/>
      <c r="AC194" s="167"/>
      <c r="AD194" s="167"/>
      <c r="AE194" s="167">
        <f>IF(AND(AI190&gt;=AE193,AI190&lt;=AF193),1,0)</f>
        <v>0</v>
      </c>
      <c r="AF194" s="167"/>
      <c r="AG194" s="167"/>
      <c r="AH194" s="167"/>
      <c r="AI194" s="167"/>
      <c r="AJ194" s="167">
        <f>IF(AND(BE190&gt;=AJ193,BE190&lt;=AK193),1,0)</f>
        <v>0</v>
      </c>
      <c r="AK194" s="167"/>
      <c r="AL194" s="167"/>
      <c r="AM194" s="167"/>
      <c r="AN194" s="167"/>
      <c r="AO194" s="167"/>
      <c r="AP194" s="167"/>
      <c r="AQ194" s="167"/>
      <c r="AR194" s="167"/>
      <c r="AS194" s="167"/>
      <c r="AT194" s="167"/>
      <c r="AU194" s="167"/>
      <c r="AV194" s="167"/>
      <c r="AW194" s="167"/>
      <c r="AX194" s="167"/>
      <c r="AY194" s="167"/>
      <c r="AZ194" s="167"/>
      <c r="BA194" s="167"/>
      <c r="BB194" s="167"/>
      <c r="BC194" s="167"/>
      <c r="BD194" s="167"/>
      <c r="BE194" s="167"/>
      <c r="BF194" s="167"/>
      <c r="BG194" s="167"/>
      <c r="BH194" s="167"/>
      <c r="BI194" s="167"/>
      <c r="BJ194" s="167"/>
      <c r="BK194" s="167"/>
      <c r="BL194" s="167"/>
      <c r="BM194" s="167"/>
      <c r="BN194" s="167"/>
      <c r="BO194" s="167">
        <f>IF(AND(CF190&gt;=BO193,CF190&lt;=BP193),1,0)</f>
        <v>0</v>
      </c>
      <c r="BP194" s="167"/>
      <c r="BQ194" s="167"/>
      <c r="BR194" s="167"/>
      <c r="BS194" s="167"/>
      <c r="BT194" s="167"/>
      <c r="BU194" s="167"/>
      <c r="BV194" s="167"/>
      <c r="BW194" s="167"/>
      <c r="BX194" s="167"/>
      <c r="BY194" s="167"/>
      <c r="BZ194" s="167"/>
      <c r="CA194" s="167"/>
      <c r="CB194" s="167"/>
      <c r="CC194" s="167"/>
      <c r="CD194" s="167"/>
      <c r="CE194" s="167"/>
      <c r="CF194" s="167"/>
      <c r="CG194" s="167"/>
      <c r="CH194" s="167"/>
      <c r="CI194" s="167"/>
      <c r="CJ194" s="167"/>
      <c r="CK194" s="167"/>
      <c r="CL194" s="167"/>
      <c r="CM194" s="167"/>
      <c r="CN194" s="167"/>
      <c r="CO194" s="167"/>
      <c r="CP194" s="167"/>
      <c r="CQ194" s="167"/>
      <c r="CR194" s="167"/>
      <c r="CS194" s="167"/>
    </row>
    <row r="195" spans="2:154" ht="19.8" customHeight="1" x14ac:dyDescent="0.3">
      <c r="B195" s="400"/>
      <c r="D195" s="184" t="s">
        <v>256</v>
      </c>
      <c r="E195">
        <f>((E190-$E$201)/$E$203)*10</f>
        <v>0.60522489240178579</v>
      </c>
      <c r="F195">
        <f t="shared" ref="F195:BQ195" si="19">((F190-$E$201)/$E$203)*10</f>
        <v>0</v>
      </c>
      <c r="G195">
        <f t="shared" si="19"/>
        <v>0.24758909723226641</v>
      </c>
      <c r="H195">
        <f t="shared" si="19"/>
        <v>0.24758909723226641</v>
      </c>
      <c r="I195">
        <f t="shared" si="19"/>
        <v>0.62565332136565277</v>
      </c>
      <c r="J195">
        <f t="shared" si="19"/>
        <v>0.75865519779241264</v>
      </c>
      <c r="K195">
        <f t="shared" si="19"/>
        <v>0.24480694267686079</v>
      </c>
      <c r="L195">
        <f t="shared" si="19"/>
        <v>0.24480694267686079</v>
      </c>
      <c r="M195">
        <f t="shared" si="19"/>
        <v>8.4595082025477872E-2</v>
      </c>
      <c r="N195">
        <f t="shared" si="19"/>
        <v>2.4133797533187007</v>
      </c>
      <c r="O195">
        <f t="shared" si="19"/>
        <v>4.1642454903203223E-2</v>
      </c>
      <c r="P195">
        <f t="shared" si="19"/>
        <v>4.3089615687689313E-2</v>
      </c>
      <c r="Q195">
        <f t="shared" si="19"/>
        <v>5.1899059767861529E-2</v>
      </c>
      <c r="R195">
        <f t="shared" si="19"/>
        <v>0.24758909723226641</v>
      </c>
      <c r="S195">
        <f t="shared" si="19"/>
        <v>0.24758909723226641</v>
      </c>
      <c r="T195">
        <f t="shared" si="19"/>
        <v>0.24480694267686079</v>
      </c>
      <c r="U195">
        <f t="shared" si="19"/>
        <v>0.24480694267686079</v>
      </c>
      <c r="V195">
        <f t="shared" si="19"/>
        <v>0.24758909723226641</v>
      </c>
      <c r="W195">
        <f t="shared" si="19"/>
        <v>0.24758909723226641</v>
      </c>
      <c r="X195">
        <f t="shared" si="19"/>
        <v>0.24480694267686079</v>
      </c>
      <c r="Y195">
        <f t="shared" si="19"/>
        <v>0.24480694267686079</v>
      </c>
      <c r="Z195">
        <f t="shared" si="19"/>
        <v>0.24758909723226641</v>
      </c>
      <c r="AA195">
        <f t="shared" si="19"/>
        <v>0.24758909723226641</v>
      </c>
      <c r="AB195">
        <f t="shared" si="19"/>
        <v>0.24480694267686079</v>
      </c>
      <c r="AC195">
        <f t="shared" si="19"/>
        <v>0.24480694267686079</v>
      </c>
      <c r="AD195">
        <f t="shared" si="19"/>
        <v>0.16608266338466157</v>
      </c>
      <c r="AE195">
        <f t="shared" si="19"/>
        <v>3.5970776613497231</v>
      </c>
      <c r="AF195">
        <f t="shared" si="19"/>
        <v>3.5970776613497231</v>
      </c>
      <c r="AG195">
        <f t="shared" si="19"/>
        <v>3.5554352064465182</v>
      </c>
      <c r="AH195">
        <f t="shared" si="19"/>
        <v>3.5554352064465182</v>
      </c>
      <c r="AI195">
        <f t="shared" si="19"/>
        <v>8.893216758170853</v>
      </c>
      <c r="AJ195">
        <f t="shared" si="19"/>
        <v>1.0486472432078499E-113</v>
      </c>
      <c r="AK195">
        <f t="shared" si="19"/>
        <v>1.0486472432078499E-113</v>
      </c>
      <c r="AL195">
        <f t="shared" si="19"/>
        <v>1.0486472432078499E-113</v>
      </c>
      <c r="AM195">
        <f t="shared" si="19"/>
        <v>1.0486472432078499E-113</v>
      </c>
      <c r="AN195">
        <f t="shared" si="19"/>
        <v>1.0486472432078499E-113</v>
      </c>
      <c r="AO195">
        <f t="shared" si="19"/>
        <v>1.0486472432078499E-113</v>
      </c>
      <c r="AP195">
        <f t="shared" si="19"/>
        <v>1.0486472432078499E-113</v>
      </c>
      <c r="AQ195">
        <f t="shared" si="19"/>
        <v>1.0486472432078499E-113</v>
      </c>
      <c r="AR195">
        <f t="shared" si="19"/>
        <v>1.0486472432078499E-113</v>
      </c>
      <c r="AS195">
        <f t="shared" si="19"/>
        <v>1.8978074297231187</v>
      </c>
      <c r="AT195">
        <f t="shared" si="19"/>
        <v>1.0486472432078499E-113</v>
      </c>
      <c r="AU195">
        <f t="shared" si="19"/>
        <v>1.0486472432078499E-113</v>
      </c>
      <c r="AV195">
        <f t="shared" si="19"/>
        <v>1.0486472432078499E-113</v>
      </c>
      <c r="AW195">
        <f t="shared" si="19"/>
        <v>1.0486472432078499E-113</v>
      </c>
      <c r="AX195">
        <f t="shared" si="19"/>
        <v>1.0486472432078499E-113</v>
      </c>
      <c r="AY195">
        <f t="shared" si="19"/>
        <v>1.0486472432078499E-113</v>
      </c>
      <c r="AZ195">
        <f t="shared" si="19"/>
        <v>1.0486472432078499E-113</v>
      </c>
      <c r="BA195">
        <f t="shared" si="19"/>
        <v>1.8978074297231187</v>
      </c>
      <c r="BB195">
        <f t="shared" si="19"/>
        <v>1.8978074297231187</v>
      </c>
      <c r="BC195">
        <f t="shared" si="19"/>
        <v>1.8978074297231187</v>
      </c>
      <c r="BD195">
        <f t="shared" si="19"/>
        <v>1.8978074297231187</v>
      </c>
      <c r="BE195">
        <f t="shared" si="19"/>
        <v>7.2142047550732666</v>
      </c>
      <c r="BF195">
        <f t="shared" si="19"/>
        <v>1.0486472432078499E-113</v>
      </c>
      <c r="BG195">
        <f t="shared" si="19"/>
        <v>1.0486472432078499E-113</v>
      </c>
      <c r="BH195">
        <f t="shared" si="19"/>
        <v>1.0486472432078499E-113</v>
      </c>
      <c r="BI195">
        <f t="shared" si="19"/>
        <v>1.0486472432078499E-113</v>
      </c>
      <c r="BJ195">
        <f t="shared" si="19"/>
        <v>1.0486472432078499E-113</v>
      </c>
      <c r="BK195">
        <f t="shared" si="19"/>
        <v>1.0486472432078499E-113</v>
      </c>
      <c r="BL195">
        <f t="shared" si="19"/>
        <v>1.0486472432078499E-113</v>
      </c>
      <c r="BM195">
        <f t="shared" si="19"/>
        <v>1.0486472432078499E-113</v>
      </c>
      <c r="BN195">
        <f t="shared" si="19"/>
        <v>1.0486472432078499E-113</v>
      </c>
      <c r="BO195">
        <f t="shared" si="19"/>
        <v>2.500000000000004</v>
      </c>
      <c r="BP195">
        <f t="shared" si="19"/>
        <v>1.1064864287468186E-49</v>
      </c>
      <c r="BQ195">
        <f t="shared" si="19"/>
        <v>1.1064864287468186E-49</v>
      </c>
      <c r="BR195">
        <f t="shared" ref="BR195:CS195" si="20">((BR190-$E$201)/$E$203)*10</f>
        <v>1.1064864287468186E-49</v>
      </c>
      <c r="BS195">
        <f t="shared" si="20"/>
        <v>2.500000000000004</v>
      </c>
      <c r="BT195">
        <f t="shared" si="20"/>
        <v>2.500000000000004</v>
      </c>
      <c r="BU195">
        <f t="shared" si="20"/>
        <v>1.1064864287468186E-49</v>
      </c>
      <c r="BV195">
        <f t="shared" si="20"/>
        <v>1.1064864287468186E-49</v>
      </c>
      <c r="BW195">
        <f t="shared" si="20"/>
        <v>1.1064864287468186E-49</v>
      </c>
      <c r="BX195">
        <f t="shared" si="20"/>
        <v>5</v>
      </c>
      <c r="BY195">
        <f t="shared" si="20"/>
        <v>1.1064864287468186E-49</v>
      </c>
      <c r="BZ195">
        <f t="shared" si="20"/>
        <v>1.1064864287468186E-49</v>
      </c>
      <c r="CA195">
        <f t="shared" si="20"/>
        <v>1.1064864287468186E-49</v>
      </c>
      <c r="CB195">
        <f t="shared" si="20"/>
        <v>1.1064864287468186E-49</v>
      </c>
      <c r="CC195">
        <f t="shared" si="20"/>
        <v>1.1064864287468186E-49</v>
      </c>
      <c r="CD195">
        <f t="shared" si="20"/>
        <v>1.1064864287468186E-49</v>
      </c>
      <c r="CE195">
        <f t="shared" si="20"/>
        <v>1.1064864287468186E-49</v>
      </c>
      <c r="CF195">
        <f t="shared" si="20"/>
        <v>10</v>
      </c>
      <c r="CG195">
        <f t="shared" si="20"/>
        <v>10</v>
      </c>
      <c r="CH195">
        <f t="shared" si="20"/>
        <v>10</v>
      </c>
      <c r="CI195">
        <f t="shared" si="20"/>
        <v>10</v>
      </c>
      <c r="CJ195">
        <f t="shared" si="20"/>
        <v>4.504874539528342</v>
      </c>
      <c r="CK195">
        <f t="shared" si="20"/>
        <v>1.1064864287468186E-49</v>
      </c>
      <c r="CL195">
        <f t="shared" si="20"/>
        <v>1.1064864287468186E-49</v>
      </c>
      <c r="CM195">
        <f t="shared" si="20"/>
        <v>1.1064864287468186E-49</v>
      </c>
      <c r="CN195">
        <f t="shared" si="20"/>
        <v>1.1064864287468186E-49</v>
      </c>
      <c r="CO195">
        <f t="shared" si="20"/>
        <v>1.1064864287468186E-49</v>
      </c>
      <c r="CP195">
        <f t="shared" si="20"/>
        <v>1.1064864287468186E-49</v>
      </c>
      <c r="CQ195">
        <f t="shared" si="20"/>
        <v>1.1064864287468186E-49</v>
      </c>
      <c r="CR195">
        <f t="shared" si="20"/>
        <v>1.1064864287468186E-49</v>
      </c>
      <c r="CS195">
        <f t="shared" si="20"/>
        <v>1.1064864287468186E-49</v>
      </c>
    </row>
    <row r="196" spans="2:154" ht="19.8" customHeight="1" x14ac:dyDescent="0.3">
      <c r="B196" s="400"/>
      <c r="D196" s="144" t="s">
        <v>257</v>
      </c>
      <c r="E196" s="201">
        <f>AVERAGE(E195:N195)</f>
        <v>0.54723003267222836</v>
      </c>
      <c r="F196" s="201"/>
      <c r="G196" s="201"/>
      <c r="H196" s="201"/>
      <c r="I196" s="201"/>
      <c r="J196" s="201"/>
      <c r="K196" s="201"/>
      <c r="L196" s="201"/>
      <c r="M196" s="201"/>
      <c r="N196" s="201"/>
      <c r="O196" s="201">
        <f>AVERAGE(O195:AD195)</f>
        <v>0.20356812707488617</v>
      </c>
      <c r="P196" s="201"/>
      <c r="Q196" s="201"/>
      <c r="R196" s="201"/>
      <c r="S196" s="201"/>
      <c r="T196" s="201"/>
      <c r="U196" s="201"/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201">
        <f>AVERAGE(AE195:AI195)</f>
        <v>4.6396484987526669</v>
      </c>
      <c r="AF196" s="201"/>
      <c r="AG196" s="201"/>
      <c r="AH196" s="201"/>
      <c r="AI196" s="201"/>
      <c r="AJ196" s="201">
        <f>AVERAGE(AJ195:BN195)</f>
        <v>0.5388142549577053</v>
      </c>
      <c r="AK196" s="201"/>
      <c r="AL196" s="201"/>
      <c r="AM196" s="201"/>
      <c r="AN196" s="201"/>
      <c r="AO196" s="201"/>
      <c r="AP196" s="201"/>
      <c r="AQ196" s="201"/>
      <c r="AR196" s="201"/>
      <c r="AS196" s="201"/>
      <c r="AT196" s="201"/>
      <c r="AU196" s="201"/>
      <c r="AV196" s="201"/>
      <c r="AW196" s="201"/>
      <c r="AX196" s="201"/>
      <c r="AY196" s="201"/>
      <c r="AZ196" s="201"/>
      <c r="BA196" s="201"/>
      <c r="BB196" s="201"/>
      <c r="BC196" s="201"/>
      <c r="BD196" s="201"/>
      <c r="BE196" s="201"/>
      <c r="BF196" s="201"/>
      <c r="BG196" s="201"/>
      <c r="BH196" s="201"/>
      <c r="BI196" s="201"/>
      <c r="BJ196" s="201"/>
      <c r="BK196" s="201"/>
      <c r="BL196" s="201"/>
      <c r="BM196" s="201"/>
      <c r="BN196" s="201"/>
      <c r="BO196" s="201">
        <f>AVERAGE(BO195:CS195)</f>
        <v>1.8388669206299471</v>
      </c>
      <c r="BP196" s="201"/>
      <c r="BQ196" s="201"/>
      <c r="BR196" s="201"/>
      <c r="BS196" s="201"/>
      <c r="BT196" s="201"/>
      <c r="BU196" s="201"/>
      <c r="BV196" s="201"/>
      <c r="BW196" s="201"/>
      <c r="BX196" s="201"/>
      <c r="BY196" s="201"/>
      <c r="BZ196" s="201"/>
      <c r="CA196" s="201"/>
      <c r="CB196" s="201"/>
      <c r="CC196" s="201"/>
      <c r="CD196" s="201"/>
      <c r="CE196" s="201"/>
      <c r="CF196" s="201"/>
      <c r="CG196" s="201"/>
      <c r="CH196" s="201"/>
      <c r="CI196" s="201"/>
      <c r="CJ196" s="201"/>
      <c r="CK196" s="201"/>
      <c r="CL196" s="201"/>
      <c r="CM196" s="201"/>
      <c r="CN196" s="201"/>
      <c r="CO196" s="201"/>
      <c r="CP196" s="201"/>
      <c r="CQ196" s="201"/>
      <c r="CR196" s="201"/>
      <c r="CS196" s="201"/>
    </row>
    <row r="197" spans="2:154" ht="19.8" customHeight="1" x14ac:dyDescent="0.3">
      <c r="B197" s="400"/>
      <c r="D197" s="144" t="s">
        <v>38</v>
      </c>
      <c r="E197" s="201">
        <f>_xlfn.STDEV.S(E195:N195)</f>
        <v>0.70021501726297386</v>
      </c>
      <c r="F197" s="201"/>
      <c r="G197" s="201"/>
      <c r="H197" s="201"/>
      <c r="I197" s="201"/>
      <c r="J197" s="201"/>
      <c r="K197" s="201"/>
      <c r="L197" s="201"/>
      <c r="M197" s="201"/>
      <c r="N197" s="201"/>
      <c r="O197" s="201">
        <f>_xlfn.STDEV.S(O195:AD195)</f>
        <v>8.0916770509892752E-2</v>
      </c>
      <c r="P197" s="201"/>
      <c r="Q197" s="201"/>
      <c r="R197" s="201"/>
      <c r="S197" s="201"/>
      <c r="T197" s="201"/>
      <c r="U197" s="201"/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201">
        <f>_xlfn.STDEV.S(AE195:AI195)</f>
        <v>2.3779081019860029</v>
      </c>
      <c r="AF197" s="201"/>
      <c r="AG197" s="201"/>
      <c r="AH197" s="201"/>
      <c r="AI197" s="201"/>
      <c r="AJ197" s="201">
        <f>_xlfn.STDEV.S(AJ195:BN195)</f>
        <v>1.4265713045383634</v>
      </c>
      <c r="AK197" s="201"/>
      <c r="AL197" s="201"/>
      <c r="AM197" s="201"/>
      <c r="AN197" s="201"/>
      <c r="AO197" s="201"/>
      <c r="AP197" s="201"/>
      <c r="AQ197" s="201"/>
      <c r="AR197" s="201"/>
      <c r="AS197" s="201"/>
      <c r="AT197" s="201"/>
      <c r="AU197" s="201"/>
      <c r="AV197" s="201"/>
      <c r="AW197" s="201"/>
      <c r="AX197" s="201"/>
      <c r="AY197" s="201"/>
      <c r="AZ197" s="201"/>
      <c r="BA197" s="201"/>
      <c r="BB197" s="201"/>
      <c r="BC197" s="201"/>
      <c r="BD197" s="201"/>
      <c r="BE197" s="201"/>
      <c r="BF197" s="201"/>
      <c r="BG197" s="201"/>
      <c r="BH197" s="201"/>
      <c r="BI197" s="201"/>
      <c r="BJ197" s="201"/>
      <c r="BK197" s="201"/>
      <c r="BL197" s="201"/>
      <c r="BM197" s="201"/>
      <c r="BN197" s="201"/>
      <c r="BO197" s="201">
        <f>_xlfn.STDEV.S(BO195:CS195)</f>
        <v>3.4603444747187226</v>
      </c>
      <c r="BP197" s="201"/>
      <c r="BQ197" s="201"/>
      <c r="BR197" s="201"/>
      <c r="BS197" s="201"/>
      <c r="BT197" s="201"/>
      <c r="BU197" s="201"/>
      <c r="BV197" s="201"/>
      <c r="BW197" s="201"/>
      <c r="BX197" s="201"/>
      <c r="BY197" s="201"/>
      <c r="BZ197" s="201"/>
      <c r="CA197" s="201"/>
      <c r="CB197" s="201"/>
      <c r="CC197" s="201"/>
      <c r="CD197" s="201"/>
      <c r="CE197" s="201"/>
      <c r="CF197" s="201"/>
      <c r="CG197" s="201"/>
      <c r="CH197" s="201"/>
      <c r="CI197" s="201"/>
      <c r="CJ197" s="201"/>
      <c r="CK197" s="201"/>
      <c r="CL197" s="201"/>
      <c r="CM197" s="201"/>
      <c r="CN197" s="201"/>
      <c r="CO197" s="201"/>
      <c r="CP197" s="201"/>
      <c r="CQ197" s="201"/>
      <c r="CR197" s="201"/>
      <c r="CS197" s="201"/>
    </row>
    <row r="198" spans="2:154" ht="19.8" customHeight="1" x14ac:dyDescent="0.3">
      <c r="B198" s="400"/>
      <c r="D198" s="115"/>
      <c r="E198">
        <f>E196-E197</f>
        <v>-0.1529849845907455</v>
      </c>
      <c r="F198">
        <f>E196+E197</f>
        <v>1.2474450499352021</v>
      </c>
      <c r="O198">
        <f>O196-O197</f>
        <v>0.12265135656499342</v>
      </c>
      <c r="P198">
        <f>O196+O197</f>
        <v>0.28448489758477891</v>
      </c>
      <c r="AE198">
        <f>AE196-AE197</f>
        <v>2.2617403967666641</v>
      </c>
      <c r="AF198">
        <f>AE196+AE197</f>
        <v>7.0175566007386703</v>
      </c>
      <c r="AJ198">
        <f>AJ196-AJ197</f>
        <v>-0.88775704958065815</v>
      </c>
      <c r="AK198">
        <f>AJ196+AJ197</f>
        <v>1.9653855594960687</v>
      </c>
      <c r="BO198">
        <f>BO196-BO197</f>
        <v>-1.6214775540887756</v>
      </c>
      <c r="BP198">
        <f>BO196+BO197</f>
        <v>5.2992113953486699</v>
      </c>
    </row>
    <row r="199" spans="2:154" ht="19.8" customHeight="1" x14ac:dyDescent="0.3">
      <c r="B199" s="400"/>
      <c r="D199" s="115"/>
      <c r="E199">
        <f>IF(AND(N195&gt;=E198,N195&lt;=F198),1,0)</f>
        <v>0</v>
      </c>
      <c r="O199">
        <f>IF(AND(R195&gt;=O198,R195&lt;=P198),1,0)</f>
        <v>1</v>
      </c>
      <c r="AE199">
        <f>IF(AND(AI195&gt;=AE198,AI195&lt;=AF198),1,0)</f>
        <v>0</v>
      </c>
      <c r="AJ199">
        <f>IF(AND(BE195&gt;=AJ198,BE195&lt;=AK198),1,0)</f>
        <v>0</v>
      </c>
      <c r="BO199">
        <f>IF(AND(CF195&gt;=BO198,CF195&lt;=BP198),1,0)</f>
        <v>0</v>
      </c>
    </row>
    <row r="200" spans="2:154" ht="19.8" customHeight="1" x14ac:dyDescent="0.3">
      <c r="B200" s="400"/>
      <c r="D200" s="115"/>
    </row>
    <row r="201" spans="2:154" ht="19.8" customHeight="1" x14ac:dyDescent="0.3">
      <c r="B201" s="400"/>
      <c r="D201" s="142" t="s">
        <v>253</v>
      </c>
      <c r="E201" s="145">
        <f>MIN(E190:CS190)</f>
        <v>2.2716819810422301E-204</v>
      </c>
    </row>
    <row r="202" spans="2:154" ht="19.8" customHeight="1" x14ac:dyDescent="0.3">
      <c r="B202" s="400"/>
      <c r="D202" s="142" t="s">
        <v>254</v>
      </c>
      <c r="E202" s="145">
        <f>MAX(E190:CS190)</f>
        <v>0.261500022239538</v>
      </c>
    </row>
    <row r="203" spans="2:154" ht="19.8" customHeight="1" x14ac:dyDescent="0.3">
      <c r="B203" s="400"/>
      <c r="D203" s="142" t="s">
        <v>255</v>
      </c>
      <c r="E203" s="145">
        <f>E202-E201</f>
        <v>0.261500022239538</v>
      </c>
    </row>
    <row r="204" spans="2:154" ht="15" customHeight="1" thickBot="1" x14ac:dyDescent="0.35">
      <c r="B204" s="400"/>
      <c r="D204" s="3"/>
    </row>
    <row r="205" spans="2:154" ht="39.6" customHeight="1" thickBot="1" x14ac:dyDescent="0.35">
      <c r="B205" s="400"/>
      <c r="D205" s="3"/>
      <c r="E205" s="202" t="s">
        <v>133</v>
      </c>
      <c r="F205" s="203"/>
      <c r="G205" s="203"/>
      <c r="H205" s="203"/>
      <c r="I205" s="203"/>
      <c r="J205" s="203"/>
      <c r="K205" s="203"/>
      <c r="L205" s="203"/>
      <c r="M205" s="203"/>
      <c r="N205" s="203"/>
      <c r="O205" s="203"/>
      <c r="P205" s="203"/>
      <c r="Q205" s="203"/>
      <c r="R205" s="203"/>
      <c r="S205" s="203"/>
      <c r="T205" s="203"/>
      <c r="U205" s="203"/>
      <c r="V205" s="203"/>
      <c r="W205" s="203"/>
      <c r="X205" s="203"/>
      <c r="Y205" s="203"/>
      <c r="Z205" s="203"/>
      <c r="AA205" s="203"/>
      <c r="AB205" s="203"/>
      <c r="AC205" s="203"/>
      <c r="AD205" s="203"/>
      <c r="AE205" s="203"/>
      <c r="AF205" s="203"/>
      <c r="AG205" s="203"/>
      <c r="AH205" s="203"/>
      <c r="AI205" s="203"/>
      <c r="AJ205" s="203"/>
      <c r="AK205" s="203"/>
      <c r="AL205" s="203"/>
      <c r="AM205" s="203"/>
      <c r="AN205" s="203"/>
      <c r="AO205" s="203"/>
      <c r="AP205" s="203"/>
      <c r="AQ205" s="203"/>
      <c r="AR205" s="203"/>
      <c r="AS205" s="203"/>
      <c r="AT205" s="203"/>
      <c r="AU205" s="203"/>
      <c r="AV205" s="203"/>
      <c r="AW205" s="203"/>
      <c r="AX205" s="203"/>
      <c r="AY205" s="203"/>
      <c r="AZ205" s="203"/>
      <c r="BA205" s="203"/>
      <c r="BB205" s="203"/>
      <c r="BC205" s="203"/>
      <c r="BD205" s="203"/>
      <c r="BE205" s="203"/>
      <c r="BF205" s="203"/>
      <c r="BG205" s="203"/>
      <c r="BH205" s="203"/>
      <c r="BI205" s="203"/>
      <c r="BJ205" s="203"/>
      <c r="BK205" s="203"/>
      <c r="BL205" s="203"/>
      <c r="BM205" s="203"/>
      <c r="BN205" s="203"/>
      <c r="BO205" s="203"/>
      <c r="BP205" s="203"/>
      <c r="BQ205" s="203"/>
      <c r="BR205" s="203"/>
      <c r="BS205" s="203"/>
      <c r="BT205" s="203"/>
      <c r="BU205" s="203"/>
      <c r="BV205" s="203"/>
      <c r="BW205" s="203"/>
      <c r="BX205" s="203"/>
      <c r="BY205" s="203"/>
      <c r="BZ205" s="203"/>
      <c r="CA205" s="203"/>
      <c r="CB205" s="203"/>
      <c r="CC205" s="203"/>
      <c r="CD205" s="203"/>
      <c r="CE205" s="203"/>
      <c r="CF205" s="203"/>
      <c r="CG205" s="203"/>
      <c r="CH205" s="203"/>
      <c r="CI205" s="203"/>
      <c r="CJ205" s="203"/>
      <c r="CK205" s="203"/>
      <c r="CL205" s="203"/>
      <c r="CM205" s="203"/>
      <c r="CN205" s="203"/>
      <c r="CO205" s="203"/>
      <c r="CP205" s="203"/>
      <c r="CQ205" s="203"/>
      <c r="CR205" s="203"/>
      <c r="CS205" s="203"/>
      <c r="CT205" s="203"/>
      <c r="CU205" s="203"/>
      <c r="CV205" s="204"/>
    </row>
    <row r="206" spans="2:154" ht="19.95" customHeight="1" x14ac:dyDescent="0.3">
      <c r="B206" s="400"/>
      <c r="D206" s="23" t="s">
        <v>0</v>
      </c>
      <c r="E206" s="357" t="s">
        <v>36</v>
      </c>
      <c r="F206" s="358"/>
      <c r="G206" s="358"/>
      <c r="H206" s="358"/>
      <c r="I206" s="358"/>
      <c r="J206" s="358"/>
      <c r="K206" s="358"/>
      <c r="L206" s="358"/>
      <c r="M206" s="358"/>
      <c r="N206" s="359"/>
      <c r="O206" s="360"/>
      <c r="P206" s="361"/>
      <c r="Q206" s="361"/>
      <c r="R206" s="361"/>
      <c r="S206" s="361"/>
      <c r="T206" s="361"/>
      <c r="U206" s="361"/>
      <c r="V206" s="361"/>
      <c r="W206" s="361"/>
      <c r="X206" s="361"/>
      <c r="Y206" s="361"/>
      <c r="Z206" s="361"/>
      <c r="AA206" s="361"/>
      <c r="AB206" s="361"/>
      <c r="AC206" s="361"/>
      <c r="AD206" s="361"/>
      <c r="AE206" s="361"/>
      <c r="AF206" s="361"/>
      <c r="AG206" s="361"/>
      <c r="AH206" s="361"/>
      <c r="AI206" s="361"/>
      <c r="AJ206" s="361"/>
      <c r="AK206" s="361"/>
      <c r="AL206" s="361"/>
      <c r="AM206" s="361"/>
      <c r="AN206" s="361"/>
      <c r="AO206" s="361"/>
      <c r="AP206" s="361"/>
      <c r="AQ206" s="361"/>
      <c r="AR206" s="362"/>
      <c r="AS206" s="363"/>
      <c r="AT206" s="364"/>
      <c r="AU206" s="364"/>
      <c r="AV206" s="364"/>
      <c r="AW206" s="364"/>
      <c r="AX206" s="364"/>
      <c r="AY206" s="364"/>
      <c r="AZ206" s="364"/>
      <c r="BA206" s="364"/>
      <c r="BB206" s="364"/>
      <c r="BC206" s="365"/>
      <c r="BD206" s="366"/>
      <c r="BE206" s="366"/>
      <c r="BF206" s="366"/>
      <c r="BG206" s="366"/>
      <c r="BH206" s="366"/>
      <c r="BI206" s="366"/>
      <c r="BJ206" s="366"/>
      <c r="BK206" s="366"/>
      <c r="BL206" s="366"/>
      <c r="BM206" s="366"/>
      <c r="BN206" s="366"/>
      <c r="BO206" s="366"/>
      <c r="BP206" s="366"/>
      <c r="BQ206" s="366"/>
      <c r="BR206" s="366"/>
      <c r="BS206" s="366"/>
      <c r="BT206" s="366"/>
      <c r="BU206" s="366"/>
      <c r="BV206" s="366"/>
      <c r="BW206" s="366"/>
      <c r="BX206" s="366"/>
      <c r="BY206" s="366"/>
      <c r="BZ206" s="366"/>
      <c r="CA206" s="366"/>
      <c r="CB206" s="366"/>
      <c r="CC206" s="366"/>
      <c r="CD206" s="366"/>
      <c r="CE206" s="366"/>
      <c r="CF206" s="366"/>
      <c r="CG206" s="366"/>
      <c r="CH206" s="366"/>
      <c r="CI206" s="366"/>
      <c r="CJ206" s="366"/>
      <c r="CK206" s="366"/>
      <c r="CL206" s="366"/>
      <c r="CM206" s="366"/>
      <c r="CN206" s="366"/>
      <c r="CO206" s="366"/>
      <c r="CP206" s="366"/>
      <c r="CQ206" s="366"/>
      <c r="CR206" s="366"/>
      <c r="CS206" s="366"/>
      <c r="CT206" s="366"/>
      <c r="CU206" s="366"/>
      <c r="CV206" s="366"/>
      <c r="CW206" s="366"/>
      <c r="CX206" s="366"/>
      <c r="CY206" s="366"/>
      <c r="CZ206" s="367"/>
      <c r="DA206" s="368"/>
      <c r="DB206" s="369"/>
      <c r="DC206" s="369"/>
      <c r="DD206" s="369"/>
      <c r="DE206" s="369"/>
      <c r="DF206" s="369"/>
      <c r="DG206" s="369"/>
      <c r="DH206" s="369"/>
      <c r="DI206" s="369"/>
      <c r="DJ206" s="369"/>
      <c r="DK206" s="369"/>
      <c r="DL206" s="369"/>
      <c r="DM206" s="369"/>
      <c r="DN206" s="369"/>
      <c r="DO206" s="369"/>
      <c r="DP206" s="369"/>
      <c r="DQ206" s="369"/>
      <c r="DR206" s="369"/>
      <c r="DS206" s="369"/>
      <c r="DT206" s="369"/>
      <c r="DU206" s="369"/>
      <c r="DV206" s="369"/>
      <c r="DW206" s="369"/>
      <c r="DX206" s="369"/>
      <c r="DY206" s="369"/>
      <c r="DZ206" s="369"/>
      <c r="EA206" s="369"/>
      <c r="EB206" s="369"/>
      <c r="EC206" s="369"/>
      <c r="ED206" s="369"/>
      <c r="EE206" s="369"/>
      <c r="EF206" s="369"/>
      <c r="EG206" s="369"/>
      <c r="EH206" s="369"/>
      <c r="EI206" s="369"/>
      <c r="EJ206" s="369"/>
      <c r="EK206" s="369"/>
      <c r="EL206" s="369"/>
      <c r="EM206" s="369"/>
      <c r="EN206" s="369"/>
      <c r="EO206" s="369"/>
      <c r="EP206" s="369"/>
      <c r="EQ206" s="369"/>
      <c r="ER206" s="369"/>
      <c r="ES206" s="369"/>
      <c r="ET206" s="369"/>
      <c r="EU206" s="369"/>
      <c r="EV206" s="369"/>
      <c r="EW206" s="369"/>
      <c r="EX206" s="370"/>
    </row>
    <row r="207" spans="2:154" s="3" customFormat="1" ht="20.399999999999999" customHeight="1" thickBot="1" x14ac:dyDescent="0.35">
      <c r="B207" s="400"/>
      <c r="D207" s="24" t="s">
        <v>2</v>
      </c>
      <c r="E207" s="37" t="s">
        <v>39</v>
      </c>
      <c r="F207" s="36" t="s">
        <v>111</v>
      </c>
      <c r="G207" s="36" t="s">
        <v>4</v>
      </c>
      <c r="H207" s="36" t="s">
        <v>112</v>
      </c>
      <c r="I207" s="36" t="s">
        <v>113</v>
      </c>
      <c r="J207" s="36" t="s">
        <v>114</v>
      </c>
      <c r="K207" s="36" t="s">
        <v>115</v>
      </c>
      <c r="L207" s="38" t="s">
        <v>116</v>
      </c>
      <c r="M207" s="38" t="s">
        <v>118</v>
      </c>
      <c r="N207" s="38" t="s">
        <v>119</v>
      </c>
      <c r="O207" s="37" t="s">
        <v>7</v>
      </c>
      <c r="P207" s="37" t="s">
        <v>120</v>
      </c>
      <c r="Q207" s="39" t="s">
        <v>121</v>
      </c>
      <c r="R207" s="39" t="s">
        <v>5</v>
      </c>
      <c r="S207" s="39" t="s">
        <v>6</v>
      </c>
      <c r="T207" s="40" t="s">
        <v>122</v>
      </c>
      <c r="U207" s="40" t="s">
        <v>123</v>
      </c>
      <c r="V207" s="39" t="s">
        <v>16</v>
      </c>
      <c r="W207" s="39" t="s">
        <v>17</v>
      </c>
      <c r="X207" s="40" t="s">
        <v>128</v>
      </c>
      <c r="Y207" s="40" t="s">
        <v>129</v>
      </c>
      <c r="Z207" s="39" t="s">
        <v>18</v>
      </c>
      <c r="AA207" s="39" t="s">
        <v>19</v>
      </c>
      <c r="AB207" s="40" t="s">
        <v>130</v>
      </c>
      <c r="AC207" s="40" t="s">
        <v>177</v>
      </c>
      <c r="AD207" s="40" t="s">
        <v>132</v>
      </c>
      <c r="AE207" s="40" t="s">
        <v>22</v>
      </c>
      <c r="AF207" s="37" t="s">
        <v>23</v>
      </c>
      <c r="AG207" s="40" t="s">
        <v>24</v>
      </c>
      <c r="AH207" s="37" t="s">
        <v>25</v>
      </c>
      <c r="AI207" s="40" t="s">
        <v>26</v>
      </c>
      <c r="AJ207" s="37" t="s">
        <v>27</v>
      </c>
      <c r="AK207" s="39" t="s">
        <v>215</v>
      </c>
      <c r="AL207" s="36" t="s">
        <v>216</v>
      </c>
      <c r="AM207" s="39" t="s">
        <v>217</v>
      </c>
      <c r="AN207" s="36" t="s">
        <v>218</v>
      </c>
      <c r="AO207" s="39" t="s">
        <v>219</v>
      </c>
      <c r="AP207" s="36" t="s">
        <v>220</v>
      </c>
      <c r="AQ207" s="36" t="s">
        <v>221</v>
      </c>
      <c r="AR207" s="38" t="s">
        <v>222</v>
      </c>
      <c r="AS207" s="37" t="s">
        <v>10</v>
      </c>
      <c r="AT207" s="37" t="s">
        <v>11</v>
      </c>
      <c r="AU207" s="37" t="s">
        <v>124</v>
      </c>
      <c r="AV207" s="37" t="s">
        <v>125</v>
      </c>
      <c r="AW207" s="36" t="s">
        <v>126</v>
      </c>
      <c r="AX207" s="39" t="s">
        <v>31</v>
      </c>
      <c r="AY207" s="39" t="s">
        <v>32</v>
      </c>
      <c r="AZ207" s="39" t="s">
        <v>223</v>
      </c>
      <c r="BA207" s="40" t="s">
        <v>224</v>
      </c>
      <c r="BB207" s="40" t="s">
        <v>225</v>
      </c>
      <c r="BC207" s="58" t="s">
        <v>39</v>
      </c>
      <c r="BD207" s="31" t="s">
        <v>111</v>
      </c>
      <c r="BE207" s="31" t="s">
        <v>4</v>
      </c>
      <c r="BF207" s="31" t="s">
        <v>112</v>
      </c>
      <c r="BG207" s="31" t="s">
        <v>113</v>
      </c>
      <c r="BH207" s="31" t="s">
        <v>114</v>
      </c>
      <c r="BI207" s="31" t="s">
        <v>115</v>
      </c>
      <c r="BJ207" s="31" t="s">
        <v>116</v>
      </c>
      <c r="BK207" s="31" t="s">
        <v>118</v>
      </c>
      <c r="BL207" s="31" t="s">
        <v>119</v>
      </c>
      <c r="BM207" s="31" t="s">
        <v>7</v>
      </c>
      <c r="BN207" s="31" t="s">
        <v>120</v>
      </c>
      <c r="BO207" s="31" t="s">
        <v>121</v>
      </c>
      <c r="BP207" s="31" t="s">
        <v>5</v>
      </c>
      <c r="BQ207" s="31" t="s">
        <v>6</v>
      </c>
      <c r="BR207" s="31" t="s">
        <v>122</v>
      </c>
      <c r="BS207" s="31" t="s">
        <v>123</v>
      </c>
      <c r="BT207" s="31" t="s">
        <v>16</v>
      </c>
      <c r="BU207" s="31" t="s">
        <v>17</v>
      </c>
      <c r="BV207" s="31" t="s">
        <v>128</v>
      </c>
      <c r="BW207" s="31" t="s">
        <v>129</v>
      </c>
      <c r="BX207" s="31" t="s">
        <v>18</v>
      </c>
      <c r="BY207" s="31" t="s">
        <v>19</v>
      </c>
      <c r="BZ207" s="31" t="s">
        <v>130</v>
      </c>
      <c r="CA207" s="31" t="s">
        <v>177</v>
      </c>
      <c r="CB207" s="31" t="s">
        <v>132</v>
      </c>
      <c r="CC207" s="31" t="s">
        <v>22</v>
      </c>
      <c r="CD207" s="31" t="s">
        <v>23</v>
      </c>
      <c r="CE207" s="31" t="s">
        <v>24</v>
      </c>
      <c r="CF207" s="31" t="s">
        <v>25</v>
      </c>
      <c r="CG207" s="31" t="s">
        <v>26</v>
      </c>
      <c r="CH207" s="31" t="s">
        <v>27</v>
      </c>
      <c r="CI207" s="31" t="s">
        <v>215</v>
      </c>
      <c r="CJ207" s="31" t="s">
        <v>216</v>
      </c>
      <c r="CK207" s="31" t="s">
        <v>217</v>
      </c>
      <c r="CL207" s="31" t="s">
        <v>218</v>
      </c>
      <c r="CM207" s="31" t="s">
        <v>219</v>
      </c>
      <c r="CN207" s="31" t="s">
        <v>220</v>
      </c>
      <c r="CO207" s="31" t="s">
        <v>221</v>
      </c>
      <c r="CP207" s="31" t="s">
        <v>222</v>
      </c>
      <c r="CQ207" s="31" t="s">
        <v>10</v>
      </c>
      <c r="CR207" s="31" t="s">
        <v>11</v>
      </c>
      <c r="CS207" s="31" t="s">
        <v>124</v>
      </c>
      <c r="CT207" s="31" t="s">
        <v>125</v>
      </c>
      <c r="CU207" s="31" t="s">
        <v>126</v>
      </c>
      <c r="CV207" s="31" t="s">
        <v>31</v>
      </c>
      <c r="CW207" s="31" t="s">
        <v>32</v>
      </c>
      <c r="CX207" s="31" t="s">
        <v>223</v>
      </c>
      <c r="CY207" s="31" t="s">
        <v>224</v>
      </c>
      <c r="CZ207" s="30" t="s">
        <v>225</v>
      </c>
      <c r="DA207" s="58" t="s">
        <v>39</v>
      </c>
      <c r="DB207" s="31" t="s">
        <v>111</v>
      </c>
      <c r="DC207" s="31" t="s">
        <v>4</v>
      </c>
      <c r="DD207" s="31" t="s">
        <v>112</v>
      </c>
      <c r="DE207" s="31" t="s">
        <v>113</v>
      </c>
      <c r="DF207" s="31" t="s">
        <v>114</v>
      </c>
      <c r="DG207" s="31" t="s">
        <v>115</v>
      </c>
      <c r="DH207" s="31" t="s">
        <v>116</v>
      </c>
      <c r="DI207" s="31" t="s">
        <v>118</v>
      </c>
      <c r="DJ207" s="31" t="s">
        <v>119</v>
      </c>
      <c r="DK207" s="31" t="s">
        <v>7</v>
      </c>
      <c r="DL207" s="31" t="s">
        <v>120</v>
      </c>
      <c r="DM207" s="31" t="s">
        <v>121</v>
      </c>
      <c r="DN207" s="31" t="s">
        <v>5</v>
      </c>
      <c r="DO207" s="31" t="s">
        <v>6</v>
      </c>
      <c r="DP207" s="31" t="s">
        <v>122</v>
      </c>
      <c r="DQ207" s="31" t="s">
        <v>123</v>
      </c>
      <c r="DR207" s="31" t="s">
        <v>16</v>
      </c>
      <c r="DS207" s="31" t="s">
        <v>17</v>
      </c>
      <c r="DT207" s="31" t="s">
        <v>128</v>
      </c>
      <c r="DU207" s="31" t="s">
        <v>129</v>
      </c>
      <c r="DV207" s="31" t="s">
        <v>18</v>
      </c>
      <c r="DW207" s="31" t="s">
        <v>19</v>
      </c>
      <c r="DX207" s="31" t="s">
        <v>130</v>
      </c>
      <c r="DY207" s="31" t="s">
        <v>131</v>
      </c>
      <c r="DZ207" s="31" t="s">
        <v>132</v>
      </c>
      <c r="EA207" s="31" t="s">
        <v>22</v>
      </c>
      <c r="EB207" s="31" t="s">
        <v>23</v>
      </c>
      <c r="EC207" s="31" t="s">
        <v>24</v>
      </c>
      <c r="ED207" s="31" t="s">
        <v>25</v>
      </c>
      <c r="EE207" s="31" t="s">
        <v>26</v>
      </c>
      <c r="EF207" s="31" t="s">
        <v>27</v>
      </c>
      <c r="EG207" s="31" t="s">
        <v>215</v>
      </c>
      <c r="EH207" s="31" t="s">
        <v>216</v>
      </c>
      <c r="EI207" s="31" t="s">
        <v>217</v>
      </c>
      <c r="EJ207" s="31" t="s">
        <v>218</v>
      </c>
      <c r="EK207" s="31" t="s">
        <v>219</v>
      </c>
      <c r="EL207" s="31" t="s">
        <v>220</v>
      </c>
      <c r="EM207" s="31" t="s">
        <v>221</v>
      </c>
      <c r="EN207" s="31" t="s">
        <v>222</v>
      </c>
      <c r="EO207" s="31" t="s">
        <v>10</v>
      </c>
      <c r="EP207" s="31" t="s">
        <v>11</v>
      </c>
      <c r="EQ207" s="31" t="s">
        <v>124</v>
      </c>
      <c r="ER207" s="31" t="s">
        <v>125</v>
      </c>
      <c r="ES207" s="31" t="s">
        <v>126</v>
      </c>
      <c r="ET207" s="31" t="s">
        <v>31</v>
      </c>
      <c r="EU207" s="31" t="s">
        <v>32</v>
      </c>
      <c r="EV207" s="31" t="s">
        <v>223</v>
      </c>
      <c r="EW207" s="31" t="s">
        <v>224</v>
      </c>
      <c r="EX207" s="30" t="s">
        <v>225</v>
      </c>
    </row>
    <row r="208" spans="2:154" s="86" customFormat="1" ht="19.8" customHeight="1" x14ac:dyDescent="0.3">
      <c r="B208" s="400"/>
      <c r="D208" s="74" t="s">
        <v>12</v>
      </c>
      <c r="E208" s="82">
        <v>2.42965853918207E-2</v>
      </c>
      <c r="F208" s="116">
        <v>2.7790949652747898E-222</v>
      </c>
      <c r="G208" s="96">
        <v>7.8247143233709897E-3</v>
      </c>
      <c r="H208" s="96">
        <v>7.8247143233709897E-3</v>
      </c>
      <c r="I208" s="96">
        <v>2.4846363728238102E-2</v>
      </c>
      <c r="J208" s="96">
        <v>2.9205705355651399E-2</v>
      </c>
      <c r="K208" s="96">
        <v>7.6862906368060004E-3</v>
      </c>
      <c r="L208" s="96">
        <v>7.6862906368060004E-3</v>
      </c>
      <c r="M208" s="96">
        <v>2.3793005432501701E-3</v>
      </c>
      <c r="N208" s="97">
        <v>9.7368579184137896E-2</v>
      </c>
      <c r="O208" s="104">
        <v>1.29623956006375E-3</v>
      </c>
      <c r="P208" s="78">
        <v>1.3257048687679101E-3</v>
      </c>
      <c r="Q208" s="78">
        <v>1.55844894231558E-3</v>
      </c>
      <c r="R208" s="78">
        <v>3.8792808159526398E-3</v>
      </c>
      <c r="S208" s="78">
        <v>3.8792808159526398E-3</v>
      </c>
      <c r="T208" s="102">
        <v>3.8100689726701499E-3</v>
      </c>
      <c r="U208" s="102">
        <v>3.8100689726701499E-3</v>
      </c>
      <c r="V208" s="102">
        <v>3.8792808159526398E-3</v>
      </c>
      <c r="W208" s="102">
        <v>3.8792808159526398E-3</v>
      </c>
      <c r="X208" s="102">
        <v>3.8100689726701499E-3</v>
      </c>
      <c r="Y208" s="102">
        <v>3.8100689726701499E-3</v>
      </c>
      <c r="Z208" s="102">
        <v>3.8792808159526398E-3</v>
      </c>
      <c r="AA208" s="102">
        <v>3.8792808159526398E-3</v>
      </c>
      <c r="AB208" s="102">
        <v>3.8100689726701499E-3</v>
      </c>
      <c r="AC208" s="102">
        <v>3.8100689726701499E-3</v>
      </c>
      <c r="AD208" s="102">
        <v>5.19498677680897E-3</v>
      </c>
      <c r="AE208" s="102">
        <v>3.9454335074183399E-3</v>
      </c>
      <c r="AF208" s="78">
        <v>3.9454335074183399E-3</v>
      </c>
      <c r="AG208" s="78">
        <v>3.9454335074183399E-3</v>
      </c>
      <c r="AH208" s="78">
        <v>3.9454335074183399E-3</v>
      </c>
      <c r="AI208" s="102">
        <v>3.9454335074183399E-3</v>
      </c>
      <c r="AJ208" s="102">
        <v>3.9454335074183399E-3</v>
      </c>
      <c r="AK208" s="78">
        <v>3.8762216641358501E-3</v>
      </c>
      <c r="AL208" s="78">
        <v>3.8762216641358501E-3</v>
      </c>
      <c r="AM208" s="78">
        <v>3.8762216641358501E-3</v>
      </c>
      <c r="AN208" s="78">
        <v>3.8762216641358501E-3</v>
      </c>
      <c r="AO208" s="78">
        <v>3.8762216641358501E-3</v>
      </c>
      <c r="AP208" s="78">
        <v>3.8762216641358501E-3</v>
      </c>
      <c r="AQ208" s="78">
        <v>1.18992817640297E-2</v>
      </c>
      <c r="AR208" s="79">
        <v>1.21114368148127E-2</v>
      </c>
      <c r="AS208" s="82">
        <v>7.2691930144242495E-2</v>
      </c>
      <c r="AT208" s="102">
        <v>7.2691930144242495E-2</v>
      </c>
      <c r="AU208" s="102">
        <v>7.1395690584178703E-2</v>
      </c>
      <c r="AV208" s="102">
        <v>7.1395690584178703E-2</v>
      </c>
      <c r="AW208" s="102">
        <v>0.22325998861215199</v>
      </c>
      <c r="AX208" s="102">
        <v>7.3964860448940004E-2</v>
      </c>
      <c r="AY208" s="102">
        <v>7.3964860448940004E-2</v>
      </c>
      <c r="AZ208" s="102">
        <v>7.2668620888876295E-2</v>
      </c>
      <c r="BA208" s="102">
        <v>7.2668620888876295E-2</v>
      </c>
      <c r="BB208" s="105">
        <v>0.22709561159956501</v>
      </c>
      <c r="BC208" s="104">
        <v>7.7713597564793095E-135</v>
      </c>
      <c r="BD208" s="78">
        <v>7.7713597564793095E-135</v>
      </c>
      <c r="BE208" s="78">
        <v>7.7713597564793095E-135</v>
      </c>
      <c r="BF208" s="78">
        <v>7.7713597564793095E-135</v>
      </c>
      <c r="BG208" s="78">
        <v>7.7713597564793095E-135</v>
      </c>
      <c r="BH208" s="102">
        <v>7.7713597564793095E-135</v>
      </c>
      <c r="BI208" s="102">
        <v>7.7713597564793095E-135</v>
      </c>
      <c r="BJ208" s="102">
        <v>7.7713597564793095E-135</v>
      </c>
      <c r="BK208" s="102">
        <v>7.7713597564793095E-135</v>
      </c>
      <c r="BL208" s="102">
        <v>7.0054365389190201E-2</v>
      </c>
      <c r="BM208" s="102">
        <v>7.7713597564793095E-135</v>
      </c>
      <c r="BN208" s="102">
        <v>7.7713597564793095E-135</v>
      </c>
      <c r="BO208" s="102">
        <v>7.7713597564793095E-135</v>
      </c>
      <c r="BP208" s="102">
        <v>7.7713597564793095E-135</v>
      </c>
      <c r="BQ208" s="78">
        <v>7.7713597564793095E-135</v>
      </c>
      <c r="BR208" s="78">
        <v>7.7713597564793095E-135</v>
      </c>
      <c r="BS208" s="78">
        <v>7.7713597564793095E-135</v>
      </c>
      <c r="BT208" s="78">
        <v>7.7713597564793095E-135</v>
      </c>
      <c r="BU208" s="78">
        <v>7.7713597564793095E-135</v>
      </c>
      <c r="BV208" s="102">
        <v>7.7713597564793095E-135</v>
      </c>
      <c r="BW208" s="102">
        <v>7.7713597564793095E-135</v>
      </c>
      <c r="BX208" s="102">
        <v>7.7713597564793095E-135</v>
      </c>
      <c r="BY208" s="102">
        <v>7.7713597564793095E-135</v>
      </c>
      <c r="BZ208" s="102">
        <v>7.7713597564793095E-135</v>
      </c>
      <c r="CA208" s="102">
        <v>7.7713597564793095E-135</v>
      </c>
      <c r="CB208" s="102">
        <v>7.7713597564793095E-135</v>
      </c>
      <c r="CC208" s="102">
        <v>7.7713597564793095E-135</v>
      </c>
      <c r="CD208" s="102">
        <v>7.7713597564793095E-135</v>
      </c>
      <c r="CE208" s="102">
        <v>7.7713597564793095E-135</v>
      </c>
      <c r="CF208" s="102">
        <v>7.7713597564793095E-135</v>
      </c>
      <c r="CG208" s="102">
        <v>7.7713597564793095E-135</v>
      </c>
      <c r="CH208" s="102">
        <v>7.7713597564793095E-135</v>
      </c>
      <c r="CI208" s="102">
        <v>7.7713597564793095E-135</v>
      </c>
      <c r="CJ208" s="102">
        <v>7.7713597564793095E-135</v>
      </c>
      <c r="CK208" s="102">
        <v>7.7713597564793095E-135</v>
      </c>
      <c r="CL208" s="102">
        <v>7.7713597564793095E-135</v>
      </c>
      <c r="CM208" s="102">
        <v>7.7713597564793095E-135</v>
      </c>
      <c r="CN208" s="102">
        <v>7.7713597564793095E-135</v>
      </c>
      <c r="CO208" s="102">
        <v>7.7713597564793095E-135</v>
      </c>
      <c r="CP208" s="102">
        <v>7.7713597564793095E-135</v>
      </c>
      <c r="CQ208" s="102">
        <v>3.5027182694595101E-2</v>
      </c>
      <c r="CR208" s="102">
        <v>3.5027182694595101E-2</v>
      </c>
      <c r="CS208" s="102">
        <v>3.5027182694595101E-2</v>
      </c>
      <c r="CT208" s="102">
        <v>3.5027182694595101E-2</v>
      </c>
      <c r="CU208" s="102">
        <v>0.208071850904261</v>
      </c>
      <c r="CV208" s="102">
        <v>3.5027182694595101E-2</v>
      </c>
      <c r="CW208" s="102">
        <v>3.5027182694595101E-2</v>
      </c>
      <c r="CX208" s="102">
        <v>3.5027182694595101E-2</v>
      </c>
      <c r="CY208" s="102">
        <v>3.5027182694595101E-2</v>
      </c>
      <c r="CZ208" s="103">
        <v>0.208071850904261</v>
      </c>
      <c r="DA208" s="104">
        <v>8.0383468849270501E-2</v>
      </c>
      <c r="DB208" s="102">
        <v>3.4233455937965398E-100</v>
      </c>
      <c r="DC208" s="102">
        <v>3.4233455937965398E-100</v>
      </c>
      <c r="DD208" s="102">
        <v>3.4233455937965398E-100</v>
      </c>
      <c r="DE208" s="102">
        <v>8.0383468849270501E-2</v>
      </c>
      <c r="DF208" s="102">
        <v>8.0383468849270501E-2</v>
      </c>
      <c r="DG208" s="102">
        <v>3.4233455937965398E-100</v>
      </c>
      <c r="DH208" s="102">
        <v>3.4233455937965398E-100</v>
      </c>
      <c r="DI208" s="102">
        <v>3.4233455937965398E-100</v>
      </c>
      <c r="DJ208" s="102">
        <v>0.160766937698541</v>
      </c>
      <c r="DK208" s="102">
        <v>3.4233455937965398E-100</v>
      </c>
      <c r="DL208" s="102">
        <v>3.4233455937965398E-100</v>
      </c>
      <c r="DM208" s="102">
        <v>3.4233455937965398E-100</v>
      </c>
      <c r="DN208" s="102">
        <v>3.4233455937965398E-100</v>
      </c>
      <c r="DO208" s="102">
        <v>3.4233455937965398E-100</v>
      </c>
      <c r="DP208" s="102">
        <v>3.4233455937965398E-100</v>
      </c>
      <c r="DQ208" s="102">
        <v>3.4233455937965398E-100</v>
      </c>
      <c r="DR208" s="102">
        <v>3.4233455937965398E-100</v>
      </c>
      <c r="DS208" s="102">
        <v>3.4233455937965398E-100</v>
      </c>
      <c r="DT208" s="102">
        <v>3.4233455937965398E-100</v>
      </c>
      <c r="DU208" s="102">
        <v>3.4233455937965398E-100</v>
      </c>
      <c r="DV208" s="102">
        <v>3.4233455937965398E-100</v>
      </c>
      <c r="DW208" s="102">
        <v>3.4233455937965398E-100</v>
      </c>
      <c r="DX208" s="102">
        <v>3.4233455937965398E-100</v>
      </c>
      <c r="DY208" s="102">
        <v>3.4233455937965398E-100</v>
      </c>
      <c r="DZ208" s="102">
        <v>3.4233455937965398E-100</v>
      </c>
      <c r="EA208" s="102">
        <v>3.4233455937965398E-100</v>
      </c>
      <c r="EB208" s="102">
        <v>3.4233455937965398E-100</v>
      </c>
      <c r="EC208" s="102">
        <v>3.4233455937965398E-100</v>
      </c>
      <c r="ED208" s="102">
        <v>3.4233455937965398E-100</v>
      </c>
      <c r="EE208" s="102">
        <v>3.4233455937965398E-100</v>
      </c>
      <c r="EF208" s="102">
        <v>3.4233455937965398E-100</v>
      </c>
      <c r="EG208" s="102">
        <v>3.4233455937965398E-100</v>
      </c>
      <c r="EH208" s="102">
        <v>3.4233455937965398E-100</v>
      </c>
      <c r="EI208" s="102">
        <v>3.4233455937965398E-100</v>
      </c>
      <c r="EJ208" s="102">
        <v>3.4233455937965398E-100</v>
      </c>
      <c r="EK208" s="102">
        <v>3.4233455937965398E-100</v>
      </c>
      <c r="EL208" s="102">
        <v>3.4233455937965398E-100</v>
      </c>
      <c r="EM208" s="102">
        <v>3.4233455937965398E-100</v>
      </c>
      <c r="EN208" s="102">
        <v>3.4233455937965398E-100</v>
      </c>
      <c r="EO208" s="102">
        <v>0.160766937698541</v>
      </c>
      <c r="EP208" s="102">
        <v>0.160766937698541</v>
      </c>
      <c r="EQ208" s="102">
        <v>0.160766937698541</v>
      </c>
      <c r="ER208" s="102">
        <v>0.160766937698541</v>
      </c>
      <c r="ES208" s="102">
        <v>0.152813994853878</v>
      </c>
      <c r="ET208" s="102">
        <v>0.160766937698541</v>
      </c>
      <c r="EU208" s="102">
        <v>0.160766937698541</v>
      </c>
      <c r="EV208" s="102">
        <v>0.160766937698541</v>
      </c>
      <c r="EW208" s="102">
        <v>0.160766937698541</v>
      </c>
      <c r="EX208" s="103">
        <v>0.152813994853878</v>
      </c>
    </row>
    <row r="209" spans="2:154" s="86" customFormat="1" ht="40.200000000000003" customHeight="1" thickBot="1" x14ac:dyDescent="0.35">
      <c r="B209" s="400"/>
      <c r="D209" s="114" t="s">
        <v>13</v>
      </c>
      <c r="E209" s="292">
        <f>AVERAGE(E208:N208)</f>
        <v>2.0911854412345224E-2</v>
      </c>
      <c r="F209" s="293"/>
      <c r="G209" s="293"/>
      <c r="H209" s="293"/>
      <c r="I209" s="293"/>
      <c r="J209" s="293"/>
      <c r="K209" s="293"/>
      <c r="L209" s="293"/>
      <c r="M209" s="293"/>
      <c r="N209" s="294"/>
      <c r="O209" s="292">
        <f>AVERAGE(O208:AR208)</f>
        <v>4.2150709495953507E-3</v>
      </c>
      <c r="P209" s="293"/>
      <c r="Q209" s="293"/>
      <c r="R209" s="293"/>
      <c r="S209" s="293"/>
      <c r="T209" s="293"/>
      <c r="U209" s="293"/>
      <c r="V209" s="293"/>
      <c r="W209" s="293"/>
      <c r="X209" s="293"/>
      <c r="Y209" s="293"/>
      <c r="Z209" s="293"/>
      <c r="AA209" s="293"/>
      <c r="AB209" s="293"/>
      <c r="AC209" s="293"/>
      <c r="AD209" s="293"/>
      <c r="AE209" s="293"/>
      <c r="AF209" s="293"/>
      <c r="AG209" s="293"/>
      <c r="AH209" s="293"/>
      <c r="AI209" s="293"/>
      <c r="AJ209" s="293"/>
      <c r="AK209" s="293"/>
      <c r="AL209" s="293"/>
      <c r="AM209" s="293"/>
      <c r="AN209" s="293"/>
      <c r="AO209" s="293"/>
      <c r="AP209" s="293"/>
      <c r="AQ209" s="293"/>
      <c r="AR209" s="294"/>
      <c r="AS209" s="322">
        <f>AVERAGE(AS208:BB208)</f>
        <v>0.10317978043441919</v>
      </c>
      <c r="AT209" s="323"/>
      <c r="AU209" s="323"/>
      <c r="AV209" s="323"/>
      <c r="AW209" s="323"/>
      <c r="AX209" s="323"/>
      <c r="AY209" s="323"/>
      <c r="AZ209" s="323"/>
      <c r="BA209" s="323"/>
      <c r="BB209" s="323"/>
      <c r="BC209" s="351">
        <f>AVERAGE(BC208:CZ208)</f>
        <v>1.5328310575089463E-2</v>
      </c>
      <c r="BD209" s="352"/>
      <c r="BE209" s="352"/>
      <c r="BF209" s="352"/>
      <c r="BG209" s="352"/>
      <c r="BH209" s="352"/>
      <c r="BI209" s="352"/>
      <c r="BJ209" s="352"/>
      <c r="BK209" s="352"/>
      <c r="BL209" s="352"/>
      <c r="BM209" s="352"/>
      <c r="BN209" s="352"/>
      <c r="BO209" s="352"/>
      <c r="BP209" s="352"/>
      <c r="BQ209" s="352"/>
      <c r="BR209" s="352"/>
      <c r="BS209" s="352"/>
      <c r="BT209" s="352"/>
      <c r="BU209" s="352"/>
      <c r="BV209" s="352"/>
      <c r="BW209" s="352"/>
      <c r="BX209" s="352"/>
      <c r="BY209" s="352"/>
      <c r="BZ209" s="352"/>
      <c r="CA209" s="352"/>
      <c r="CB209" s="352"/>
      <c r="CC209" s="352"/>
      <c r="CD209" s="352"/>
      <c r="CE209" s="352"/>
      <c r="CF209" s="352"/>
      <c r="CG209" s="352"/>
      <c r="CH209" s="352"/>
      <c r="CI209" s="352"/>
      <c r="CJ209" s="352"/>
      <c r="CK209" s="352"/>
      <c r="CL209" s="352"/>
      <c r="CM209" s="352"/>
      <c r="CN209" s="352"/>
      <c r="CO209" s="352"/>
      <c r="CP209" s="352"/>
      <c r="CQ209" s="352"/>
      <c r="CR209" s="352"/>
      <c r="CS209" s="352"/>
      <c r="CT209" s="352"/>
      <c r="CU209" s="352"/>
      <c r="CV209" s="352"/>
      <c r="CW209" s="352"/>
      <c r="CX209" s="352"/>
      <c r="CY209" s="352"/>
      <c r="CZ209" s="353"/>
      <c r="DA209" s="351">
        <f>AVERAGE(DA208:EX208)</f>
        <v>3.9873616710848728E-2</v>
      </c>
      <c r="DB209" s="352"/>
      <c r="DC209" s="352"/>
      <c r="DD209" s="352"/>
      <c r="DE209" s="352"/>
      <c r="DF209" s="352"/>
      <c r="DG209" s="352"/>
      <c r="DH209" s="352"/>
      <c r="DI209" s="352"/>
      <c r="DJ209" s="352"/>
      <c r="DK209" s="352"/>
      <c r="DL209" s="352"/>
      <c r="DM209" s="352"/>
      <c r="DN209" s="352"/>
      <c r="DO209" s="352"/>
      <c r="DP209" s="352"/>
      <c r="DQ209" s="352"/>
      <c r="DR209" s="352"/>
      <c r="DS209" s="352"/>
      <c r="DT209" s="352"/>
      <c r="DU209" s="352"/>
      <c r="DV209" s="352"/>
      <c r="DW209" s="352"/>
      <c r="DX209" s="352"/>
      <c r="DY209" s="352"/>
      <c r="DZ209" s="352"/>
      <c r="EA209" s="352"/>
      <c r="EB209" s="352"/>
      <c r="EC209" s="352"/>
      <c r="ED209" s="352"/>
      <c r="EE209" s="352"/>
      <c r="EF209" s="352"/>
      <c r="EG209" s="352"/>
      <c r="EH209" s="352"/>
      <c r="EI209" s="352"/>
      <c r="EJ209" s="352"/>
      <c r="EK209" s="352"/>
      <c r="EL209" s="352"/>
      <c r="EM209" s="352"/>
      <c r="EN209" s="352"/>
      <c r="EO209" s="352"/>
      <c r="EP209" s="352"/>
      <c r="EQ209" s="352"/>
      <c r="ER209" s="352"/>
      <c r="ES209" s="352"/>
      <c r="ET209" s="352"/>
      <c r="EU209" s="352"/>
      <c r="EV209" s="352"/>
      <c r="EW209" s="352"/>
      <c r="EX209" s="353"/>
    </row>
    <row r="210" spans="2:154" s="86" customFormat="1" ht="20.399999999999999" customHeight="1" thickBot="1" x14ac:dyDescent="0.35">
      <c r="B210" s="400"/>
      <c r="D210" s="143" t="s">
        <v>38</v>
      </c>
      <c r="E210" s="316">
        <f>_xlfn.STDEV.S(E208:N208)</f>
        <v>2.8702485853072262E-2</v>
      </c>
      <c r="F210" s="317"/>
      <c r="G210" s="317"/>
      <c r="H210" s="317"/>
      <c r="I210" s="317"/>
      <c r="J210" s="317"/>
      <c r="K210" s="317"/>
      <c r="L210" s="317"/>
      <c r="M210" s="317"/>
      <c r="N210" s="318"/>
      <c r="O210" s="316">
        <f>_xlfn.STDEV.S(O208:AR208)</f>
        <v>2.2672435572392898E-3</v>
      </c>
      <c r="P210" s="317"/>
      <c r="Q210" s="317"/>
      <c r="R210" s="317"/>
      <c r="S210" s="317"/>
      <c r="T210" s="317"/>
      <c r="U210" s="317"/>
      <c r="V210" s="317"/>
      <c r="W210" s="317"/>
      <c r="X210" s="317"/>
      <c r="Y210" s="317"/>
      <c r="Z210" s="317"/>
      <c r="AA210" s="317"/>
      <c r="AB210" s="317"/>
      <c r="AC210" s="317"/>
      <c r="AD210" s="317"/>
      <c r="AE210" s="317"/>
      <c r="AF210" s="317"/>
      <c r="AG210" s="317"/>
      <c r="AH210" s="317"/>
      <c r="AI210" s="317"/>
      <c r="AJ210" s="317"/>
      <c r="AK210" s="317"/>
      <c r="AL210" s="317"/>
      <c r="AM210" s="317"/>
      <c r="AN210" s="317"/>
      <c r="AO210" s="317"/>
      <c r="AP210" s="317"/>
      <c r="AQ210" s="317"/>
      <c r="AR210" s="318"/>
      <c r="AS210" s="342">
        <f>_xlfn.STDEV.S(AS208:BB208)</f>
        <v>6.4310660243287826E-2</v>
      </c>
      <c r="AT210" s="343"/>
      <c r="AU210" s="343"/>
      <c r="AV210" s="343"/>
      <c r="AW210" s="343"/>
      <c r="AX210" s="343"/>
      <c r="AY210" s="343"/>
      <c r="AZ210" s="343"/>
      <c r="BA210" s="343"/>
      <c r="BB210" s="343"/>
      <c r="BC210" s="414">
        <f>_xlfn.STDEV.S(BC208:CZ208)</f>
        <v>4.2752915487975447E-2</v>
      </c>
      <c r="BD210" s="415"/>
      <c r="BE210" s="415"/>
      <c r="BF210" s="415"/>
      <c r="BG210" s="415"/>
      <c r="BH210" s="415"/>
      <c r="BI210" s="415"/>
      <c r="BJ210" s="415"/>
      <c r="BK210" s="415"/>
      <c r="BL210" s="415"/>
      <c r="BM210" s="415"/>
      <c r="BN210" s="415"/>
      <c r="BO210" s="415"/>
      <c r="BP210" s="415"/>
      <c r="BQ210" s="415"/>
      <c r="BR210" s="415"/>
      <c r="BS210" s="415"/>
      <c r="BT210" s="415"/>
      <c r="BU210" s="415"/>
      <c r="BV210" s="415"/>
      <c r="BW210" s="415"/>
      <c r="BX210" s="415"/>
      <c r="BY210" s="415"/>
      <c r="BZ210" s="415"/>
      <c r="CA210" s="415"/>
      <c r="CB210" s="415"/>
      <c r="CC210" s="415"/>
      <c r="CD210" s="415"/>
      <c r="CE210" s="415"/>
      <c r="CF210" s="415"/>
      <c r="CG210" s="415"/>
      <c r="CH210" s="415"/>
      <c r="CI210" s="415"/>
      <c r="CJ210" s="415"/>
      <c r="CK210" s="415"/>
      <c r="CL210" s="415"/>
      <c r="CM210" s="415"/>
      <c r="CN210" s="415"/>
      <c r="CO210" s="415"/>
      <c r="CP210" s="415"/>
      <c r="CQ210" s="415"/>
      <c r="CR210" s="415"/>
      <c r="CS210" s="415"/>
      <c r="CT210" s="415"/>
      <c r="CU210" s="415"/>
      <c r="CV210" s="415"/>
      <c r="CW210" s="415"/>
      <c r="CX210" s="415"/>
      <c r="CY210" s="415"/>
      <c r="CZ210" s="416"/>
      <c r="DA210" s="414">
        <f>_xlfn.STDEV.S(DA208:EX208)</f>
        <v>6.6885151195475973E-2</v>
      </c>
      <c r="DB210" s="415"/>
      <c r="DC210" s="415"/>
      <c r="DD210" s="415"/>
      <c r="DE210" s="415"/>
      <c r="DF210" s="415"/>
      <c r="DG210" s="415"/>
      <c r="DH210" s="415"/>
      <c r="DI210" s="415"/>
      <c r="DJ210" s="415"/>
      <c r="DK210" s="415"/>
      <c r="DL210" s="415"/>
      <c r="DM210" s="415"/>
      <c r="DN210" s="415"/>
      <c r="DO210" s="415"/>
      <c r="DP210" s="415"/>
      <c r="DQ210" s="415"/>
      <c r="DR210" s="415"/>
      <c r="DS210" s="415"/>
      <c r="DT210" s="415"/>
      <c r="DU210" s="415"/>
      <c r="DV210" s="415"/>
      <c r="DW210" s="415"/>
      <c r="DX210" s="415"/>
      <c r="DY210" s="415"/>
      <c r="DZ210" s="415"/>
      <c r="EA210" s="415"/>
      <c r="EB210" s="415"/>
      <c r="EC210" s="415"/>
      <c r="ED210" s="415"/>
      <c r="EE210" s="415"/>
      <c r="EF210" s="415"/>
      <c r="EG210" s="415"/>
      <c r="EH210" s="415"/>
      <c r="EI210" s="415"/>
      <c r="EJ210" s="415"/>
      <c r="EK210" s="415"/>
      <c r="EL210" s="415"/>
      <c r="EM210" s="415"/>
      <c r="EN210" s="415"/>
      <c r="EO210" s="415"/>
      <c r="EP210" s="415"/>
      <c r="EQ210" s="415"/>
      <c r="ER210" s="415"/>
      <c r="ES210" s="415"/>
      <c r="ET210" s="415"/>
      <c r="EU210" s="415"/>
      <c r="EV210" s="415"/>
      <c r="EW210" s="415"/>
      <c r="EX210" s="416"/>
    </row>
    <row r="211" spans="2:154" s="86" customFormat="1" ht="20.399999999999999" customHeight="1" x14ac:dyDescent="0.3">
      <c r="B211" s="400"/>
      <c r="D211" s="185"/>
      <c r="E211" s="168">
        <f>E209-E210</f>
        <v>-7.7906314407270374E-3</v>
      </c>
      <c r="F211" s="168">
        <f>E209+E210</f>
        <v>4.9614340265417486E-2</v>
      </c>
      <c r="G211" s="168"/>
      <c r="H211" s="168"/>
      <c r="I211" s="168"/>
      <c r="J211" s="168"/>
      <c r="K211" s="168"/>
      <c r="L211" s="168"/>
      <c r="M211" s="168"/>
      <c r="N211" s="168"/>
      <c r="O211" s="168">
        <f>O209-O210</f>
        <v>1.9478273923560609E-3</v>
      </c>
      <c r="P211" s="168">
        <f>O209+O210</f>
        <v>6.4823145068346405E-3</v>
      </c>
      <c r="Q211" s="168"/>
      <c r="R211" s="168"/>
      <c r="S211" s="168"/>
      <c r="T211" s="168"/>
      <c r="U211" s="168"/>
      <c r="V211" s="168"/>
      <c r="W211" s="168"/>
      <c r="X211" s="168"/>
      <c r="Y211" s="168"/>
      <c r="Z211" s="168"/>
      <c r="AA211" s="168"/>
      <c r="AB211" s="168"/>
      <c r="AC211" s="168"/>
      <c r="AD211" s="168"/>
      <c r="AE211" s="168"/>
      <c r="AF211" s="168"/>
      <c r="AG211" s="168"/>
      <c r="AH211" s="168"/>
      <c r="AI211" s="168"/>
      <c r="AJ211" s="168"/>
      <c r="AK211" s="168"/>
      <c r="AL211" s="168"/>
      <c r="AM211" s="168"/>
      <c r="AN211" s="168"/>
      <c r="AO211" s="168"/>
      <c r="AP211" s="168"/>
      <c r="AQ211" s="168"/>
      <c r="AR211" s="168"/>
      <c r="AS211" s="167">
        <f>AS209-AS210</f>
        <v>3.8869120191131368E-2</v>
      </c>
      <c r="AT211" s="167">
        <f>AS209+AS210</f>
        <v>0.16749044067770702</v>
      </c>
      <c r="AU211" s="167"/>
      <c r="AV211" s="167"/>
      <c r="AW211" s="167"/>
      <c r="AX211" s="167"/>
      <c r="AY211" s="167"/>
      <c r="AZ211" s="167"/>
      <c r="BA211" s="167"/>
      <c r="BB211" s="167"/>
      <c r="BC211" s="166">
        <f>BC209-BC210</f>
        <v>-2.7424604912885984E-2</v>
      </c>
      <c r="BD211" s="166">
        <f>BC209+BC210</f>
        <v>5.8081226063064914E-2</v>
      </c>
      <c r="BE211" s="166"/>
      <c r="BF211" s="166"/>
      <c r="BG211" s="166"/>
      <c r="BH211" s="166"/>
      <c r="BI211" s="166"/>
      <c r="BJ211" s="166"/>
      <c r="BK211" s="166"/>
      <c r="BL211" s="166"/>
      <c r="BM211" s="166"/>
      <c r="BN211" s="166"/>
      <c r="BO211" s="166"/>
      <c r="BP211" s="166"/>
      <c r="BQ211" s="166"/>
      <c r="BR211" s="166"/>
      <c r="BS211" s="166"/>
      <c r="BT211" s="166"/>
      <c r="BU211" s="166"/>
      <c r="BV211" s="166"/>
      <c r="BW211" s="166"/>
      <c r="BX211" s="166"/>
      <c r="BY211" s="166"/>
      <c r="BZ211" s="166"/>
      <c r="CA211" s="166"/>
      <c r="CB211" s="166"/>
      <c r="CC211" s="166"/>
      <c r="CD211" s="166"/>
      <c r="CE211" s="166"/>
      <c r="CF211" s="166"/>
      <c r="CG211" s="166"/>
      <c r="CH211" s="166"/>
      <c r="CI211" s="166"/>
      <c r="CJ211" s="166"/>
      <c r="CK211" s="166"/>
      <c r="CL211" s="166"/>
      <c r="CM211" s="166"/>
      <c r="CN211" s="166"/>
      <c r="CO211" s="166"/>
      <c r="CP211" s="166"/>
      <c r="CQ211" s="166"/>
      <c r="CR211" s="166"/>
      <c r="CS211" s="166"/>
      <c r="CT211" s="166"/>
      <c r="CU211" s="166"/>
      <c r="CV211" s="166"/>
      <c r="CW211" s="166"/>
      <c r="CX211" s="166"/>
      <c r="CY211" s="166"/>
      <c r="CZ211" s="166"/>
      <c r="DA211" s="166">
        <f>DA209-DA210</f>
        <v>-2.7011534484627245E-2</v>
      </c>
      <c r="DB211" s="166">
        <f>DA209+DA210</f>
        <v>0.1067587679063247</v>
      </c>
      <c r="DC211" s="166"/>
      <c r="DD211" s="166"/>
      <c r="DE211" s="166"/>
      <c r="DF211" s="166"/>
      <c r="DG211" s="166"/>
      <c r="DH211" s="166"/>
      <c r="DI211" s="166"/>
      <c r="DJ211" s="166"/>
      <c r="DK211" s="166"/>
      <c r="DL211" s="166"/>
      <c r="DM211" s="166"/>
      <c r="DN211" s="166"/>
      <c r="DO211" s="166"/>
      <c r="DP211" s="166"/>
      <c r="DQ211" s="166"/>
      <c r="DR211" s="166"/>
      <c r="DS211" s="166"/>
      <c r="DT211" s="166"/>
      <c r="DU211" s="166"/>
      <c r="DV211" s="166"/>
      <c r="DW211" s="166"/>
      <c r="DX211" s="166"/>
      <c r="DY211" s="166"/>
      <c r="DZ211" s="166"/>
      <c r="EA211" s="166"/>
      <c r="EB211" s="166"/>
      <c r="EC211" s="166"/>
      <c r="ED211" s="166"/>
      <c r="EE211" s="166"/>
      <c r="EF211" s="166"/>
      <c r="EG211" s="166"/>
      <c r="EH211" s="166"/>
      <c r="EI211" s="166"/>
      <c r="EJ211" s="166"/>
      <c r="EK211" s="166"/>
      <c r="EL211" s="166"/>
      <c r="EM211" s="166"/>
      <c r="EN211" s="166"/>
      <c r="EO211" s="166"/>
      <c r="EP211" s="166"/>
      <c r="EQ211" s="166"/>
      <c r="ER211" s="166"/>
      <c r="ES211" s="166"/>
      <c r="ET211" s="166"/>
      <c r="EU211" s="166"/>
      <c r="EV211" s="166"/>
      <c r="EW211" s="166"/>
      <c r="EX211" s="166"/>
    </row>
    <row r="212" spans="2:154" s="86" customFormat="1" ht="20.399999999999999" customHeight="1" x14ac:dyDescent="0.3">
      <c r="B212" s="400"/>
      <c r="D212" s="185"/>
      <c r="E212" s="168">
        <f>IF(AND(N208&gt;=E211,N208&lt;=F211),1,0)</f>
        <v>0</v>
      </c>
      <c r="F212" s="168"/>
      <c r="G212" s="168"/>
      <c r="H212" s="168"/>
      <c r="I212" s="168"/>
      <c r="J212" s="168"/>
      <c r="K212" s="168"/>
      <c r="L212" s="168"/>
      <c r="M212" s="168"/>
      <c r="N212" s="168"/>
      <c r="O212" s="168">
        <f>IF(AND(AR208&gt;=O211,AR208&lt;=P211),1,0)</f>
        <v>0</v>
      </c>
      <c r="P212" s="168"/>
      <c r="Q212" s="168"/>
      <c r="R212" s="168"/>
      <c r="S212" s="168"/>
      <c r="T212" s="168"/>
      <c r="U212" s="168"/>
      <c r="V212" s="168"/>
      <c r="W212" s="168"/>
      <c r="X212" s="168"/>
      <c r="Y212" s="168"/>
      <c r="Z212" s="168"/>
      <c r="AA212" s="168"/>
      <c r="AB212" s="168"/>
      <c r="AC212" s="168"/>
      <c r="AD212" s="168"/>
      <c r="AE212" s="168"/>
      <c r="AF212" s="168"/>
      <c r="AG212" s="168"/>
      <c r="AH212" s="168"/>
      <c r="AI212" s="168"/>
      <c r="AJ212" s="168"/>
      <c r="AK212" s="168"/>
      <c r="AL212" s="168"/>
      <c r="AM212" s="168"/>
      <c r="AN212" s="168"/>
      <c r="AO212" s="168"/>
      <c r="AP212" s="168"/>
      <c r="AQ212" s="168"/>
      <c r="AR212" s="168"/>
      <c r="AS212" s="167">
        <f>IF(AND(BB208&gt;=AS211,BB208&lt;=AT211),1,0)</f>
        <v>0</v>
      </c>
      <c r="AT212" s="167"/>
      <c r="AU212" s="167"/>
      <c r="AV212" s="167"/>
      <c r="AW212" s="167"/>
      <c r="AX212" s="167"/>
      <c r="AY212" s="167"/>
      <c r="AZ212" s="167"/>
      <c r="BA212" s="167"/>
      <c r="BB212" s="167"/>
      <c r="BC212" s="166">
        <f>IF(AND(CU208&gt;=BC211,CU208&lt;=BD211),1,0)</f>
        <v>0</v>
      </c>
      <c r="BD212" s="166"/>
      <c r="BE212" s="166"/>
      <c r="BF212" s="166"/>
      <c r="BG212" s="166"/>
      <c r="BH212" s="166"/>
      <c r="BI212" s="166"/>
      <c r="BJ212" s="166"/>
      <c r="BK212" s="166"/>
      <c r="BL212" s="166"/>
      <c r="BM212" s="166"/>
      <c r="BN212" s="166"/>
      <c r="BO212" s="166"/>
      <c r="BP212" s="166"/>
      <c r="BQ212" s="166"/>
      <c r="BR212" s="166"/>
      <c r="BS212" s="166"/>
      <c r="BT212" s="166"/>
      <c r="BU212" s="166"/>
      <c r="BV212" s="166"/>
      <c r="BW212" s="166"/>
      <c r="BX212" s="166"/>
      <c r="BY212" s="166"/>
      <c r="BZ212" s="166"/>
      <c r="CA212" s="166"/>
      <c r="CB212" s="166"/>
      <c r="CC212" s="166"/>
      <c r="CD212" s="166"/>
      <c r="CE212" s="166"/>
      <c r="CF212" s="166"/>
      <c r="CG212" s="166"/>
      <c r="CH212" s="166"/>
      <c r="CI212" s="166"/>
      <c r="CJ212" s="166"/>
      <c r="CK212" s="166"/>
      <c r="CL212" s="166"/>
      <c r="CM212" s="166"/>
      <c r="CN212" s="166"/>
      <c r="CO212" s="166"/>
      <c r="CP212" s="166"/>
      <c r="CQ212" s="166"/>
      <c r="CR212" s="166"/>
      <c r="CS212" s="166"/>
      <c r="CT212" s="166"/>
      <c r="CU212" s="166"/>
      <c r="CV212" s="166"/>
      <c r="CW212" s="166"/>
      <c r="CX212" s="166"/>
      <c r="CY212" s="166"/>
      <c r="CZ212" s="166"/>
      <c r="DA212" s="166">
        <f>IF(AND(DJ208&gt;=DA211,DJ208&lt;=DB211),1,0)</f>
        <v>0</v>
      </c>
      <c r="DB212" s="166"/>
      <c r="DC212" s="166"/>
      <c r="DD212" s="166"/>
      <c r="DE212" s="166"/>
      <c r="DF212" s="166"/>
      <c r="DG212" s="166"/>
      <c r="DH212" s="166"/>
      <c r="DI212" s="166"/>
      <c r="DJ212" s="166"/>
      <c r="DK212" s="166"/>
      <c r="DL212" s="166"/>
      <c r="DM212" s="166"/>
      <c r="DN212" s="166"/>
      <c r="DO212" s="166"/>
      <c r="DP212" s="166"/>
      <c r="DQ212" s="166"/>
      <c r="DR212" s="166"/>
      <c r="DS212" s="166"/>
      <c r="DT212" s="166"/>
      <c r="DU212" s="166"/>
      <c r="DV212" s="166"/>
      <c r="DW212" s="166"/>
      <c r="DX212" s="166"/>
      <c r="DY212" s="166"/>
      <c r="DZ212" s="166"/>
      <c r="EA212" s="166"/>
      <c r="EB212" s="166"/>
      <c r="EC212" s="166"/>
      <c r="ED212" s="166"/>
      <c r="EE212" s="166"/>
      <c r="EF212" s="166"/>
      <c r="EG212" s="166"/>
      <c r="EH212" s="166"/>
      <c r="EI212" s="166"/>
      <c r="EJ212" s="166"/>
      <c r="EK212" s="166"/>
      <c r="EL212" s="166"/>
      <c r="EM212" s="166"/>
      <c r="EN212" s="166"/>
      <c r="EO212" s="166"/>
      <c r="EP212" s="166"/>
      <c r="EQ212" s="166"/>
      <c r="ER212" s="166"/>
      <c r="ES212" s="166"/>
      <c r="ET212" s="166"/>
      <c r="EU212" s="166"/>
      <c r="EV212" s="166"/>
      <c r="EW212" s="166"/>
      <c r="EX212" s="166"/>
    </row>
    <row r="213" spans="2:154" ht="19.8" x14ac:dyDescent="0.3">
      <c r="B213" s="400"/>
      <c r="D213" s="184" t="s">
        <v>256</v>
      </c>
      <c r="E213">
        <f>((E208-$E$219)/$E$221)*10</f>
        <v>1.0698835270609535</v>
      </c>
      <c r="F213">
        <f t="shared" ref="F213:BQ213" si="21">((F208-$E$219)/$E$221)*10</f>
        <v>0</v>
      </c>
      <c r="G213">
        <f t="shared" si="21"/>
        <v>0.34455594576473875</v>
      </c>
      <c r="H213">
        <f t="shared" si="21"/>
        <v>0.34455594576473875</v>
      </c>
      <c r="I213">
        <f t="shared" si="21"/>
        <v>1.0940926402421813</v>
      </c>
      <c r="J213">
        <f t="shared" si="21"/>
        <v>1.2860532684862915</v>
      </c>
      <c r="K213">
        <f t="shared" si="21"/>
        <v>0.33846055336195335</v>
      </c>
      <c r="L213">
        <f t="shared" si="21"/>
        <v>0.33846055336195335</v>
      </c>
      <c r="M213">
        <f t="shared" si="21"/>
        <v>0.10477087278311492</v>
      </c>
      <c r="N213">
        <f t="shared" si="21"/>
        <v>4.287558817112977</v>
      </c>
      <c r="O213">
        <f t="shared" si="21"/>
        <v>5.7079022836839036E-2</v>
      </c>
      <c r="P213">
        <f t="shared" si="21"/>
        <v>5.8376507561295796E-2</v>
      </c>
      <c r="Q213">
        <f t="shared" si="21"/>
        <v>6.8625233721538156E-2</v>
      </c>
      <c r="R213">
        <f t="shared" si="21"/>
        <v>0.17082147861108515</v>
      </c>
      <c r="S213">
        <f t="shared" si="21"/>
        <v>0.17082147861108515</v>
      </c>
      <c r="T213">
        <f t="shared" si="21"/>
        <v>0.16777378240969268</v>
      </c>
      <c r="U213">
        <f t="shared" si="21"/>
        <v>0.16777378240969268</v>
      </c>
      <c r="V213">
        <f t="shared" si="21"/>
        <v>0.17082147861108515</v>
      </c>
      <c r="W213">
        <f t="shared" si="21"/>
        <v>0.17082147861108515</v>
      </c>
      <c r="X213">
        <f t="shared" si="21"/>
        <v>0.16777378240969268</v>
      </c>
      <c r="Y213">
        <f t="shared" si="21"/>
        <v>0.16777378240969268</v>
      </c>
      <c r="Z213">
        <f t="shared" si="21"/>
        <v>0.17082147861108515</v>
      </c>
      <c r="AA213">
        <f t="shared" si="21"/>
        <v>0.17082147861108515</v>
      </c>
      <c r="AB213">
        <f t="shared" si="21"/>
        <v>0.16777378240969268</v>
      </c>
      <c r="AC213">
        <f t="shared" si="21"/>
        <v>0.16777378240969268</v>
      </c>
      <c r="AD213">
        <f t="shared" si="21"/>
        <v>0.22875769109837438</v>
      </c>
      <c r="AE213">
        <f t="shared" si="21"/>
        <v>0.17373446715365312</v>
      </c>
      <c r="AF213">
        <f t="shared" si="21"/>
        <v>0.17373446715365312</v>
      </c>
      <c r="AG213">
        <f t="shared" si="21"/>
        <v>0.17373446715365312</v>
      </c>
      <c r="AH213">
        <f t="shared" si="21"/>
        <v>0.17373446715365312</v>
      </c>
      <c r="AI213">
        <f t="shared" si="21"/>
        <v>0.17373446715365312</v>
      </c>
      <c r="AJ213">
        <f t="shared" si="21"/>
        <v>0.17373446715365312</v>
      </c>
      <c r="AK213">
        <f t="shared" si="21"/>
        <v>0.17068677095226065</v>
      </c>
      <c r="AL213">
        <f t="shared" si="21"/>
        <v>0.17068677095226065</v>
      </c>
      <c r="AM213">
        <f t="shared" si="21"/>
        <v>0.17068677095226065</v>
      </c>
      <c r="AN213">
        <f t="shared" si="21"/>
        <v>0.17068677095226065</v>
      </c>
      <c r="AO213">
        <f t="shared" si="21"/>
        <v>0.17068677095226065</v>
      </c>
      <c r="AP213">
        <f t="shared" si="21"/>
        <v>0.17068677095226065</v>
      </c>
      <c r="AQ213">
        <f t="shared" si="21"/>
        <v>0.52397673738458506</v>
      </c>
      <c r="AR213">
        <f t="shared" si="21"/>
        <v>0.53331884000333085</v>
      </c>
      <c r="AS213">
        <f t="shared" si="21"/>
        <v>3.2009394471443731</v>
      </c>
      <c r="AT213">
        <f t="shared" si="21"/>
        <v>3.2009394471443731</v>
      </c>
      <c r="AU213">
        <f t="shared" si="21"/>
        <v>3.1438604243075323</v>
      </c>
      <c r="AV213">
        <f t="shared" si="21"/>
        <v>3.1438604243075323</v>
      </c>
      <c r="AW213">
        <f t="shared" si="21"/>
        <v>9.8311009640214291</v>
      </c>
      <c r="AX213">
        <f t="shared" si="21"/>
        <v>3.2569920628568272</v>
      </c>
      <c r="AY213">
        <f t="shared" si="21"/>
        <v>3.2569920628568272</v>
      </c>
      <c r="AZ213">
        <f t="shared" si="21"/>
        <v>3.19991304001999</v>
      </c>
      <c r="BA213">
        <f t="shared" si="21"/>
        <v>3.19991304001999</v>
      </c>
      <c r="BB213">
        <f t="shared" si="21"/>
        <v>10</v>
      </c>
      <c r="BC213">
        <f t="shared" si="21"/>
        <v>3.4220651388818801E-133</v>
      </c>
      <c r="BD213">
        <f t="shared" si="21"/>
        <v>3.4220651388818801E-133</v>
      </c>
      <c r="BE213">
        <f t="shared" si="21"/>
        <v>3.4220651388818801E-133</v>
      </c>
      <c r="BF213">
        <f t="shared" si="21"/>
        <v>3.4220651388818801E-133</v>
      </c>
      <c r="BG213">
        <f t="shared" si="21"/>
        <v>3.4220651388818801E-133</v>
      </c>
      <c r="BH213">
        <f t="shared" si="21"/>
        <v>3.4220651388818801E-133</v>
      </c>
      <c r="BI213">
        <f t="shared" si="21"/>
        <v>3.4220651388818801E-133</v>
      </c>
      <c r="BJ213">
        <f t="shared" si="21"/>
        <v>3.4220651388818801E-133</v>
      </c>
      <c r="BK213">
        <f t="shared" si="21"/>
        <v>3.4220651388818801E-133</v>
      </c>
      <c r="BL213">
        <f t="shared" si="21"/>
        <v>3.0847960863601465</v>
      </c>
      <c r="BM213">
        <f t="shared" si="21"/>
        <v>3.4220651388818801E-133</v>
      </c>
      <c r="BN213">
        <f t="shared" si="21"/>
        <v>3.4220651388818801E-133</v>
      </c>
      <c r="BO213">
        <f t="shared" si="21"/>
        <v>3.4220651388818801E-133</v>
      </c>
      <c r="BP213">
        <f t="shared" si="21"/>
        <v>3.4220651388818801E-133</v>
      </c>
      <c r="BQ213">
        <f t="shared" si="21"/>
        <v>3.4220651388818801E-133</v>
      </c>
      <c r="BR213">
        <f t="shared" ref="BR213:EC213" si="22">((BR208-$E$219)/$E$221)*10</f>
        <v>3.4220651388818801E-133</v>
      </c>
      <c r="BS213">
        <f t="shared" si="22"/>
        <v>3.4220651388818801E-133</v>
      </c>
      <c r="BT213">
        <f t="shared" si="22"/>
        <v>3.4220651388818801E-133</v>
      </c>
      <c r="BU213">
        <f t="shared" si="22"/>
        <v>3.4220651388818801E-133</v>
      </c>
      <c r="BV213">
        <f t="shared" si="22"/>
        <v>3.4220651388818801E-133</v>
      </c>
      <c r="BW213">
        <f t="shared" si="22"/>
        <v>3.4220651388818801E-133</v>
      </c>
      <c r="BX213">
        <f t="shared" si="22"/>
        <v>3.4220651388818801E-133</v>
      </c>
      <c r="BY213">
        <f t="shared" si="22"/>
        <v>3.4220651388818801E-133</v>
      </c>
      <c r="BZ213">
        <f t="shared" si="22"/>
        <v>3.4220651388818801E-133</v>
      </c>
      <c r="CA213">
        <f t="shared" si="22"/>
        <v>3.4220651388818801E-133</v>
      </c>
      <c r="CB213">
        <f t="shared" si="22"/>
        <v>3.4220651388818801E-133</v>
      </c>
      <c r="CC213">
        <f t="shared" si="22"/>
        <v>3.4220651388818801E-133</v>
      </c>
      <c r="CD213">
        <f t="shared" si="22"/>
        <v>3.4220651388818801E-133</v>
      </c>
      <c r="CE213">
        <f t="shared" si="22"/>
        <v>3.4220651388818801E-133</v>
      </c>
      <c r="CF213">
        <f t="shared" si="22"/>
        <v>3.4220651388818801E-133</v>
      </c>
      <c r="CG213">
        <f t="shared" si="22"/>
        <v>3.4220651388818801E-133</v>
      </c>
      <c r="CH213">
        <f t="shared" si="22"/>
        <v>3.4220651388818801E-133</v>
      </c>
      <c r="CI213">
        <f t="shared" si="22"/>
        <v>3.4220651388818801E-133</v>
      </c>
      <c r="CJ213">
        <f t="shared" si="22"/>
        <v>3.4220651388818801E-133</v>
      </c>
      <c r="CK213">
        <f t="shared" si="22"/>
        <v>3.4220651388818801E-133</v>
      </c>
      <c r="CL213">
        <f t="shared" si="22"/>
        <v>3.4220651388818801E-133</v>
      </c>
      <c r="CM213">
        <f t="shared" si="22"/>
        <v>3.4220651388818801E-133</v>
      </c>
      <c r="CN213">
        <f t="shared" si="22"/>
        <v>3.4220651388818801E-133</v>
      </c>
      <c r="CO213">
        <f t="shared" si="22"/>
        <v>3.4220651388818801E-133</v>
      </c>
      <c r="CP213">
        <f t="shared" si="22"/>
        <v>3.4220651388818801E-133</v>
      </c>
      <c r="CQ213">
        <f t="shared" si="22"/>
        <v>1.5423980431800732</v>
      </c>
      <c r="CR213">
        <f t="shared" si="22"/>
        <v>1.5423980431800732</v>
      </c>
      <c r="CS213">
        <f t="shared" si="22"/>
        <v>1.5423980431800732</v>
      </c>
      <c r="CT213">
        <f t="shared" si="22"/>
        <v>1.5423980431800732</v>
      </c>
      <c r="CU213">
        <f t="shared" si="22"/>
        <v>9.1623017036168726</v>
      </c>
      <c r="CV213">
        <f t="shared" si="22"/>
        <v>1.5423980431800732</v>
      </c>
      <c r="CW213">
        <f t="shared" si="22"/>
        <v>1.5423980431800732</v>
      </c>
      <c r="CX213">
        <f t="shared" si="22"/>
        <v>1.5423980431800732</v>
      </c>
      <c r="CY213">
        <f t="shared" si="22"/>
        <v>1.5423980431800732</v>
      </c>
      <c r="CZ213">
        <f t="shared" si="22"/>
        <v>9.1623017036168726</v>
      </c>
      <c r="DA213">
        <f t="shared" si="22"/>
        <v>3.5396310956025747</v>
      </c>
      <c r="DB213">
        <f t="shared" si="22"/>
        <v>1.5074468280932193E-98</v>
      </c>
      <c r="DC213">
        <f t="shared" si="22"/>
        <v>1.5074468280932193E-98</v>
      </c>
      <c r="DD213">
        <f t="shared" si="22"/>
        <v>1.5074468280932193E-98</v>
      </c>
      <c r="DE213">
        <f t="shared" si="22"/>
        <v>3.5396310956025747</v>
      </c>
      <c r="DF213">
        <f t="shared" si="22"/>
        <v>3.5396310956025747</v>
      </c>
      <c r="DG213">
        <f t="shared" si="22"/>
        <v>1.5074468280932193E-98</v>
      </c>
      <c r="DH213">
        <f t="shared" si="22"/>
        <v>1.5074468280932193E-98</v>
      </c>
      <c r="DI213">
        <f t="shared" si="22"/>
        <v>1.5074468280932193E-98</v>
      </c>
      <c r="DJ213">
        <f t="shared" si="22"/>
        <v>7.0792621912051494</v>
      </c>
      <c r="DK213">
        <f t="shared" si="22"/>
        <v>1.5074468280932193E-98</v>
      </c>
      <c r="DL213">
        <f t="shared" si="22"/>
        <v>1.5074468280932193E-98</v>
      </c>
      <c r="DM213">
        <f t="shared" si="22"/>
        <v>1.5074468280932193E-98</v>
      </c>
      <c r="DN213">
        <f t="shared" si="22"/>
        <v>1.5074468280932193E-98</v>
      </c>
      <c r="DO213">
        <f t="shared" si="22"/>
        <v>1.5074468280932193E-98</v>
      </c>
      <c r="DP213">
        <f t="shared" si="22"/>
        <v>1.5074468280932193E-98</v>
      </c>
      <c r="DQ213">
        <f t="shared" si="22"/>
        <v>1.5074468280932193E-98</v>
      </c>
      <c r="DR213">
        <f t="shared" si="22"/>
        <v>1.5074468280932193E-98</v>
      </c>
      <c r="DS213">
        <f t="shared" si="22"/>
        <v>1.5074468280932193E-98</v>
      </c>
      <c r="DT213">
        <f t="shared" si="22"/>
        <v>1.5074468280932193E-98</v>
      </c>
      <c r="DU213">
        <f t="shared" si="22"/>
        <v>1.5074468280932193E-98</v>
      </c>
      <c r="DV213">
        <f t="shared" si="22"/>
        <v>1.5074468280932193E-98</v>
      </c>
      <c r="DW213">
        <f t="shared" si="22"/>
        <v>1.5074468280932193E-98</v>
      </c>
      <c r="DX213">
        <f t="shared" si="22"/>
        <v>1.5074468280932193E-98</v>
      </c>
      <c r="DY213">
        <f t="shared" si="22"/>
        <v>1.5074468280932193E-98</v>
      </c>
      <c r="DZ213">
        <f t="shared" si="22"/>
        <v>1.5074468280932193E-98</v>
      </c>
      <c r="EA213">
        <f t="shared" si="22"/>
        <v>1.5074468280932193E-98</v>
      </c>
      <c r="EB213">
        <f t="shared" si="22"/>
        <v>1.5074468280932193E-98</v>
      </c>
      <c r="EC213">
        <f t="shared" si="22"/>
        <v>1.5074468280932193E-98</v>
      </c>
      <c r="ED213">
        <f t="shared" ref="ED213:EX213" si="23">((ED208-$E$219)/$E$221)*10</f>
        <v>1.5074468280932193E-98</v>
      </c>
      <c r="EE213">
        <f t="shared" si="23"/>
        <v>1.5074468280932193E-98</v>
      </c>
      <c r="EF213">
        <f t="shared" si="23"/>
        <v>1.5074468280932193E-98</v>
      </c>
      <c r="EG213">
        <f t="shared" si="23"/>
        <v>1.5074468280932193E-98</v>
      </c>
      <c r="EH213">
        <f t="shared" si="23"/>
        <v>1.5074468280932193E-98</v>
      </c>
      <c r="EI213">
        <f t="shared" si="23"/>
        <v>1.5074468280932193E-98</v>
      </c>
      <c r="EJ213">
        <f t="shared" si="23"/>
        <v>1.5074468280932193E-98</v>
      </c>
      <c r="EK213">
        <f t="shared" si="23"/>
        <v>1.5074468280932193E-98</v>
      </c>
      <c r="EL213">
        <f t="shared" si="23"/>
        <v>1.5074468280932193E-98</v>
      </c>
      <c r="EM213">
        <f t="shared" si="23"/>
        <v>1.5074468280932193E-98</v>
      </c>
      <c r="EN213">
        <f t="shared" si="23"/>
        <v>1.5074468280932193E-98</v>
      </c>
      <c r="EO213">
        <f t="shared" si="23"/>
        <v>7.0792621912051494</v>
      </c>
      <c r="EP213">
        <f t="shared" si="23"/>
        <v>7.0792621912051494</v>
      </c>
      <c r="EQ213">
        <f t="shared" si="23"/>
        <v>7.0792621912051494</v>
      </c>
      <c r="ER213">
        <f t="shared" si="23"/>
        <v>7.0792621912051494</v>
      </c>
      <c r="ES213">
        <f t="shared" si="23"/>
        <v>6.7290597901703659</v>
      </c>
      <c r="ET213">
        <f t="shared" si="23"/>
        <v>7.0792621912051494</v>
      </c>
      <c r="EU213">
        <f t="shared" si="23"/>
        <v>7.0792621912051494</v>
      </c>
      <c r="EV213">
        <f t="shared" si="23"/>
        <v>7.0792621912051494</v>
      </c>
      <c r="EW213">
        <f t="shared" si="23"/>
        <v>7.0792621912051494</v>
      </c>
      <c r="EX213">
        <f t="shared" si="23"/>
        <v>6.7290597901703659</v>
      </c>
    </row>
    <row r="214" spans="2:154" ht="19.8" x14ac:dyDescent="0.3">
      <c r="B214" s="400"/>
      <c r="D214" s="144" t="s">
        <v>257</v>
      </c>
      <c r="E214" s="201">
        <f>AVERAGE(E213:N213)</f>
        <v>0.92083921239389022</v>
      </c>
      <c r="F214" s="201"/>
      <c r="G214" s="201"/>
      <c r="H214" s="201"/>
      <c r="I214" s="201"/>
      <c r="J214" s="201"/>
      <c r="K214" s="201"/>
      <c r="L214" s="201"/>
      <c r="M214" s="201"/>
      <c r="N214" s="201"/>
      <c r="O214" s="201">
        <f>AVERAGE(O213:AR213)</f>
        <v>0.18560776757887046</v>
      </c>
      <c r="P214" s="201"/>
      <c r="Q214" s="201"/>
      <c r="R214" s="201"/>
      <c r="S214" s="201"/>
      <c r="T214" s="201"/>
      <c r="U214" s="201"/>
      <c r="V214" s="201"/>
      <c r="W214" s="201"/>
      <c r="X214" s="201"/>
      <c r="Y214" s="201"/>
      <c r="Z214" s="201"/>
      <c r="AA214" s="201"/>
      <c r="AB214" s="201"/>
      <c r="AC214" s="201"/>
      <c r="AD214" s="201"/>
      <c r="AE214" s="201"/>
      <c r="AF214" s="201"/>
      <c r="AG214" s="201"/>
      <c r="AH214" s="201"/>
      <c r="AI214" s="201"/>
      <c r="AJ214" s="201"/>
      <c r="AK214" s="201"/>
      <c r="AL214" s="201"/>
      <c r="AM214" s="201"/>
      <c r="AN214" s="201"/>
      <c r="AO214" s="201"/>
      <c r="AP214" s="201"/>
      <c r="AQ214" s="201"/>
      <c r="AR214" s="201"/>
      <c r="AS214" s="201">
        <f>AVERAGE(AS213:BB213)</f>
        <v>4.5434510912678885</v>
      </c>
      <c r="AT214" s="201"/>
      <c r="AU214" s="201"/>
      <c r="AV214" s="201"/>
      <c r="AW214" s="201"/>
      <c r="AX214" s="201"/>
      <c r="AY214" s="201"/>
      <c r="AZ214" s="201"/>
      <c r="BA214" s="201"/>
      <c r="BB214" s="201"/>
      <c r="BC214" s="201">
        <f>AVERAGE(BC213:CZ213)</f>
        <v>0.67497167678068937</v>
      </c>
      <c r="BD214" s="201"/>
      <c r="BE214" s="201"/>
      <c r="BF214" s="201"/>
      <c r="BG214" s="201"/>
      <c r="BH214" s="201"/>
      <c r="BI214" s="201"/>
      <c r="BJ214" s="201"/>
      <c r="BK214" s="201"/>
      <c r="BL214" s="201"/>
      <c r="BM214" s="201"/>
      <c r="BN214" s="201"/>
      <c r="BO214" s="201"/>
      <c r="BP214" s="201"/>
      <c r="BQ214" s="201"/>
      <c r="BR214" s="201"/>
      <c r="BS214" s="201"/>
      <c r="BT214" s="201"/>
      <c r="BU214" s="201"/>
      <c r="BV214" s="201"/>
      <c r="BW214" s="201"/>
      <c r="BX214" s="201"/>
      <c r="BY214" s="201"/>
      <c r="BZ214" s="201"/>
      <c r="CA214" s="201"/>
      <c r="CB214" s="201"/>
      <c r="CC214" s="201"/>
      <c r="CD214" s="201"/>
      <c r="CE214" s="201"/>
      <c r="CF214" s="201"/>
      <c r="CG214" s="201"/>
      <c r="CH214" s="201"/>
      <c r="CI214" s="201"/>
      <c r="CJ214" s="201"/>
      <c r="CK214" s="201"/>
      <c r="CL214" s="201"/>
      <c r="CM214" s="201"/>
      <c r="CN214" s="201"/>
      <c r="CO214" s="201"/>
      <c r="CP214" s="201"/>
      <c r="CQ214" s="201"/>
      <c r="CR214" s="201"/>
      <c r="CS214" s="201"/>
      <c r="CT214" s="201"/>
      <c r="CU214" s="201"/>
      <c r="CV214" s="201"/>
      <c r="CW214" s="201"/>
      <c r="CX214" s="201"/>
      <c r="CY214" s="201"/>
      <c r="CZ214" s="201"/>
      <c r="DA214" s="201">
        <f>AVERAGE(DA213:EX213)</f>
        <v>1.7558074517598956</v>
      </c>
      <c r="DB214" s="201"/>
      <c r="DC214" s="201"/>
      <c r="DD214" s="201"/>
      <c r="DE214" s="201"/>
      <c r="DF214" s="201"/>
      <c r="DG214" s="201"/>
      <c r="DH214" s="201"/>
      <c r="DI214" s="201"/>
      <c r="DJ214" s="201"/>
      <c r="DK214" s="201"/>
      <c r="DL214" s="201"/>
      <c r="DM214" s="201"/>
      <c r="DN214" s="201"/>
      <c r="DO214" s="201"/>
      <c r="DP214" s="201"/>
      <c r="DQ214" s="201"/>
      <c r="DR214" s="201"/>
      <c r="DS214" s="201"/>
      <c r="DT214" s="201"/>
      <c r="DU214" s="201"/>
      <c r="DV214" s="201"/>
      <c r="DW214" s="201"/>
      <c r="DX214" s="201"/>
      <c r="DY214" s="201"/>
      <c r="DZ214" s="201"/>
      <c r="EA214" s="201"/>
      <c r="EB214" s="201"/>
      <c r="EC214" s="201"/>
      <c r="ED214" s="201"/>
      <c r="EE214" s="201"/>
      <c r="EF214" s="201"/>
      <c r="EG214" s="201"/>
      <c r="EH214" s="201"/>
      <c r="EI214" s="201"/>
      <c r="EJ214" s="201"/>
      <c r="EK214" s="201"/>
      <c r="EL214" s="201"/>
      <c r="EM214" s="201"/>
      <c r="EN214" s="201"/>
      <c r="EO214" s="201"/>
      <c r="EP214" s="201"/>
      <c r="EQ214" s="201"/>
      <c r="ER214" s="201"/>
      <c r="ES214" s="201"/>
      <c r="ET214" s="201"/>
      <c r="EU214" s="201"/>
      <c r="EV214" s="201"/>
      <c r="EW214" s="201"/>
      <c r="EX214" s="201"/>
    </row>
    <row r="215" spans="2:154" ht="19.8" x14ac:dyDescent="0.3">
      <c r="B215" s="400"/>
      <c r="D215" s="144" t="s">
        <v>38</v>
      </c>
      <c r="E215" s="201">
        <f>_xlfn.STDEV.S(E213:N213)</f>
        <v>1.2638943417225965</v>
      </c>
      <c r="F215" s="201"/>
      <c r="G215" s="201"/>
      <c r="H215" s="201"/>
      <c r="I215" s="201"/>
      <c r="J215" s="201"/>
      <c r="K215" s="201"/>
      <c r="L215" s="201"/>
      <c r="M215" s="201"/>
      <c r="N215" s="201"/>
      <c r="O215" s="201">
        <f>_xlfn.STDEV.S(O213:AR213)</f>
        <v>9.9836520013301358E-2</v>
      </c>
      <c r="P215" s="201"/>
      <c r="Q215" s="201"/>
      <c r="R215" s="201"/>
      <c r="S215" s="201"/>
      <c r="T215" s="201"/>
      <c r="U215" s="201"/>
      <c r="V215" s="201"/>
      <c r="W215" s="201"/>
      <c r="X215" s="201"/>
      <c r="Y215" s="201"/>
      <c r="Z215" s="201"/>
      <c r="AA215" s="201"/>
      <c r="AB215" s="201"/>
      <c r="AC215" s="201"/>
      <c r="AD215" s="201"/>
      <c r="AE215" s="201"/>
      <c r="AF215" s="201"/>
      <c r="AG215" s="201"/>
      <c r="AH215" s="201"/>
      <c r="AI215" s="201"/>
      <c r="AJ215" s="201"/>
      <c r="AK215" s="201"/>
      <c r="AL215" s="201"/>
      <c r="AM215" s="201"/>
      <c r="AN215" s="201"/>
      <c r="AO215" s="201"/>
      <c r="AP215" s="201"/>
      <c r="AQ215" s="201"/>
      <c r="AR215" s="201"/>
      <c r="AS215" s="201">
        <f>_xlfn.STDEV.S(AS213:BB213)</f>
        <v>2.8318759570169947</v>
      </c>
      <c r="AT215" s="201"/>
      <c r="AU215" s="201"/>
      <c r="AV215" s="201"/>
      <c r="AW215" s="201"/>
      <c r="AX215" s="201"/>
      <c r="AY215" s="201"/>
      <c r="AZ215" s="201"/>
      <c r="BA215" s="201"/>
      <c r="BB215" s="201"/>
      <c r="BC215" s="201">
        <f>_xlfn.STDEV.S(BC213:CZ213)</f>
        <v>1.8825954049416491</v>
      </c>
      <c r="BD215" s="201"/>
      <c r="BE215" s="201"/>
      <c r="BF215" s="201"/>
      <c r="BG215" s="201"/>
      <c r="BH215" s="201"/>
      <c r="BI215" s="201"/>
      <c r="BJ215" s="201"/>
      <c r="BK215" s="201"/>
      <c r="BL215" s="201"/>
      <c r="BM215" s="201"/>
      <c r="BN215" s="201"/>
      <c r="BO215" s="201"/>
      <c r="BP215" s="201"/>
      <c r="BQ215" s="201"/>
      <c r="BR215" s="201"/>
      <c r="BS215" s="201"/>
      <c r="BT215" s="201"/>
      <c r="BU215" s="201"/>
      <c r="BV215" s="201"/>
      <c r="BW215" s="201"/>
      <c r="BX215" s="201"/>
      <c r="BY215" s="201"/>
      <c r="BZ215" s="201"/>
      <c r="CA215" s="201"/>
      <c r="CB215" s="201"/>
      <c r="CC215" s="201"/>
      <c r="CD215" s="201"/>
      <c r="CE215" s="201"/>
      <c r="CF215" s="201"/>
      <c r="CG215" s="201"/>
      <c r="CH215" s="201"/>
      <c r="CI215" s="201"/>
      <c r="CJ215" s="201"/>
      <c r="CK215" s="201"/>
      <c r="CL215" s="201"/>
      <c r="CM215" s="201"/>
      <c r="CN215" s="201"/>
      <c r="CO215" s="201"/>
      <c r="CP215" s="201"/>
      <c r="CQ215" s="201"/>
      <c r="CR215" s="201"/>
      <c r="CS215" s="201"/>
      <c r="CT215" s="201"/>
      <c r="CU215" s="201"/>
      <c r="CV215" s="201"/>
      <c r="CW215" s="201"/>
      <c r="CX215" s="201"/>
      <c r="CY215" s="201"/>
      <c r="CZ215" s="201"/>
      <c r="DA215" s="201">
        <f>_xlfn.STDEV.S(DA213:EX213)</f>
        <v>2.9452419060133033</v>
      </c>
      <c r="DB215" s="201"/>
      <c r="DC215" s="201"/>
      <c r="DD215" s="201"/>
      <c r="DE215" s="201"/>
      <c r="DF215" s="201"/>
      <c r="DG215" s="201"/>
      <c r="DH215" s="201"/>
      <c r="DI215" s="201"/>
      <c r="DJ215" s="201"/>
      <c r="DK215" s="201"/>
      <c r="DL215" s="201"/>
      <c r="DM215" s="201"/>
      <c r="DN215" s="201"/>
      <c r="DO215" s="201"/>
      <c r="DP215" s="201"/>
      <c r="DQ215" s="201"/>
      <c r="DR215" s="201"/>
      <c r="DS215" s="201"/>
      <c r="DT215" s="201"/>
      <c r="DU215" s="201"/>
      <c r="DV215" s="201"/>
      <c r="DW215" s="201"/>
      <c r="DX215" s="201"/>
      <c r="DY215" s="201"/>
      <c r="DZ215" s="201"/>
      <c r="EA215" s="201"/>
      <c r="EB215" s="201"/>
      <c r="EC215" s="201"/>
      <c r="ED215" s="201"/>
      <c r="EE215" s="201"/>
      <c r="EF215" s="201"/>
      <c r="EG215" s="201"/>
      <c r="EH215" s="201"/>
      <c r="EI215" s="201"/>
      <c r="EJ215" s="201"/>
      <c r="EK215" s="201"/>
      <c r="EL215" s="201"/>
      <c r="EM215" s="201"/>
      <c r="EN215" s="201"/>
      <c r="EO215" s="201"/>
      <c r="EP215" s="201"/>
      <c r="EQ215" s="201"/>
      <c r="ER215" s="201"/>
      <c r="ES215" s="201"/>
      <c r="ET215" s="201"/>
      <c r="EU215" s="201"/>
      <c r="EV215" s="201"/>
      <c r="EW215" s="201"/>
      <c r="EX215" s="201"/>
    </row>
    <row r="216" spans="2:154" ht="19.8" x14ac:dyDescent="0.3">
      <c r="B216" s="400"/>
      <c r="D216" s="115"/>
      <c r="E216">
        <f>E214-E215</f>
        <v>-0.3430551293287063</v>
      </c>
      <c r="F216">
        <f>E214+E215</f>
        <v>2.1847335541164865</v>
      </c>
      <c r="O216">
        <f>O214-O215</f>
        <v>8.57712475655691E-2</v>
      </c>
      <c r="P216">
        <f>O214+O215</f>
        <v>0.28544428759217183</v>
      </c>
      <c r="AS216">
        <f>AS214-AS215</f>
        <v>1.7115751342508938</v>
      </c>
      <c r="AT216">
        <f>AS214+AS215</f>
        <v>7.3753270482848832</v>
      </c>
      <c r="BC216">
        <f>BC214-BC215</f>
        <v>-1.2076237281609599</v>
      </c>
      <c r="BD216">
        <f>BC214+BC215</f>
        <v>2.5575670817223384</v>
      </c>
      <c r="DA216">
        <f>DA214-DA215</f>
        <v>-1.1894344542534077</v>
      </c>
      <c r="DB216">
        <f>DA214+DA215</f>
        <v>4.7010493577731989</v>
      </c>
    </row>
    <row r="217" spans="2:154" ht="19.8" x14ac:dyDescent="0.3">
      <c r="B217" s="400"/>
      <c r="D217" s="115"/>
      <c r="E217">
        <f>IF(AND(N213&gt;=E216,N213&lt;=F216),1,0)</f>
        <v>0</v>
      </c>
      <c r="O217">
        <f>IF(AND(AR213&gt;=O216,AR213&lt;=P216),1,0)</f>
        <v>0</v>
      </c>
      <c r="AS217">
        <f>IF(AND(BB213&gt;=AS216,BB213&lt;=AT216),1,0)</f>
        <v>0</v>
      </c>
      <c r="BC217">
        <f>IF(AND(CU213&gt;=BC216,CU213&lt;=BD216),1,0)</f>
        <v>0</v>
      </c>
      <c r="DA217">
        <f>IF(AND(DJ213&gt;=DA216,DJ213&lt;=DB216),1,0)</f>
        <v>0</v>
      </c>
    </row>
    <row r="218" spans="2:154" ht="19.8" x14ac:dyDescent="0.3">
      <c r="B218" s="400"/>
      <c r="D218" s="115"/>
    </row>
    <row r="219" spans="2:154" ht="19.8" x14ac:dyDescent="0.3">
      <c r="B219" s="400"/>
      <c r="D219" s="142" t="s">
        <v>253</v>
      </c>
      <c r="E219" s="145">
        <f>MIN(E208:EX208)</f>
        <v>2.7790949652747898E-222</v>
      </c>
    </row>
    <row r="220" spans="2:154" ht="19.8" x14ac:dyDescent="0.3">
      <c r="B220" s="400"/>
      <c r="D220" s="142" t="s">
        <v>254</v>
      </c>
      <c r="E220" s="145">
        <f>MAX(E208:EX208)</f>
        <v>0.22709561159956501</v>
      </c>
    </row>
    <row r="221" spans="2:154" ht="19.8" x14ac:dyDescent="0.3">
      <c r="B221" s="400"/>
      <c r="D221" s="142" t="s">
        <v>255</v>
      </c>
      <c r="E221" s="145">
        <f>E220-E219</f>
        <v>0.22709561159956501</v>
      </c>
    </row>
    <row r="222" spans="2:154" ht="23.4" customHeight="1" x14ac:dyDescent="0.3"/>
    <row r="223" spans="2:154" ht="22.8" customHeight="1" thickBot="1" x14ac:dyDescent="0.35"/>
    <row r="224" spans="2:154" ht="43.2" customHeight="1" thickBot="1" x14ac:dyDescent="0.35">
      <c r="B224" s="399" t="s">
        <v>154</v>
      </c>
      <c r="E224" s="202" t="s">
        <v>135</v>
      </c>
      <c r="F224" s="203"/>
      <c r="G224" s="203"/>
      <c r="H224" s="203"/>
      <c r="I224" s="203"/>
      <c r="J224" s="203"/>
      <c r="K224" s="203"/>
      <c r="L224" s="203"/>
      <c r="M224" s="203"/>
      <c r="N224" s="377"/>
      <c r="O224" s="377"/>
      <c r="P224" s="377"/>
      <c r="Q224" s="377"/>
      <c r="R224" s="377"/>
      <c r="S224" s="377"/>
      <c r="T224" s="377"/>
      <c r="U224" s="377"/>
      <c r="V224" s="377"/>
      <c r="W224" s="377"/>
      <c r="X224" s="377"/>
      <c r="Y224" s="203"/>
      <c r="Z224" s="203"/>
      <c r="AA224" s="203"/>
      <c r="AB224" s="203"/>
      <c r="AC224" s="203"/>
      <c r="AD224" s="203"/>
      <c r="AE224" s="203"/>
      <c r="AF224" s="203"/>
      <c r="AG224" s="203"/>
      <c r="AH224" s="203"/>
      <c r="AI224" s="203"/>
      <c r="AJ224" s="203"/>
      <c r="AK224" s="203"/>
      <c r="AL224" s="203"/>
      <c r="AM224" s="203"/>
      <c r="AN224" s="203"/>
      <c r="AO224" s="203"/>
      <c r="AP224" s="203"/>
      <c r="AQ224" s="203"/>
      <c r="AR224" s="203"/>
      <c r="AS224" s="203"/>
      <c r="AT224" s="203"/>
      <c r="AU224" s="203"/>
      <c r="AV224" s="203"/>
      <c r="AW224" s="203"/>
      <c r="AX224" s="203"/>
      <c r="AY224" s="203"/>
      <c r="AZ224" s="203"/>
      <c r="BA224" s="203"/>
      <c r="BB224" s="203"/>
      <c r="BC224" s="203"/>
      <c r="BD224" s="203"/>
      <c r="BE224" s="203"/>
      <c r="BF224" s="203"/>
      <c r="BG224" s="203"/>
      <c r="BH224" s="203"/>
      <c r="BI224" s="203"/>
      <c r="BJ224" s="203"/>
      <c r="BK224" s="203"/>
      <c r="BL224" s="203"/>
      <c r="BM224" s="203"/>
      <c r="BN224" s="203"/>
      <c r="BO224" s="203"/>
      <c r="BP224" s="203"/>
      <c r="BQ224" s="203"/>
      <c r="BR224" s="203"/>
      <c r="BS224" s="203"/>
      <c r="BT224" s="203"/>
      <c r="BU224" s="204"/>
    </row>
    <row r="225" spans="2:73" ht="20.399999999999999" customHeight="1" thickBot="1" x14ac:dyDescent="0.35">
      <c r="B225" s="400"/>
      <c r="D225" s="23" t="s">
        <v>0</v>
      </c>
      <c r="E225" s="374" t="s">
        <v>155</v>
      </c>
      <c r="F225" s="375"/>
      <c r="G225" s="375"/>
      <c r="H225" s="375"/>
      <c r="I225" s="375"/>
      <c r="J225" s="375"/>
      <c r="K225" s="375"/>
      <c r="L225" s="375"/>
      <c r="M225" s="376"/>
      <c r="N225" s="319" t="s">
        <v>35</v>
      </c>
      <c r="O225" s="320"/>
      <c r="P225" s="320"/>
      <c r="Q225" s="320"/>
      <c r="R225" s="320"/>
      <c r="S225" s="320"/>
      <c r="T225" s="320"/>
      <c r="U225" s="320"/>
      <c r="V225" s="320"/>
      <c r="W225" s="320"/>
      <c r="X225" s="321"/>
      <c r="Y225" s="311" t="s">
        <v>34</v>
      </c>
      <c r="Z225" s="312"/>
      <c r="AA225" s="313"/>
      <c r="AB225" s="371" t="s">
        <v>33</v>
      </c>
      <c r="AC225" s="372"/>
      <c r="AD225" s="372"/>
      <c r="AE225" s="372"/>
      <c r="AF225" s="372"/>
      <c r="AG225" s="372"/>
      <c r="AH225" s="372"/>
      <c r="AI225" s="372"/>
      <c r="AJ225" s="372"/>
      <c r="AK225" s="372"/>
      <c r="AL225" s="372"/>
      <c r="AM225" s="372"/>
      <c r="AN225" s="372"/>
      <c r="AO225" s="372"/>
      <c r="AP225" s="372"/>
      <c r="AQ225" s="372"/>
      <c r="AR225" s="372"/>
      <c r="AS225" s="372"/>
      <c r="AT225" s="372"/>
      <c r="AU225" s="372"/>
      <c r="AV225" s="372"/>
      <c r="AW225" s="372"/>
      <c r="AX225" s="373"/>
      <c r="AY225" s="232" t="s">
        <v>37</v>
      </c>
      <c r="AZ225" s="233"/>
      <c r="BA225" s="233"/>
      <c r="BB225" s="233"/>
      <c r="BC225" s="233"/>
      <c r="BD225" s="233"/>
      <c r="BE225" s="233"/>
      <c r="BF225" s="233"/>
      <c r="BG225" s="233"/>
      <c r="BH225" s="233"/>
      <c r="BI225" s="233"/>
      <c r="BJ225" s="233"/>
      <c r="BK225" s="233"/>
      <c r="BL225" s="233"/>
      <c r="BM225" s="233"/>
      <c r="BN225" s="233"/>
      <c r="BO225" s="233"/>
      <c r="BP225" s="233"/>
      <c r="BQ225" s="233"/>
      <c r="BR225" s="233"/>
      <c r="BS225" s="233"/>
      <c r="BT225" s="233"/>
      <c r="BU225" s="234"/>
    </row>
    <row r="226" spans="2:73" s="3" customFormat="1" ht="20.399999999999999" customHeight="1" thickBot="1" x14ac:dyDescent="0.35">
      <c r="B226" s="400"/>
      <c r="D226" s="24" t="s">
        <v>2</v>
      </c>
      <c r="E226" s="37" t="s">
        <v>136</v>
      </c>
      <c r="F226" s="36" t="s">
        <v>138</v>
      </c>
      <c r="G226" s="36" t="s">
        <v>137</v>
      </c>
      <c r="H226" s="36" t="s">
        <v>4</v>
      </c>
      <c r="I226" s="36" t="s">
        <v>112</v>
      </c>
      <c r="J226" s="36" t="s">
        <v>113</v>
      </c>
      <c r="K226" s="36" t="s">
        <v>114</v>
      </c>
      <c r="L226" s="36" t="s">
        <v>117</v>
      </c>
      <c r="M226" s="36" t="s">
        <v>139</v>
      </c>
      <c r="N226" s="37" t="s">
        <v>140</v>
      </c>
      <c r="O226" s="37" t="s">
        <v>141</v>
      </c>
      <c r="P226" s="39" t="s">
        <v>142</v>
      </c>
      <c r="Q226" s="39" t="s">
        <v>143</v>
      </c>
      <c r="R226" s="39" t="s">
        <v>144</v>
      </c>
      <c r="S226" s="39" t="s">
        <v>145</v>
      </c>
      <c r="T226" s="31" t="s">
        <v>146</v>
      </c>
      <c r="U226" s="31" t="s">
        <v>147</v>
      </c>
      <c r="V226" s="31" t="s">
        <v>148</v>
      </c>
      <c r="W226" s="31" t="s">
        <v>149</v>
      </c>
      <c r="X226" s="30" t="s">
        <v>150</v>
      </c>
      <c r="Y226" s="37" t="s">
        <v>151</v>
      </c>
      <c r="Z226" s="37" t="s">
        <v>152</v>
      </c>
      <c r="AA226" s="42" t="s">
        <v>153</v>
      </c>
      <c r="AB226" s="37" t="s">
        <v>136</v>
      </c>
      <c r="AC226" s="36" t="s">
        <v>138</v>
      </c>
      <c r="AD226" s="36" t="s">
        <v>137</v>
      </c>
      <c r="AE226" s="36" t="s">
        <v>4</v>
      </c>
      <c r="AF226" s="36" t="s">
        <v>112</v>
      </c>
      <c r="AG226" s="36" t="s">
        <v>113</v>
      </c>
      <c r="AH226" s="36" t="s">
        <v>114</v>
      </c>
      <c r="AI226" s="36" t="s">
        <v>117</v>
      </c>
      <c r="AJ226" s="36" t="s">
        <v>139</v>
      </c>
      <c r="AK226" s="37" t="s">
        <v>140</v>
      </c>
      <c r="AL226" s="37" t="s">
        <v>141</v>
      </c>
      <c r="AM226" s="39" t="s">
        <v>142</v>
      </c>
      <c r="AN226" s="39" t="s">
        <v>143</v>
      </c>
      <c r="AO226" s="39" t="s">
        <v>144</v>
      </c>
      <c r="AP226" s="39" t="s">
        <v>145</v>
      </c>
      <c r="AQ226" s="31" t="s">
        <v>146</v>
      </c>
      <c r="AR226" s="31" t="s">
        <v>147</v>
      </c>
      <c r="AS226" s="31" t="s">
        <v>148</v>
      </c>
      <c r="AT226" s="31" t="s">
        <v>149</v>
      </c>
      <c r="AU226" s="31" t="s">
        <v>150</v>
      </c>
      <c r="AV226" s="54" t="s">
        <v>151</v>
      </c>
      <c r="AW226" s="37" t="s">
        <v>152</v>
      </c>
      <c r="AX226" s="42" t="s">
        <v>153</v>
      </c>
      <c r="AY226" s="37" t="s">
        <v>136</v>
      </c>
      <c r="AZ226" s="36" t="s">
        <v>138</v>
      </c>
      <c r="BA226" s="36" t="s">
        <v>137</v>
      </c>
      <c r="BB226" s="36" t="s">
        <v>4</v>
      </c>
      <c r="BC226" s="36" t="s">
        <v>112</v>
      </c>
      <c r="BD226" s="36" t="s">
        <v>113</v>
      </c>
      <c r="BE226" s="36" t="s">
        <v>114</v>
      </c>
      <c r="BF226" s="36" t="s">
        <v>117</v>
      </c>
      <c r="BG226" s="36" t="s">
        <v>139</v>
      </c>
      <c r="BH226" s="37" t="s">
        <v>140</v>
      </c>
      <c r="BI226" s="37" t="s">
        <v>141</v>
      </c>
      <c r="BJ226" s="39" t="s">
        <v>142</v>
      </c>
      <c r="BK226" s="39" t="s">
        <v>143</v>
      </c>
      <c r="BL226" s="39" t="s">
        <v>144</v>
      </c>
      <c r="BM226" s="39" t="s">
        <v>145</v>
      </c>
      <c r="BN226" s="31" t="s">
        <v>146</v>
      </c>
      <c r="BO226" s="31" t="s">
        <v>147</v>
      </c>
      <c r="BP226" s="31" t="s">
        <v>148</v>
      </c>
      <c r="BQ226" s="31" t="s">
        <v>149</v>
      </c>
      <c r="BR226" s="31" t="s">
        <v>150</v>
      </c>
      <c r="BS226" s="54" t="s">
        <v>151</v>
      </c>
      <c r="BT226" s="37" t="s">
        <v>152</v>
      </c>
      <c r="BU226" s="42" t="s">
        <v>153</v>
      </c>
    </row>
    <row r="227" spans="2:73" s="86" customFormat="1" ht="19.8" customHeight="1" x14ac:dyDescent="0.3">
      <c r="B227" s="400"/>
      <c r="D227" s="74" t="s">
        <v>12</v>
      </c>
      <c r="E227" s="82">
        <v>5.1999755781827499E-4</v>
      </c>
      <c r="F227" s="78">
        <v>6.1808503912544603E-2</v>
      </c>
      <c r="G227" s="96">
        <v>1.90440722172741E-2</v>
      </c>
      <c r="H227" s="96">
        <v>2.0749506423762901E-2</v>
      </c>
      <c r="I227" s="96">
        <v>2.0749506423762901E-2</v>
      </c>
      <c r="J227" s="96">
        <v>2.6167806008074002E-2</v>
      </c>
      <c r="K227" s="96">
        <v>2.6167806008074002E-2</v>
      </c>
      <c r="L227" s="96">
        <v>2.46871008804205E-2</v>
      </c>
      <c r="M227" s="97">
        <v>4.3683331078876897E-2</v>
      </c>
      <c r="N227" s="82">
        <v>1.75327622530659E-3</v>
      </c>
      <c r="O227" s="78">
        <v>1.75327622530659E-3</v>
      </c>
      <c r="P227" s="78">
        <v>1.9104766310623299E-3</v>
      </c>
      <c r="Q227" s="78">
        <v>1.9104766310623299E-3</v>
      </c>
      <c r="R227" s="96">
        <v>2.4099066585878E-3</v>
      </c>
      <c r="S227" s="96">
        <v>2.4099066585878E-3</v>
      </c>
      <c r="T227" s="96">
        <v>2.2734525340286798E-3</v>
      </c>
      <c r="U227" s="96">
        <v>4.0223226845128501E-3</v>
      </c>
      <c r="V227" s="96">
        <v>4.0223226845128501E-3</v>
      </c>
      <c r="W227" s="96">
        <v>7.1715758096176701E-3</v>
      </c>
      <c r="X227" s="97">
        <v>7.1715758096176701E-3</v>
      </c>
      <c r="Y227" s="82">
        <v>7.78953974248877E-2</v>
      </c>
      <c r="Z227" s="78">
        <v>7.78953974248877E-2</v>
      </c>
      <c r="AA227" s="79">
        <v>0.20651134647758801</v>
      </c>
      <c r="AB227" s="125">
        <v>7.5367375265223499E-86</v>
      </c>
      <c r="AC227" s="78">
        <v>4.8199698985662898E-2</v>
      </c>
      <c r="AD227" s="116">
        <v>7.5367375265223499E-86</v>
      </c>
      <c r="AE227" s="116">
        <v>7.5367375265223499E-86</v>
      </c>
      <c r="AF227" s="116">
        <v>7.5367375265223499E-86</v>
      </c>
      <c r="AG227" s="116">
        <v>7.5367375265223499E-86</v>
      </c>
      <c r="AH227" s="116">
        <v>7.5367375265223499E-86</v>
      </c>
      <c r="AI227" s="116">
        <v>7.5367375265223499E-86</v>
      </c>
      <c r="AJ227" s="116">
        <v>7.5367375265223499E-86</v>
      </c>
      <c r="AK227" s="127">
        <v>7.5367375265223499E-86</v>
      </c>
      <c r="AL227" s="127">
        <v>7.5367375265223499E-86</v>
      </c>
      <c r="AM227" s="127">
        <v>7.5367375265223499E-86</v>
      </c>
      <c r="AN227" s="127">
        <v>7.5367375265223499E-86</v>
      </c>
      <c r="AO227" s="127">
        <v>7.5367375265223499E-86</v>
      </c>
      <c r="AP227" s="127">
        <v>7.5367375265223499E-86</v>
      </c>
      <c r="AQ227" s="127">
        <v>7.5367375265223499E-86</v>
      </c>
      <c r="AR227" s="127">
        <v>7.5367375265223499E-86</v>
      </c>
      <c r="AS227" s="127">
        <v>7.5367375265223499E-86</v>
      </c>
      <c r="AT227" s="127">
        <v>7.5367375265223499E-86</v>
      </c>
      <c r="AU227" s="116">
        <v>7.5367375265223499E-86</v>
      </c>
      <c r="AV227" s="78">
        <v>4.8199698985662898E-2</v>
      </c>
      <c r="AW227" s="78">
        <v>4.8199698985662898E-2</v>
      </c>
      <c r="AX227" s="79">
        <v>0.15856617934900799</v>
      </c>
      <c r="AY227" s="125">
        <v>3.4166991163510802E-49</v>
      </c>
      <c r="AZ227" s="78">
        <v>8.8553365846534796E-2</v>
      </c>
      <c r="BA227" s="78">
        <v>8.8553365846534796E-2</v>
      </c>
      <c r="BB227" s="78">
        <v>8.8553365846534796E-2</v>
      </c>
      <c r="BC227" s="78">
        <v>8.8553365846534796E-2</v>
      </c>
      <c r="BD227" s="96">
        <v>8.8553365846534796E-2</v>
      </c>
      <c r="BE227" s="96">
        <v>8.8553365846534796E-2</v>
      </c>
      <c r="BF227" s="96">
        <v>8.8553365846534796E-2</v>
      </c>
      <c r="BG227" s="96">
        <v>0.17710673169306901</v>
      </c>
      <c r="BH227" s="127">
        <v>3.4166991163510802E-49</v>
      </c>
      <c r="BI227" s="127">
        <v>3.4166991163510802E-49</v>
      </c>
      <c r="BJ227" s="127">
        <v>3.4166991163510802E-49</v>
      </c>
      <c r="BK227" s="127">
        <v>3.4166991163510802E-49</v>
      </c>
      <c r="BL227" s="127">
        <v>3.4166991163510802E-49</v>
      </c>
      <c r="BM227" s="127">
        <v>3.4166991163510802E-49</v>
      </c>
      <c r="BN227" s="127">
        <v>3.4166991163510802E-49</v>
      </c>
      <c r="BO227" s="127">
        <v>3.4166991163510802E-49</v>
      </c>
      <c r="BP227" s="127">
        <v>3.4166991163510802E-49</v>
      </c>
      <c r="BQ227" s="127">
        <v>3.4166991163510802E-49</v>
      </c>
      <c r="BR227" s="127">
        <v>3.4166991163510802E-49</v>
      </c>
      <c r="BS227" s="96">
        <v>0.17710673169306901</v>
      </c>
      <c r="BT227" s="96">
        <v>0.17710673169306901</v>
      </c>
      <c r="BU227" s="97">
        <v>0.15956552395484999</v>
      </c>
    </row>
    <row r="228" spans="2:73" s="86" customFormat="1" ht="40.200000000000003" customHeight="1" thickBot="1" x14ac:dyDescent="0.35">
      <c r="B228" s="400"/>
      <c r="D228" s="114" t="s">
        <v>13</v>
      </c>
      <c r="E228" s="292">
        <f>AVERAGE(E227:M227)</f>
        <v>2.7064181167845355E-2</v>
      </c>
      <c r="F228" s="293"/>
      <c r="G228" s="293"/>
      <c r="H228" s="293"/>
      <c r="I228" s="293"/>
      <c r="J228" s="293"/>
      <c r="K228" s="293"/>
      <c r="L228" s="293"/>
      <c r="M228" s="294"/>
      <c r="N228" s="322">
        <f>AVERAGE(N227:X227)</f>
        <v>3.3462335047457423E-3</v>
      </c>
      <c r="O228" s="323"/>
      <c r="P228" s="323"/>
      <c r="Q228" s="323"/>
      <c r="R228" s="323"/>
      <c r="S228" s="323"/>
      <c r="T228" s="323"/>
      <c r="U228" s="323"/>
      <c r="V228" s="323"/>
      <c r="W228" s="323"/>
      <c r="X228" s="324"/>
      <c r="Y228" s="322">
        <f>AVERAGE(Y227:AA227)</f>
        <v>0.12076738044245446</v>
      </c>
      <c r="Z228" s="323"/>
      <c r="AA228" s="324"/>
      <c r="AB228" s="322">
        <f>AVERAGE(AB227:AX227)</f>
        <v>1.3181098969825942E-2</v>
      </c>
      <c r="AC228" s="323"/>
      <c r="AD228" s="323"/>
      <c r="AE228" s="323"/>
      <c r="AF228" s="323"/>
      <c r="AG228" s="323"/>
      <c r="AH228" s="323"/>
      <c r="AI228" s="323"/>
      <c r="AJ228" s="323"/>
      <c r="AK228" s="323"/>
      <c r="AL228" s="323"/>
      <c r="AM228" s="323"/>
      <c r="AN228" s="323"/>
      <c r="AO228" s="323"/>
      <c r="AP228" s="323"/>
      <c r="AQ228" s="323"/>
      <c r="AR228" s="323"/>
      <c r="AS228" s="323"/>
      <c r="AT228" s="323"/>
      <c r="AU228" s="323"/>
      <c r="AV228" s="323"/>
      <c r="AW228" s="323"/>
      <c r="AX228" s="324"/>
      <c r="AY228" s="322">
        <f>AVERAGE(AY227:BU227)</f>
        <v>5.698953391129568E-2</v>
      </c>
      <c r="AZ228" s="323"/>
      <c r="BA228" s="323"/>
      <c r="BB228" s="323"/>
      <c r="BC228" s="323"/>
      <c r="BD228" s="323"/>
      <c r="BE228" s="323"/>
      <c r="BF228" s="323"/>
      <c r="BG228" s="323"/>
      <c r="BH228" s="323"/>
      <c r="BI228" s="323"/>
      <c r="BJ228" s="323"/>
      <c r="BK228" s="323"/>
      <c r="BL228" s="323"/>
      <c r="BM228" s="323"/>
      <c r="BN228" s="323"/>
      <c r="BO228" s="323"/>
      <c r="BP228" s="323"/>
      <c r="BQ228" s="323"/>
      <c r="BR228" s="323"/>
      <c r="BS228" s="323"/>
      <c r="BT228" s="323"/>
      <c r="BU228" s="324"/>
    </row>
    <row r="229" spans="2:73" s="86" customFormat="1" ht="20.399999999999999" customHeight="1" thickBot="1" x14ac:dyDescent="0.35">
      <c r="B229" s="400"/>
      <c r="D229" s="143" t="s">
        <v>38</v>
      </c>
      <c r="E229" s="316">
        <f>_xlfn.STDEV.S(E227:M227)</f>
        <v>1.7100027995770609E-2</v>
      </c>
      <c r="F229" s="317"/>
      <c r="G229" s="317"/>
      <c r="H229" s="317"/>
      <c r="I229" s="317"/>
      <c r="J229" s="317"/>
      <c r="K229" s="317"/>
      <c r="L229" s="317"/>
      <c r="M229" s="318"/>
      <c r="N229" s="342">
        <f>_xlfn.STDEV.S(N227:X227)</f>
        <v>2.0562776316096405E-3</v>
      </c>
      <c r="O229" s="343"/>
      <c r="P229" s="343"/>
      <c r="Q229" s="343"/>
      <c r="R229" s="343"/>
      <c r="S229" s="343"/>
      <c r="T229" s="343"/>
      <c r="U229" s="343"/>
      <c r="V229" s="343"/>
      <c r="W229" s="343"/>
      <c r="X229" s="344"/>
      <c r="Y229" s="342">
        <f>_xlfn.STDEV.S(Y227:AA227)</f>
        <v>7.4256452807655748E-2</v>
      </c>
      <c r="Z229" s="343"/>
      <c r="AA229" s="344"/>
      <c r="AB229" s="342">
        <f>_xlfn.STDEV.S(AB227:AX227)</f>
        <v>3.5749643780210873E-2</v>
      </c>
      <c r="AC229" s="343"/>
      <c r="AD229" s="343"/>
      <c r="AE229" s="343"/>
      <c r="AF229" s="343"/>
      <c r="AG229" s="343"/>
      <c r="AH229" s="343"/>
      <c r="AI229" s="343"/>
      <c r="AJ229" s="343"/>
      <c r="AK229" s="343"/>
      <c r="AL229" s="343"/>
      <c r="AM229" s="343"/>
      <c r="AN229" s="343"/>
      <c r="AO229" s="343"/>
      <c r="AP229" s="343"/>
      <c r="AQ229" s="343"/>
      <c r="AR229" s="343"/>
      <c r="AS229" s="343"/>
      <c r="AT229" s="343"/>
      <c r="AU229" s="343"/>
      <c r="AV229" s="343"/>
      <c r="AW229" s="343"/>
      <c r="AX229" s="344"/>
      <c r="AY229" s="342">
        <f>_xlfn.STDEV.S(AY227:BU227)</f>
        <v>6.7336964538743868E-2</v>
      </c>
      <c r="AZ229" s="343"/>
      <c r="BA229" s="343"/>
      <c r="BB229" s="343"/>
      <c r="BC229" s="343"/>
      <c r="BD229" s="343"/>
      <c r="BE229" s="343"/>
      <c r="BF229" s="343"/>
      <c r="BG229" s="343"/>
      <c r="BH229" s="343"/>
      <c r="BI229" s="343"/>
      <c r="BJ229" s="343"/>
      <c r="BK229" s="343"/>
      <c r="BL229" s="343"/>
      <c r="BM229" s="343"/>
      <c r="BN229" s="343"/>
      <c r="BO229" s="343"/>
      <c r="BP229" s="343"/>
      <c r="BQ229" s="343"/>
      <c r="BR229" s="343"/>
      <c r="BS229" s="343"/>
      <c r="BT229" s="343"/>
      <c r="BU229" s="344"/>
    </row>
    <row r="230" spans="2:73" s="86" customFormat="1" ht="20.399999999999999" customHeight="1" x14ac:dyDescent="0.3">
      <c r="B230" s="400"/>
      <c r="D230" s="185"/>
      <c r="E230" s="168">
        <f>E228-E229</f>
        <v>9.9641531720747467E-3</v>
      </c>
      <c r="F230" s="168">
        <f>E228+E229</f>
        <v>4.4164209163615964E-2</v>
      </c>
      <c r="G230" s="168"/>
      <c r="H230" s="168"/>
      <c r="I230" s="168"/>
      <c r="J230" s="168"/>
      <c r="K230" s="168"/>
      <c r="L230" s="168"/>
      <c r="M230" s="168"/>
      <c r="N230" s="167">
        <f>N228-N229</f>
        <v>1.2899558731361018E-3</v>
      </c>
      <c r="O230" s="167">
        <f>N228+N229</f>
        <v>5.4025111363553823E-3</v>
      </c>
      <c r="P230" s="167"/>
      <c r="Q230" s="167"/>
      <c r="R230" s="167"/>
      <c r="S230" s="167"/>
      <c r="T230" s="167"/>
      <c r="U230" s="167"/>
      <c r="V230" s="167"/>
      <c r="W230" s="167"/>
      <c r="X230" s="167"/>
      <c r="Y230" s="167">
        <f>Y228-Y229</f>
        <v>4.6510927634798707E-2</v>
      </c>
      <c r="Z230" s="167">
        <f>Y228+Y229</f>
        <v>0.19502383325011019</v>
      </c>
      <c r="AA230" s="167"/>
      <c r="AB230" s="167">
        <f>AB228-AB229</f>
        <v>-2.2568544810384929E-2</v>
      </c>
      <c r="AC230" s="167">
        <f>AB228+AB229</f>
        <v>4.8930742750036817E-2</v>
      </c>
      <c r="AD230" s="167"/>
      <c r="AE230" s="167"/>
      <c r="AF230" s="167"/>
      <c r="AG230" s="167"/>
      <c r="AH230" s="167"/>
      <c r="AI230" s="167"/>
      <c r="AJ230" s="167"/>
      <c r="AK230" s="167"/>
      <c r="AL230" s="167"/>
      <c r="AM230" s="167"/>
      <c r="AN230" s="167"/>
      <c r="AO230" s="167"/>
      <c r="AP230" s="167"/>
      <c r="AQ230" s="167"/>
      <c r="AR230" s="167"/>
      <c r="AS230" s="167"/>
      <c r="AT230" s="167"/>
      <c r="AU230" s="167"/>
      <c r="AV230" s="167"/>
      <c r="AW230" s="167"/>
      <c r="AX230" s="167"/>
      <c r="AY230" s="167">
        <f>AY228-AY229</f>
        <v>-1.0347430627448188E-2</v>
      </c>
      <c r="AZ230" s="167">
        <f>AY228+AY229</f>
        <v>0.12432649845003954</v>
      </c>
      <c r="BA230" s="167"/>
      <c r="BB230" s="167"/>
      <c r="BC230" s="167"/>
      <c r="BD230" s="167"/>
      <c r="BE230" s="167"/>
      <c r="BF230" s="167"/>
      <c r="BG230" s="167"/>
      <c r="BH230" s="167"/>
      <c r="BI230" s="167"/>
      <c r="BJ230" s="167"/>
      <c r="BK230" s="167"/>
      <c r="BL230" s="167"/>
      <c r="BM230" s="167"/>
      <c r="BN230" s="167"/>
      <c r="BO230" s="167"/>
      <c r="BP230" s="167"/>
      <c r="BQ230" s="167"/>
      <c r="BR230" s="167"/>
      <c r="BS230" s="167"/>
      <c r="BT230" s="167"/>
      <c r="BU230" s="167"/>
    </row>
    <row r="231" spans="2:73" s="86" customFormat="1" ht="20.399999999999999" customHeight="1" x14ac:dyDescent="0.3">
      <c r="B231" s="400"/>
      <c r="D231" s="185"/>
      <c r="E231" s="168">
        <f>IF(AND(F227&gt;=E230,F227&lt;=F230),1,0)</f>
        <v>0</v>
      </c>
      <c r="F231" s="168"/>
      <c r="G231" s="168"/>
      <c r="H231" s="168"/>
      <c r="I231" s="168"/>
      <c r="J231" s="168"/>
      <c r="K231" s="168"/>
      <c r="L231" s="168"/>
      <c r="M231" s="168"/>
      <c r="N231" s="167">
        <f>IF(AND(W227&gt;=N230,W227&lt;=O230),1,0)</f>
        <v>0</v>
      </c>
      <c r="O231" s="167"/>
      <c r="P231" s="167"/>
      <c r="Q231" s="167"/>
      <c r="R231" s="167"/>
      <c r="S231" s="167"/>
      <c r="T231" s="167"/>
      <c r="U231" s="167"/>
      <c r="V231" s="167"/>
      <c r="W231" s="167"/>
      <c r="X231" s="167"/>
      <c r="Y231" s="167">
        <f>IF(AND(AA227&gt;=Y230,AA227&lt;=Z230),1,0)</f>
        <v>0</v>
      </c>
      <c r="Z231" s="167"/>
      <c r="AA231" s="167"/>
      <c r="AB231" s="167">
        <f>IF(AND(AX227&gt;=AB230,AX227&lt;=AC230),1,0)</f>
        <v>0</v>
      </c>
      <c r="AC231" s="167"/>
      <c r="AD231" s="167"/>
      <c r="AE231" s="167"/>
      <c r="AF231" s="167"/>
      <c r="AG231" s="167"/>
      <c r="AH231" s="167"/>
      <c r="AI231" s="167"/>
      <c r="AJ231" s="167"/>
      <c r="AK231" s="167"/>
      <c r="AL231" s="167"/>
      <c r="AM231" s="167"/>
      <c r="AN231" s="167"/>
      <c r="AO231" s="167"/>
      <c r="AP231" s="167"/>
      <c r="AQ231" s="167"/>
      <c r="AR231" s="167"/>
      <c r="AS231" s="167"/>
      <c r="AT231" s="167"/>
      <c r="AU231" s="167"/>
      <c r="AV231" s="167"/>
      <c r="AW231" s="167"/>
      <c r="AX231" s="167"/>
      <c r="AY231" s="167">
        <f>IF(AND(BG227&gt;=AY230,BG227&lt;=AZ230),1,0)</f>
        <v>0</v>
      </c>
      <c r="AZ231" s="167"/>
      <c r="BA231" s="167"/>
      <c r="BB231" s="167"/>
      <c r="BC231" s="167"/>
      <c r="BD231" s="167"/>
      <c r="BE231" s="167"/>
      <c r="BF231" s="167"/>
      <c r="BG231" s="167"/>
      <c r="BH231" s="167"/>
      <c r="BI231" s="167"/>
      <c r="BJ231" s="167"/>
      <c r="BK231" s="167"/>
      <c r="BL231" s="167"/>
      <c r="BM231" s="167"/>
      <c r="BN231" s="167"/>
      <c r="BO231" s="167"/>
      <c r="BP231" s="167"/>
      <c r="BQ231" s="167"/>
      <c r="BR231" s="167"/>
      <c r="BS231" s="167"/>
      <c r="BT231" s="167"/>
      <c r="BU231" s="167"/>
    </row>
    <row r="232" spans="2:73" ht="19.8" customHeight="1" x14ac:dyDescent="0.3">
      <c r="B232" s="400"/>
      <c r="D232" s="184" t="s">
        <v>256</v>
      </c>
      <c r="E232">
        <f>((E227-$E$238)/$E$240)*10</f>
        <v>2.5180096236247659E-2</v>
      </c>
      <c r="F232">
        <f t="shared" ref="F232:BQ232" si="24">((F227-$E$238)/$E$240)*10</f>
        <v>2.9929834348957902</v>
      </c>
      <c r="G232">
        <f t="shared" si="24"/>
        <v>0.92218042941000777</v>
      </c>
      <c r="H232">
        <f t="shared" si="24"/>
        <v>1.0047635046539574</v>
      </c>
      <c r="I232">
        <f t="shared" si="24"/>
        <v>1.0047635046539574</v>
      </c>
      <c r="J232">
        <f t="shared" si="24"/>
        <v>1.2671364772159823</v>
      </c>
      <c r="K232">
        <f t="shared" si="24"/>
        <v>1.2671364772159823</v>
      </c>
      <c r="L232">
        <f t="shared" si="24"/>
        <v>1.1954355681420008</v>
      </c>
      <c r="M232">
        <f t="shared" si="24"/>
        <v>2.1152993200602515</v>
      </c>
      <c r="N232">
        <f t="shared" si="24"/>
        <v>8.4899752735710682E-2</v>
      </c>
      <c r="O232">
        <f t="shared" si="24"/>
        <v>8.4899752735710682E-2</v>
      </c>
      <c r="P232">
        <f t="shared" si="24"/>
        <v>9.2511944919678665E-2</v>
      </c>
      <c r="Q232">
        <f t="shared" si="24"/>
        <v>9.2511944919678665E-2</v>
      </c>
      <c r="R232">
        <f t="shared" si="24"/>
        <v>0.1166960895705234</v>
      </c>
      <c r="S232">
        <f t="shared" si="24"/>
        <v>0.1166960895705234</v>
      </c>
      <c r="T232">
        <f t="shared" si="24"/>
        <v>0.11008850471445694</v>
      </c>
      <c r="U232">
        <f t="shared" si="24"/>
        <v>0.19477489993264749</v>
      </c>
      <c r="V232">
        <f t="shared" si="24"/>
        <v>0.19477489993264749</v>
      </c>
      <c r="W232">
        <f t="shared" si="24"/>
        <v>0.34727272529773456</v>
      </c>
      <c r="X232">
        <f t="shared" si="24"/>
        <v>0.34727272529773456</v>
      </c>
      <c r="Y232">
        <f t="shared" si="24"/>
        <v>3.7719669525926718</v>
      </c>
      <c r="Z232">
        <f t="shared" si="24"/>
        <v>3.7719669525926718</v>
      </c>
      <c r="AA232">
        <f t="shared" si="24"/>
        <v>10</v>
      </c>
      <c r="AB232">
        <f t="shared" si="24"/>
        <v>0</v>
      </c>
      <c r="AC232">
        <f t="shared" si="24"/>
        <v>2.3339976135836125</v>
      </c>
      <c r="AD232">
        <f t="shared" si="24"/>
        <v>0</v>
      </c>
      <c r="AE232">
        <f t="shared" si="24"/>
        <v>0</v>
      </c>
      <c r="AF232">
        <f t="shared" si="24"/>
        <v>0</v>
      </c>
      <c r="AG232">
        <f t="shared" si="24"/>
        <v>0</v>
      </c>
      <c r="AH232">
        <f t="shared" si="24"/>
        <v>0</v>
      </c>
      <c r="AI232">
        <f t="shared" si="24"/>
        <v>0</v>
      </c>
      <c r="AJ232">
        <f t="shared" si="24"/>
        <v>0</v>
      </c>
      <c r="AK232">
        <f t="shared" si="24"/>
        <v>0</v>
      </c>
      <c r="AL232">
        <f t="shared" si="24"/>
        <v>0</v>
      </c>
      <c r="AM232">
        <f t="shared" si="24"/>
        <v>0</v>
      </c>
      <c r="AN232">
        <f t="shared" si="24"/>
        <v>0</v>
      </c>
      <c r="AO232">
        <f t="shared" si="24"/>
        <v>0</v>
      </c>
      <c r="AP232">
        <f t="shared" si="24"/>
        <v>0</v>
      </c>
      <c r="AQ232">
        <f t="shared" si="24"/>
        <v>0</v>
      </c>
      <c r="AR232">
        <f t="shared" si="24"/>
        <v>0</v>
      </c>
      <c r="AS232">
        <f t="shared" si="24"/>
        <v>0</v>
      </c>
      <c r="AT232">
        <f t="shared" si="24"/>
        <v>0</v>
      </c>
      <c r="AU232">
        <f t="shared" si="24"/>
        <v>0</v>
      </c>
      <c r="AV232">
        <f t="shared" si="24"/>
        <v>2.3339976135836125</v>
      </c>
      <c r="AW232">
        <f t="shared" si="24"/>
        <v>2.3339976135836125</v>
      </c>
      <c r="AX232">
        <f t="shared" si="24"/>
        <v>7.6783277071033309</v>
      </c>
      <c r="AY232">
        <f t="shared" si="24"/>
        <v>1.6544849349098031E-47</v>
      </c>
      <c r="AZ232">
        <f t="shared" si="24"/>
        <v>4.2880629736315816</v>
      </c>
      <c r="BA232">
        <f t="shared" si="24"/>
        <v>4.2880629736315816</v>
      </c>
      <c r="BB232">
        <f t="shared" si="24"/>
        <v>4.2880629736315816</v>
      </c>
      <c r="BC232">
        <f t="shared" si="24"/>
        <v>4.2880629736315816</v>
      </c>
      <c r="BD232">
        <f t="shared" si="24"/>
        <v>4.2880629736315816</v>
      </c>
      <c r="BE232">
        <f t="shared" si="24"/>
        <v>4.2880629736315816</v>
      </c>
      <c r="BF232">
        <f t="shared" si="24"/>
        <v>4.2880629736315816</v>
      </c>
      <c r="BG232">
        <f t="shared" si="24"/>
        <v>8.5761259472631366</v>
      </c>
      <c r="BH232">
        <f t="shared" si="24"/>
        <v>1.6544849349098031E-47</v>
      </c>
      <c r="BI232">
        <f t="shared" si="24"/>
        <v>1.6544849349098031E-47</v>
      </c>
      <c r="BJ232">
        <f t="shared" si="24"/>
        <v>1.6544849349098031E-47</v>
      </c>
      <c r="BK232">
        <f t="shared" si="24"/>
        <v>1.6544849349098031E-47</v>
      </c>
      <c r="BL232">
        <f t="shared" si="24"/>
        <v>1.6544849349098031E-47</v>
      </c>
      <c r="BM232">
        <f t="shared" si="24"/>
        <v>1.6544849349098031E-47</v>
      </c>
      <c r="BN232">
        <f t="shared" si="24"/>
        <v>1.6544849349098031E-47</v>
      </c>
      <c r="BO232">
        <f t="shared" si="24"/>
        <v>1.6544849349098031E-47</v>
      </c>
      <c r="BP232">
        <f t="shared" si="24"/>
        <v>1.6544849349098031E-47</v>
      </c>
      <c r="BQ232">
        <f t="shared" si="24"/>
        <v>1.6544849349098031E-47</v>
      </c>
      <c r="BR232">
        <f t="shared" ref="BR232:BU232" si="25">((BR227-$E$238)/$E$240)*10</f>
        <v>1.6544849349098031E-47</v>
      </c>
      <c r="BS232">
        <f t="shared" si="25"/>
        <v>8.5761259472631366</v>
      </c>
      <c r="BT232">
        <f t="shared" si="25"/>
        <v>8.5761259472631366</v>
      </c>
      <c r="BU232">
        <f t="shared" si="25"/>
        <v>7.7267194600451212</v>
      </c>
    </row>
    <row r="233" spans="2:73" ht="19.8" customHeight="1" x14ac:dyDescent="0.3">
      <c r="B233" s="400"/>
      <c r="D233" s="144" t="s">
        <v>257</v>
      </c>
      <c r="E233" s="201">
        <f>AVERAGE(E232:M232)</f>
        <v>1.3105420902760199</v>
      </c>
      <c r="F233" s="201"/>
      <c r="G233" s="201"/>
      <c r="H233" s="201"/>
      <c r="I233" s="201"/>
      <c r="J233" s="201"/>
      <c r="K233" s="201"/>
      <c r="L233" s="201"/>
      <c r="M233" s="201"/>
      <c r="N233" s="201">
        <f>AVERAGE(N232:X232)</f>
        <v>0.16203630269336788</v>
      </c>
      <c r="O233" s="201"/>
      <c r="P233" s="201"/>
      <c r="Q233" s="201"/>
      <c r="R233" s="201"/>
      <c r="S233" s="201"/>
      <c r="T233" s="201"/>
      <c r="U233" s="201"/>
      <c r="V233" s="201"/>
      <c r="W233" s="201"/>
      <c r="X233" s="201"/>
      <c r="Y233" s="201">
        <f>AVERAGE(Y232:AA232)</f>
        <v>5.8479779683951145</v>
      </c>
      <c r="Z233" s="201"/>
      <c r="AA233" s="201"/>
      <c r="AB233" s="201">
        <f>AVERAGE(AB232:AX232)</f>
        <v>0.63827480642844214</v>
      </c>
      <c r="AC233" s="201"/>
      <c r="AD233" s="201"/>
      <c r="AE233" s="201"/>
      <c r="AF233" s="201"/>
      <c r="AG233" s="201"/>
      <c r="AH233" s="201"/>
      <c r="AI233" s="201"/>
      <c r="AJ233" s="201"/>
      <c r="AK233" s="201"/>
      <c r="AL233" s="201"/>
      <c r="AM233" s="201"/>
      <c r="AN233" s="201"/>
      <c r="AO233" s="201"/>
      <c r="AP233" s="201"/>
      <c r="AQ233" s="201"/>
      <c r="AR233" s="201"/>
      <c r="AS233" s="201"/>
      <c r="AT233" s="201"/>
      <c r="AU233" s="201"/>
      <c r="AV233" s="201"/>
      <c r="AW233" s="201"/>
      <c r="AX233" s="201"/>
      <c r="AY233" s="201">
        <f>AVERAGE(AY232:BU232)</f>
        <v>2.7596320920545914</v>
      </c>
      <c r="AZ233" s="201"/>
      <c r="BA233" s="201"/>
      <c r="BB233" s="201"/>
      <c r="BC233" s="201"/>
      <c r="BD233" s="201"/>
      <c r="BE233" s="201"/>
      <c r="BF233" s="201"/>
      <c r="BG233" s="201"/>
      <c r="BH233" s="201"/>
      <c r="BI233" s="201"/>
      <c r="BJ233" s="201"/>
      <c r="BK233" s="201"/>
      <c r="BL233" s="201"/>
      <c r="BM233" s="201"/>
      <c r="BN233" s="201"/>
      <c r="BO233" s="201"/>
      <c r="BP233" s="201"/>
      <c r="BQ233" s="201"/>
      <c r="BR233" s="201"/>
      <c r="BS233" s="201"/>
      <c r="BT233" s="201"/>
      <c r="BU233" s="201"/>
    </row>
    <row r="234" spans="2:73" ht="19.8" customHeight="1" x14ac:dyDescent="0.3">
      <c r="B234" s="400"/>
      <c r="D234" s="144" t="s">
        <v>38</v>
      </c>
      <c r="E234" s="201">
        <f>_xlfn.STDEV.S(E232:M232)</f>
        <v>0.82804302462995216</v>
      </c>
      <c r="F234" s="201"/>
      <c r="G234" s="201"/>
      <c r="H234" s="201"/>
      <c r="I234" s="201"/>
      <c r="J234" s="201"/>
      <c r="K234" s="201"/>
      <c r="L234" s="201"/>
      <c r="M234" s="201"/>
      <c r="N234" s="201">
        <f>_xlfn.STDEV.S(N232:X232)</f>
        <v>9.9572138126212018E-2</v>
      </c>
      <c r="O234" s="201"/>
      <c r="P234" s="201"/>
      <c r="Q234" s="201"/>
      <c r="R234" s="201"/>
      <c r="S234" s="201"/>
      <c r="T234" s="201"/>
      <c r="U234" s="201"/>
      <c r="V234" s="201"/>
      <c r="W234" s="201"/>
      <c r="X234" s="201"/>
      <c r="Y234" s="201">
        <f>_xlfn.STDEV.S(Y232:AA232)</f>
        <v>3.5957565564425042</v>
      </c>
      <c r="Z234" s="201"/>
      <c r="AA234" s="201"/>
      <c r="AB234" s="201">
        <f>_xlfn.STDEV.S(AB232:AX232)</f>
        <v>1.7311224971404009</v>
      </c>
      <c r="AC234" s="201"/>
      <c r="AD234" s="201"/>
      <c r="AE234" s="201"/>
      <c r="AF234" s="201"/>
      <c r="AG234" s="201"/>
      <c r="AH234" s="201"/>
      <c r="AI234" s="201"/>
      <c r="AJ234" s="201"/>
      <c r="AK234" s="201"/>
      <c r="AL234" s="201"/>
      <c r="AM234" s="201"/>
      <c r="AN234" s="201"/>
      <c r="AO234" s="201"/>
      <c r="AP234" s="201"/>
      <c r="AQ234" s="201"/>
      <c r="AR234" s="201"/>
      <c r="AS234" s="201"/>
      <c r="AT234" s="201"/>
      <c r="AU234" s="201"/>
      <c r="AV234" s="201"/>
      <c r="AW234" s="201"/>
      <c r="AX234" s="201"/>
      <c r="AY234" s="201">
        <f>_xlfn.STDEV.S(AY232:BU232)</f>
        <v>3.2606907895035069</v>
      </c>
      <c r="AZ234" s="201"/>
      <c r="BA234" s="201"/>
      <c r="BB234" s="201"/>
      <c r="BC234" s="201"/>
      <c r="BD234" s="201"/>
      <c r="BE234" s="201"/>
      <c r="BF234" s="201"/>
      <c r="BG234" s="201"/>
      <c r="BH234" s="201"/>
      <c r="BI234" s="201"/>
      <c r="BJ234" s="201"/>
      <c r="BK234" s="201"/>
      <c r="BL234" s="201"/>
      <c r="BM234" s="201"/>
      <c r="BN234" s="201"/>
      <c r="BO234" s="201"/>
      <c r="BP234" s="201"/>
      <c r="BQ234" s="201"/>
      <c r="BR234" s="201"/>
      <c r="BS234" s="201"/>
      <c r="BT234" s="201"/>
      <c r="BU234" s="201"/>
    </row>
    <row r="235" spans="2:73" ht="19.8" customHeight="1" x14ac:dyDescent="0.3">
      <c r="B235" s="400"/>
      <c r="D235" s="115"/>
      <c r="E235">
        <f>E233-E234</f>
        <v>0.4824990656460677</v>
      </c>
      <c r="F235">
        <f>E233+E234</f>
        <v>2.1385851149059718</v>
      </c>
      <c r="N235">
        <f>N233-N234</f>
        <v>6.2464164567155867E-2</v>
      </c>
      <c r="O235">
        <f>N233+N234</f>
        <v>0.2616084408195799</v>
      </c>
      <c r="Y235">
        <f>Y233-Y234</f>
        <v>2.2522214119526103</v>
      </c>
      <c r="Z235">
        <f>Y233+Y234</f>
        <v>9.4437345248376197</v>
      </c>
      <c r="AB235">
        <f>AB233-AB234</f>
        <v>-1.0928476907119586</v>
      </c>
      <c r="AC235">
        <f>AB233+AB234</f>
        <v>2.3693973035688431</v>
      </c>
      <c r="AY235">
        <f>AY233-AY234</f>
        <v>-0.50105869744891551</v>
      </c>
      <c r="AZ235">
        <f>AY233+AY234</f>
        <v>6.0203228815580978</v>
      </c>
    </row>
    <row r="236" spans="2:73" ht="19.8" customHeight="1" x14ac:dyDescent="0.3">
      <c r="B236" s="400"/>
      <c r="D236" s="115"/>
      <c r="E236">
        <f>IF(AND(F232&gt;=E235,F232&lt;=F235),1,0)</f>
        <v>0</v>
      </c>
      <c r="N236">
        <f>IF(AND(W232&gt;=N235,W232&lt;=O235),1,0)</f>
        <v>0</v>
      </c>
      <c r="Y236">
        <f>IF(AND(AA232&gt;=Y235,AA232&lt;=Z235),1,0)</f>
        <v>0</v>
      </c>
      <c r="AB236">
        <f>IF(AND(AX232&gt;=AB235,AX232&lt;=AC235),1,0)</f>
        <v>0</v>
      </c>
      <c r="AY236">
        <f>IF(AND(BG232&gt;=AY235,BG232&lt;=AZ235),1,0)</f>
        <v>0</v>
      </c>
    </row>
    <row r="237" spans="2:73" ht="19.8" customHeight="1" x14ac:dyDescent="0.3">
      <c r="B237" s="400"/>
      <c r="D237" s="115"/>
    </row>
    <row r="238" spans="2:73" ht="19.8" customHeight="1" x14ac:dyDescent="0.3">
      <c r="B238" s="400"/>
      <c r="D238" s="142" t="s">
        <v>253</v>
      </c>
      <c r="E238" s="145">
        <f>MIN(E227:BU227)</f>
        <v>7.5367375265223499E-86</v>
      </c>
    </row>
    <row r="239" spans="2:73" ht="19.8" customHeight="1" x14ac:dyDescent="0.3">
      <c r="B239" s="400"/>
      <c r="D239" s="142" t="s">
        <v>254</v>
      </c>
      <c r="E239" s="145">
        <f>MAX(E227:BU227)</f>
        <v>0.20651134647758801</v>
      </c>
    </row>
    <row r="240" spans="2:73" ht="19.8" customHeight="1" x14ac:dyDescent="0.3">
      <c r="B240" s="400"/>
      <c r="D240" s="142" t="s">
        <v>255</v>
      </c>
      <c r="E240" s="145">
        <f>E239-E238</f>
        <v>0.20651134647758801</v>
      </c>
    </row>
    <row r="241" spans="2:91" ht="15" customHeight="1" thickBot="1" x14ac:dyDescent="0.35">
      <c r="B241" s="400"/>
      <c r="D241" s="3"/>
    </row>
    <row r="242" spans="2:91" ht="39.6" customHeight="1" thickBot="1" x14ac:dyDescent="0.35">
      <c r="B242" s="400"/>
      <c r="D242" s="3"/>
      <c r="E242" s="202" t="s">
        <v>162</v>
      </c>
      <c r="F242" s="203"/>
      <c r="G242" s="203"/>
      <c r="H242" s="203"/>
      <c r="I242" s="203"/>
      <c r="J242" s="203"/>
      <c r="K242" s="203"/>
      <c r="L242" s="203"/>
      <c r="M242" s="203"/>
      <c r="N242" s="203"/>
      <c r="O242" s="203"/>
      <c r="P242" s="203"/>
      <c r="Q242" s="203"/>
      <c r="R242" s="203"/>
      <c r="S242" s="203"/>
      <c r="T242" s="203"/>
      <c r="U242" s="203"/>
      <c r="V242" s="203"/>
      <c r="W242" s="203"/>
      <c r="X242" s="203"/>
      <c r="Y242" s="203"/>
      <c r="Z242" s="203"/>
      <c r="AA242" s="203"/>
      <c r="AB242" s="203"/>
      <c r="AC242" s="203"/>
      <c r="AD242" s="203"/>
      <c r="AE242" s="203"/>
      <c r="AF242" s="203"/>
      <c r="AG242" s="203"/>
      <c r="AH242" s="203"/>
      <c r="AI242" s="203"/>
      <c r="AJ242" s="203"/>
      <c r="AK242" s="203"/>
      <c r="AL242" s="203"/>
      <c r="AM242" s="203"/>
      <c r="AN242" s="203"/>
      <c r="AO242" s="203"/>
      <c r="AP242" s="203"/>
      <c r="AQ242" s="203"/>
      <c r="AR242" s="203"/>
      <c r="AS242" s="203"/>
      <c r="AT242" s="203"/>
      <c r="AU242" s="203"/>
      <c r="AV242" s="203"/>
      <c r="AW242" s="203"/>
      <c r="AX242" s="203"/>
      <c r="AY242" s="203"/>
      <c r="AZ242" s="203"/>
      <c r="BA242" s="203"/>
      <c r="BB242" s="203"/>
      <c r="BC242" s="203"/>
      <c r="BD242" s="203"/>
      <c r="BE242" s="203"/>
      <c r="BF242" s="203"/>
      <c r="BG242" s="203"/>
      <c r="BH242" s="203"/>
      <c r="BI242" s="203"/>
      <c r="BJ242" s="203"/>
      <c r="BK242" s="203"/>
      <c r="BL242" s="203"/>
      <c r="BM242" s="203"/>
      <c r="BN242" s="203"/>
      <c r="BO242" s="203"/>
      <c r="BP242" s="203"/>
      <c r="BQ242" s="203"/>
      <c r="BR242" s="203"/>
      <c r="BS242" s="203"/>
      <c r="BT242" s="203"/>
      <c r="BU242" s="203"/>
      <c r="BV242" s="203"/>
      <c r="BW242" s="203"/>
      <c r="BX242" s="203"/>
      <c r="BY242" s="203"/>
      <c r="BZ242" s="203"/>
      <c r="CA242" s="203"/>
      <c r="CB242" s="203"/>
      <c r="CC242" s="203"/>
      <c r="CD242" s="203"/>
      <c r="CE242" s="203"/>
      <c r="CF242" s="203"/>
      <c r="CG242" s="203"/>
      <c r="CH242" s="203"/>
      <c r="CI242" s="203"/>
      <c r="CJ242" s="203"/>
      <c r="CK242" s="203"/>
      <c r="CL242" s="203"/>
      <c r="CM242" s="204"/>
    </row>
    <row r="243" spans="2:91" ht="27.6" customHeight="1" thickBot="1" x14ac:dyDescent="0.35">
      <c r="B243" s="400"/>
      <c r="D243" s="23" t="s">
        <v>0</v>
      </c>
      <c r="E243" s="374" t="s">
        <v>155</v>
      </c>
      <c r="F243" s="375"/>
      <c r="G243" s="375"/>
      <c r="H243" s="375"/>
      <c r="I243" s="375"/>
      <c r="J243" s="375"/>
      <c r="K243" s="375"/>
      <c r="L243" s="375"/>
      <c r="M243" s="376"/>
      <c r="N243" s="319" t="s">
        <v>35</v>
      </c>
      <c r="O243" s="320"/>
      <c r="P243" s="320"/>
      <c r="Q243" s="320"/>
      <c r="R243" s="320"/>
      <c r="S243" s="320"/>
      <c r="T243" s="320"/>
      <c r="U243" s="320"/>
      <c r="V243" s="320"/>
      <c r="W243" s="320"/>
      <c r="X243" s="320"/>
      <c r="Y243" s="320"/>
      <c r="Z243" s="320"/>
      <c r="AA243" s="320"/>
      <c r="AB243" s="320"/>
      <c r="AC243" s="320"/>
      <c r="AD243" s="321"/>
      <c r="AE243" s="311" t="s">
        <v>34</v>
      </c>
      <c r="AF243" s="312"/>
      <c r="AG243" s="313"/>
      <c r="AH243" s="229" t="s">
        <v>33</v>
      </c>
      <c r="AI243" s="230"/>
      <c r="AJ243" s="230"/>
      <c r="AK243" s="230"/>
      <c r="AL243" s="230"/>
      <c r="AM243" s="230"/>
      <c r="AN243" s="230"/>
      <c r="AO243" s="230"/>
      <c r="AP243" s="230"/>
      <c r="AQ243" s="230"/>
      <c r="AR243" s="230"/>
      <c r="AS243" s="230"/>
      <c r="AT243" s="230"/>
      <c r="AU243" s="230"/>
      <c r="AV243" s="230"/>
      <c r="AW243" s="230"/>
      <c r="AX243" s="230"/>
      <c r="AY243" s="230"/>
      <c r="AZ243" s="230"/>
      <c r="BA243" s="230"/>
      <c r="BB243" s="230"/>
      <c r="BC243" s="230"/>
      <c r="BD243" s="230"/>
      <c r="BE243" s="230"/>
      <c r="BF243" s="230"/>
      <c r="BG243" s="230"/>
      <c r="BH243" s="230"/>
      <c r="BI243" s="230"/>
      <c r="BJ243" s="231"/>
      <c r="BK243" s="232" t="s">
        <v>37</v>
      </c>
      <c r="BL243" s="233"/>
      <c r="BM243" s="233"/>
      <c r="BN243" s="233"/>
      <c r="BO243" s="233"/>
      <c r="BP243" s="233"/>
      <c r="BQ243" s="233"/>
      <c r="BR243" s="233"/>
      <c r="BS243" s="233"/>
      <c r="BT243" s="233"/>
      <c r="BU243" s="233"/>
      <c r="BV243" s="233"/>
      <c r="BW243" s="233"/>
      <c r="BX243" s="233"/>
      <c r="BY243" s="233"/>
      <c r="BZ243" s="233"/>
      <c r="CA243" s="233"/>
      <c r="CB243" s="233"/>
      <c r="CC243" s="233"/>
      <c r="CD243" s="233"/>
      <c r="CE243" s="233"/>
      <c r="CF243" s="233"/>
      <c r="CG243" s="233"/>
      <c r="CH243" s="233"/>
      <c r="CI243" s="233"/>
      <c r="CJ243" s="233"/>
      <c r="CK243" s="233"/>
      <c r="CL243" s="233"/>
      <c r="CM243" s="234"/>
    </row>
    <row r="244" spans="2:91" ht="20.399999999999999" customHeight="1" thickBot="1" x14ac:dyDescent="0.35">
      <c r="B244" s="400"/>
      <c r="D244" s="24" t="s">
        <v>2</v>
      </c>
      <c r="E244" s="37" t="s">
        <v>136</v>
      </c>
      <c r="F244" s="36" t="s">
        <v>138</v>
      </c>
      <c r="G244" s="36" t="s">
        <v>137</v>
      </c>
      <c r="H244" s="36" t="s">
        <v>4</v>
      </c>
      <c r="I244" s="36" t="s">
        <v>112</v>
      </c>
      <c r="J244" s="36" t="s">
        <v>113</v>
      </c>
      <c r="K244" s="36" t="s">
        <v>114</v>
      </c>
      <c r="L244" s="36" t="s">
        <v>117</v>
      </c>
      <c r="M244" s="36" t="s">
        <v>139</v>
      </c>
      <c r="N244" s="37" t="s">
        <v>140</v>
      </c>
      <c r="O244" s="37" t="s">
        <v>141</v>
      </c>
      <c r="P244" s="39" t="s">
        <v>142</v>
      </c>
      <c r="Q244" s="39" t="s">
        <v>143</v>
      </c>
      <c r="R244" s="39" t="s">
        <v>144</v>
      </c>
      <c r="S244" s="39" t="s">
        <v>145</v>
      </c>
      <c r="T244" s="31" t="s">
        <v>146</v>
      </c>
      <c r="U244" s="31" t="s">
        <v>147</v>
      </c>
      <c r="V244" s="31" t="s">
        <v>148</v>
      </c>
      <c r="W244" s="31" t="s">
        <v>149</v>
      </c>
      <c r="X244" s="31" t="s">
        <v>150</v>
      </c>
      <c r="Y244" s="39" t="s">
        <v>156</v>
      </c>
      <c r="Z244" s="39" t="s">
        <v>157</v>
      </c>
      <c r="AA244" s="39" t="s">
        <v>158</v>
      </c>
      <c r="AB244" s="39" t="s">
        <v>159</v>
      </c>
      <c r="AC244" s="56" t="s">
        <v>160</v>
      </c>
      <c r="AD244" s="38" t="s">
        <v>161</v>
      </c>
      <c r="AE244" s="37" t="s">
        <v>151</v>
      </c>
      <c r="AF244" s="37" t="s">
        <v>152</v>
      </c>
      <c r="AG244" s="42" t="s">
        <v>153</v>
      </c>
      <c r="AH244" s="37" t="s">
        <v>136</v>
      </c>
      <c r="AI244" s="36" t="s">
        <v>138</v>
      </c>
      <c r="AJ244" s="36" t="s">
        <v>137</v>
      </c>
      <c r="AK244" s="36" t="s">
        <v>4</v>
      </c>
      <c r="AL244" s="36" t="s">
        <v>112</v>
      </c>
      <c r="AM244" s="36" t="s">
        <v>113</v>
      </c>
      <c r="AN244" s="36" t="s">
        <v>114</v>
      </c>
      <c r="AO244" s="36" t="s">
        <v>117</v>
      </c>
      <c r="AP244" s="36" t="s">
        <v>139</v>
      </c>
      <c r="AQ244" s="37" t="s">
        <v>140</v>
      </c>
      <c r="AR244" s="37" t="s">
        <v>141</v>
      </c>
      <c r="AS244" s="39" t="s">
        <v>142</v>
      </c>
      <c r="AT244" s="39" t="s">
        <v>143</v>
      </c>
      <c r="AU244" s="39" t="s">
        <v>144</v>
      </c>
      <c r="AV244" s="39" t="s">
        <v>145</v>
      </c>
      <c r="AW244" s="31" t="s">
        <v>146</v>
      </c>
      <c r="AX244" s="31" t="s">
        <v>147</v>
      </c>
      <c r="AY244" s="31" t="s">
        <v>148</v>
      </c>
      <c r="AZ244" s="31" t="s">
        <v>149</v>
      </c>
      <c r="BA244" s="31" t="s">
        <v>150</v>
      </c>
      <c r="BB244" s="54" t="s">
        <v>151</v>
      </c>
      <c r="BC244" s="37" t="s">
        <v>152</v>
      </c>
      <c r="BD244" s="37" t="s">
        <v>153</v>
      </c>
      <c r="BE244" s="39" t="s">
        <v>156</v>
      </c>
      <c r="BF244" s="39" t="s">
        <v>157</v>
      </c>
      <c r="BG244" s="39" t="s">
        <v>158</v>
      </c>
      <c r="BH244" s="39" t="s">
        <v>159</v>
      </c>
      <c r="BI244" s="56" t="s">
        <v>160</v>
      </c>
      <c r="BJ244" s="38" t="s">
        <v>161</v>
      </c>
      <c r="BK244" s="37" t="s">
        <v>136</v>
      </c>
      <c r="BL244" s="36" t="s">
        <v>138</v>
      </c>
      <c r="BM244" s="36" t="s">
        <v>137</v>
      </c>
      <c r="BN244" s="36" t="s">
        <v>4</v>
      </c>
      <c r="BO244" s="36" t="s">
        <v>112</v>
      </c>
      <c r="BP244" s="36" t="s">
        <v>113</v>
      </c>
      <c r="BQ244" s="36" t="s">
        <v>114</v>
      </c>
      <c r="BR244" s="36" t="s">
        <v>117</v>
      </c>
      <c r="BS244" s="36" t="s">
        <v>139</v>
      </c>
      <c r="BT244" s="37" t="s">
        <v>140</v>
      </c>
      <c r="BU244" s="37" t="s">
        <v>141</v>
      </c>
      <c r="BV244" s="39" t="s">
        <v>142</v>
      </c>
      <c r="BW244" s="39" t="s">
        <v>143</v>
      </c>
      <c r="BX244" s="39" t="s">
        <v>144</v>
      </c>
      <c r="BY244" s="39" t="s">
        <v>145</v>
      </c>
      <c r="BZ244" s="31" t="s">
        <v>146</v>
      </c>
      <c r="CA244" s="31" t="s">
        <v>147</v>
      </c>
      <c r="CB244" s="31" t="s">
        <v>148</v>
      </c>
      <c r="CC244" s="31" t="s">
        <v>149</v>
      </c>
      <c r="CD244" s="31" t="s">
        <v>150</v>
      </c>
      <c r="CE244" s="54" t="s">
        <v>151</v>
      </c>
      <c r="CF244" s="37" t="s">
        <v>152</v>
      </c>
      <c r="CG244" s="37" t="s">
        <v>153</v>
      </c>
      <c r="CH244" s="39" t="s">
        <v>156</v>
      </c>
      <c r="CI244" s="39" t="s">
        <v>157</v>
      </c>
      <c r="CJ244" s="39" t="s">
        <v>158</v>
      </c>
      <c r="CK244" s="39" t="s">
        <v>159</v>
      </c>
      <c r="CL244" s="56" t="s">
        <v>160</v>
      </c>
      <c r="CM244" s="38" t="s">
        <v>161</v>
      </c>
    </row>
    <row r="245" spans="2:91" s="86" customFormat="1" ht="19.8" customHeight="1" x14ac:dyDescent="0.3">
      <c r="B245" s="400"/>
      <c r="D245" s="74" t="s">
        <v>12</v>
      </c>
      <c r="E245" s="82">
        <v>7.4587884325785104E-3</v>
      </c>
      <c r="F245" s="78">
        <v>3.06287488439917E-2</v>
      </c>
      <c r="G245" s="96">
        <v>7.8092536652855198E-3</v>
      </c>
      <c r="H245" s="96">
        <v>7.8338120465078192E-3</v>
      </c>
      <c r="I245" s="96">
        <v>7.8338120465078192E-3</v>
      </c>
      <c r="J245" s="96">
        <v>1.02891587347542E-2</v>
      </c>
      <c r="K245" s="96">
        <v>1.02891587347542E-2</v>
      </c>
      <c r="L245" s="96">
        <v>9.3673108160930996E-3</v>
      </c>
      <c r="M245" s="97">
        <v>1.66756082490386E-2</v>
      </c>
      <c r="N245" s="82">
        <v>5.2551461356225898E-4</v>
      </c>
      <c r="O245" s="78">
        <v>5.2551461356225898E-4</v>
      </c>
      <c r="P245" s="78">
        <v>5.2716309117447398E-4</v>
      </c>
      <c r="Q245" s="78">
        <v>5.2716309117447398E-4</v>
      </c>
      <c r="R245" s="96">
        <v>6.9777955610476298E-4</v>
      </c>
      <c r="S245" s="96">
        <v>6.9777955610476298E-4</v>
      </c>
      <c r="T245" s="96">
        <v>6.3366713745872699E-4</v>
      </c>
      <c r="U245" s="96">
        <v>1.12438348253753E-3</v>
      </c>
      <c r="V245" s="96">
        <v>1.12438348253753E-3</v>
      </c>
      <c r="W245" s="96">
        <v>2.9808613018087299E-3</v>
      </c>
      <c r="X245" s="96">
        <v>2.9808613018087299E-3</v>
      </c>
      <c r="Y245" s="96">
        <v>2.9808613018087299E-3</v>
      </c>
      <c r="Z245" s="96">
        <v>2.9808613018087299E-3</v>
      </c>
      <c r="AA245" s="96">
        <v>2.9808613018087299E-3</v>
      </c>
      <c r="AB245" s="96">
        <v>2.9808613018087299E-3</v>
      </c>
      <c r="AC245" s="96">
        <v>5.0095623233995998E-4</v>
      </c>
      <c r="AD245" s="97">
        <v>2.0590133831475399E-3</v>
      </c>
      <c r="AE245" s="82">
        <v>4.4376947688847798E-2</v>
      </c>
      <c r="AF245" s="78">
        <v>4.4376947688847798E-2</v>
      </c>
      <c r="AG245" s="79">
        <v>0.10581984726841701</v>
      </c>
      <c r="AH245" s="125">
        <v>2.7422127742028298E-115</v>
      </c>
      <c r="AI245" s="78">
        <v>1.52052848565945E-2</v>
      </c>
      <c r="AJ245" s="116">
        <v>2.7422127742028298E-115</v>
      </c>
      <c r="AK245" s="116">
        <v>2.7422127742028298E-115</v>
      </c>
      <c r="AL245" s="116">
        <v>2.7422127742028298E-115</v>
      </c>
      <c r="AM245" s="116">
        <v>2.7422127742028298E-115</v>
      </c>
      <c r="AN245" s="116">
        <v>2.7422127742028298E-115</v>
      </c>
      <c r="AO245" s="116">
        <v>2.7422127742028298E-115</v>
      </c>
      <c r="AP245" s="116">
        <v>2.7422127742028298E-115</v>
      </c>
      <c r="AQ245" s="127">
        <v>2.7422127742028298E-115</v>
      </c>
      <c r="AR245" s="127">
        <v>2.7422127742028298E-115</v>
      </c>
      <c r="AS245" s="127">
        <v>2.7422127742028298E-115</v>
      </c>
      <c r="AT245" s="127">
        <v>2.7422127742028298E-115</v>
      </c>
      <c r="AU245" s="127">
        <v>2.7422127742028298E-115</v>
      </c>
      <c r="AV245" s="127">
        <v>2.7422127742028298E-115</v>
      </c>
      <c r="AW245" s="127">
        <v>2.7422127742028298E-115</v>
      </c>
      <c r="AX245" s="127">
        <v>2.7422127742028298E-115</v>
      </c>
      <c r="AY245" s="127">
        <v>2.7422127742028298E-115</v>
      </c>
      <c r="AZ245" s="127">
        <v>2.7422127742028298E-115</v>
      </c>
      <c r="BA245" s="116">
        <v>2.7422127742028298E-115</v>
      </c>
      <c r="BB245" s="78">
        <v>1.52052848565945E-2</v>
      </c>
      <c r="BC245" s="78">
        <v>1.52052848565945E-2</v>
      </c>
      <c r="BD245" s="78">
        <v>8.2091385427582195E-2</v>
      </c>
      <c r="BE245" s="127">
        <v>2.7422127742028298E-115</v>
      </c>
      <c r="BF245" s="127">
        <v>2.7422127742028298E-115</v>
      </c>
      <c r="BG245" s="127">
        <v>2.7422127742028298E-115</v>
      </c>
      <c r="BH245" s="127">
        <v>2.7422127742028298E-115</v>
      </c>
      <c r="BI245" s="127">
        <v>2.7422127742028298E-115</v>
      </c>
      <c r="BJ245" s="131">
        <v>2.7422127742028298E-115</v>
      </c>
      <c r="BK245" s="82">
        <v>5.2427473667414702E-2</v>
      </c>
      <c r="BL245" s="78">
        <v>0.104854947334829</v>
      </c>
      <c r="BM245" s="78">
        <v>5.2427473667414702E-2</v>
      </c>
      <c r="BN245" s="78">
        <v>5.2427473667414702E-2</v>
      </c>
      <c r="BO245" s="78">
        <v>5.2427473667414702E-2</v>
      </c>
      <c r="BP245" s="96">
        <v>5.2427473667414702E-2</v>
      </c>
      <c r="BQ245" s="96">
        <v>5.2427473667414702E-2</v>
      </c>
      <c r="BR245" s="96">
        <v>5.2427473667414702E-2</v>
      </c>
      <c r="BS245" s="96">
        <v>0.104854947334829</v>
      </c>
      <c r="BT245" s="127">
        <v>2.8934622572504003E-51</v>
      </c>
      <c r="BU245" s="127">
        <v>2.8934622572504003E-51</v>
      </c>
      <c r="BV245" s="127">
        <v>2.8934622572504003E-51</v>
      </c>
      <c r="BW245" s="127">
        <v>2.8934622572504003E-51</v>
      </c>
      <c r="BX245" s="127">
        <v>2.8934622572504003E-51</v>
      </c>
      <c r="BY245" s="127">
        <v>2.8934622572504003E-51</v>
      </c>
      <c r="BZ245" s="127">
        <v>2.8934622572504003E-51</v>
      </c>
      <c r="CA245" s="127">
        <v>2.8934622572504003E-51</v>
      </c>
      <c r="CB245" s="127">
        <v>2.8934622572504003E-51</v>
      </c>
      <c r="CC245" s="127">
        <v>2.8934622572504003E-51</v>
      </c>
      <c r="CD245" s="127">
        <v>2.8934622572504003E-51</v>
      </c>
      <c r="CE245" s="96">
        <v>0.209709894669658</v>
      </c>
      <c r="CF245" s="96">
        <v>0.209709894669658</v>
      </c>
      <c r="CG245" s="96">
        <v>9.4469268693982103E-2</v>
      </c>
      <c r="CH245" s="127">
        <v>2.8934622572504003E-51</v>
      </c>
      <c r="CI245" s="127">
        <v>2.8934622572504003E-51</v>
      </c>
      <c r="CJ245" s="127">
        <v>2.8934622572504003E-51</v>
      </c>
      <c r="CK245" s="127">
        <v>2.8934622572504003E-51</v>
      </c>
      <c r="CL245" s="127">
        <v>2.8934622572504003E-51</v>
      </c>
      <c r="CM245" s="131">
        <v>2.8934622572504003E-51</v>
      </c>
    </row>
    <row r="246" spans="2:91" s="86" customFormat="1" ht="40.200000000000003" customHeight="1" thickBot="1" x14ac:dyDescent="0.35">
      <c r="B246" s="400"/>
      <c r="D246" s="114" t="s">
        <v>13</v>
      </c>
      <c r="E246" s="292">
        <f>AVERAGE(E245:M245)</f>
        <v>1.2020627952167941E-2</v>
      </c>
      <c r="F246" s="293"/>
      <c r="G246" s="293"/>
      <c r="H246" s="293"/>
      <c r="I246" s="293"/>
      <c r="J246" s="293"/>
      <c r="K246" s="293"/>
      <c r="L246" s="293"/>
      <c r="M246" s="294"/>
      <c r="N246" s="322">
        <f>AVERAGE(N245:AD245)</f>
        <v>1.5781462382680387E-3</v>
      </c>
      <c r="O246" s="323"/>
      <c r="P246" s="323"/>
      <c r="Q246" s="323"/>
      <c r="R246" s="323"/>
      <c r="S246" s="323"/>
      <c r="T246" s="323"/>
      <c r="U246" s="323"/>
      <c r="V246" s="323"/>
      <c r="W246" s="323"/>
      <c r="X246" s="323"/>
      <c r="Y246" s="323"/>
      <c r="Z246" s="323"/>
      <c r="AA246" s="323"/>
      <c r="AB246" s="323"/>
      <c r="AC246" s="323"/>
      <c r="AD246" s="324"/>
      <c r="AE246" s="322">
        <f>AVERAGE(AE245:AG245)</f>
        <v>6.4857914215370863E-2</v>
      </c>
      <c r="AF246" s="323"/>
      <c r="AG246" s="324"/>
      <c r="AH246" s="334">
        <f>AVERAGE(AH245:BJ245)</f>
        <v>4.4036979309436449E-3</v>
      </c>
      <c r="AI246" s="323"/>
      <c r="AJ246" s="323"/>
      <c r="AK246" s="323"/>
      <c r="AL246" s="323"/>
      <c r="AM246" s="323"/>
      <c r="AN246" s="323"/>
      <c r="AO246" s="323"/>
      <c r="AP246" s="323"/>
      <c r="AQ246" s="323"/>
      <c r="AR246" s="323"/>
      <c r="AS246" s="323"/>
      <c r="AT246" s="323"/>
      <c r="AU246" s="323"/>
      <c r="AV246" s="323"/>
      <c r="AW246" s="323"/>
      <c r="AX246" s="323"/>
      <c r="AY246" s="323"/>
      <c r="AZ246" s="323"/>
      <c r="BA246" s="323"/>
      <c r="BB246" s="323"/>
      <c r="BC246" s="323"/>
      <c r="BD246" s="323"/>
      <c r="BE246" s="323"/>
      <c r="BF246" s="323"/>
      <c r="BG246" s="323"/>
      <c r="BH246" s="323"/>
      <c r="BI246" s="323"/>
      <c r="BJ246" s="324"/>
      <c r="BK246" s="322">
        <f>AVERAGE(BK245:CM245)</f>
        <v>3.7606595461202035E-2</v>
      </c>
      <c r="BL246" s="323"/>
      <c r="BM246" s="323"/>
      <c r="BN246" s="323"/>
      <c r="BO246" s="323"/>
      <c r="BP246" s="323"/>
      <c r="BQ246" s="323"/>
      <c r="BR246" s="323"/>
      <c r="BS246" s="323"/>
      <c r="BT246" s="323"/>
      <c r="BU246" s="323"/>
      <c r="BV246" s="323"/>
      <c r="BW246" s="323"/>
      <c r="BX246" s="323"/>
      <c r="BY246" s="323"/>
      <c r="BZ246" s="323"/>
      <c r="CA246" s="323"/>
      <c r="CB246" s="323"/>
      <c r="CC246" s="323"/>
      <c r="CD246" s="323"/>
      <c r="CE246" s="323"/>
      <c r="CF246" s="323"/>
      <c r="CG246" s="323"/>
      <c r="CH246" s="323"/>
      <c r="CI246" s="323"/>
      <c r="CJ246" s="323"/>
      <c r="CK246" s="323"/>
      <c r="CL246" s="323"/>
      <c r="CM246" s="324"/>
    </row>
    <row r="247" spans="2:91" s="86" customFormat="1" ht="20.399999999999999" customHeight="1" thickBot="1" x14ac:dyDescent="0.35">
      <c r="B247" s="400"/>
      <c r="D247" s="143" t="s">
        <v>38</v>
      </c>
      <c r="E247" s="316">
        <f>_xlfn.STDEV.S(E245:M245)</f>
        <v>7.5380035143411224E-3</v>
      </c>
      <c r="F247" s="317"/>
      <c r="G247" s="317"/>
      <c r="H247" s="317"/>
      <c r="I247" s="317"/>
      <c r="J247" s="317"/>
      <c r="K247" s="317"/>
      <c r="L247" s="317"/>
      <c r="M247" s="318"/>
      <c r="N247" s="342">
        <f>_xlfn.STDEV.S(N245:AD245)</f>
        <v>1.1312702948836637E-3</v>
      </c>
      <c r="O247" s="343"/>
      <c r="P247" s="343"/>
      <c r="Q247" s="343"/>
      <c r="R247" s="343"/>
      <c r="S247" s="343"/>
      <c r="T247" s="343"/>
      <c r="U247" s="343"/>
      <c r="V247" s="343"/>
      <c r="W247" s="343"/>
      <c r="X247" s="343"/>
      <c r="Y247" s="343"/>
      <c r="Z247" s="343"/>
      <c r="AA247" s="343"/>
      <c r="AB247" s="343"/>
      <c r="AC247" s="343"/>
      <c r="AD247" s="344"/>
      <c r="AE247" s="342">
        <f>_xlfn.STDEV.S(AE245:AG245)</f>
        <v>3.5474074612055422E-2</v>
      </c>
      <c r="AF247" s="343"/>
      <c r="AG247" s="344"/>
      <c r="AH247" s="342">
        <f>_xlfn.STDEV.S(AH245:BJ245)</f>
        <v>1.5664123608227765E-2</v>
      </c>
      <c r="AI247" s="343"/>
      <c r="AJ247" s="343"/>
      <c r="AK247" s="343"/>
      <c r="AL247" s="343"/>
      <c r="AM247" s="343"/>
      <c r="AN247" s="343"/>
      <c r="AO247" s="343"/>
      <c r="AP247" s="343"/>
      <c r="AQ247" s="343"/>
      <c r="AR247" s="343"/>
      <c r="AS247" s="343"/>
      <c r="AT247" s="343"/>
      <c r="AU247" s="343"/>
      <c r="AV247" s="343"/>
      <c r="AW247" s="343"/>
      <c r="AX247" s="343"/>
      <c r="AY247" s="343"/>
      <c r="AZ247" s="343"/>
      <c r="BA247" s="343"/>
      <c r="BB247" s="343"/>
      <c r="BC247" s="343"/>
      <c r="BD247" s="343"/>
      <c r="BE247" s="343"/>
      <c r="BF247" s="343"/>
      <c r="BG247" s="343"/>
      <c r="BH247" s="343"/>
      <c r="BI247" s="343"/>
      <c r="BJ247" s="344"/>
      <c r="BK247" s="342">
        <f>_xlfn.STDEV.S(BK245:CM245)</f>
        <v>5.8887634481822694E-2</v>
      </c>
      <c r="BL247" s="343"/>
      <c r="BM247" s="343"/>
      <c r="BN247" s="343"/>
      <c r="BO247" s="343"/>
      <c r="BP247" s="343"/>
      <c r="BQ247" s="343"/>
      <c r="BR247" s="343"/>
      <c r="BS247" s="343"/>
      <c r="BT247" s="343"/>
      <c r="BU247" s="343"/>
      <c r="BV247" s="343"/>
      <c r="BW247" s="343"/>
      <c r="BX247" s="343"/>
      <c r="BY247" s="343"/>
      <c r="BZ247" s="343"/>
      <c r="CA247" s="343"/>
      <c r="CB247" s="343"/>
      <c r="CC247" s="343"/>
      <c r="CD247" s="343"/>
      <c r="CE247" s="343"/>
      <c r="CF247" s="343"/>
      <c r="CG247" s="343"/>
      <c r="CH247" s="343"/>
      <c r="CI247" s="343"/>
      <c r="CJ247" s="343"/>
      <c r="CK247" s="343"/>
      <c r="CL247" s="343"/>
      <c r="CM247" s="344"/>
    </row>
    <row r="248" spans="2:91" s="86" customFormat="1" ht="20.399999999999999" customHeight="1" x14ac:dyDescent="0.3">
      <c r="B248" s="400"/>
      <c r="D248" s="185"/>
      <c r="E248" s="168">
        <f>E246-E247</f>
        <v>4.4826244378268184E-3</v>
      </c>
      <c r="F248" s="168">
        <f>E246+E247</f>
        <v>1.9558631466509064E-2</v>
      </c>
      <c r="G248" s="168"/>
      <c r="H248" s="168"/>
      <c r="I248" s="168"/>
      <c r="J248" s="168"/>
      <c r="K248" s="168"/>
      <c r="L248" s="168"/>
      <c r="M248" s="168"/>
      <c r="N248" s="167">
        <f>N246-N247</f>
        <v>4.4687594338437497E-4</v>
      </c>
      <c r="O248" s="167">
        <f>N246+N247</f>
        <v>2.7094165331517026E-3</v>
      </c>
      <c r="P248" s="167"/>
      <c r="Q248" s="167"/>
      <c r="R248" s="167"/>
      <c r="S248" s="167"/>
      <c r="T248" s="167"/>
      <c r="U248" s="167"/>
      <c r="V248" s="167"/>
      <c r="W248" s="167"/>
      <c r="X248" s="167"/>
      <c r="Y248" s="167"/>
      <c r="Z248" s="167"/>
      <c r="AA248" s="167"/>
      <c r="AB248" s="167"/>
      <c r="AC248" s="167"/>
      <c r="AD248" s="167"/>
      <c r="AE248" s="167">
        <f>AE246-AE247</f>
        <v>2.9383839603315441E-2</v>
      </c>
      <c r="AF248" s="167">
        <f>AE246+AE247</f>
        <v>0.10033198882742628</v>
      </c>
      <c r="AG248" s="167"/>
      <c r="AH248" s="187">
        <f>AH246-AH247</f>
        <v>-1.126042567728412E-2</v>
      </c>
      <c r="AI248" s="187">
        <f>AH246+AH247</f>
        <v>2.0067821539171408E-2</v>
      </c>
      <c r="AJ248" s="167"/>
      <c r="AK248" s="167"/>
      <c r="AL248" s="167"/>
      <c r="AM248" s="167"/>
      <c r="AN248" s="167"/>
      <c r="AO248" s="167"/>
      <c r="AP248" s="167"/>
      <c r="AQ248" s="167"/>
      <c r="AR248" s="167"/>
      <c r="AS248" s="167"/>
      <c r="AT248" s="167"/>
      <c r="AU248" s="167"/>
      <c r="AV248" s="167"/>
      <c r="AW248" s="167"/>
      <c r="AX248" s="167"/>
      <c r="AY248" s="167"/>
      <c r="AZ248" s="167"/>
      <c r="BA248" s="167"/>
      <c r="BB248" s="167"/>
      <c r="BC248" s="167"/>
      <c r="BD248" s="167"/>
      <c r="BE248" s="167"/>
      <c r="BF248" s="167"/>
      <c r="BG248" s="167"/>
      <c r="BH248" s="167"/>
      <c r="BI248" s="167"/>
      <c r="BJ248" s="167"/>
      <c r="BK248" s="167">
        <f>BK246-BK247</f>
        <v>-2.128103902062066E-2</v>
      </c>
      <c r="BL248" s="167">
        <f>BK246+BK247</f>
        <v>9.6494229943024729E-2</v>
      </c>
      <c r="BM248" s="167"/>
      <c r="BN248" s="167"/>
      <c r="BO248" s="167"/>
      <c r="BP248" s="167"/>
      <c r="BQ248" s="167"/>
      <c r="BR248" s="167"/>
      <c r="BS248" s="167"/>
      <c r="BT248" s="167"/>
      <c r="BU248" s="167"/>
      <c r="BV248" s="167"/>
      <c r="BW248" s="167"/>
      <c r="BX248" s="167"/>
      <c r="BY248" s="167"/>
      <c r="BZ248" s="167"/>
      <c r="CA248" s="167"/>
      <c r="CB248" s="167"/>
      <c r="CC248" s="167"/>
      <c r="CD248" s="167"/>
      <c r="CE248" s="167"/>
      <c r="CF248" s="167"/>
      <c r="CG248" s="167"/>
      <c r="CH248" s="167"/>
      <c r="CI248" s="167"/>
      <c r="CJ248" s="167"/>
      <c r="CK248" s="167"/>
      <c r="CL248" s="167"/>
      <c r="CM248" s="167"/>
    </row>
    <row r="249" spans="2:91" s="86" customFormat="1" ht="20.399999999999999" customHeight="1" x14ac:dyDescent="0.3">
      <c r="B249" s="400"/>
      <c r="D249" s="185"/>
      <c r="E249" s="168">
        <f>IF(AND(F245&gt;=E248,F245&lt;=F248),1,0)</f>
        <v>0</v>
      </c>
      <c r="F249" s="168"/>
      <c r="G249" s="168"/>
      <c r="H249" s="168"/>
      <c r="I249" s="168"/>
      <c r="J249" s="168"/>
      <c r="K249" s="168"/>
      <c r="L249" s="168"/>
      <c r="M249" s="168"/>
      <c r="N249" s="167">
        <f>IF(AND(W245&gt;=N248,W245&lt;=O248),1,0)</f>
        <v>0</v>
      </c>
      <c r="O249" s="167"/>
      <c r="P249" s="167"/>
      <c r="Q249" s="167"/>
      <c r="R249" s="167"/>
      <c r="S249" s="167"/>
      <c r="T249" s="167"/>
      <c r="U249" s="167"/>
      <c r="V249" s="167"/>
      <c r="W249" s="167"/>
      <c r="X249" s="167"/>
      <c r="Y249" s="167"/>
      <c r="Z249" s="167"/>
      <c r="AA249" s="167"/>
      <c r="AB249" s="167"/>
      <c r="AC249" s="167"/>
      <c r="AD249" s="167"/>
      <c r="AE249" s="167">
        <f>IF(AND(AG245&gt;=AE248,AG245&lt;=AF248),1,0)</f>
        <v>0</v>
      </c>
      <c r="AF249" s="167"/>
      <c r="AG249" s="167"/>
      <c r="AH249" s="167">
        <f>IF(AND(BD245&gt;=AH248,BD245&lt;=AI248),1,0)</f>
        <v>0</v>
      </c>
      <c r="AI249" s="167"/>
      <c r="AJ249" s="167"/>
      <c r="AK249" s="167"/>
      <c r="AL249" s="167"/>
      <c r="AM249" s="167"/>
      <c r="AN249" s="167"/>
      <c r="AO249" s="167"/>
      <c r="AP249" s="167"/>
      <c r="AQ249" s="167"/>
      <c r="AR249" s="167"/>
      <c r="AS249" s="167"/>
      <c r="AT249" s="167"/>
      <c r="AU249" s="167"/>
      <c r="AV249" s="167"/>
      <c r="AW249" s="167"/>
      <c r="AX249" s="167"/>
      <c r="AY249" s="167"/>
      <c r="AZ249" s="167"/>
      <c r="BA249" s="167"/>
      <c r="BB249" s="167"/>
      <c r="BC249" s="167"/>
      <c r="BD249" s="167"/>
      <c r="BE249" s="167"/>
      <c r="BF249" s="167"/>
      <c r="BG249" s="167"/>
      <c r="BH249" s="167"/>
      <c r="BI249" s="167"/>
      <c r="BJ249" s="167"/>
      <c r="BK249" s="167">
        <f>IF(AND(CE245&gt;=BK248,CE245&lt;=BL248),1,0)</f>
        <v>0</v>
      </c>
      <c r="BL249" s="167"/>
      <c r="BM249" s="167"/>
      <c r="BN249" s="167"/>
      <c r="BO249" s="167"/>
      <c r="BP249" s="167"/>
      <c r="BQ249" s="167"/>
      <c r="BR249" s="167"/>
      <c r="BS249" s="167"/>
      <c r="BT249" s="167"/>
      <c r="BU249" s="167"/>
      <c r="BV249" s="167"/>
      <c r="BW249" s="167"/>
      <c r="BX249" s="167"/>
      <c r="BY249" s="167"/>
      <c r="BZ249" s="167"/>
      <c r="CA249" s="167"/>
      <c r="CB249" s="167"/>
      <c r="CC249" s="167"/>
      <c r="CD249" s="167"/>
      <c r="CE249" s="167"/>
      <c r="CF249" s="167"/>
      <c r="CG249" s="167"/>
      <c r="CH249" s="167"/>
      <c r="CI249" s="167"/>
      <c r="CJ249" s="167"/>
      <c r="CK249" s="167"/>
      <c r="CL249" s="167"/>
      <c r="CM249" s="167"/>
    </row>
    <row r="250" spans="2:91" ht="19.8" customHeight="1" x14ac:dyDescent="0.3">
      <c r="B250" s="400"/>
      <c r="D250" s="184" t="s">
        <v>256</v>
      </c>
      <c r="E250">
        <f>((E245-$E$256)/$E$258)*10</f>
        <v>0.35567174569077159</v>
      </c>
      <c r="F250">
        <f t="shared" ref="F250:BQ250" si="26">((F245-$E$256)/$E$258)*10</f>
        <v>1.4605295039721002</v>
      </c>
      <c r="G250">
        <f t="shared" si="26"/>
        <v>0.37238365302633503</v>
      </c>
      <c r="H250">
        <f t="shared" si="26"/>
        <v>0.3735547175228856</v>
      </c>
      <c r="I250">
        <f t="shared" si="26"/>
        <v>0.3735547175228856</v>
      </c>
      <c r="J250">
        <f t="shared" si="26"/>
        <v>0.49063773318669701</v>
      </c>
      <c r="K250">
        <f t="shared" si="26"/>
        <v>0.49063773318669701</v>
      </c>
      <c r="L250">
        <f t="shared" si="26"/>
        <v>0.44667948695738935</v>
      </c>
      <c r="M250">
        <f t="shared" si="26"/>
        <v>0.79517508104739509</v>
      </c>
      <c r="N250">
        <f t="shared" si="26"/>
        <v>2.5059123432876976E-2</v>
      </c>
      <c r="O250">
        <f t="shared" si="26"/>
        <v>2.5059123432876976E-2</v>
      </c>
      <c r="P250">
        <f t="shared" si="26"/>
        <v>2.5137730959470406E-2</v>
      </c>
      <c r="Q250">
        <f t="shared" si="26"/>
        <v>2.5137730959470406E-2</v>
      </c>
      <c r="R250">
        <f t="shared" si="26"/>
        <v>3.3273563806034454E-2</v>
      </c>
      <c r="S250">
        <f t="shared" si="26"/>
        <v>3.3273563806034454E-2</v>
      </c>
      <c r="T250">
        <f t="shared" si="26"/>
        <v>3.0216368114480273E-2</v>
      </c>
      <c r="U250">
        <f t="shared" si="26"/>
        <v>5.3616138824002374E-2</v>
      </c>
      <c r="V250">
        <f t="shared" si="26"/>
        <v>5.3616138824002374E-2</v>
      </c>
      <c r="W250">
        <f t="shared" si="26"/>
        <v>0.14214213909669268</v>
      </c>
      <c r="X250">
        <f t="shared" si="26"/>
        <v>0.14214213909669268</v>
      </c>
      <c r="Y250">
        <f t="shared" si="26"/>
        <v>0.14214213909669268</v>
      </c>
      <c r="Z250">
        <f t="shared" si="26"/>
        <v>0.14214213909669268</v>
      </c>
      <c r="AA250">
        <f t="shared" si="26"/>
        <v>0.14214213909669268</v>
      </c>
      <c r="AB250">
        <f t="shared" si="26"/>
        <v>0.14214213909669268</v>
      </c>
      <c r="AC250">
        <f t="shared" si="26"/>
        <v>2.388805893632644E-2</v>
      </c>
      <c r="AD250">
        <f t="shared" si="26"/>
        <v>9.8183892867380732E-2</v>
      </c>
      <c r="AE250">
        <f t="shared" si="26"/>
        <v>2.1161112954995205</v>
      </c>
      <c r="AF250">
        <f t="shared" si="26"/>
        <v>2.1161112954995205</v>
      </c>
      <c r="AG250">
        <f t="shared" si="26"/>
        <v>5.0460111782092092</v>
      </c>
      <c r="AH250">
        <f t="shared" si="26"/>
        <v>0</v>
      </c>
      <c r="AI250">
        <f t="shared" si="26"/>
        <v>0.72506282455324145</v>
      </c>
      <c r="AJ250">
        <f t="shared" si="26"/>
        <v>0</v>
      </c>
      <c r="AK250">
        <f t="shared" si="26"/>
        <v>0</v>
      </c>
      <c r="AL250">
        <f t="shared" si="26"/>
        <v>0</v>
      </c>
      <c r="AM250">
        <f t="shared" si="26"/>
        <v>0</v>
      </c>
      <c r="AN250">
        <f t="shared" si="26"/>
        <v>0</v>
      </c>
      <c r="AO250">
        <f t="shared" si="26"/>
        <v>0</v>
      </c>
      <c r="AP250">
        <f t="shared" si="26"/>
        <v>0</v>
      </c>
      <c r="AQ250">
        <f t="shared" si="26"/>
        <v>0</v>
      </c>
      <c r="AR250">
        <f t="shared" si="26"/>
        <v>0</v>
      </c>
      <c r="AS250">
        <f t="shared" si="26"/>
        <v>0</v>
      </c>
      <c r="AT250">
        <f t="shared" si="26"/>
        <v>0</v>
      </c>
      <c r="AU250">
        <f t="shared" si="26"/>
        <v>0</v>
      </c>
      <c r="AV250">
        <f t="shared" si="26"/>
        <v>0</v>
      </c>
      <c r="AW250">
        <f t="shared" si="26"/>
        <v>0</v>
      </c>
      <c r="AX250">
        <f t="shared" si="26"/>
        <v>0</v>
      </c>
      <c r="AY250">
        <f t="shared" si="26"/>
        <v>0</v>
      </c>
      <c r="AZ250">
        <f t="shared" si="26"/>
        <v>0</v>
      </c>
      <c r="BA250">
        <f t="shared" si="26"/>
        <v>0</v>
      </c>
      <c r="BB250">
        <f t="shared" si="26"/>
        <v>0.72506282455324145</v>
      </c>
      <c r="BC250">
        <f t="shared" si="26"/>
        <v>0.72506282455324145</v>
      </c>
      <c r="BD250">
        <f t="shared" si="26"/>
        <v>3.9145213227489943</v>
      </c>
      <c r="BE250">
        <f t="shared" si="26"/>
        <v>0</v>
      </c>
      <c r="BF250">
        <f t="shared" si="26"/>
        <v>0</v>
      </c>
      <c r="BG250">
        <f t="shared" si="26"/>
        <v>0</v>
      </c>
      <c r="BH250">
        <f t="shared" si="26"/>
        <v>0</v>
      </c>
      <c r="BI250">
        <f t="shared" si="26"/>
        <v>0</v>
      </c>
      <c r="BJ250">
        <f t="shared" si="26"/>
        <v>0</v>
      </c>
      <c r="BK250">
        <f t="shared" si="26"/>
        <v>2.5000000000000093</v>
      </c>
      <c r="BL250">
        <f t="shared" si="26"/>
        <v>5</v>
      </c>
      <c r="BM250">
        <f t="shared" si="26"/>
        <v>2.5000000000000093</v>
      </c>
      <c r="BN250">
        <f t="shared" si="26"/>
        <v>2.5000000000000093</v>
      </c>
      <c r="BO250">
        <f t="shared" si="26"/>
        <v>2.5000000000000093</v>
      </c>
      <c r="BP250">
        <f t="shared" si="26"/>
        <v>2.5000000000000093</v>
      </c>
      <c r="BQ250">
        <f t="shared" si="26"/>
        <v>2.5000000000000093</v>
      </c>
      <c r="BR250">
        <f t="shared" ref="BR250:CM250" si="27">((BR245-$E$256)/$E$258)*10</f>
        <v>2.5000000000000093</v>
      </c>
      <c r="BS250">
        <f t="shared" si="27"/>
        <v>5</v>
      </c>
      <c r="BT250">
        <f t="shared" si="27"/>
        <v>1.3797452246153089E-49</v>
      </c>
      <c r="BU250">
        <f t="shared" si="27"/>
        <v>1.3797452246153089E-49</v>
      </c>
      <c r="BV250">
        <f t="shared" si="27"/>
        <v>1.3797452246153089E-49</v>
      </c>
      <c r="BW250">
        <f t="shared" si="27"/>
        <v>1.3797452246153089E-49</v>
      </c>
      <c r="BX250">
        <f t="shared" si="27"/>
        <v>1.3797452246153089E-49</v>
      </c>
      <c r="BY250">
        <f t="shared" si="27"/>
        <v>1.3797452246153089E-49</v>
      </c>
      <c r="BZ250">
        <f t="shared" si="27"/>
        <v>1.3797452246153089E-49</v>
      </c>
      <c r="CA250">
        <f t="shared" si="27"/>
        <v>1.3797452246153089E-49</v>
      </c>
      <c r="CB250">
        <f t="shared" si="27"/>
        <v>1.3797452246153089E-49</v>
      </c>
      <c r="CC250">
        <f t="shared" si="27"/>
        <v>1.3797452246153089E-49</v>
      </c>
      <c r="CD250">
        <f t="shared" si="27"/>
        <v>1.3797452246153089E-49</v>
      </c>
      <c r="CE250">
        <f t="shared" si="27"/>
        <v>10</v>
      </c>
      <c r="CF250">
        <f t="shared" si="27"/>
        <v>10</v>
      </c>
      <c r="CG250">
        <f t="shared" si="27"/>
        <v>4.5047597226059946</v>
      </c>
      <c r="CH250">
        <f t="shared" si="27"/>
        <v>1.3797452246153089E-49</v>
      </c>
      <c r="CI250">
        <f t="shared" si="27"/>
        <v>1.3797452246153089E-49</v>
      </c>
      <c r="CJ250">
        <f t="shared" si="27"/>
        <v>1.3797452246153089E-49</v>
      </c>
      <c r="CK250">
        <f t="shared" si="27"/>
        <v>1.3797452246153089E-49</v>
      </c>
      <c r="CL250">
        <f t="shared" si="27"/>
        <v>1.3797452246153089E-49</v>
      </c>
      <c r="CM250">
        <f t="shared" si="27"/>
        <v>1.3797452246153089E-49</v>
      </c>
    </row>
    <row r="251" spans="2:91" ht="19.8" customHeight="1" x14ac:dyDescent="0.3">
      <c r="B251" s="400"/>
      <c r="D251" s="144" t="s">
        <v>257</v>
      </c>
      <c r="E251" s="201">
        <f>AVERAGE(E250:M250)</f>
        <v>0.57320270801257289</v>
      </c>
      <c r="F251" s="201"/>
      <c r="G251" s="201"/>
      <c r="H251" s="201"/>
      <c r="I251" s="201"/>
      <c r="J251" s="201"/>
      <c r="K251" s="201"/>
      <c r="L251" s="201"/>
      <c r="M251" s="201"/>
      <c r="N251" s="201">
        <f>AVERAGE(N250:AD250)</f>
        <v>7.5253780502536005E-2</v>
      </c>
      <c r="O251" s="201"/>
      <c r="P251" s="201"/>
      <c r="Q251" s="201"/>
      <c r="R251" s="201"/>
      <c r="S251" s="201"/>
      <c r="T251" s="201"/>
      <c r="U251" s="201"/>
      <c r="V251" s="201"/>
      <c r="W251" s="201"/>
      <c r="X251" s="201"/>
      <c r="Y251" s="201"/>
      <c r="Z251" s="201"/>
      <c r="AA251" s="201"/>
      <c r="AB251" s="201"/>
      <c r="AC251" s="201"/>
      <c r="AD251" s="201"/>
      <c r="AE251" s="201">
        <f>AVERAGE(AE250:AG250)</f>
        <v>3.0927445897360832</v>
      </c>
      <c r="AF251" s="201"/>
      <c r="AG251" s="201"/>
      <c r="AH251" s="201">
        <f>AVERAGE(AH250:BJ250)</f>
        <v>0.20998999297961099</v>
      </c>
      <c r="AI251" s="201"/>
      <c r="AJ251" s="201"/>
      <c r="AK251" s="201"/>
      <c r="AL251" s="201"/>
      <c r="AM251" s="201"/>
      <c r="AN251" s="201"/>
      <c r="AO251" s="201"/>
      <c r="AP251" s="201"/>
      <c r="AQ251" s="201"/>
      <c r="AR251" s="201"/>
      <c r="AS251" s="201"/>
      <c r="AT251" s="201"/>
      <c r="AU251" s="201"/>
      <c r="AV251" s="201"/>
      <c r="AW251" s="201"/>
      <c r="AX251" s="201"/>
      <c r="AY251" s="201"/>
      <c r="AZ251" s="201"/>
      <c r="BA251" s="201"/>
      <c r="BB251" s="201"/>
      <c r="BC251" s="201"/>
      <c r="BD251" s="201"/>
      <c r="BE251" s="201"/>
      <c r="BF251" s="201"/>
      <c r="BG251" s="201"/>
      <c r="BH251" s="201"/>
      <c r="BI251" s="201"/>
      <c r="BJ251" s="201"/>
      <c r="BK251" s="201">
        <f>AVERAGE(BK250:CM250)</f>
        <v>1.7932675766415884</v>
      </c>
      <c r="BL251" s="201"/>
      <c r="BM251" s="201"/>
      <c r="BN251" s="201"/>
      <c r="BO251" s="201"/>
      <c r="BP251" s="201"/>
      <c r="BQ251" s="201"/>
      <c r="BR251" s="201"/>
      <c r="BS251" s="201"/>
      <c r="BT251" s="201"/>
      <c r="BU251" s="201"/>
      <c r="BV251" s="201"/>
      <c r="BW251" s="201"/>
      <c r="BX251" s="201"/>
      <c r="BY251" s="201"/>
      <c r="BZ251" s="201"/>
      <c r="CA251" s="201"/>
      <c r="CB251" s="201"/>
      <c r="CC251" s="201"/>
      <c r="CD251" s="201"/>
      <c r="CE251" s="201"/>
      <c r="CF251" s="201"/>
      <c r="CG251" s="201"/>
      <c r="CH251" s="201"/>
      <c r="CI251" s="201"/>
      <c r="CJ251" s="201"/>
      <c r="CK251" s="201"/>
      <c r="CL251" s="201"/>
      <c r="CM251" s="201"/>
    </row>
    <row r="252" spans="2:91" ht="19.8" customHeight="1" x14ac:dyDescent="0.3">
      <c r="B252" s="400"/>
      <c r="D252" s="144" t="s">
        <v>38</v>
      </c>
      <c r="E252" s="201">
        <f>_xlfn.STDEV.S(E250:M250)</f>
        <v>0.35944911069719598</v>
      </c>
      <c r="F252" s="201"/>
      <c r="G252" s="201"/>
      <c r="H252" s="201"/>
      <c r="I252" s="201"/>
      <c r="J252" s="201"/>
      <c r="K252" s="201"/>
      <c r="L252" s="201"/>
      <c r="M252" s="201"/>
      <c r="N252" s="201">
        <f>_xlfn.STDEV.S(N250:AD250)</f>
        <v>5.3944535934543215E-2</v>
      </c>
      <c r="O252" s="201"/>
      <c r="P252" s="201"/>
      <c r="Q252" s="201"/>
      <c r="R252" s="201"/>
      <c r="S252" s="201"/>
      <c r="T252" s="201"/>
      <c r="U252" s="201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201">
        <f>_xlfn.STDEV.S(AE250:AG250)</f>
        <v>1.6915784859810925</v>
      </c>
      <c r="AF252" s="201"/>
      <c r="AG252" s="201"/>
      <c r="AH252" s="201">
        <f>_xlfn.STDEV.S(AH250:BJ250)</f>
        <v>0.74694251470119777</v>
      </c>
      <c r="AI252" s="201"/>
      <c r="AJ252" s="201"/>
      <c r="AK252" s="201"/>
      <c r="AL252" s="201"/>
      <c r="AM252" s="201"/>
      <c r="AN252" s="201"/>
      <c r="AO252" s="201"/>
      <c r="AP252" s="201"/>
      <c r="AQ252" s="201"/>
      <c r="AR252" s="201"/>
      <c r="AS252" s="201"/>
      <c r="AT252" s="201"/>
      <c r="AU252" s="201"/>
      <c r="AV252" s="201"/>
      <c r="AW252" s="201"/>
      <c r="AX252" s="201"/>
      <c r="AY252" s="201"/>
      <c r="AZ252" s="201"/>
      <c r="BA252" s="201"/>
      <c r="BB252" s="201"/>
      <c r="BC252" s="201"/>
      <c r="BD252" s="201"/>
      <c r="BE252" s="201"/>
      <c r="BF252" s="201"/>
      <c r="BG252" s="201"/>
      <c r="BH252" s="201"/>
      <c r="BI252" s="201"/>
      <c r="BJ252" s="201"/>
      <c r="BK252" s="201">
        <f>_xlfn.STDEV.S(BK250:CM250)</f>
        <v>2.8080522654681821</v>
      </c>
      <c r="BL252" s="201"/>
      <c r="BM252" s="201"/>
      <c r="BN252" s="201"/>
      <c r="BO252" s="201"/>
      <c r="BP252" s="201"/>
      <c r="BQ252" s="201"/>
      <c r="BR252" s="201"/>
      <c r="BS252" s="201"/>
      <c r="BT252" s="201"/>
      <c r="BU252" s="201"/>
      <c r="BV252" s="201"/>
      <c r="BW252" s="201"/>
      <c r="BX252" s="201"/>
      <c r="BY252" s="201"/>
      <c r="BZ252" s="201"/>
      <c r="CA252" s="201"/>
      <c r="CB252" s="201"/>
      <c r="CC252" s="201"/>
      <c r="CD252" s="201"/>
      <c r="CE252" s="201"/>
      <c r="CF252" s="201"/>
      <c r="CG252" s="201"/>
      <c r="CH252" s="201"/>
      <c r="CI252" s="201"/>
      <c r="CJ252" s="201"/>
      <c r="CK252" s="201"/>
      <c r="CL252" s="201"/>
      <c r="CM252" s="201"/>
    </row>
    <row r="253" spans="2:91" ht="19.8" customHeight="1" x14ac:dyDescent="0.3">
      <c r="B253" s="400"/>
      <c r="D253" s="115"/>
      <c r="E253">
        <f>E251-E252</f>
        <v>0.21375359731537691</v>
      </c>
      <c r="F253">
        <f>E251+E252</f>
        <v>0.93265181870976888</v>
      </c>
      <c r="N253">
        <f>N251-N252</f>
        <v>2.130924456799279E-2</v>
      </c>
      <c r="O253">
        <f>N251+N252</f>
        <v>0.12919831643707921</v>
      </c>
      <c r="AE253">
        <f>AE251-AE252</f>
        <v>1.4011661037549907</v>
      </c>
      <c r="AF253">
        <f>AE251+AE252</f>
        <v>4.7843230757171753</v>
      </c>
      <c r="AH253">
        <f>AH251-AH252</f>
        <v>-0.53695252172158681</v>
      </c>
      <c r="AI253">
        <f>AH251+AH252</f>
        <v>0.95693250768080873</v>
      </c>
      <c r="BK253">
        <f>BK251-BK252</f>
        <v>-1.0147846888265937</v>
      </c>
      <c r="BL253">
        <f>BK251+BK252</f>
        <v>4.6013198421097705</v>
      </c>
    </row>
    <row r="254" spans="2:91" ht="19.8" customHeight="1" x14ac:dyDescent="0.3">
      <c r="B254" s="400"/>
      <c r="D254" s="115"/>
      <c r="E254">
        <f>IF(AND(F250&gt;=E253,F250&lt;=F253),1,0)</f>
        <v>0</v>
      </c>
      <c r="N254">
        <f>IF(AND(W250&gt;=N253,W250&lt;=O253),1,0)</f>
        <v>0</v>
      </c>
      <c r="AE254">
        <f>IF(AND(AG250&gt;=AE253,AG250&lt;=AF253),1,0)</f>
        <v>0</v>
      </c>
      <c r="AH254">
        <f>IF(AND(BD250&gt;=AH253,BD250&lt;=AI253),1,0)</f>
        <v>0</v>
      </c>
      <c r="BK254">
        <f>IF(AND(CE250&gt;=BK253,CE250&lt;=BL253),1,0)</f>
        <v>0</v>
      </c>
    </row>
    <row r="255" spans="2:91" ht="19.8" customHeight="1" x14ac:dyDescent="0.3">
      <c r="B255" s="400"/>
      <c r="D255" s="115"/>
    </row>
    <row r="256" spans="2:91" ht="19.8" customHeight="1" x14ac:dyDescent="0.3">
      <c r="B256" s="400"/>
      <c r="D256" s="142" t="s">
        <v>253</v>
      </c>
      <c r="E256" s="145">
        <f>MIN(E245:CM245)</f>
        <v>2.7422127742028298E-115</v>
      </c>
    </row>
    <row r="257" spans="2:124" ht="19.8" customHeight="1" x14ac:dyDescent="0.3">
      <c r="B257" s="400"/>
      <c r="D257" s="142" t="s">
        <v>254</v>
      </c>
      <c r="E257" s="145">
        <f>MAX(E245:CM245)</f>
        <v>0.209709894669658</v>
      </c>
    </row>
    <row r="258" spans="2:124" ht="19.8" customHeight="1" x14ac:dyDescent="0.3">
      <c r="B258" s="400"/>
      <c r="D258" s="142" t="s">
        <v>255</v>
      </c>
      <c r="E258" s="145">
        <f>E257-E256</f>
        <v>0.209709894669658</v>
      </c>
    </row>
    <row r="259" spans="2:124" ht="25.8" customHeight="1" thickBot="1" x14ac:dyDescent="0.35">
      <c r="B259" s="400"/>
      <c r="D259" s="3"/>
    </row>
    <row r="260" spans="2:124" ht="38.4" customHeight="1" thickBot="1" x14ac:dyDescent="0.35">
      <c r="B260" s="400"/>
      <c r="D260" s="3"/>
      <c r="E260" s="202" t="s">
        <v>163</v>
      </c>
      <c r="F260" s="203"/>
      <c r="G260" s="203"/>
      <c r="H260" s="203"/>
      <c r="I260" s="203"/>
      <c r="J260" s="203"/>
      <c r="K260" s="203"/>
      <c r="L260" s="203"/>
      <c r="M260" s="203"/>
      <c r="N260" s="203"/>
      <c r="O260" s="203"/>
      <c r="P260" s="203"/>
      <c r="Q260" s="203"/>
      <c r="R260" s="203"/>
      <c r="S260" s="203"/>
      <c r="T260" s="203"/>
      <c r="U260" s="203"/>
      <c r="V260" s="203"/>
      <c r="W260" s="203"/>
      <c r="X260" s="203"/>
      <c r="Y260" s="203"/>
      <c r="Z260" s="203"/>
      <c r="AA260" s="203"/>
      <c r="AB260" s="203"/>
      <c r="AC260" s="203"/>
      <c r="AD260" s="203"/>
      <c r="AE260" s="203"/>
      <c r="AF260" s="203"/>
      <c r="AG260" s="203"/>
      <c r="AH260" s="203"/>
      <c r="AI260" s="203"/>
      <c r="AJ260" s="203"/>
      <c r="AK260" s="203"/>
      <c r="AL260" s="203"/>
      <c r="AM260" s="203"/>
      <c r="AN260" s="203"/>
      <c r="AO260" s="203"/>
      <c r="AP260" s="203"/>
      <c r="AQ260" s="203"/>
      <c r="AR260" s="203"/>
      <c r="AS260" s="203"/>
      <c r="AT260" s="203"/>
      <c r="AU260" s="203"/>
      <c r="AV260" s="203"/>
      <c r="AW260" s="203"/>
      <c r="AX260" s="203"/>
      <c r="AY260" s="203"/>
      <c r="AZ260" s="203"/>
      <c r="BA260" s="203"/>
      <c r="BB260" s="203"/>
      <c r="BC260" s="203"/>
      <c r="BD260" s="203"/>
      <c r="BE260" s="203"/>
      <c r="BF260" s="203"/>
      <c r="BG260" s="203"/>
      <c r="BH260" s="203"/>
      <c r="BI260" s="203"/>
      <c r="BJ260" s="203"/>
      <c r="BK260" s="203"/>
      <c r="BL260" s="203"/>
      <c r="BM260" s="203"/>
      <c r="BN260" s="203"/>
      <c r="BO260" s="203"/>
      <c r="BP260" s="203"/>
      <c r="BQ260" s="203"/>
      <c r="BR260" s="203"/>
      <c r="BS260" s="203"/>
      <c r="BT260" s="203"/>
      <c r="BU260" s="203"/>
      <c r="BV260" s="203"/>
      <c r="BW260" s="203"/>
      <c r="BX260" s="203"/>
      <c r="BY260" s="203"/>
      <c r="BZ260" s="203"/>
      <c r="CA260" s="203"/>
      <c r="CB260" s="203"/>
      <c r="CC260" s="203"/>
      <c r="CD260" s="203"/>
      <c r="CE260" s="203"/>
      <c r="CF260" s="203"/>
      <c r="CG260" s="377"/>
      <c r="CH260" s="377"/>
      <c r="CI260" s="377"/>
      <c r="CJ260" s="377"/>
      <c r="CK260" s="377"/>
      <c r="CL260" s="377"/>
      <c r="CM260" s="378"/>
    </row>
    <row r="261" spans="2:124" ht="20.399999999999999" customHeight="1" thickBot="1" x14ac:dyDescent="0.35">
      <c r="B261" s="400"/>
      <c r="D261" s="23" t="s">
        <v>0</v>
      </c>
      <c r="E261" s="379" t="s">
        <v>155</v>
      </c>
      <c r="F261" s="380"/>
      <c r="G261" s="380"/>
      <c r="H261" s="380"/>
      <c r="I261" s="380"/>
      <c r="J261" s="380"/>
      <c r="K261" s="380"/>
      <c r="L261" s="380"/>
      <c r="M261" s="381"/>
      <c r="N261" s="360" t="s">
        <v>35</v>
      </c>
      <c r="O261" s="361"/>
      <c r="P261" s="361"/>
      <c r="Q261" s="361"/>
      <c r="R261" s="361"/>
      <c r="S261" s="361"/>
      <c r="T261" s="361"/>
      <c r="U261" s="361"/>
      <c r="V261" s="361"/>
      <c r="W261" s="361"/>
      <c r="X261" s="361"/>
      <c r="Y261" s="361"/>
      <c r="Z261" s="361"/>
      <c r="AA261" s="361"/>
      <c r="AB261" s="361"/>
      <c r="AC261" s="361"/>
      <c r="AD261" s="361"/>
      <c r="AE261" s="361"/>
      <c r="AF261" s="361"/>
      <c r="AG261" s="361"/>
      <c r="AH261" s="361"/>
      <c r="AI261" s="361"/>
      <c r="AJ261" s="361"/>
      <c r="AK261" s="361"/>
      <c r="AL261" s="362"/>
      <c r="AM261" s="363"/>
      <c r="AN261" s="364"/>
      <c r="AO261" s="364"/>
      <c r="AP261" s="364"/>
      <c r="AQ261" s="364"/>
      <c r="AR261" s="382"/>
      <c r="AS261" s="383"/>
      <c r="AT261" s="314"/>
      <c r="AU261" s="314"/>
      <c r="AV261" s="314"/>
      <c r="AW261" s="314"/>
      <c r="AX261" s="314"/>
      <c r="AY261" s="314"/>
      <c r="AZ261" s="314"/>
      <c r="BA261" s="314"/>
      <c r="BB261" s="314"/>
      <c r="BC261" s="314"/>
      <c r="BD261" s="314"/>
      <c r="BE261" s="314"/>
      <c r="BF261" s="314"/>
      <c r="BG261" s="314"/>
      <c r="BH261" s="314"/>
      <c r="BI261" s="314"/>
      <c r="BJ261" s="314"/>
      <c r="BK261" s="314"/>
      <c r="BL261" s="314"/>
      <c r="BM261" s="314"/>
      <c r="BN261" s="314"/>
      <c r="BO261" s="314"/>
      <c r="BP261" s="314"/>
      <c r="BQ261" s="314"/>
      <c r="BR261" s="314"/>
      <c r="BS261" s="314"/>
      <c r="BT261" s="314"/>
      <c r="BU261" s="314"/>
      <c r="BV261" s="314"/>
      <c r="BW261" s="314"/>
      <c r="BX261" s="314"/>
      <c r="BY261" s="314"/>
      <c r="BZ261" s="314"/>
      <c r="CA261" s="314"/>
      <c r="CB261" s="314"/>
      <c r="CC261" s="314"/>
      <c r="CD261" s="314"/>
      <c r="CE261" s="314"/>
      <c r="CF261" s="314"/>
      <c r="CG261" s="384"/>
      <c r="CH261" s="385"/>
      <c r="CI261" s="385"/>
      <c r="CJ261" s="385"/>
      <c r="CK261" s="385"/>
      <c r="CL261" s="385"/>
      <c r="CM261" s="385"/>
      <c r="CN261" s="385"/>
      <c r="CO261" s="385"/>
      <c r="CP261" s="385"/>
      <c r="CQ261" s="385"/>
      <c r="CR261" s="385"/>
      <c r="CS261" s="385"/>
      <c r="CT261" s="385"/>
      <c r="CU261" s="385"/>
      <c r="CV261" s="385"/>
      <c r="CW261" s="385"/>
      <c r="CX261" s="385"/>
      <c r="CY261" s="385"/>
      <c r="CZ261" s="385"/>
      <c r="DA261" s="385"/>
      <c r="DB261" s="385"/>
      <c r="DC261" s="385"/>
      <c r="DD261" s="385"/>
      <c r="DE261" s="385"/>
      <c r="DF261" s="385"/>
      <c r="DG261" s="385"/>
      <c r="DH261" s="385"/>
      <c r="DI261" s="385"/>
      <c r="DJ261" s="385"/>
      <c r="DK261" s="385"/>
      <c r="DL261" s="385"/>
      <c r="DM261" s="385"/>
      <c r="DN261" s="385"/>
      <c r="DO261" s="385"/>
      <c r="DP261" s="385"/>
      <c r="DQ261" s="385"/>
      <c r="DR261" s="385"/>
      <c r="DS261" s="385"/>
      <c r="DT261" s="386"/>
    </row>
    <row r="262" spans="2:124" s="3" customFormat="1" ht="20.399999999999999" customHeight="1" thickBot="1" x14ac:dyDescent="0.35">
      <c r="B262" s="400"/>
      <c r="D262" s="24" t="s">
        <v>2</v>
      </c>
      <c r="E262" s="37" t="s">
        <v>136</v>
      </c>
      <c r="F262" s="36" t="s">
        <v>138</v>
      </c>
      <c r="G262" s="36" t="s">
        <v>137</v>
      </c>
      <c r="H262" s="36" t="s">
        <v>4</v>
      </c>
      <c r="I262" s="36" t="s">
        <v>112</v>
      </c>
      <c r="J262" s="36" t="s">
        <v>113</v>
      </c>
      <c r="K262" s="36" t="s">
        <v>114</v>
      </c>
      <c r="L262" s="36" t="s">
        <v>117</v>
      </c>
      <c r="M262" s="36" t="s">
        <v>139</v>
      </c>
      <c r="N262" s="37" t="s">
        <v>140</v>
      </c>
      <c r="O262" s="37" t="s">
        <v>141</v>
      </c>
      <c r="P262" s="39" t="s">
        <v>142</v>
      </c>
      <c r="Q262" s="39" t="s">
        <v>143</v>
      </c>
      <c r="R262" s="39" t="s">
        <v>144</v>
      </c>
      <c r="S262" s="39" t="s">
        <v>145</v>
      </c>
      <c r="T262" s="31" t="s">
        <v>146</v>
      </c>
      <c r="U262" s="31" t="s">
        <v>147</v>
      </c>
      <c r="V262" s="31" t="s">
        <v>148</v>
      </c>
      <c r="W262" s="31" t="s">
        <v>149</v>
      </c>
      <c r="X262" s="31" t="s">
        <v>150</v>
      </c>
      <c r="Y262" s="39" t="s">
        <v>156</v>
      </c>
      <c r="Z262" s="39" t="s">
        <v>157</v>
      </c>
      <c r="AA262" s="39" t="s">
        <v>158</v>
      </c>
      <c r="AB262" s="39" t="s">
        <v>159</v>
      </c>
      <c r="AC262" s="56" t="s">
        <v>160</v>
      </c>
      <c r="AD262" s="56" t="s">
        <v>161</v>
      </c>
      <c r="AE262" s="54" t="s">
        <v>226</v>
      </c>
      <c r="AF262" s="37" t="s">
        <v>227</v>
      </c>
      <c r="AG262" s="54" t="s">
        <v>228</v>
      </c>
      <c r="AH262" s="37" t="s">
        <v>229</v>
      </c>
      <c r="AI262" s="54" t="s">
        <v>230</v>
      </c>
      <c r="AJ262" s="37" t="s">
        <v>231</v>
      </c>
      <c r="AK262" s="36" t="s">
        <v>232</v>
      </c>
      <c r="AL262" s="36" t="s">
        <v>233</v>
      </c>
      <c r="AM262" s="37" t="s">
        <v>151</v>
      </c>
      <c r="AN262" s="37" t="s">
        <v>152</v>
      </c>
      <c r="AO262" s="42" t="s">
        <v>153</v>
      </c>
      <c r="AP262" s="37" t="s">
        <v>234</v>
      </c>
      <c r="AQ262" s="37" t="s">
        <v>235</v>
      </c>
      <c r="AR262" s="42" t="s">
        <v>236</v>
      </c>
      <c r="AS262" s="37" t="s">
        <v>136</v>
      </c>
      <c r="AT262" s="36" t="s">
        <v>138</v>
      </c>
      <c r="AU262" s="36" t="s">
        <v>137</v>
      </c>
      <c r="AV262" s="36" t="s">
        <v>4</v>
      </c>
      <c r="AW262" s="36" t="s">
        <v>112</v>
      </c>
      <c r="AX262" s="36" t="s">
        <v>113</v>
      </c>
      <c r="AY262" s="36" t="s">
        <v>114</v>
      </c>
      <c r="AZ262" s="36" t="s">
        <v>117</v>
      </c>
      <c r="BA262" s="36" t="s">
        <v>139</v>
      </c>
      <c r="BB262" s="37" t="s">
        <v>140</v>
      </c>
      <c r="BC262" s="37" t="s">
        <v>141</v>
      </c>
      <c r="BD262" s="39" t="s">
        <v>142</v>
      </c>
      <c r="BE262" s="39" t="s">
        <v>143</v>
      </c>
      <c r="BF262" s="39" t="s">
        <v>144</v>
      </c>
      <c r="BG262" s="39" t="s">
        <v>145</v>
      </c>
      <c r="BH262" s="31" t="s">
        <v>146</v>
      </c>
      <c r="BI262" s="31" t="s">
        <v>147</v>
      </c>
      <c r="BJ262" s="31" t="s">
        <v>148</v>
      </c>
      <c r="BK262" s="31" t="s">
        <v>149</v>
      </c>
      <c r="BL262" s="31" t="s">
        <v>150</v>
      </c>
      <c r="BM262" s="39" t="s">
        <v>156</v>
      </c>
      <c r="BN262" s="39" t="s">
        <v>157</v>
      </c>
      <c r="BO262" s="39" t="s">
        <v>158</v>
      </c>
      <c r="BP262" s="39" t="s">
        <v>159</v>
      </c>
      <c r="BQ262" s="56" t="s">
        <v>160</v>
      </c>
      <c r="BR262" s="56" t="s">
        <v>161</v>
      </c>
      <c r="BS262" s="54" t="s">
        <v>226</v>
      </c>
      <c r="BT262" s="37" t="s">
        <v>227</v>
      </c>
      <c r="BU262" s="54" t="s">
        <v>228</v>
      </c>
      <c r="BV262" s="37" t="s">
        <v>229</v>
      </c>
      <c r="BW262" s="54" t="s">
        <v>230</v>
      </c>
      <c r="BX262" s="37" t="s">
        <v>231</v>
      </c>
      <c r="BY262" s="36" t="s">
        <v>232</v>
      </c>
      <c r="BZ262" s="36" t="s">
        <v>233</v>
      </c>
      <c r="CA262" s="37" t="s">
        <v>151</v>
      </c>
      <c r="CB262" s="37" t="s">
        <v>152</v>
      </c>
      <c r="CC262" s="42" t="s">
        <v>153</v>
      </c>
      <c r="CD262" s="37" t="s">
        <v>234</v>
      </c>
      <c r="CE262" s="37" t="s">
        <v>235</v>
      </c>
      <c r="CF262" s="135" t="s">
        <v>236</v>
      </c>
      <c r="CG262" s="37" t="s">
        <v>136</v>
      </c>
      <c r="CH262" s="36" t="s">
        <v>138</v>
      </c>
      <c r="CI262" s="36" t="s">
        <v>137</v>
      </c>
      <c r="CJ262" s="36" t="s">
        <v>4</v>
      </c>
      <c r="CK262" s="36" t="s">
        <v>112</v>
      </c>
      <c r="CL262" s="36" t="s">
        <v>113</v>
      </c>
      <c r="CM262" s="36" t="s">
        <v>114</v>
      </c>
      <c r="CN262" s="36" t="s">
        <v>117</v>
      </c>
      <c r="CO262" s="36" t="s">
        <v>139</v>
      </c>
      <c r="CP262" s="37" t="s">
        <v>140</v>
      </c>
      <c r="CQ262" s="37" t="s">
        <v>141</v>
      </c>
      <c r="CR262" s="39" t="s">
        <v>142</v>
      </c>
      <c r="CS262" s="39" t="s">
        <v>143</v>
      </c>
      <c r="CT262" s="39" t="s">
        <v>144</v>
      </c>
      <c r="CU262" s="39" t="s">
        <v>145</v>
      </c>
      <c r="CV262" s="31" t="s">
        <v>146</v>
      </c>
      <c r="CW262" s="31" t="s">
        <v>147</v>
      </c>
      <c r="CX262" s="31" t="s">
        <v>148</v>
      </c>
      <c r="CY262" s="31" t="s">
        <v>149</v>
      </c>
      <c r="CZ262" s="31" t="s">
        <v>150</v>
      </c>
      <c r="DA262" s="39" t="s">
        <v>156</v>
      </c>
      <c r="DB262" s="39" t="s">
        <v>157</v>
      </c>
      <c r="DC262" s="39" t="s">
        <v>158</v>
      </c>
      <c r="DD262" s="39" t="s">
        <v>159</v>
      </c>
      <c r="DE262" s="56" t="s">
        <v>160</v>
      </c>
      <c r="DF262" s="56" t="s">
        <v>161</v>
      </c>
      <c r="DG262" s="54" t="s">
        <v>226</v>
      </c>
      <c r="DH262" s="37" t="s">
        <v>227</v>
      </c>
      <c r="DI262" s="54" t="s">
        <v>228</v>
      </c>
      <c r="DJ262" s="37" t="s">
        <v>229</v>
      </c>
      <c r="DK262" s="54" t="s">
        <v>230</v>
      </c>
      <c r="DL262" s="37" t="s">
        <v>231</v>
      </c>
      <c r="DM262" s="36" t="s">
        <v>232</v>
      </c>
      <c r="DN262" s="36" t="s">
        <v>233</v>
      </c>
      <c r="DO262" s="37" t="s">
        <v>151</v>
      </c>
      <c r="DP262" s="37" t="s">
        <v>152</v>
      </c>
      <c r="DQ262" s="42" t="s">
        <v>153</v>
      </c>
      <c r="DR262" s="37" t="s">
        <v>234</v>
      </c>
      <c r="DS262" s="37" t="s">
        <v>235</v>
      </c>
      <c r="DT262" s="42" t="s">
        <v>236</v>
      </c>
    </row>
    <row r="263" spans="2:124" s="86" customFormat="1" ht="19.8" customHeight="1" x14ac:dyDescent="0.3">
      <c r="B263" s="400"/>
      <c r="D263" s="74" t="s">
        <v>12</v>
      </c>
      <c r="E263" s="82">
        <v>1.54277868871262E-2</v>
      </c>
      <c r="F263" s="78">
        <v>6.3382410854838006E-2</v>
      </c>
      <c r="G263" s="96">
        <v>1.6127952113644799E-2</v>
      </c>
      <c r="H263" s="96">
        <v>1.61655786827078E-2</v>
      </c>
      <c r="I263" s="96">
        <v>1.61655786827078E-2</v>
      </c>
      <c r="J263" s="96">
        <v>2.0316589576563401E-2</v>
      </c>
      <c r="K263" s="96">
        <v>2.0316589576563401E-2</v>
      </c>
      <c r="L263" s="96">
        <v>1.86996392586345E-2</v>
      </c>
      <c r="M263" s="97">
        <v>3.4000332575694299E-2</v>
      </c>
      <c r="N263" s="82">
        <v>8.6488536564811099E-4</v>
      </c>
      <c r="O263" s="78">
        <v>8.6488536564811099E-4</v>
      </c>
      <c r="P263" s="78">
        <v>8.6691080404104797E-4</v>
      </c>
      <c r="Q263" s="78">
        <v>8.6691080404104797E-4</v>
      </c>
      <c r="R263" s="102">
        <v>1.0898187932994699E-3</v>
      </c>
      <c r="S263" s="102">
        <v>1.0898187932994699E-3</v>
      </c>
      <c r="T263" s="102">
        <v>1.00299519059972E-3</v>
      </c>
      <c r="U263" s="102">
        <v>1.82345923656479E-3</v>
      </c>
      <c r="V263" s="102">
        <v>1.82345923656479E-3</v>
      </c>
      <c r="W263" s="102">
        <v>2.3522152504802901E-3</v>
      </c>
      <c r="X263" s="102">
        <v>2.3522152504802901E-3</v>
      </c>
      <c r="Y263" s="102">
        <v>2.3522152504802901E-3</v>
      </c>
      <c r="Z263" s="102">
        <v>2.3522152504802901E-3</v>
      </c>
      <c r="AA263" s="102">
        <v>2.3522152504802901E-3</v>
      </c>
      <c r="AB263" s="102">
        <v>2.3522152504802901E-3</v>
      </c>
      <c r="AC263" s="102">
        <v>8.2725879658506005E-4</v>
      </c>
      <c r="AD263" s="102">
        <v>3.39894594157476E-3</v>
      </c>
      <c r="AE263" s="85">
        <v>2.6636810090233999E-3</v>
      </c>
      <c r="AF263" s="78">
        <v>2.6636810090233999E-3</v>
      </c>
      <c r="AG263" s="78">
        <v>2.6636810090233999E-3</v>
      </c>
      <c r="AH263" s="78">
        <v>2.6636810090233999E-3</v>
      </c>
      <c r="AI263" s="78">
        <v>2.6636810090233999E-3</v>
      </c>
      <c r="AJ263" s="78">
        <v>2.6636810090233999E-3</v>
      </c>
      <c r="AK263" s="78">
        <v>7.1672056294516404E-3</v>
      </c>
      <c r="AL263" s="79">
        <v>8.1334876876081198E-3</v>
      </c>
      <c r="AM263" s="82">
        <v>4.3870144580750899E-2</v>
      </c>
      <c r="AN263" s="78">
        <v>4.3870144580750899E-2</v>
      </c>
      <c r="AO263" s="78">
        <v>0.13379232739236899</v>
      </c>
      <c r="AP263" s="78">
        <v>4.9667836929689797E-2</v>
      </c>
      <c r="AQ263" s="102">
        <v>4.9667836929689797E-2</v>
      </c>
      <c r="AR263" s="103">
        <v>0.15190170620160001</v>
      </c>
      <c r="AS263" s="104">
        <v>7.7713597564793095E-135</v>
      </c>
      <c r="AT263" s="102">
        <v>3.1438390671878598E-2</v>
      </c>
      <c r="AU263" s="102">
        <v>7.7713597564793095E-135</v>
      </c>
      <c r="AV263" s="102">
        <v>7.7713597564793095E-135</v>
      </c>
      <c r="AW263" s="102">
        <v>7.7713597564793095E-135</v>
      </c>
      <c r="AX263" s="102">
        <v>7.7713597564793095E-135</v>
      </c>
      <c r="AY263" s="102">
        <v>7.7713597564793095E-135</v>
      </c>
      <c r="AZ263" s="102">
        <v>7.7713597564793095E-135</v>
      </c>
      <c r="BA263" s="78">
        <v>7.7713597564793095E-135</v>
      </c>
      <c r="BB263" s="78">
        <v>7.7713597564793095E-135</v>
      </c>
      <c r="BC263" s="78">
        <v>7.7713597564793095E-135</v>
      </c>
      <c r="BD263" s="78">
        <v>7.7713597564793095E-135</v>
      </c>
      <c r="BE263" s="102">
        <v>7.7713597564793095E-135</v>
      </c>
      <c r="BF263" s="102">
        <v>7.7713597564793095E-135</v>
      </c>
      <c r="BG263" s="102">
        <v>7.7713597564793095E-135</v>
      </c>
      <c r="BH263" s="102">
        <v>7.7713597564793095E-135</v>
      </c>
      <c r="BI263" s="102">
        <v>7.7713597564793095E-135</v>
      </c>
      <c r="BJ263" s="102">
        <v>7.7713597564793095E-135</v>
      </c>
      <c r="BK263" s="78">
        <v>7.7713597564793095E-135</v>
      </c>
      <c r="BL263" s="78">
        <v>7.7713597564793095E-135</v>
      </c>
      <c r="BM263" s="78">
        <v>7.7713597564793095E-135</v>
      </c>
      <c r="BN263" s="78">
        <v>7.7713597564793095E-135</v>
      </c>
      <c r="BO263" s="78">
        <v>7.7713597564793095E-135</v>
      </c>
      <c r="BP263" s="102">
        <v>7.7713597564793095E-135</v>
      </c>
      <c r="BQ263" s="102">
        <v>7.7713597564793095E-135</v>
      </c>
      <c r="BR263" s="102">
        <v>7.7713597564793095E-135</v>
      </c>
      <c r="BS263" s="102">
        <v>7.7713597564793095E-135</v>
      </c>
      <c r="BT263" s="102">
        <v>7.7713597564793095E-135</v>
      </c>
      <c r="BU263" s="102">
        <v>7.7713597564793095E-135</v>
      </c>
      <c r="BV263" s="102">
        <v>7.7713597564793095E-135</v>
      </c>
      <c r="BW263" s="102">
        <v>7.7713597564793095E-135</v>
      </c>
      <c r="BX263" s="102">
        <v>7.7713597564793095E-135</v>
      </c>
      <c r="BY263" s="102">
        <v>7.7713597564793095E-135</v>
      </c>
      <c r="BZ263" s="102">
        <v>7.7713597564793095E-135</v>
      </c>
      <c r="CA263" s="102">
        <v>1.5719195335939299E-2</v>
      </c>
      <c r="CB263" s="102">
        <v>1.5719195335939299E-2</v>
      </c>
      <c r="CC263" s="102">
        <v>9.2578306625770004E-2</v>
      </c>
      <c r="CD263" s="102">
        <v>1.5719195335939299E-2</v>
      </c>
      <c r="CE263" s="102">
        <v>1.5719195335939299E-2</v>
      </c>
      <c r="CF263" s="105">
        <v>9.2578306625770004E-2</v>
      </c>
      <c r="CG263" s="107">
        <v>6.4477583159944202E-2</v>
      </c>
      <c r="CH263" s="108">
        <v>0.12895516631988799</v>
      </c>
      <c r="CI263" s="108">
        <v>6.4477583159944202E-2</v>
      </c>
      <c r="CJ263" s="108">
        <v>6.4477583159944202E-2</v>
      </c>
      <c r="CK263" s="108">
        <v>6.4477583159944202E-2</v>
      </c>
      <c r="CL263" s="108">
        <v>6.4477583159944202E-2</v>
      </c>
      <c r="CM263" s="108">
        <v>6.4477583159944202E-2</v>
      </c>
      <c r="CN263" s="109">
        <v>6.4477583159944202E-2</v>
      </c>
      <c r="CO263" s="109">
        <v>0.12895516631988799</v>
      </c>
      <c r="CP263" s="101">
        <v>3.4233455937965398E-100</v>
      </c>
      <c r="CQ263" s="101">
        <v>3.4233455937965398E-100</v>
      </c>
      <c r="CR263" s="101">
        <v>3.4233455937965398E-100</v>
      </c>
      <c r="CS263" s="101">
        <v>3.4233455937965398E-100</v>
      </c>
      <c r="CT263" s="101">
        <v>3.4233455937965398E-100</v>
      </c>
      <c r="CU263" s="101">
        <v>3.4233455937965398E-100</v>
      </c>
      <c r="CV263" s="101">
        <v>3.4233455937965398E-100</v>
      </c>
      <c r="CW263" s="101">
        <v>3.4233455937965398E-100</v>
      </c>
      <c r="CX263" s="101">
        <v>3.4233455937965398E-100</v>
      </c>
      <c r="CY263" s="101">
        <v>3.4233455937965398E-100</v>
      </c>
      <c r="CZ263" s="101">
        <v>3.4233455937965398E-100</v>
      </c>
      <c r="DA263" s="101">
        <v>3.4233455937965398E-100</v>
      </c>
      <c r="DB263" s="101">
        <v>3.4233455937965398E-100</v>
      </c>
      <c r="DC263" s="101">
        <v>3.4233455937965398E-100</v>
      </c>
      <c r="DD263" s="101">
        <v>3.4233455937965398E-100</v>
      </c>
      <c r="DE263" s="101">
        <v>3.4233455937965398E-100</v>
      </c>
      <c r="DF263" s="101">
        <v>3.4233455937965398E-100</v>
      </c>
      <c r="DG263" s="101">
        <v>3.4233455937965398E-100</v>
      </c>
      <c r="DH263" s="101">
        <v>3.4233455937965398E-100</v>
      </c>
      <c r="DI263" s="101">
        <v>3.4233455937965398E-100</v>
      </c>
      <c r="DJ263" s="101">
        <v>3.4233455937965398E-100</v>
      </c>
      <c r="DK263" s="101">
        <v>3.4233455937965398E-100</v>
      </c>
      <c r="DL263" s="101">
        <v>3.4233455937965398E-100</v>
      </c>
      <c r="DM263" s="101">
        <v>3.4233455937965398E-100</v>
      </c>
      <c r="DN263" s="101">
        <v>3.4233455937965398E-100</v>
      </c>
      <c r="DO263" s="101">
        <v>0.12895516631988799</v>
      </c>
      <c r="DP263" s="93">
        <v>0.12895516631988799</v>
      </c>
      <c r="DQ263" s="93">
        <v>0.12256570327168</v>
      </c>
      <c r="DR263" s="101">
        <v>0.12895516631988799</v>
      </c>
      <c r="DS263" s="93">
        <v>0.12895516631988799</v>
      </c>
      <c r="DT263" s="110">
        <v>0.12256570327168</v>
      </c>
    </row>
    <row r="264" spans="2:124" s="86" customFormat="1" ht="40.200000000000003" customHeight="1" thickBot="1" x14ac:dyDescent="0.35">
      <c r="B264" s="400"/>
      <c r="D264" s="114" t="s">
        <v>13</v>
      </c>
      <c r="E264" s="292">
        <f>AVERAGE(E263:M263)</f>
        <v>2.4511384245386691E-2</v>
      </c>
      <c r="F264" s="293"/>
      <c r="G264" s="293"/>
      <c r="H264" s="293"/>
      <c r="I264" s="293"/>
      <c r="J264" s="293"/>
      <c r="K264" s="293"/>
      <c r="L264" s="293"/>
      <c r="M264" s="294"/>
      <c r="N264" s="322">
        <f>AVERAGE(N263:AL263)</f>
        <v>2.3966167680779314E-3</v>
      </c>
      <c r="O264" s="323"/>
      <c r="P264" s="323"/>
      <c r="Q264" s="323"/>
      <c r="R264" s="323"/>
      <c r="S264" s="323"/>
      <c r="T264" s="323"/>
      <c r="U264" s="323"/>
      <c r="V264" s="323"/>
      <c r="W264" s="323"/>
      <c r="X264" s="323"/>
      <c r="Y264" s="323"/>
      <c r="Z264" s="323"/>
      <c r="AA264" s="323"/>
      <c r="AB264" s="323"/>
      <c r="AC264" s="323"/>
      <c r="AD264" s="323"/>
      <c r="AE264" s="323"/>
      <c r="AF264" s="323"/>
      <c r="AG264" s="323"/>
      <c r="AH264" s="323"/>
      <c r="AI264" s="323"/>
      <c r="AJ264" s="323"/>
      <c r="AK264" s="323"/>
      <c r="AL264" s="324"/>
      <c r="AM264" s="322">
        <f>AVERAGE(AM263:AR263)</f>
        <v>7.8794999435808408E-2</v>
      </c>
      <c r="AN264" s="323"/>
      <c r="AO264" s="323"/>
      <c r="AP264" s="323"/>
      <c r="AQ264" s="323"/>
      <c r="AR264" s="324"/>
      <c r="AS264" s="269">
        <f>AVERAGE(AS263:CF263)</f>
        <v>6.9867946316793956E-3</v>
      </c>
      <c r="AT264" s="270"/>
      <c r="AU264" s="270"/>
      <c r="AV264" s="270"/>
      <c r="AW264" s="270"/>
      <c r="AX264" s="270"/>
      <c r="AY264" s="270"/>
      <c r="AZ264" s="270"/>
      <c r="BA264" s="270"/>
      <c r="BB264" s="270"/>
      <c r="BC264" s="270"/>
      <c r="BD264" s="270"/>
      <c r="BE264" s="270"/>
      <c r="BF264" s="270"/>
      <c r="BG264" s="270"/>
      <c r="BH264" s="270"/>
      <c r="BI264" s="270"/>
      <c r="BJ264" s="270"/>
      <c r="BK264" s="270"/>
      <c r="BL264" s="270"/>
      <c r="BM264" s="270"/>
      <c r="BN264" s="270"/>
      <c r="BO264" s="270"/>
      <c r="BP264" s="270"/>
      <c r="BQ264" s="270"/>
      <c r="BR264" s="270"/>
      <c r="BS264" s="270"/>
      <c r="BT264" s="270"/>
      <c r="BU264" s="270"/>
      <c r="BV264" s="270"/>
      <c r="BW264" s="270"/>
      <c r="BX264" s="270"/>
      <c r="BY264" s="270"/>
      <c r="BZ264" s="270"/>
      <c r="CA264" s="270"/>
      <c r="CB264" s="270"/>
      <c r="CC264" s="270"/>
      <c r="CD264" s="270"/>
      <c r="CE264" s="270"/>
      <c r="CF264" s="270"/>
      <c r="CG264" s="351">
        <f>AVERAGE(CG263:DT263)</f>
        <v>3.6755137164557437E-2</v>
      </c>
      <c r="CH264" s="352"/>
      <c r="CI264" s="352"/>
      <c r="CJ264" s="352"/>
      <c r="CK264" s="352"/>
      <c r="CL264" s="352"/>
      <c r="CM264" s="352"/>
      <c r="CN264" s="352"/>
      <c r="CO264" s="352"/>
      <c r="CP264" s="352"/>
      <c r="CQ264" s="352"/>
      <c r="CR264" s="352"/>
      <c r="CS264" s="352"/>
      <c r="CT264" s="352"/>
      <c r="CU264" s="352"/>
      <c r="CV264" s="352"/>
      <c r="CW264" s="352"/>
      <c r="CX264" s="352"/>
      <c r="CY264" s="352"/>
      <c r="CZ264" s="352"/>
      <c r="DA264" s="352"/>
      <c r="DB264" s="352"/>
      <c r="DC264" s="352"/>
      <c r="DD264" s="352"/>
      <c r="DE264" s="352"/>
      <c r="DF264" s="352"/>
      <c r="DG264" s="352"/>
      <c r="DH264" s="352"/>
      <c r="DI264" s="352"/>
      <c r="DJ264" s="352"/>
      <c r="DK264" s="352"/>
      <c r="DL264" s="352"/>
      <c r="DM264" s="352"/>
      <c r="DN264" s="352"/>
      <c r="DO264" s="352"/>
      <c r="DP264" s="352"/>
      <c r="DQ264" s="352"/>
      <c r="DR264" s="352"/>
      <c r="DS264" s="352"/>
      <c r="DT264" s="353"/>
    </row>
    <row r="265" spans="2:124" s="86" customFormat="1" ht="20.399999999999999" customHeight="1" thickBot="1" x14ac:dyDescent="0.35">
      <c r="B265" s="400"/>
      <c r="D265" s="143" t="s">
        <v>38</v>
      </c>
      <c r="E265" s="316">
        <f>_xlfn.STDEV.S(E263:M263)</f>
        <v>1.5660716980556558E-2</v>
      </c>
      <c r="F265" s="317"/>
      <c r="G265" s="317"/>
      <c r="H265" s="317"/>
      <c r="I265" s="317"/>
      <c r="J265" s="317"/>
      <c r="K265" s="317"/>
      <c r="L265" s="317"/>
      <c r="M265" s="318"/>
      <c r="N265" s="342">
        <f>_xlfn.STDEV.S(N263:AL263)</f>
        <v>1.7673493338156668E-3</v>
      </c>
      <c r="O265" s="343"/>
      <c r="P265" s="343"/>
      <c r="Q265" s="343"/>
      <c r="R265" s="343"/>
      <c r="S265" s="343"/>
      <c r="T265" s="343"/>
      <c r="U265" s="343"/>
      <c r="V265" s="343"/>
      <c r="W265" s="343"/>
      <c r="X265" s="343"/>
      <c r="Y265" s="343"/>
      <c r="Z265" s="343"/>
      <c r="AA265" s="343"/>
      <c r="AB265" s="343"/>
      <c r="AC265" s="343"/>
      <c r="AD265" s="343"/>
      <c r="AE265" s="343"/>
      <c r="AF265" s="343"/>
      <c r="AG265" s="343"/>
      <c r="AH265" s="343"/>
      <c r="AI265" s="343"/>
      <c r="AJ265" s="343"/>
      <c r="AK265" s="343"/>
      <c r="AL265" s="344"/>
      <c r="AM265" s="342">
        <f>_xlfn.STDEV.S(AM263:AR263)</f>
        <v>5.0011140401135162E-2</v>
      </c>
      <c r="AN265" s="343"/>
      <c r="AO265" s="343"/>
      <c r="AP265" s="343"/>
      <c r="AQ265" s="343"/>
      <c r="AR265" s="344"/>
      <c r="AS265" s="410">
        <f>_xlfn.STDEV.S(AS263:CF263)</f>
        <v>2.0979610713832916E-2</v>
      </c>
      <c r="AT265" s="411"/>
      <c r="AU265" s="411"/>
      <c r="AV265" s="411"/>
      <c r="AW265" s="411"/>
      <c r="AX265" s="411"/>
      <c r="AY265" s="411"/>
      <c r="AZ265" s="411"/>
      <c r="BA265" s="411"/>
      <c r="BB265" s="411"/>
      <c r="BC265" s="411"/>
      <c r="BD265" s="411"/>
      <c r="BE265" s="411"/>
      <c r="BF265" s="411"/>
      <c r="BG265" s="411"/>
      <c r="BH265" s="411"/>
      <c r="BI265" s="411"/>
      <c r="BJ265" s="411"/>
      <c r="BK265" s="411"/>
      <c r="BL265" s="411"/>
      <c r="BM265" s="411"/>
      <c r="BN265" s="411"/>
      <c r="BO265" s="411"/>
      <c r="BP265" s="411"/>
      <c r="BQ265" s="411"/>
      <c r="BR265" s="411"/>
      <c r="BS265" s="411"/>
      <c r="BT265" s="411"/>
      <c r="BU265" s="411"/>
      <c r="BV265" s="411"/>
      <c r="BW265" s="411"/>
      <c r="BX265" s="411"/>
      <c r="BY265" s="411"/>
      <c r="BZ265" s="411"/>
      <c r="CA265" s="411"/>
      <c r="CB265" s="411"/>
      <c r="CC265" s="411"/>
      <c r="CD265" s="411"/>
      <c r="CE265" s="411"/>
      <c r="CF265" s="411"/>
      <c r="CG265" s="414">
        <f>_xlfn.STDEV.S(CG263:DT263)</f>
        <v>5.1859084102020808E-2</v>
      </c>
      <c r="CH265" s="415"/>
      <c r="CI265" s="415"/>
      <c r="CJ265" s="415"/>
      <c r="CK265" s="415"/>
      <c r="CL265" s="415"/>
      <c r="CM265" s="415"/>
      <c r="CN265" s="415"/>
      <c r="CO265" s="415"/>
      <c r="CP265" s="415"/>
      <c r="CQ265" s="415"/>
      <c r="CR265" s="415"/>
      <c r="CS265" s="415"/>
      <c r="CT265" s="415"/>
      <c r="CU265" s="415"/>
      <c r="CV265" s="415"/>
      <c r="CW265" s="415"/>
      <c r="CX265" s="415"/>
      <c r="CY265" s="415"/>
      <c r="CZ265" s="415"/>
      <c r="DA265" s="415"/>
      <c r="DB265" s="415"/>
      <c r="DC265" s="415"/>
      <c r="DD265" s="415"/>
      <c r="DE265" s="415"/>
      <c r="DF265" s="415"/>
      <c r="DG265" s="415"/>
      <c r="DH265" s="415"/>
      <c r="DI265" s="415"/>
      <c r="DJ265" s="415"/>
      <c r="DK265" s="415"/>
      <c r="DL265" s="415"/>
      <c r="DM265" s="415"/>
      <c r="DN265" s="415"/>
      <c r="DO265" s="415"/>
      <c r="DP265" s="415"/>
      <c r="DQ265" s="415"/>
      <c r="DR265" s="415"/>
      <c r="DS265" s="415"/>
      <c r="DT265" s="416"/>
    </row>
    <row r="266" spans="2:124" s="86" customFormat="1" ht="20.399999999999999" customHeight="1" x14ac:dyDescent="0.3">
      <c r="B266" s="400"/>
      <c r="D266" s="185"/>
      <c r="E266" s="168">
        <f>E264-E265</f>
        <v>8.8506672648301331E-3</v>
      </c>
      <c r="F266" s="168">
        <f>E264+E265</f>
        <v>4.0172101225943252E-2</v>
      </c>
      <c r="G266" s="168"/>
      <c r="H266" s="168"/>
      <c r="I266" s="168"/>
      <c r="J266" s="168"/>
      <c r="K266" s="168"/>
      <c r="L266" s="168"/>
      <c r="M266" s="168"/>
      <c r="N266" s="167">
        <f>N264-N265</f>
        <v>6.2926743426226458E-4</v>
      </c>
      <c r="O266" s="167">
        <f>N264+N265</f>
        <v>4.1639661018935984E-3</v>
      </c>
      <c r="P266" s="167"/>
      <c r="Q266" s="167"/>
      <c r="R266" s="167"/>
      <c r="S266" s="167"/>
      <c r="T266" s="167"/>
      <c r="U266" s="167"/>
      <c r="V266" s="167"/>
      <c r="W266" s="167"/>
      <c r="X266" s="167"/>
      <c r="Y266" s="167"/>
      <c r="Z266" s="167"/>
      <c r="AA266" s="167"/>
      <c r="AB266" s="167"/>
      <c r="AC266" s="167"/>
      <c r="AD266" s="167"/>
      <c r="AE266" s="167"/>
      <c r="AF266" s="167"/>
      <c r="AG266" s="167"/>
      <c r="AH266" s="167"/>
      <c r="AI266" s="167"/>
      <c r="AJ266" s="167"/>
      <c r="AK266" s="167"/>
      <c r="AL266" s="167"/>
      <c r="AM266" s="167">
        <f>AM264-AM265</f>
        <v>2.8783859034673245E-2</v>
      </c>
      <c r="AN266" s="167">
        <f>AM264+AM265</f>
        <v>0.12880613983694356</v>
      </c>
      <c r="AO266" s="167"/>
      <c r="AP266" s="167"/>
      <c r="AQ266" s="167"/>
      <c r="AR266" s="167"/>
      <c r="AS266" s="166">
        <f>AS264-AS265</f>
        <v>-1.399281608215352E-2</v>
      </c>
      <c r="AT266" s="166">
        <f>AS264+AS265</f>
        <v>2.7966405345512313E-2</v>
      </c>
      <c r="AU266" s="166"/>
      <c r="AV266" s="166"/>
      <c r="AW266" s="166"/>
      <c r="AX266" s="166"/>
      <c r="AY266" s="166"/>
      <c r="AZ266" s="166"/>
      <c r="BA266" s="166"/>
      <c r="BB266" s="166"/>
      <c r="BC266" s="166"/>
      <c r="BD266" s="166"/>
      <c r="BE266" s="166"/>
      <c r="BF266" s="166"/>
      <c r="BG266" s="166"/>
      <c r="BH266" s="166"/>
      <c r="BI266" s="166"/>
      <c r="BJ266" s="166"/>
      <c r="BK266" s="166"/>
      <c r="BL266" s="166"/>
      <c r="BM266" s="166"/>
      <c r="BN266" s="166"/>
      <c r="BO266" s="166"/>
      <c r="BP266" s="166"/>
      <c r="BQ266" s="166"/>
      <c r="BR266" s="166"/>
      <c r="BS266" s="166"/>
      <c r="BT266" s="166"/>
      <c r="BU266" s="166"/>
      <c r="BV266" s="166"/>
      <c r="BW266" s="166"/>
      <c r="BX266" s="166"/>
      <c r="BY266" s="166"/>
      <c r="BZ266" s="166"/>
      <c r="CA266" s="166"/>
      <c r="CB266" s="166"/>
      <c r="CC266" s="166"/>
      <c r="CD266" s="166"/>
      <c r="CE266" s="166"/>
      <c r="CF266" s="166"/>
      <c r="CG266" s="166">
        <f>CG264-CG265</f>
        <v>-1.5103946937463371E-2</v>
      </c>
      <c r="CH266" s="166">
        <f>CG264+CG265</f>
        <v>8.8614221266578252E-2</v>
      </c>
      <c r="CI266" s="166"/>
      <c r="CJ266" s="166"/>
      <c r="CK266" s="166"/>
      <c r="CL266" s="166"/>
      <c r="CM266" s="166"/>
      <c r="CN266" s="166"/>
      <c r="CO266" s="166"/>
      <c r="CP266" s="166"/>
      <c r="CQ266" s="166"/>
      <c r="CR266" s="166"/>
      <c r="CS266" s="166"/>
      <c r="CT266" s="166"/>
      <c r="CU266" s="166"/>
      <c r="CV266" s="166"/>
      <c r="CW266" s="166"/>
      <c r="CX266" s="166"/>
      <c r="CY266" s="166"/>
      <c r="CZ266" s="166"/>
      <c r="DA266" s="166"/>
      <c r="DB266" s="166"/>
      <c r="DC266" s="166"/>
      <c r="DD266" s="166"/>
      <c r="DE266" s="166"/>
      <c r="DF266" s="166"/>
      <c r="DG266" s="166"/>
      <c r="DH266" s="166"/>
      <c r="DI266" s="166"/>
      <c r="DJ266" s="166"/>
      <c r="DK266" s="166"/>
      <c r="DL266" s="166"/>
      <c r="DM266" s="166"/>
      <c r="DN266" s="166"/>
      <c r="DO266" s="166"/>
      <c r="DP266" s="166"/>
      <c r="DQ266" s="166"/>
      <c r="DR266" s="166"/>
      <c r="DS266" s="166"/>
      <c r="DT266" s="166"/>
    </row>
    <row r="267" spans="2:124" s="86" customFormat="1" ht="20.399999999999999" customHeight="1" x14ac:dyDescent="0.3">
      <c r="B267" s="400"/>
      <c r="D267" s="185"/>
      <c r="E267" s="168">
        <f>IF(AND(F263&gt;=E266,F263&lt;=F266),1,0)</f>
        <v>0</v>
      </c>
      <c r="F267" s="168"/>
      <c r="G267" s="168"/>
      <c r="H267" s="168"/>
      <c r="I267" s="168"/>
      <c r="J267" s="168"/>
      <c r="K267" s="168"/>
      <c r="L267" s="168"/>
      <c r="M267" s="168"/>
      <c r="N267" s="167">
        <f>IF(AND(AL263&gt;=N266,AL263&lt;=O266),1,0)</f>
        <v>0</v>
      </c>
      <c r="O267" s="167"/>
      <c r="P267" s="167"/>
      <c r="Q267" s="167"/>
      <c r="R267" s="167"/>
      <c r="S267" s="167"/>
      <c r="T267" s="167"/>
      <c r="U267" s="167"/>
      <c r="V267" s="167"/>
      <c r="W267" s="167"/>
      <c r="X267" s="167"/>
      <c r="Y267" s="167"/>
      <c r="Z267" s="167"/>
      <c r="AA267" s="167"/>
      <c r="AB267" s="167"/>
      <c r="AC267" s="167"/>
      <c r="AD267" s="167"/>
      <c r="AE267" s="167"/>
      <c r="AF267" s="167"/>
      <c r="AG267" s="167"/>
      <c r="AH267" s="167"/>
      <c r="AI267" s="167"/>
      <c r="AJ267" s="167"/>
      <c r="AK267" s="167"/>
      <c r="AL267" s="167"/>
      <c r="AM267" s="167">
        <f>IF(AND(AR263&gt;=AM266,AR263&lt;=AN266),1,0)</f>
        <v>0</v>
      </c>
      <c r="AN267" s="167"/>
      <c r="AO267" s="167"/>
      <c r="AP267" s="167"/>
      <c r="AQ267" s="167"/>
      <c r="AR267" s="167"/>
      <c r="AS267" s="166">
        <f>IF(AND(CC263&gt;=AS266,CC263&lt;=AT266),1,0)</f>
        <v>0</v>
      </c>
      <c r="AT267" s="166"/>
      <c r="AU267" s="166"/>
      <c r="AV267" s="166"/>
      <c r="AW267" s="166"/>
      <c r="AX267" s="166"/>
      <c r="AY267" s="166"/>
      <c r="AZ267" s="166"/>
      <c r="BA267" s="166"/>
      <c r="BB267" s="166"/>
      <c r="BC267" s="166"/>
      <c r="BD267" s="166"/>
      <c r="BE267" s="166"/>
      <c r="BF267" s="166"/>
      <c r="BG267" s="166"/>
      <c r="BH267" s="166"/>
      <c r="BI267" s="166"/>
      <c r="BJ267" s="166"/>
      <c r="BK267" s="166"/>
      <c r="BL267" s="166"/>
      <c r="BM267" s="166"/>
      <c r="BN267" s="166"/>
      <c r="BO267" s="166"/>
      <c r="BP267" s="166"/>
      <c r="BQ267" s="166"/>
      <c r="BR267" s="166"/>
      <c r="BS267" s="166"/>
      <c r="BT267" s="166"/>
      <c r="BU267" s="166"/>
      <c r="BV267" s="166"/>
      <c r="BW267" s="166"/>
      <c r="BX267" s="166"/>
      <c r="BY267" s="166"/>
      <c r="BZ267" s="166"/>
      <c r="CA267" s="166"/>
      <c r="CB267" s="166"/>
      <c r="CC267" s="166"/>
      <c r="CD267" s="166"/>
      <c r="CE267" s="166"/>
      <c r="CF267" s="166"/>
      <c r="CG267" s="166">
        <f>IF(AND(CH263&gt;=CG266,CH263&lt;=CH266),1,0)</f>
        <v>0</v>
      </c>
      <c r="CH267" s="166"/>
      <c r="CI267" s="166"/>
      <c r="CJ267" s="166"/>
      <c r="CK267" s="166"/>
      <c r="CL267" s="166"/>
      <c r="CM267" s="166"/>
      <c r="CN267" s="166"/>
      <c r="CO267" s="166"/>
      <c r="CP267" s="166"/>
      <c r="CQ267" s="166"/>
      <c r="CR267" s="166"/>
      <c r="CS267" s="166"/>
      <c r="CT267" s="166"/>
      <c r="CU267" s="166"/>
      <c r="CV267" s="166"/>
      <c r="CW267" s="166"/>
      <c r="CX267" s="166"/>
      <c r="CY267" s="166"/>
      <c r="CZ267" s="166"/>
      <c r="DA267" s="166"/>
      <c r="DB267" s="166"/>
      <c r="DC267" s="166"/>
      <c r="DD267" s="166"/>
      <c r="DE267" s="166"/>
      <c r="DF267" s="166"/>
      <c r="DG267" s="166"/>
      <c r="DH267" s="166"/>
      <c r="DI267" s="166"/>
      <c r="DJ267" s="166"/>
      <c r="DK267" s="166"/>
      <c r="DL267" s="166"/>
      <c r="DM267" s="166"/>
      <c r="DN267" s="166"/>
      <c r="DO267" s="166"/>
      <c r="DP267" s="166"/>
      <c r="DQ267" s="166"/>
      <c r="DR267" s="166"/>
      <c r="DS267" s="166"/>
      <c r="DT267" s="166"/>
    </row>
    <row r="268" spans="2:124" ht="19.8" x14ac:dyDescent="0.3">
      <c r="B268" s="400"/>
      <c r="D268" s="184" t="s">
        <v>256</v>
      </c>
      <c r="E268">
        <f>((E263-$E$274)/$E$276)*10</f>
        <v>1.0156427648449742</v>
      </c>
      <c r="F268">
        <f t="shared" ref="F268:BQ268" si="28">((F263-$E$274)/$E$276)*10</f>
        <v>4.1725937410287219</v>
      </c>
      <c r="G268">
        <f t="shared" si="28"/>
        <v>1.0617360737370651</v>
      </c>
      <c r="H268">
        <f t="shared" si="28"/>
        <v>1.0642131077351602</v>
      </c>
      <c r="I268">
        <f t="shared" si="28"/>
        <v>1.0642131077351602</v>
      </c>
      <c r="J268">
        <f t="shared" si="28"/>
        <v>1.3374826448361119</v>
      </c>
      <c r="K268">
        <f t="shared" si="28"/>
        <v>1.3374826448361119</v>
      </c>
      <c r="L268">
        <f t="shared" si="28"/>
        <v>1.2310354982989344</v>
      </c>
      <c r="M268">
        <f t="shared" si="28"/>
        <v>2.2383114334851473</v>
      </c>
      <c r="N268">
        <f t="shared" si="28"/>
        <v>5.6937172548954612E-2</v>
      </c>
      <c r="O268">
        <f t="shared" si="28"/>
        <v>5.6937172548954612E-2</v>
      </c>
      <c r="P268">
        <f t="shared" si="28"/>
        <v>5.7070511300939993E-2</v>
      </c>
      <c r="Q268">
        <f t="shared" si="28"/>
        <v>5.7070511300939993E-2</v>
      </c>
      <c r="R268">
        <f t="shared" si="28"/>
        <v>7.1745000141939852E-2</v>
      </c>
      <c r="S268">
        <f t="shared" si="28"/>
        <v>7.1745000141939852E-2</v>
      </c>
      <c r="T268">
        <f t="shared" si="28"/>
        <v>6.6029224798079017E-2</v>
      </c>
      <c r="U268">
        <f t="shared" si="28"/>
        <v>0.12004205101848837</v>
      </c>
      <c r="V268">
        <f t="shared" si="28"/>
        <v>0.12004205101848837</v>
      </c>
      <c r="W268">
        <f t="shared" si="28"/>
        <v>0.15485114086595519</v>
      </c>
      <c r="X268">
        <f t="shared" si="28"/>
        <v>0.15485114086595519</v>
      </c>
      <c r="Y268">
        <f t="shared" si="28"/>
        <v>0.15485114086595519</v>
      </c>
      <c r="Z268">
        <f t="shared" si="28"/>
        <v>0.15485114086595519</v>
      </c>
      <c r="AA268">
        <f t="shared" si="28"/>
        <v>0.15485114086595519</v>
      </c>
      <c r="AB268">
        <f t="shared" si="28"/>
        <v>0.15485114086595519</v>
      </c>
      <c r="AC268">
        <f t="shared" si="28"/>
        <v>5.4460138550856275E-2</v>
      </c>
      <c r="AD268">
        <f t="shared" si="28"/>
        <v>0.22375956311272549</v>
      </c>
      <c r="AE268">
        <f t="shared" si="28"/>
        <v>0.17535556878394976</v>
      </c>
      <c r="AF268">
        <f t="shared" si="28"/>
        <v>0.17535556878394976</v>
      </c>
      <c r="AG268">
        <f t="shared" si="28"/>
        <v>0.17535556878394976</v>
      </c>
      <c r="AH268">
        <f t="shared" si="28"/>
        <v>0.17535556878394976</v>
      </c>
      <c r="AI268">
        <f t="shared" si="28"/>
        <v>0.17535556878394976</v>
      </c>
      <c r="AJ268">
        <f t="shared" si="28"/>
        <v>0.17535556878394976</v>
      </c>
      <c r="AK268">
        <f t="shared" si="28"/>
        <v>0.47183180549265924</v>
      </c>
      <c r="AL268">
        <f t="shared" si="28"/>
        <v>0.53544412969355104</v>
      </c>
      <c r="AM268">
        <f t="shared" si="28"/>
        <v>2.8880613442568959</v>
      </c>
      <c r="AN268">
        <f t="shared" si="28"/>
        <v>2.8880613442568959</v>
      </c>
      <c r="AO268">
        <f t="shared" si="28"/>
        <v>8.8078225543301851</v>
      </c>
      <c r="AP268">
        <f t="shared" si="28"/>
        <v>3.2697352894622478</v>
      </c>
      <c r="AQ268">
        <f t="shared" si="28"/>
        <v>3.2697352894622478</v>
      </c>
      <c r="AR268">
        <f t="shared" si="28"/>
        <v>10</v>
      </c>
      <c r="AS268">
        <f t="shared" si="28"/>
        <v>0</v>
      </c>
      <c r="AT268">
        <f t="shared" si="28"/>
        <v>2.0696535580814595</v>
      </c>
      <c r="AU268">
        <f t="shared" si="28"/>
        <v>0</v>
      </c>
      <c r="AV268">
        <f t="shared" si="28"/>
        <v>0</v>
      </c>
      <c r="AW268">
        <f t="shared" si="28"/>
        <v>0</v>
      </c>
      <c r="AX268">
        <f t="shared" si="28"/>
        <v>0</v>
      </c>
      <c r="AY268">
        <f t="shared" si="28"/>
        <v>0</v>
      </c>
      <c r="AZ268">
        <f t="shared" si="28"/>
        <v>0</v>
      </c>
      <c r="BA268">
        <f t="shared" si="28"/>
        <v>0</v>
      </c>
      <c r="BB268">
        <f t="shared" si="28"/>
        <v>0</v>
      </c>
      <c r="BC268">
        <f t="shared" si="28"/>
        <v>0</v>
      </c>
      <c r="BD268">
        <f t="shared" si="28"/>
        <v>0</v>
      </c>
      <c r="BE268">
        <f t="shared" si="28"/>
        <v>0</v>
      </c>
      <c r="BF268">
        <f t="shared" si="28"/>
        <v>0</v>
      </c>
      <c r="BG268">
        <f t="shared" si="28"/>
        <v>0</v>
      </c>
      <c r="BH268">
        <f t="shared" si="28"/>
        <v>0</v>
      </c>
      <c r="BI268">
        <f t="shared" si="28"/>
        <v>0</v>
      </c>
      <c r="BJ268">
        <f t="shared" si="28"/>
        <v>0</v>
      </c>
      <c r="BK268">
        <f t="shared" si="28"/>
        <v>0</v>
      </c>
      <c r="BL268">
        <f t="shared" si="28"/>
        <v>0</v>
      </c>
      <c r="BM268">
        <f t="shared" si="28"/>
        <v>0</v>
      </c>
      <c r="BN268">
        <f t="shared" si="28"/>
        <v>0</v>
      </c>
      <c r="BO268">
        <f t="shared" si="28"/>
        <v>0</v>
      </c>
      <c r="BP268">
        <f t="shared" si="28"/>
        <v>0</v>
      </c>
      <c r="BQ268">
        <f t="shared" si="28"/>
        <v>0</v>
      </c>
      <c r="BR268">
        <f t="shared" ref="BR268:DT268" si="29">((BR263-$E$274)/$E$276)*10</f>
        <v>0</v>
      </c>
      <c r="BS268">
        <f t="shared" si="29"/>
        <v>0</v>
      </c>
      <c r="BT268">
        <f t="shared" si="29"/>
        <v>0</v>
      </c>
      <c r="BU268">
        <f t="shared" si="29"/>
        <v>0</v>
      </c>
      <c r="BV268">
        <f t="shared" si="29"/>
        <v>0</v>
      </c>
      <c r="BW268">
        <f t="shared" si="29"/>
        <v>0</v>
      </c>
      <c r="BX268">
        <f t="shared" si="29"/>
        <v>0</v>
      </c>
      <c r="BY268">
        <f t="shared" si="29"/>
        <v>0</v>
      </c>
      <c r="BZ268">
        <f t="shared" si="29"/>
        <v>0</v>
      </c>
      <c r="CA268">
        <f t="shared" si="29"/>
        <v>1.0348267790407297</v>
      </c>
      <c r="CB268">
        <f t="shared" si="29"/>
        <v>1.0348267790407297</v>
      </c>
      <c r="CC268">
        <f t="shared" si="29"/>
        <v>6.0946192732623068</v>
      </c>
      <c r="CD268">
        <f t="shared" si="29"/>
        <v>1.0348267790407297</v>
      </c>
      <c r="CE268">
        <f t="shared" si="29"/>
        <v>1.0348267790407297</v>
      </c>
      <c r="CF268">
        <f t="shared" si="29"/>
        <v>6.0946192732623068</v>
      </c>
      <c r="CG268">
        <f t="shared" si="29"/>
        <v>4.2446911738023028</v>
      </c>
      <c r="CH268">
        <f t="shared" si="29"/>
        <v>8.4893823476045771</v>
      </c>
      <c r="CI268">
        <f t="shared" si="29"/>
        <v>4.2446911738023028</v>
      </c>
      <c r="CJ268">
        <f t="shared" si="29"/>
        <v>4.2446911738023028</v>
      </c>
      <c r="CK268">
        <f t="shared" si="29"/>
        <v>4.2446911738023028</v>
      </c>
      <c r="CL268">
        <f t="shared" si="29"/>
        <v>4.2446911738023028</v>
      </c>
      <c r="CM268">
        <f t="shared" si="29"/>
        <v>4.2446911738023028</v>
      </c>
      <c r="CN268">
        <f t="shared" si="29"/>
        <v>4.2446911738023028</v>
      </c>
      <c r="CO268">
        <f t="shared" si="29"/>
        <v>8.4893823476045771</v>
      </c>
      <c r="CP268">
        <f t="shared" si="29"/>
        <v>2.2536584212248175E-98</v>
      </c>
      <c r="CQ268">
        <f t="shared" si="29"/>
        <v>2.2536584212248175E-98</v>
      </c>
      <c r="CR268">
        <f t="shared" si="29"/>
        <v>2.2536584212248175E-98</v>
      </c>
      <c r="CS268">
        <f t="shared" si="29"/>
        <v>2.2536584212248175E-98</v>
      </c>
      <c r="CT268">
        <f t="shared" si="29"/>
        <v>2.2536584212248175E-98</v>
      </c>
      <c r="CU268">
        <f t="shared" si="29"/>
        <v>2.2536584212248175E-98</v>
      </c>
      <c r="CV268">
        <f t="shared" si="29"/>
        <v>2.2536584212248175E-98</v>
      </c>
      <c r="CW268">
        <f t="shared" si="29"/>
        <v>2.2536584212248175E-98</v>
      </c>
      <c r="CX268">
        <f t="shared" si="29"/>
        <v>2.2536584212248175E-98</v>
      </c>
      <c r="CY268">
        <f t="shared" si="29"/>
        <v>2.2536584212248175E-98</v>
      </c>
      <c r="CZ268">
        <f t="shared" si="29"/>
        <v>2.2536584212248175E-98</v>
      </c>
      <c r="DA268">
        <f t="shared" si="29"/>
        <v>2.2536584212248175E-98</v>
      </c>
      <c r="DB268">
        <f t="shared" si="29"/>
        <v>2.2536584212248175E-98</v>
      </c>
      <c r="DC268">
        <f t="shared" si="29"/>
        <v>2.2536584212248175E-98</v>
      </c>
      <c r="DD268">
        <f t="shared" si="29"/>
        <v>2.2536584212248175E-98</v>
      </c>
      <c r="DE268">
        <f t="shared" si="29"/>
        <v>2.2536584212248175E-98</v>
      </c>
      <c r="DF268">
        <f t="shared" si="29"/>
        <v>2.2536584212248175E-98</v>
      </c>
      <c r="DG268">
        <f t="shared" si="29"/>
        <v>2.2536584212248175E-98</v>
      </c>
      <c r="DH268">
        <f t="shared" si="29"/>
        <v>2.2536584212248175E-98</v>
      </c>
      <c r="DI268">
        <f t="shared" si="29"/>
        <v>2.2536584212248175E-98</v>
      </c>
      <c r="DJ268">
        <f t="shared" si="29"/>
        <v>2.2536584212248175E-98</v>
      </c>
      <c r="DK268">
        <f t="shared" si="29"/>
        <v>2.2536584212248175E-98</v>
      </c>
      <c r="DL268">
        <f t="shared" si="29"/>
        <v>2.2536584212248175E-98</v>
      </c>
      <c r="DM268">
        <f t="shared" si="29"/>
        <v>2.2536584212248175E-98</v>
      </c>
      <c r="DN268">
        <f t="shared" si="29"/>
        <v>2.2536584212248175E-98</v>
      </c>
      <c r="DO268">
        <f t="shared" si="29"/>
        <v>8.4893823476045771</v>
      </c>
      <c r="DP268">
        <f t="shared" si="29"/>
        <v>8.4893823476045771</v>
      </c>
      <c r="DQ268">
        <f t="shared" si="29"/>
        <v>8.0687509269325766</v>
      </c>
      <c r="DR268">
        <f t="shared" si="29"/>
        <v>8.4893823476045771</v>
      </c>
      <c r="DS268">
        <f t="shared" si="29"/>
        <v>8.4893823476045771</v>
      </c>
      <c r="DT268">
        <f t="shared" si="29"/>
        <v>8.0687509269325766</v>
      </c>
    </row>
    <row r="269" spans="2:124" ht="19.8" x14ac:dyDescent="0.3">
      <c r="B269" s="400"/>
      <c r="D269" s="144" t="s">
        <v>257</v>
      </c>
      <c r="E269" s="201">
        <f>AVERAGE(E268:M268)</f>
        <v>1.6136345573930431</v>
      </c>
      <c r="F269" s="201"/>
      <c r="G269" s="201"/>
      <c r="H269" s="201"/>
      <c r="I269" s="201"/>
      <c r="J269" s="201"/>
      <c r="K269" s="201"/>
      <c r="L269" s="201"/>
      <c r="M269" s="201"/>
      <c r="N269" s="201">
        <f>AVERAGE(N268:AL268)</f>
        <v>0.15777418358271789</v>
      </c>
      <c r="O269" s="201"/>
      <c r="P269" s="201"/>
      <c r="Q269" s="201"/>
      <c r="R269" s="201"/>
      <c r="S269" s="201"/>
      <c r="T269" s="201"/>
      <c r="U269" s="201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201"/>
      <c r="AF269" s="201"/>
      <c r="AG269" s="201"/>
      <c r="AH269" s="201"/>
      <c r="AI269" s="201"/>
      <c r="AJ269" s="201"/>
      <c r="AK269" s="201"/>
      <c r="AL269" s="201"/>
      <c r="AM269" s="201">
        <f>AVERAGE(AM268:AR268)</f>
        <v>5.1872359702947453</v>
      </c>
      <c r="AN269" s="201"/>
      <c r="AO269" s="201"/>
      <c r="AP269" s="201"/>
      <c r="AQ269" s="201"/>
      <c r="AR269" s="201"/>
      <c r="AS269" s="201">
        <f>AVERAGE(AS268:CF268)</f>
        <v>0.45995498051922479</v>
      </c>
      <c r="AT269" s="201"/>
      <c r="AU269" s="201"/>
      <c r="AV269" s="201"/>
      <c r="AW269" s="201"/>
      <c r="AX269" s="201"/>
      <c r="AY269" s="201"/>
      <c r="AZ269" s="201"/>
      <c r="BA269" s="201"/>
      <c r="BB269" s="201"/>
      <c r="BC269" s="201"/>
      <c r="BD269" s="201"/>
      <c r="BE269" s="201"/>
      <c r="BF269" s="201"/>
      <c r="BG269" s="201"/>
      <c r="BH269" s="201"/>
      <c r="BI269" s="201"/>
      <c r="BJ269" s="201"/>
      <c r="BK269" s="201"/>
      <c r="BL269" s="201"/>
      <c r="BM269" s="201"/>
      <c r="BN269" s="201"/>
      <c r="BO269" s="201"/>
      <c r="BP269" s="201"/>
      <c r="BQ269" s="201"/>
      <c r="BR269" s="201"/>
      <c r="BS269" s="201"/>
      <c r="BT269" s="201"/>
      <c r="BU269" s="201"/>
      <c r="BV269" s="201"/>
      <c r="BW269" s="201"/>
      <c r="BX269" s="201"/>
      <c r="BY269" s="201"/>
      <c r="BZ269" s="201"/>
      <c r="CA269" s="201"/>
      <c r="CB269" s="201"/>
      <c r="CC269" s="201"/>
      <c r="CD269" s="201"/>
      <c r="CE269" s="201"/>
      <c r="CF269" s="201"/>
      <c r="CG269" s="201">
        <f>AVERAGE(CG268:DT268)</f>
        <v>2.4196658539027185</v>
      </c>
      <c r="CH269" s="201"/>
      <c r="CI269" s="201"/>
      <c r="CJ269" s="201"/>
      <c r="CK269" s="201"/>
      <c r="CL269" s="201"/>
      <c r="CM269" s="201"/>
      <c r="CN269" s="201"/>
      <c r="CO269" s="201"/>
      <c r="CP269" s="201"/>
      <c r="CQ269" s="201"/>
      <c r="CR269" s="201"/>
      <c r="CS269" s="201"/>
      <c r="CT269" s="201"/>
      <c r="CU269" s="201"/>
      <c r="CV269" s="201"/>
      <c r="CW269" s="201"/>
      <c r="CX269" s="201"/>
      <c r="CY269" s="201"/>
      <c r="CZ269" s="201"/>
      <c r="DA269" s="201"/>
      <c r="DB269" s="201"/>
      <c r="DC269" s="201"/>
      <c r="DD269" s="201"/>
      <c r="DE269" s="201"/>
      <c r="DF269" s="201"/>
      <c r="DG269" s="201"/>
      <c r="DH269" s="201"/>
      <c r="DI269" s="201"/>
      <c r="DJ269" s="201"/>
      <c r="DK269" s="201"/>
      <c r="DL269" s="201"/>
      <c r="DM269" s="201"/>
      <c r="DN269" s="201"/>
      <c r="DO269" s="201"/>
      <c r="DP269" s="201"/>
      <c r="DQ269" s="201"/>
      <c r="DR269" s="201"/>
      <c r="DS269" s="201"/>
      <c r="DT269" s="201"/>
    </row>
    <row r="270" spans="2:124" ht="19.8" x14ac:dyDescent="0.3">
      <c r="B270" s="400"/>
      <c r="D270" s="144" t="s">
        <v>38</v>
      </c>
      <c r="E270" s="201">
        <f>_xlfn.STDEV.S(E268:M268)</f>
        <v>1.0309770293015703</v>
      </c>
      <c r="F270" s="201"/>
      <c r="G270" s="201"/>
      <c r="H270" s="201"/>
      <c r="I270" s="201"/>
      <c r="J270" s="201"/>
      <c r="K270" s="201"/>
      <c r="L270" s="201"/>
      <c r="M270" s="201"/>
      <c r="N270" s="201">
        <f>_xlfn.STDEV.S(N268:AL268)</f>
        <v>0.11634822136033723</v>
      </c>
      <c r="O270" s="201"/>
      <c r="P270" s="201"/>
      <c r="Q270" s="201"/>
      <c r="R270" s="201"/>
      <c r="S270" s="201"/>
      <c r="T270" s="201"/>
      <c r="U270" s="201"/>
      <c r="V270" s="201"/>
      <c r="W270" s="201"/>
      <c r="X270" s="201"/>
      <c r="Y270" s="201"/>
      <c r="Z270" s="201"/>
      <c r="AA270" s="201"/>
      <c r="AB270" s="201"/>
      <c r="AC270" s="201"/>
      <c r="AD270" s="201"/>
      <c r="AE270" s="201"/>
      <c r="AF270" s="201"/>
      <c r="AG270" s="201"/>
      <c r="AH270" s="201"/>
      <c r="AI270" s="201"/>
      <c r="AJ270" s="201"/>
      <c r="AK270" s="201"/>
      <c r="AL270" s="201"/>
      <c r="AM270" s="201">
        <f>_xlfn.STDEV.S(AM268:AR268)</f>
        <v>3.2923356591374748</v>
      </c>
      <c r="AN270" s="201"/>
      <c r="AO270" s="201"/>
      <c r="AP270" s="201"/>
      <c r="AQ270" s="201"/>
      <c r="AR270" s="201"/>
      <c r="AS270" s="201">
        <f>_xlfn.STDEV.S(AS268:CF268)</f>
        <v>1.3811306823630618</v>
      </c>
      <c r="AT270" s="201"/>
      <c r="AU270" s="201"/>
      <c r="AV270" s="201"/>
      <c r="AW270" s="201"/>
      <c r="AX270" s="201"/>
      <c r="AY270" s="201"/>
      <c r="AZ270" s="201"/>
      <c r="BA270" s="201"/>
      <c r="BB270" s="201"/>
      <c r="BC270" s="201"/>
      <c r="BD270" s="201"/>
      <c r="BE270" s="201"/>
      <c r="BF270" s="201"/>
      <c r="BG270" s="201"/>
      <c r="BH270" s="201"/>
      <c r="BI270" s="201"/>
      <c r="BJ270" s="201"/>
      <c r="BK270" s="201"/>
      <c r="BL270" s="201"/>
      <c r="BM270" s="201"/>
      <c r="BN270" s="201"/>
      <c r="BO270" s="201"/>
      <c r="BP270" s="201"/>
      <c r="BQ270" s="201"/>
      <c r="BR270" s="201"/>
      <c r="BS270" s="201"/>
      <c r="BT270" s="201"/>
      <c r="BU270" s="201"/>
      <c r="BV270" s="201"/>
      <c r="BW270" s="201"/>
      <c r="BX270" s="201"/>
      <c r="BY270" s="201"/>
      <c r="BZ270" s="201"/>
      <c r="CA270" s="201"/>
      <c r="CB270" s="201"/>
      <c r="CC270" s="201"/>
      <c r="CD270" s="201"/>
      <c r="CE270" s="201"/>
      <c r="CF270" s="201"/>
      <c r="CG270" s="201">
        <f>_xlfn.STDEV.S(CG268:DT268)</f>
        <v>3.413989572519665</v>
      </c>
      <c r="CH270" s="201"/>
      <c r="CI270" s="201"/>
      <c r="CJ270" s="201"/>
      <c r="CK270" s="201"/>
      <c r="CL270" s="201"/>
      <c r="CM270" s="201"/>
      <c r="CN270" s="201"/>
      <c r="CO270" s="201"/>
      <c r="CP270" s="201"/>
      <c r="CQ270" s="201"/>
      <c r="CR270" s="201"/>
      <c r="CS270" s="201"/>
      <c r="CT270" s="201"/>
      <c r="CU270" s="201"/>
      <c r="CV270" s="201"/>
      <c r="CW270" s="201"/>
      <c r="CX270" s="201"/>
      <c r="CY270" s="201"/>
      <c r="CZ270" s="201"/>
      <c r="DA270" s="201"/>
      <c r="DB270" s="201"/>
      <c r="DC270" s="201"/>
      <c r="DD270" s="201"/>
      <c r="DE270" s="201"/>
      <c r="DF270" s="201"/>
      <c r="DG270" s="201"/>
      <c r="DH270" s="201"/>
      <c r="DI270" s="201"/>
      <c r="DJ270" s="201"/>
      <c r="DK270" s="201"/>
      <c r="DL270" s="201"/>
      <c r="DM270" s="201"/>
      <c r="DN270" s="201"/>
      <c r="DO270" s="201"/>
      <c r="DP270" s="201"/>
      <c r="DQ270" s="201"/>
      <c r="DR270" s="201"/>
      <c r="DS270" s="201"/>
      <c r="DT270" s="201"/>
    </row>
    <row r="271" spans="2:124" ht="19.8" x14ac:dyDescent="0.3">
      <c r="B271" s="400"/>
      <c r="D271" s="115"/>
      <c r="E271">
        <f>E269-E270</f>
        <v>0.58265752809147275</v>
      </c>
      <c r="F271">
        <f>E269+E270</f>
        <v>2.6446115866946132</v>
      </c>
      <c r="N271">
        <f>N269-N270</f>
        <v>4.1425962222380652E-2</v>
      </c>
      <c r="O271">
        <f>N269+N270</f>
        <v>0.27412240494305512</v>
      </c>
      <c r="AM271">
        <f>AM269-AM270</f>
        <v>1.8949003111572704</v>
      </c>
      <c r="AN271">
        <f>AM269+AM270</f>
        <v>8.4795716294322201</v>
      </c>
      <c r="AS271">
        <f>AS269-AS270</f>
        <v>-0.92117570184383701</v>
      </c>
      <c r="AT271">
        <f>AS269+AS270</f>
        <v>1.8410856628822865</v>
      </c>
      <c r="CG271">
        <f>CG269-CG270</f>
        <v>-0.99432371861694646</v>
      </c>
      <c r="CH271">
        <f>CG269+CG270</f>
        <v>5.8336554264223839</v>
      </c>
    </row>
    <row r="272" spans="2:124" ht="19.8" x14ac:dyDescent="0.3">
      <c r="B272" s="400"/>
      <c r="D272" s="115"/>
      <c r="E272">
        <f>IF(AND(F268&gt;=E271,F268&lt;=F271),1,0)</f>
        <v>0</v>
      </c>
      <c r="N272">
        <f>IF(AND(AL268&gt;=N271,AL268&lt;=O271),1,0)</f>
        <v>0</v>
      </c>
      <c r="AM272">
        <f>IF(AND(AR268&gt;=AM271,AR268&lt;=AN271),1,0)</f>
        <v>0</v>
      </c>
      <c r="AS272">
        <f>IF(AND(CC268&gt;=AS271,CC268&lt;=AT271),1,0)</f>
        <v>0</v>
      </c>
      <c r="CG272">
        <f>IF(AND(CH268&gt;=CG271,CH268&lt;=CH271),1,0)</f>
        <v>0</v>
      </c>
    </row>
    <row r="273" spans="2:73" ht="19.8" x14ac:dyDescent="0.3">
      <c r="B273" s="400"/>
      <c r="D273" s="115"/>
    </row>
    <row r="274" spans="2:73" ht="19.8" x14ac:dyDescent="0.3">
      <c r="B274" s="400"/>
      <c r="D274" s="142" t="s">
        <v>253</v>
      </c>
      <c r="E274" s="145">
        <f>MIN(E263:DT263)</f>
        <v>7.7713597564793095E-135</v>
      </c>
    </row>
    <row r="275" spans="2:73" ht="19.8" x14ac:dyDescent="0.3">
      <c r="B275" s="400"/>
      <c r="D275" s="142" t="s">
        <v>254</v>
      </c>
      <c r="E275" s="145">
        <f>MAX(E263:DT263)</f>
        <v>0.15190170620160001</v>
      </c>
    </row>
    <row r="276" spans="2:73" ht="19.8" x14ac:dyDescent="0.3">
      <c r="B276" s="400"/>
      <c r="D276" s="142" t="s">
        <v>255</v>
      </c>
      <c r="E276" s="145">
        <f>E275-E274</f>
        <v>0.15190170620160001</v>
      </c>
    </row>
    <row r="277" spans="2:73" ht="23.4" customHeight="1" x14ac:dyDescent="0.3"/>
    <row r="278" spans="2:73" ht="21" customHeight="1" thickBot="1" x14ac:dyDescent="0.35"/>
    <row r="279" spans="2:73" ht="43.2" customHeight="1" thickBot="1" x14ac:dyDescent="0.35">
      <c r="B279" s="399" t="s">
        <v>165</v>
      </c>
      <c r="E279" s="202" t="s">
        <v>164</v>
      </c>
      <c r="F279" s="203"/>
      <c r="G279" s="203"/>
      <c r="H279" s="203"/>
      <c r="I279" s="203"/>
      <c r="J279" s="203"/>
      <c r="K279" s="203"/>
      <c r="L279" s="203"/>
      <c r="M279" s="203"/>
      <c r="N279" s="203"/>
      <c r="O279" s="203"/>
      <c r="P279" s="203"/>
      <c r="Q279" s="203"/>
      <c r="R279" s="203"/>
      <c r="S279" s="203"/>
      <c r="T279" s="203"/>
      <c r="U279" s="203"/>
      <c r="V279" s="203"/>
      <c r="W279" s="203"/>
      <c r="X279" s="203"/>
      <c r="Y279" s="203"/>
      <c r="Z279" s="203"/>
      <c r="AA279" s="203"/>
      <c r="AB279" s="203"/>
      <c r="AC279" s="203"/>
      <c r="AD279" s="203"/>
      <c r="AE279" s="203"/>
      <c r="AF279" s="203"/>
      <c r="AG279" s="203"/>
      <c r="AH279" s="204"/>
      <c r="AI279" s="20"/>
      <c r="AJ279" s="20"/>
      <c r="AK279" s="20"/>
      <c r="AL279" s="20"/>
      <c r="AM279" s="20"/>
      <c r="AN279" s="20"/>
      <c r="AO279" s="20"/>
      <c r="AP279" s="20"/>
      <c r="AQ279" s="20"/>
      <c r="AR279" s="20"/>
      <c r="AS279" s="20"/>
      <c r="AT279" s="20"/>
      <c r="AU279" s="20"/>
      <c r="AV279" s="20"/>
      <c r="AW279" s="20"/>
      <c r="AX279" s="20"/>
      <c r="AY279" s="20"/>
      <c r="AZ279" s="20"/>
      <c r="BA279" s="20"/>
      <c r="BB279" s="20"/>
      <c r="BC279" s="20"/>
      <c r="BD279" s="20"/>
      <c r="BE279" s="20"/>
      <c r="BF279" s="20"/>
      <c r="BG279" s="20"/>
      <c r="BH279" s="20"/>
      <c r="BI279" s="20"/>
      <c r="BJ279" s="20"/>
      <c r="BK279" s="20"/>
      <c r="BL279" s="20"/>
      <c r="BM279" s="20"/>
      <c r="BN279" s="20"/>
      <c r="BO279" s="20"/>
      <c r="BP279" s="20"/>
      <c r="BQ279" s="20"/>
      <c r="BR279" s="20"/>
      <c r="BS279" s="20"/>
      <c r="BT279" s="20"/>
      <c r="BU279" s="20"/>
    </row>
    <row r="280" spans="2:73" ht="20.399999999999999" customHeight="1" thickBot="1" x14ac:dyDescent="0.35">
      <c r="B280" s="400"/>
      <c r="D280" s="23" t="s">
        <v>0</v>
      </c>
      <c r="E280" s="306" t="s">
        <v>155</v>
      </c>
      <c r="F280" s="387"/>
      <c r="G280" s="387"/>
      <c r="H280" s="388"/>
      <c r="I280" s="319" t="s">
        <v>35</v>
      </c>
      <c r="J280" s="320"/>
      <c r="K280" s="320"/>
      <c r="L280" s="321"/>
      <c r="M280" s="389" t="s">
        <v>34</v>
      </c>
      <c r="N280" s="390"/>
      <c r="O280" s="371" t="s">
        <v>33</v>
      </c>
      <c r="P280" s="372"/>
      <c r="Q280" s="372"/>
      <c r="R280" s="372"/>
      <c r="S280" s="372"/>
      <c r="T280" s="372"/>
      <c r="U280" s="372"/>
      <c r="V280" s="372"/>
      <c r="W280" s="372"/>
      <c r="X280" s="373"/>
      <c r="Y280" s="232" t="s">
        <v>37</v>
      </c>
      <c r="Z280" s="233"/>
      <c r="AA280" s="233"/>
      <c r="AB280" s="233"/>
      <c r="AC280" s="233"/>
      <c r="AD280" s="233"/>
      <c r="AE280" s="233"/>
      <c r="AF280" s="233"/>
      <c r="AG280" s="233"/>
      <c r="AH280" s="234"/>
      <c r="AL280" s="19"/>
      <c r="AM280" s="19"/>
      <c r="AN280" s="19"/>
      <c r="AO280" s="19"/>
      <c r="AP280" s="19"/>
      <c r="AQ280" s="19"/>
      <c r="AR280" s="19"/>
      <c r="AS280" s="19"/>
      <c r="AT280" s="19"/>
      <c r="AU280" s="19"/>
    </row>
    <row r="281" spans="2:73" s="3" customFormat="1" ht="20.399999999999999" customHeight="1" thickBot="1" x14ac:dyDescent="0.35">
      <c r="B281" s="400"/>
      <c r="D281" s="24" t="s">
        <v>2</v>
      </c>
      <c r="E281" s="37" t="s">
        <v>166</v>
      </c>
      <c r="F281" s="36" t="s">
        <v>167</v>
      </c>
      <c r="G281" s="36" t="s">
        <v>4</v>
      </c>
      <c r="H281" s="36" t="s">
        <v>113</v>
      </c>
      <c r="I281" s="37" t="s">
        <v>173</v>
      </c>
      <c r="J281" s="37" t="s">
        <v>168</v>
      </c>
      <c r="K281" s="37" t="s">
        <v>120</v>
      </c>
      <c r="L281" s="36" t="s">
        <v>169</v>
      </c>
      <c r="M281" s="33" t="s">
        <v>170</v>
      </c>
      <c r="N281" s="43" t="s">
        <v>171</v>
      </c>
      <c r="O281" s="37" t="s">
        <v>166</v>
      </c>
      <c r="P281" s="36" t="s">
        <v>167</v>
      </c>
      <c r="Q281" s="36" t="s">
        <v>4</v>
      </c>
      <c r="R281" s="36" t="s">
        <v>113</v>
      </c>
      <c r="S281" s="37" t="s">
        <v>173</v>
      </c>
      <c r="T281" s="37" t="s">
        <v>168</v>
      </c>
      <c r="U281" s="37" t="s">
        <v>120</v>
      </c>
      <c r="V281" s="39" t="s">
        <v>169</v>
      </c>
      <c r="W281" s="54" t="s">
        <v>170</v>
      </c>
      <c r="X281" s="42" t="s">
        <v>171</v>
      </c>
      <c r="Y281" s="37" t="s">
        <v>166</v>
      </c>
      <c r="Z281" s="36" t="s">
        <v>167</v>
      </c>
      <c r="AA281" s="36" t="s">
        <v>4</v>
      </c>
      <c r="AB281" s="36" t="s">
        <v>113</v>
      </c>
      <c r="AC281" s="37" t="s">
        <v>173</v>
      </c>
      <c r="AD281" s="37" t="s">
        <v>168</v>
      </c>
      <c r="AE281" s="37" t="s">
        <v>120</v>
      </c>
      <c r="AF281" s="39" t="s">
        <v>169</v>
      </c>
      <c r="AG281" s="54" t="s">
        <v>170</v>
      </c>
      <c r="AH281" s="42" t="s">
        <v>171</v>
      </c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</row>
    <row r="282" spans="2:73" s="86" customFormat="1" ht="19.8" customHeight="1" x14ac:dyDescent="0.3">
      <c r="B282" s="400"/>
      <c r="D282" s="74" t="s">
        <v>12</v>
      </c>
      <c r="E282" s="82">
        <v>1.1977913799201399E-2</v>
      </c>
      <c r="F282" s="78">
        <v>1.02290436487172E-2</v>
      </c>
      <c r="G282" s="96">
        <v>9.4307503896140499E-4</v>
      </c>
      <c r="H282" s="97">
        <v>2.0177807830054101E-2</v>
      </c>
      <c r="I282" s="82">
        <v>1.1042755896837899E-3</v>
      </c>
      <c r="J282" s="78">
        <v>9.4307503896140499E-4</v>
      </c>
      <c r="K282" s="78">
        <v>1.8542933991495E-3</v>
      </c>
      <c r="L282" s="97">
        <v>2.9421034615699799E-3</v>
      </c>
      <c r="M282" s="82">
        <v>3.1909311957498798E-2</v>
      </c>
      <c r="N282" s="79">
        <v>8.6401412288130905E-2</v>
      </c>
      <c r="O282" s="125">
        <v>7.5367375265223499E-86</v>
      </c>
      <c r="P282" s="116">
        <v>7.5367375265223499E-86</v>
      </c>
      <c r="Q282" s="116">
        <v>7.5367375265223499E-86</v>
      </c>
      <c r="R282" s="116">
        <v>7.5367375265223499E-86</v>
      </c>
      <c r="S282" s="116">
        <v>7.5367375265223499E-86</v>
      </c>
      <c r="T282" s="116">
        <v>7.5367375265223499E-86</v>
      </c>
      <c r="U282" s="116">
        <v>7.5367375265223499E-86</v>
      </c>
      <c r="V282" s="116">
        <v>7.5367375265223499E-86</v>
      </c>
      <c r="W282" s="96">
        <v>1.9655697388268899E-2</v>
      </c>
      <c r="X282" s="79">
        <v>5.4244340147611897E-2</v>
      </c>
      <c r="Y282" s="82">
        <v>4.91424636397782E-2</v>
      </c>
      <c r="Z282" s="78">
        <v>4.91424636397782E-2</v>
      </c>
      <c r="AA282" s="116">
        <v>3.4166991163510802E-49</v>
      </c>
      <c r="AB282" s="96">
        <v>4.91424636397782E-2</v>
      </c>
      <c r="AC282" s="127">
        <v>3.4166991163510802E-49</v>
      </c>
      <c r="AD282" s="127">
        <v>3.4166991163510802E-49</v>
      </c>
      <c r="AE282" s="127">
        <v>3.4166991163510802E-49</v>
      </c>
      <c r="AF282" s="128">
        <v>3.4166991163510802E-49</v>
      </c>
      <c r="AG282" s="78">
        <v>9.8284927279556497E-2</v>
      </c>
      <c r="AH282" s="79">
        <v>8.8553365846534796E-2</v>
      </c>
      <c r="AL282" s="93"/>
      <c r="AM282" s="93"/>
      <c r="AN282" s="93"/>
      <c r="AO282" s="93"/>
      <c r="AP282" s="93"/>
      <c r="AQ282" s="93"/>
      <c r="AR282" s="93"/>
      <c r="AS282" s="93"/>
      <c r="AT282" s="93"/>
      <c r="AU282" s="93"/>
    </row>
    <row r="283" spans="2:73" s="86" customFormat="1" ht="40.200000000000003" customHeight="1" thickBot="1" x14ac:dyDescent="0.35">
      <c r="B283" s="400"/>
      <c r="D283" s="114" t="s">
        <v>13</v>
      </c>
      <c r="E283" s="292">
        <f>AVERAGE(E282:H282)</f>
        <v>1.0831960079233526E-2</v>
      </c>
      <c r="F283" s="293"/>
      <c r="G283" s="293"/>
      <c r="H283" s="293"/>
      <c r="I283" s="322">
        <f>AVERAGE(I282:L282)</f>
        <v>1.7109368723411686E-3</v>
      </c>
      <c r="J283" s="323"/>
      <c r="K283" s="323"/>
      <c r="L283" s="324"/>
      <c r="M283" s="322">
        <f>AVERAGE(M282:N282)</f>
        <v>5.9155362122814852E-2</v>
      </c>
      <c r="N283" s="324"/>
      <c r="O283" s="322">
        <f>AVERAGE(O282:X282)</f>
        <v>7.39000375358808E-3</v>
      </c>
      <c r="P283" s="323"/>
      <c r="Q283" s="323"/>
      <c r="R283" s="323"/>
      <c r="S283" s="323"/>
      <c r="T283" s="323"/>
      <c r="U283" s="323"/>
      <c r="V283" s="323"/>
      <c r="W283" s="323"/>
      <c r="X283" s="324"/>
      <c r="Y283" s="322">
        <f>AVERAGE(Y282:AH282)</f>
        <v>3.3426568404542591E-2</v>
      </c>
      <c r="Z283" s="323"/>
      <c r="AA283" s="323"/>
      <c r="AB283" s="323"/>
      <c r="AC283" s="323"/>
      <c r="AD283" s="323"/>
      <c r="AE283" s="323"/>
      <c r="AF283" s="323"/>
      <c r="AG283" s="323"/>
      <c r="AH283" s="324"/>
      <c r="AL283" s="93"/>
      <c r="AM283" s="93"/>
      <c r="AN283" s="93"/>
      <c r="AO283" s="93"/>
      <c r="AP283" s="93"/>
      <c r="AQ283" s="93"/>
      <c r="AR283" s="93"/>
      <c r="AS283" s="93"/>
      <c r="AT283" s="93"/>
      <c r="AU283" s="93"/>
    </row>
    <row r="284" spans="2:73" s="86" customFormat="1" ht="20.399999999999999" customHeight="1" thickBot="1" x14ac:dyDescent="0.35">
      <c r="B284" s="400"/>
      <c r="D284" s="143" t="s">
        <v>38</v>
      </c>
      <c r="E284" s="316">
        <f>_xlfn.STDEV.S(E282:H282)</f>
        <v>7.8911688122806113E-3</v>
      </c>
      <c r="F284" s="317"/>
      <c r="G284" s="317"/>
      <c r="H284" s="317"/>
      <c r="I284" s="342">
        <f>_xlfn.STDEV.S(I282:L282)</f>
        <v>9.1176970251057737E-4</v>
      </c>
      <c r="J284" s="343"/>
      <c r="K284" s="343"/>
      <c r="L284" s="344"/>
      <c r="M284" s="342">
        <f>_xlfn.STDEV.S(M282:N282)</f>
        <v>3.8531733664887678E-2</v>
      </c>
      <c r="N284" s="344"/>
      <c r="O284" s="342">
        <f>_xlfn.STDEV.S(O282:X282)</f>
        <v>1.7583683481785548E-2</v>
      </c>
      <c r="P284" s="343"/>
      <c r="Q284" s="343"/>
      <c r="R284" s="343"/>
      <c r="S284" s="343"/>
      <c r="T284" s="343"/>
      <c r="U284" s="343"/>
      <c r="V284" s="343"/>
      <c r="W284" s="343"/>
      <c r="X284" s="344"/>
      <c r="Y284" s="342">
        <f>_xlfn.STDEV.S(Y282:AH282)</f>
        <v>3.8834715251267221E-2</v>
      </c>
      <c r="Z284" s="343"/>
      <c r="AA284" s="343"/>
      <c r="AB284" s="343"/>
      <c r="AC284" s="343"/>
      <c r="AD284" s="343"/>
      <c r="AE284" s="343"/>
      <c r="AF284" s="343"/>
      <c r="AG284" s="343"/>
      <c r="AH284" s="344"/>
      <c r="AL284" s="93"/>
      <c r="AM284" s="93"/>
      <c r="AN284" s="93"/>
      <c r="AO284" s="93"/>
      <c r="AP284" s="93"/>
      <c r="AQ284" s="93"/>
      <c r="AR284" s="93"/>
      <c r="AS284" s="93"/>
      <c r="AT284" s="93"/>
      <c r="AU284" s="93"/>
    </row>
    <row r="285" spans="2:73" s="86" customFormat="1" ht="20.399999999999999" customHeight="1" x14ac:dyDescent="0.3">
      <c r="B285" s="400"/>
      <c r="D285" s="185"/>
      <c r="E285" s="168">
        <f>E283-E284</f>
        <v>2.9407912669529145E-3</v>
      </c>
      <c r="F285" s="168">
        <f>E283+E284</f>
        <v>1.8723128891514139E-2</v>
      </c>
      <c r="G285" s="168"/>
      <c r="H285" s="168"/>
      <c r="I285" s="167">
        <f>I283-I284</f>
        <v>7.9916716983059125E-4</v>
      </c>
      <c r="J285" s="167">
        <f>I283+I284</f>
        <v>2.6227065748517459E-3</v>
      </c>
      <c r="K285" s="167"/>
      <c r="L285" s="167"/>
      <c r="M285" s="167">
        <f>M283-M284</f>
        <v>2.0623628457927173E-2</v>
      </c>
      <c r="N285" s="167">
        <f>M283+M284</f>
        <v>9.768709578770253E-2</v>
      </c>
      <c r="O285" s="167">
        <f>O283-O284</f>
        <v>-1.0193679728197468E-2</v>
      </c>
      <c r="P285" s="167">
        <f>O283+O284</f>
        <v>2.4973687235373628E-2</v>
      </c>
      <c r="Q285" s="167"/>
      <c r="R285" s="167"/>
      <c r="S285" s="167"/>
      <c r="T285" s="167"/>
      <c r="U285" s="167"/>
      <c r="V285" s="167"/>
      <c r="W285" s="167"/>
      <c r="X285" s="167"/>
      <c r="Y285" s="167">
        <f>Y283-Y284</f>
        <v>-5.4081468467246305E-3</v>
      </c>
      <c r="Z285" s="167">
        <f>Y283+Y284</f>
        <v>7.2261283655809805E-2</v>
      </c>
      <c r="AA285" s="167"/>
      <c r="AB285" s="167"/>
      <c r="AC285" s="167"/>
      <c r="AD285" s="167"/>
      <c r="AE285" s="167"/>
      <c r="AF285" s="167"/>
      <c r="AG285" s="167"/>
      <c r="AH285" s="167"/>
      <c r="AL285" s="93"/>
      <c r="AM285" s="93"/>
      <c r="AN285" s="93"/>
      <c r="AO285" s="93"/>
      <c r="AP285" s="93"/>
      <c r="AQ285" s="93"/>
      <c r="AR285" s="93"/>
      <c r="AS285" s="93"/>
      <c r="AT285" s="93"/>
      <c r="AU285" s="93"/>
    </row>
    <row r="286" spans="2:73" s="86" customFormat="1" ht="20.399999999999999" customHeight="1" x14ac:dyDescent="0.3">
      <c r="B286" s="400"/>
      <c r="D286" s="185"/>
      <c r="E286" s="168">
        <f>IF(AND(H282&gt;=E285,H282&lt;=F285),1,0)</f>
        <v>0</v>
      </c>
      <c r="F286" s="168"/>
      <c r="G286" s="168"/>
      <c r="H286" s="168"/>
      <c r="I286" s="167">
        <f>IF(AND(L282&gt;=I285,L282&lt;=J285),1,0)</f>
        <v>0</v>
      </c>
      <c r="J286" s="167"/>
      <c r="K286" s="167"/>
      <c r="L286" s="167"/>
      <c r="M286" s="167">
        <f>IF(AND(N282&gt;=M285,N282&lt;=N285),1,0)</f>
        <v>1</v>
      </c>
      <c r="N286" s="167"/>
      <c r="O286" s="167">
        <f>IF(AND(X282&gt;=O285,X282&lt;=P285),1,0)</f>
        <v>0</v>
      </c>
      <c r="P286" s="167"/>
      <c r="Q286" s="167"/>
      <c r="R286" s="167"/>
      <c r="S286" s="167"/>
      <c r="T286" s="167"/>
      <c r="U286" s="167"/>
      <c r="V286" s="167"/>
      <c r="W286" s="167"/>
      <c r="X286" s="167"/>
      <c r="Y286" s="167">
        <f>IF(AND(AG282&gt;=Y285,AG282&lt;=Z285),1,0)</f>
        <v>0</v>
      </c>
      <c r="Z286" s="167"/>
      <c r="AA286" s="167"/>
      <c r="AB286" s="167"/>
      <c r="AC286" s="167"/>
      <c r="AD286" s="167"/>
      <c r="AE286" s="167"/>
      <c r="AF286" s="167"/>
      <c r="AG286" s="167"/>
      <c r="AH286" s="167"/>
      <c r="AL286" s="93"/>
      <c r="AM286" s="93"/>
      <c r="AN286" s="93"/>
      <c r="AO286" s="93"/>
      <c r="AP286" s="93"/>
      <c r="AQ286" s="93"/>
      <c r="AR286" s="93"/>
      <c r="AS286" s="93"/>
      <c r="AT286" s="93"/>
      <c r="AU286" s="93"/>
    </row>
    <row r="287" spans="2:73" ht="19.8" customHeight="1" x14ac:dyDescent="0.3">
      <c r="B287" s="400"/>
      <c r="D287" s="184" t="s">
        <v>256</v>
      </c>
      <c r="E287">
        <f>((E282-$E$293)/$E$295)*10</f>
        <v>1.2186928485109469</v>
      </c>
      <c r="F287">
        <f t="shared" ref="F287:AH287" si="30">((F282-$E$293)/$E$295)*10</f>
        <v>1.0407540537342257</v>
      </c>
      <c r="G287">
        <f t="shared" si="30"/>
        <v>9.5953170548620514E-2</v>
      </c>
      <c r="H287">
        <f t="shared" si="30"/>
        <v>2.0529910728489833</v>
      </c>
      <c r="I287">
        <f t="shared" si="30"/>
        <v>0.11235452070314365</v>
      </c>
      <c r="J287">
        <f t="shared" si="30"/>
        <v>9.5953170548620514E-2</v>
      </c>
      <c r="K287">
        <f t="shared" si="30"/>
        <v>0.18866508329148429</v>
      </c>
      <c r="L287">
        <f t="shared" si="30"/>
        <v>0.29934431891083513</v>
      </c>
      <c r="M287">
        <f t="shared" si="30"/>
        <v>3.2466129691216667</v>
      </c>
      <c r="N287">
        <f t="shared" si="30"/>
        <v>8.79091175825722</v>
      </c>
      <c r="O287">
        <f t="shared" si="30"/>
        <v>0</v>
      </c>
      <c r="P287">
        <f t="shared" si="30"/>
        <v>0</v>
      </c>
      <c r="Q287">
        <f t="shared" si="30"/>
        <v>0</v>
      </c>
      <c r="R287">
        <f t="shared" si="30"/>
        <v>0</v>
      </c>
      <c r="S287">
        <f t="shared" si="30"/>
        <v>0</v>
      </c>
      <c r="T287">
        <f t="shared" si="30"/>
        <v>0</v>
      </c>
      <c r="U287">
        <f t="shared" si="30"/>
        <v>0</v>
      </c>
      <c r="V287">
        <f t="shared" si="30"/>
        <v>0</v>
      </c>
      <c r="W287">
        <f t="shared" si="30"/>
        <v>1.9998689455567551</v>
      </c>
      <c r="X287">
        <f t="shared" si="30"/>
        <v>5.5190904291277683</v>
      </c>
      <c r="Y287">
        <f t="shared" si="30"/>
        <v>4.9999999999999947</v>
      </c>
      <c r="Z287">
        <f t="shared" si="30"/>
        <v>4.9999999999999947</v>
      </c>
      <c r="AA287">
        <f t="shared" si="30"/>
        <v>3.4763205416358504E-47</v>
      </c>
      <c r="AB287">
        <f t="shared" si="30"/>
        <v>4.9999999999999947</v>
      </c>
      <c r="AC287">
        <f t="shared" si="30"/>
        <v>3.4763205416358504E-47</v>
      </c>
      <c r="AD287">
        <f t="shared" si="30"/>
        <v>3.4763205416358504E-47</v>
      </c>
      <c r="AE287">
        <f t="shared" si="30"/>
        <v>3.4763205416358504E-47</v>
      </c>
      <c r="AF287">
        <f t="shared" si="30"/>
        <v>3.4763205416358504E-47</v>
      </c>
      <c r="AG287">
        <f t="shared" si="30"/>
        <v>10</v>
      </c>
      <c r="AH287">
        <f t="shared" si="30"/>
        <v>9.009862274675978</v>
      </c>
    </row>
    <row r="288" spans="2:73" ht="19.8" customHeight="1" x14ac:dyDescent="0.3">
      <c r="B288" s="400"/>
      <c r="D288" s="144" t="s">
        <v>257</v>
      </c>
      <c r="E288" s="201">
        <f>AVERAGE(E287:H287)</f>
        <v>1.102097786410694</v>
      </c>
      <c r="F288" s="201"/>
      <c r="G288" s="201"/>
      <c r="H288" s="201"/>
      <c r="I288" s="201">
        <f>AVERAGE(I287:L287)</f>
        <v>0.17407927336352091</v>
      </c>
      <c r="J288" s="201"/>
      <c r="K288" s="201"/>
      <c r="L288" s="201"/>
      <c r="M288" s="201">
        <f>AVERAGE(M287:N287)</f>
        <v>6.0187623636894436</v>
      </c>
      <c r="N288" s="201"/>
      <c r="O288" s="201">
        <f>AVERAGE(O287:X287)</f>
        <v>0.75189593746845229</v>
      </c>
      <c r="P288" s="201"/>
      <c r="Q288" s="201"/>
      <c r="R288" s="201"/>
      <c r="S288" s="201"/>
      <c r="T288" s="201"/>
      <c r="U288" s="201"/>
      <c r="V288" s="201"/>
      <c r="W288" s="201"/>
      <c r="X288" s="201"/>
      <c r="Y288" s="201">
        <f>AVERAGE(Y287:AH287)</f>
        <v>3.4009862274675968</v>
      </c>
      <c r="Z288" s="201"/>
      <c r="AA288" s="201"/>
      <c r="AB288" s="201"/>
      <c r="AC288" s="201"/>
      <c r="AD288" s="201"/>
      <c r="AE288" s="201"/>
      <c r="AF288" s="201"/>
      <c r="AG288" s="201"/>
      <c r="AH288" s="201"/>
    </row>
    <row r="289" spans="2:43" ht="19.8" customHeight="1" x14ac:dyDescent="0.3">
      <c r="B289" s="400"/>
      <c r="D289" s="144" t="s">
        <v>38</v>
      </c>
      <c r="E289" s="201">
        <f>_xlfn.STDEV.S(E287:H287)</f>
        <v>0.80288697674215959</v>
      </c>
      <c r="F289" s="201"/>
      <c r="G289" s="201"/>
      <c r="H289" s="201"/>
      <c r="I289" s="201">
        <f>_xlfn.STDEV.S(I287:L287)</f>
        <v>9.2768009067879409E-2</v>
      </c>
      <c r="J289" s="201"/>
      <c r="K289" s="201"/>
      <c r="L289" s="201"/>
      <c r="M289" s="201">
        <f>_xlfn.STDEV.S(M287:N287)</f>
        <v>3.9204112707221128</v>
      </c>
      <c r="N289" s="201"/>
      <c r="O289" s="201">
        <f>_xlfn.STDEV.S(O287:X287)</f>
        <v>1.7890518890827929</v>
      </c>
      <c r="P289" s="201"/>
      <c r="Q289" s="201"/>
      <c r="R289" s="201"/>
      <c r="S289" s="201"/>
      <c r="T289" s="201"/>
      <c r="U289" s="201"/>
      <c r="V289" s="201"/>
      <c r="W289" s="201"/>
      <c r="X289" s="201"/>
      <c r="Y289" s="201">
        <f>_xlfn.STDEV.S(Y287:AH287)</f>
        <v>3.9512381324562398</v>
      </c>
      <c r="Z289" s="201"/>
      <c r="AA289" s="201"/>
      <c r="AB289" s="201"/>
      <c r="AC289" s="201"/>
      <c r="AD289" s="201"/>
      <c r="AE289" s="201"/>
      <c r="AF289" s="201"/>
      <c r="AG289" s="201"/>
      <c r="AH289" s="201"/>
    </row>
    <row r="290" spans="2:43" ht="19.8" customHeight="1" x14ac:dyDescent="0.3">
      <c r="B290" s="400"/>
      <c r="D290" s="115"/>
      <c r="E290">
        <f>E288-E289</f>
        <v>0.29921080966853442</v>
      </c>
      <c r="F290">
        <f>E288+E289</f>
        <v>1.9049847631528536</v>
      </c>
      <c r="I290">
        <f>I288-I289</f>
        <v>8.1311264295641505E-2</v>
      </c>
      <c r="J290">
        <f>I288+I289</f>
        <v>0.26684728243140032</v>
      </c>
      <c r="M290">
        <f>M288-M289</f>
        <v>2.0983510929673308</v>
      </c>
      <c r="N290">
        <f>M288+M289</f>
        <v>9.9391736344115564</v>
      </c>
      <c r="O290">
        <f>O288-O289</f>
        <v>-1.0371559516143405</v>
      </c>
      <c r="P290">
        <f>O288+O289</f>
        <v>2.5409478265512453</v>
      </c>
      <c r="Y290">
        <f>Y288-Y289</f>
        <v>-0.55025190498864296</v>
      </c>
      <c r="Z290">
        <f>Y288+Y289</f>
        <v>7.3522243599238362</v>
      </c>
    </row>
    <row r="291" spans="2:43" ht="19.8" customHeight="1" x14ac:dyDescent="0.3">
      <c r="B291" s="400"/>
      <c r="D291" s="115"/>
      <c r="E291">
        <f>IF(AND(H287&gt;=E290,H287&lt;=F290),1,0)</f>
        <v>0</v>
      </c>
      <c r="I291">
        <f>IF(AND(L287&gt;=I290,L287&lt;=J290),1,0)</f>
        <v>0</v>
      </c>
      <c r="M291">
        <f>IF(AND(N287&gt;=M290,N287&lt;=N290),1,0)</f>
        <v>1</v>
      </c>
      <c r="O291">
        <f>IF(AND(X287&gt;=O290,X287&lt;=P290),1,0)</f>
        <v>0</v>
      </c>
      <c r="Y291">
        <f>IF(AND(AG287&gt;=Y290,AG287&lt;=Z290),1,0)</f>
        <v>0</v>
      </c>
    </row>
    <row r="292" spans="2:43" ht="19.8" customHeight="1" x14ac:dyDescent="0.3">
      <c r="B292" s="400"/>
      <c r="D292" s="115"/>
    </row>
    <row r="293" spans="2:43" ht="19.8" customHeight="1" x14ac:dyDescent="0.3">
      <c r="B293" s="400"/>
      <c r="D293" s="142" t="s">
        <v>253</v>
      </c>
      <c r="E293" s="145">
        <f>MIN(E282:AH282)</f>
        <v>7.5367375265223499E-86</v>
      </c>
    </row>
    <row r="294" spans="2:43" ht="19.8" customHeight="1" x14ac:dyDescent="0.3">
      <c r="B294" s="400"/>
      <c r="D294" s="142" t="s">
        <v>254</v>
      </c>
      <c r="E294" s="145">
        <f>MAX(E282:AH282)</f>
        <v>9.8284927279556497E-2</v>
      </c>
    </row>
    <row r="295" spans="2:43" ht="19.8" customHeight="1" x14ac:dyDescent="0.3">
      <c r="B295" s="400"/>
      <c r="D295" s="142" t="s">
        <v>255</v>
      </c>
      <c r="E295" s="145">
        <f>E294-E293</f>
        <v>9.8284927279556497E-2</v>
      </c>
    </row>
    <row r="296" spans="2:43" ht="15" customHeight="1" thickBot="1" x14ac:dyDescent="0.35">
      <c r="B296" s="400"/>
      <c r="D296" s="3"/>
    </row>
    <row r="297" spans="2:43" ht="44.4" customHeight="1" thickBot="1" x14ac:dyDescent="0.35">
      <c r="B297" s="400"/>
      <c r="D297" s="3"/>
      <c r="E297" s="202" t="s">
        <v>172</v>
      </c>
      <c r="F297" s="203"/>
      <c r="G297" s="203"/>
      <c r="H297" s="203"/>
      <c r="I297" s="203"/>
      <c r="J297" s="203"/>
      <c r="K297" s="203"/>
      <c r="L297" s="203"/>
      <c r="M297" s="203"/>
      <c r="N297" s="203"/>
      <c r="O297" s="203"/>
      <c r="P297" s="203"/>
      <c r="Q297" s="203"/>
      <c r="R297" s="203"/>
      <c r="S297" s="203"/>
      <c r="T297" s="203"/>
      <c r="U297" s="203"/>
      <c r="V297" s="203"/>
      <c r="W297" s="203"/>
      <c r="X297" s="203"/>
      <c r="Y297" s="203"/>
      <c r="Z297" s="203"/>
      <c r="AA297" s="203"/>
      <c r="AB297" s="203"/>
      <c r="AC297" s="203"/>
      <c r="AD297" s="203"/>
      <c r="AE297" s="203"/>
      <c r="AF297" s="203"/>
      <c r="AG297" s="203"/>
      <c r="AH297" s="203"/>
      <c r="AI297" s="203"/>
      <c r="AJ297" s="203"/>
      <c r="AK297" s="203"/>
      <c r="AL297" s="203"/>
      <c r="AM297" s="203"/>
      <c r="AN297" s="204"/>
      <c r="AO297" s="20"/>
      <c r="AP297" s="20"/>
      <c r="AQ297" s="20"/>
    </row>
    <row r="298" spans="2:43" ht="20.399999999999999" customHeight="1" thickBot="1" x14ac:dyDescent="0.35">
      <c r="B298" s="400"/>
      <c r="D298" s="23" t="s">
        <v>0</v>
      </c>
      <c r="E298" s="306" t="s">
        <v>155</v>
      </c>
      <c r="F298" s="387"/>
      <c r="G298" s="387"/>
      <c r="H298" s="388"/>
      <c r="I298" s="319" t="s">
        <v>35</v>
      </c>
      <c r="J298" s="320"/>
      <c r="K298" s="320"/>
      <c r="L298" s="320"/>
      <c r="M298" s="320"/>
      <c r="N298" s="321"/>
      <c r="O298" s="311" t="s">
        <v>34</v>
      </c>
      <c r="P298" s="313"/>
      <c r="Q298" s="371" t="s">
        <v>33</v>
      </c>
      <c r="R298" s="372"/>
      <c r="S298" s="372"/>
      <c r="T298" s="372"/>
      <c r="U298" s="372"/>
      <c r="V298" s="372"/>
      <c r="W298" s="372"/>
      <c r="X298" s="372"/>
      <c r="Y298" s="372"/>
      <c r="Z298" s="372"/>
      <c r="AA298" s="372"/>
      <c r="AB298" s="373"/>
      <c r="AC298" s="232" t="s">
        <v>37</v>
      </c>
      <c r="AD298" s="233"/>
      <c r="AE298" s="233"/>
      <c r="AF298" s="233"/>
      <c r="AG298" s="233"/>
      <c r="AH298" s="233"/>
      <c r="AI298" s="233"/>
      <c r="AJ298" s="233"/>
      <c r="AK298" s="233"/>
      <c r="AL298" s="233"/>
      <c r="AM298" s="233"/>
      <c r="AN298" s="234"/>
    </row>
    <row r="299" spans="2:43" ht="20.399999999999999" customHeight="1" thickBot="1" x14ac:dyDescent="0.35">
      <c r="B299" s="400"/>
      <c r="D299" s="24" t="s">
        <v>2</v>
      </c>
      <c r="E299" s="37" t="s">
        <v>166</v>
      </c>
      <c r="F299" s="36" t="s">
        <v>167</v>
      </c>
      <c r="G299" s="36" t="s">
        <v>4</v>
      </c>
      <c r="H299" s="36" t="s">
        <v>113</v>
      </c>
      <c r="I299" s="37" t="s">
        <v>173</v>
      </c>
      <c r="J299" s="37" t="s">
        <v>168</v>
      </c>
      <c r="K299" s="37" t="s">
        <v>120</v>
      </c>
      <c r="L299" s="39" t="s">
        <v>169</v>
      </c>
      <c r="M299" s="39" t="s">
        <v>174</v>
      </c>
      <c r="N299" s="36" t="s">
        <v>175</v>
      </c>
      <c r="O299" s="37" t="s">
        <v>170</v>
      </c>
      <c r="P299" s="42" t="s">
        <v>171</v>
      </c>
      <c r="Q299" s="37" t="s">
        <v>166</v>
      </c>
      <c r="R299" s="36" t="s">
        <v>167</v>
      </c>
      <c r="S299" s="36" t="s">
        <v>4</v>
      </c>
      <c r="T299" s="36" t="s">
        <v>113</v>
      </c>
      <c r="U299" s="37" t="s">
        <v>173</v>
      </c>
      <c r="V299" s="37" t="s">
        <v>168</v>
      </c>
      <c r="W299" s="37" t="s">
        <v>120</v>
      </c>
      <c r="X299" s="39" t="s">
        <v>169</v>
      </c>
      <c r="Y299" s="54" t="s">
        <v>170</v>
      </c>
      <c r="Z299" s="37" t="s">
        <v>171</v>
      </c>
      <c r="AA299" s="39" t="s">
        <v>174</v>
      </c>
      <c r="AB299" s="36" t="s">
        <v>175</v>
      </c>
      <c r="AC299" s="37" t="s">
        <v>166</v>
      </c>
      <c r="AD299" s="36" t="s">
        <v>167</v>
      </c>
      <c r="AE299" s="36" t="s">
        <v>4</v>
      </c>
      <c r="AF299" s="36" t="s">
        <v>113</v>
      </c>
      <c r="AG299" s="37" t="s">
        <v>173</v>
      </c>
      <c r="AH299" s="37" t="s">
        <v>168</v>
      </c>
      <c r="AI299" s="37" t="s">
        <v>120</v>
      </c>
      <c r="AJ299" s="39" t="s">
        <v>169</v>
      </c>
      <c r="AK299" s="54" t="s">
        <v>170</v>
      </c>
      <c r="AL299" s="37" t="s">
        <v>171</v>
      </c>
      <c r="AM299" s="39" t="s">
        <v>174</v>
      </c>
      <c r="AN299" s="36" t="s">
        <v>175</v>
      </c>
    </row>
    <row r="300" spans="2:43" s="86" customFormat="1" ht="19.8" customHeight="1" x14ac:dyDescent="0.3">
      <c r="B300" s="400"/>
      <c r="D300" s="74" t="s">
        <v>12</v>
      </c>
      <c r="E300" s="82">
        <v>3.42671988922004E-3</v>
      </c>
      <c r="F300" s="78">
        <v>2.9360035441412299E-3</v>
      </c>
      <c r="G300" s="96">
        <v>2.0386518096437601E-4</v>
      </c>
      <c r="H300" s="97">
        <v>6.9270833813859503E-3</v>
      </c>
      <c r="I300" s="82">
        <v>2.3796360224923201E-4</v>
      </c>
      <c r="J300" s="78">
        <v>2.0386518096437601E-4</v>
      </c>
      <c r="K300" s="78">
        <v>4.7571403444715299E-4</v>
      </c>
      <c r="L300" s="96">
        <v>9.6162441672837805E-4</v>
      </c>
      <c r="M300" s="96">
        <v>9.6162441672837805E-4</v>
      </c>
      <c r="N300" s="97">
        <v>9.6162441672837805E-4</v>
      </c>
      <c r="O300" s="82">
        <v>1.3827810729416501E-2</v>
      </c>
      <c r="P300" s="79">
        <v>3.4253793063183401E-2</v>
      </c>
      <c r="Q300" s="125">
        <v>2.7422127742028298E-115</v>
      </c>
      <c r="R300" s="116">
        <v>2.7422127742028298E-115</v>
      </c>
      <c r="S300" s="116">
        <v>2.7422127742028298E-115</v>
      </c>
      <c r="T300" s="116">
        <v>2.7422127742028298E-115</v>
      </c>
      <c r="U300" s="116">
        <v>2.7422127742028298E-115</v>
      </c>
      <c r="V300" s="116">
        <v>2.7422127742028298E-115</v>
      </c>
      <c r="W300" s="116">
        <v>2.7422127742028298E-115</v>
      </c>
      <c r="X300" s="116">
        <v>2.7422127742028298E-115</v>
      </c>
      <c r="Y300" s="96">
        <v>4.66331464975235E-3</v>
      </c>
      <c r="Z300" s="78">
        <v>1.78702495379238E-2</v>
      </c>
      <c r="AA300" s="127">
        <v>2.7422127742028298E-115</v>
      </c>
      <c r="AB300" s="131">
        <v>2.7422127742028298E-115</v>
      </c>
      <c r="AC300" s="82">
        <v>2.9094263134097499E-2</v>
      </c>
      <c r="AD300" s="78">
        <v>2.9094263134097499E-2</v>
      </c>
      <c r="AE300" s="116">
        <v>2.8934622572504003E-51</v>
      </c>
      <c r="AF300" s="96">
        <v>2.9094263134097499E-2</v>
      </c>
      <c r="AG300" s="127">
        <v>2.8934622572504003E-51</v>
      </c>
      <c r="AH300" s="127">
        <v>2.8934622572504003E-51</v>
      </c>
      <c r="AI300" s="127">
        <v>2.8934622572504003E-51</v>
      </c>
      <c r="AJ300" s="128">
        <v>2.8934622572504003E-51</v>
      </c>
      <c r="AK300" s="78">
        <v>0.11637705253639</v>
      </c>
      <c r="AL300" s="78">
        <v>5.2427473667414702E-2</v>
      </c>
      <c r="AM300" s="127">
        <v>2.8934622572504003E-51</v>
      </c>
      <c r="AN300" s="131">
        <v>2.8934622572504003E-51</v>
      </c>
    </row>
    <row r="301" spans="2:43" s="86" customFormat="1" ht="40.200000000000003" customHeight="1" thickBot="1" x14ac:dyDescent="0.35">
      <c r="B301" s="400"/>
      <c r="D301" s="114" t="s">
        <v>13</v>
      </c>
      <c r="E301" s="292">
        <f>AVERAGE(E300:H300)</f>
        <v>3.3734179989278988E-3</v>
      </c>
      <c r="F301" s="293"/>
      <c r="G301" s="293"/>
      <c r="H301" s="294"/>
      <c r="I301" s="322">
        <f>AVERAGE(I300:N300)</f>
        <v>6.3373601130764913E-4</v>
      </c>
      <c r="J301" s="323"/>
      <c r="K301" s="323"/>
      <c r="L301" s="323"/>
      <c r="M301" s="323"/>
      <c r="N301" s="324"/>
      <c r="O301" s="322">
        <f>AVERAGE(O300:P300)</f>
        <v>2.4040801896299951E-2</v>
      </c>
      <c r="P301" s="324"/>
      <c r="Q301" s="334">
        <f>AVERAGE(Q300:AB300)</f>
        <v>1.8777970156396793E-3</v>
      </c>
      <c r="R301" s="323"/>
      <c r="S301" s="323"/>
      <c r="T301" s="323"/>
      <c r="U301" s="323"/>
      <c r="V301" s="323"/>
      <c r="W301" s="323"/>
      <c r="X301" s="323"/>
      <c r="Y301" s="323"/>
      <c r="Z301" s="323"/>
      <c r="AA301" s="323"/>
      <c r="AB301" s="324"/>
      <c r="AC301" s="322">
        <f>AVERAGE(AC300:AN300)</f>
        <v>2.1340609633841434E-2</v>
      </c>
      <c r="AD301" s="323"/>
      <c r="AE301" s="323"/>
      <c r="AF301" s="323"/>
      <c r="AG301" s="323"/>
      <c r="AH301" s="323"/>
      <c r="AI301" s="323"/>
      <c r="AJ301" s="323"/>
      <c r="AK301" s="323"/>
      <c r="AL301" s="323"/>
      <c r="AM301" s="323"/>
      <c r="AN301" s="324"/>
    </row>
    <row r="302" spans="2:43" s="86" customFormat="1" ht="20.399999999999999" customHeight="1" thickBot="1" x14ac:dyDescent="0.35">
      <c r="B302" s="400"/>
      <c r="D302" s="143" t="s">
        <v>38</v>
      </c>
      <c r="E302" s="316">
        <f>_xlfn.STDEV.S(E300:H300)</f>
        <v>2.7609645182499949E-3</v>
      </c>
      <c r="F302" s="317"/>
      <c r="G302" s="317"/>
      <c r="H302" s="318"/>
      <c r="I302" s="342">
        <f>_xlfn.STDEV.S(I300:N300)</f>
        <v>3.7119485312995984E-4</v>
      </c>
      <c r="J302" s="343"/>
      <c r="K302" s="343"/>
      <c r="L302" s="343"/>
      <c r="M302" s="343"/>
      <c r="N302" s="344"/>
      <c r="O302" s="342">
        <f>_xlfn.STDEV.S(O300:P300)</f>
        <v>1.4443350620603198E-2</v>
      </c>
      <c r="P302" s="344"/>
      <c r="Q302" s="342">
        <f>_xlfn.STDEV.S(Q300:AB300)</f>
        <v>5.2116902029512397E-3</v>
      </c>
      <c r="R302" s="343"/>
      <c r="S302" s="343"/>
      <c r="T302" s="343"/>
      <c r="U302" s="343"/>
      <c r="V302" s="343"/>
      <c r="W302" s="343"/>
      <c r="X302" s="343"/>
      <c r="Y302" s="343"/>
      <c r="Z302" s="343"/>
      <c r="AA302" s="343"/>
      <c r="AB302" s="344"/>
      <c r="AC302" s="342">
        <f>_xlfn.STDEV.S(AC300:AN300)</f>
        <v>3.4858972184849707E-2</v>
      </c>
      <c r="AD302" s="343"/>
      <c r="AE302" s="343"/>
      <c r="AF302" s="343"/>
      <c r="AG302" s="343"/>
      <c r="AH302" s="343"/>
      <c r="AI302" s="343"/>
      <c r="AJ302" s="343"/>
      <c r="AK302" s="343"/>
      <c r="AL302" s="343"/>
      <c r="AM302" s="343"/>
      <c r="AN302" s="344"/>
    </row>
    <row r="303" spans="2:43" s="86" customFormat="1" ht="20.399999999999999" customHeight="1" x14ac:dyDescent="0.3">
      <c r="B303" s="400"/>
      <c r="D303" s="185"/>
      <c r="E303" s="168">
        <f>E301-E302</f>
        <v>6.1245348067790395E-4</v>
      </c>
      <c r="F303" s="168">
        <f>E301+E302</f>
        <v>6.1343825171778932E-3</v>
      </c>
      <c r="G303" s="168"/>
      <c r="H303" s="168"/>
      <c r="I303" s="167">
        <f>I301-I302</f>
        <v>2.625411581776893E-4</v>
      </c>
      <c r="J303" s="167">
        <f>I301+I302</f>
        <v>1.004930864437609E-3</v>
      </c>
      <c r="K303" s="167"/>
      <c r="L303" s="167"/>
      <c r="M303" s="167"/>
      <c r="N303" s="167"/>
      <c r="O303" s="167">
        <f>O301-O302</f>
        <v>9.5974512756967535E-3</v>
      </c>
      <c r="P303" s="167">
        <f>O301+O302</f>
        <v>3.8484152516903153E-2</v>
      </c>
      <c r="Q303" s="187">
        <f>Q301-Q302</f>
        <v>-3.3338931873115605E-3</v>
      </c>
      <c r="R303" s="187">
        <f>Q301+Q302</f>
        <v>7.089487218590919E-3</v>
      </c>
      <c r="S303" s="167"/>
      <c r="T303" s="167"/>
      <c r="U303" s="167"/>
      <c r="V303" s="167"/>
      <c r="W303" s="167"/>
      <c r="X303" s="167"/>
      <c r="Y303" s="167"/>
      <c r="Z303" s="167"/>
      <c r="AA303" s="167"/>
      <c r="AB303" s="167"/>
      <c r="AC303" s="167">
        <f>AC301-AC302</f>
        <v>-1.3518362551008273E-2</v>
      </c>
      <c r="AD303" s="167">
        <f>AC301+AC302</f>
        <v>5.6199581818691141E-2</v>
      </c>
      <c r="AE303" s="167"/>
      <c r="AF303" s="167"/>
      <c r="AG303" s="167"/>
      <c r="AH303" s="167"/>
      <c r="AI303" s="167"/>
      <c r="AJ303" s="167"/>
      <c r="AK303" s="167"/>
      <c r="AL303" s="167"/>
      <c r="AM303" s="167"/>
      <c r="AN303" s="167"/>
    </row>
    <row r="304" spans="2:43" s="86" customFormat="1" ht="20.399999999999999" customHeight="1" x14ac:dyDescent="0.3">
      <c r="B304" s="400"/>
      <c r="D304" s="185"/>
      <c r="E304" s="168">
        <f>IF(AND(H300&gt;=E303,H300&lt;=F303),1,0)</f>
        <v>0</v>
      </c>
      <c r="F304" s="168"/>
      <c r="G304" s="168"/>
      <c r="H304" s="168"/>
      <c r="I304" s="167">
        <f>IF(AND(L300&gt;=I303,L300&lt;=J303),1,0)</f>
        <v>1</v>
      </c>
      <c r="J304" s="167"/>
      <c r="K304" s="167"/>
      <c r="L304" s="167"/>
      <c r="M304" s="167"/>
      <c r="N304" s="167"/>
      <c r="O304" s="167">
        <f>IF(AND(P300&gt;=O303,P300&lt;=P303),1,0)</f>
        <v>1</v>
      </c>
      <c r="P304" s="167"/>
      <c r="Q304" s="167">
        <f>IF(AND(Z300&gt;=Q303,Z300&lt;=R303),1,0)</f>
        <v>0</v>
      </c>
      <c r="R304" s="167"/>
      <c r="S304" s="167"/>
      <c r="T304" s="167"/>
      <c r="U304" s="167"/>
      <c r="V304" s="167"/>
      <c r="W304" s="167"/>
      <c r="X304" s="167"/>
      <c r="Y304" s="167"/>
      <c r="Z304" s="167"/>
      <c r="AA304" s="167"/>
      <c r="AB304" s="167"/>
      <c r="AC304" s="167">
        <f>IF(AND(AK300&gt;=AC303,AK300&lt;=AD303),1,0)</f>
        <v>0</v>
      </c>
      <c r="AD304" s="167"/>
      <c r="AE304" s="167"/>
      <c r="AF304" s="167"/>
      <c r="AG304" s="167"/>
      <c r="AH304" s="167"/>
      <c r="AI304" s="167"/>
      <c r="AJ304" s="167"/>
      <c r="AK304" s="167"/>
      <c r="AL304" s="167"/>
      <c r="AM304" s="167"/>
      <c r="AN304" s="167"/>
    </row>
    <row r="305" spans="2:61" ht="19.8" customHeight="1" x14ac:dyDescent="0.3">
      <c r="B305" s="400"/>
      <c r="D305" s="184" t="s">
        <v>256</v>
      </c>
      <c r="E305">
        <f>((E300-$E$311)/$E$313)*10</f>
        <v>0.29444979182202069</v>
      </c>
      <c r="F305">
        <f t="shared" ref="F305:AN305" si="31">((F300-$E$311)/$E$313)*10</f>
        <v>0.25228371746424572</v>
      </c>
      <c r="G305">
        <f t="shared" si="31"/>
        <v>1.7517644288218188E-2</v>
      </c>
      <c r="H305">
        <f t="shared" si="31"/>
        <v>0.59522760118193552</v>
      </c>
      <c r="I305">
        <f t="shared" si="31"/>
        <v>2.0447639552894078E-2</v>
      </c>
      <c r="J305">
        <f t="shared" si="31"/>
        <v>1.7517644288218188E-2</v>
      </c>
      <c r="K305">
        <f t="shared" si="31"/>
        <v>4.087696191638826E-2</v>
      </c>
      <c r="L305">
        <f t="shared" si="31"/>
        <v>8.2630071459120963E-2</v>
      </c>
      <c r="M305">
        <f t="shared" si="31"/>
        <v>8.2630071459120963E-2</v>
      </c>
      <c r="N305">
        <f t="shared" si="31"/>
        <v>8.2630071459120963E-2</v>
      </c>
      <c r="O305">
        <f t="shared" si="31"/>
        <v>1.1881904918577204</v>
      </c>
      <c r="P305">
        <f t="shared" si="31"/>
        <v>2.9433459876011696</v>
      </c>
      <c r="Q305">
        <f t="shared" si="31"/>
        <v>0</v>
      </c>
      <c r="R305">
        <f t="shared" si="31"/>
        <v>0</v>
      </c>
      <c r="S305">
        <f t="shared" si="31"/>
        <v>0</v>
      </c>
      <c r="T305">
        <f t="shared" si="31"/>
        <v>0</v>
      </c>
      <c r="U305">
        <f t="shared" si="31"/>
        <v>0</v>
      </c>
      <c r="V305">
        <f t="shared" si="31"/>
        <v>0</v>
      </c>
      <c r="W305">
        <f t="shared" si="31"/>
        <v>0</v>
      </c>
      <c r="X305">
        <f t="shared" si="31"/>
        <v>0</v>
      </c>
      <c r="Y305">
        <f t="shared" si="31"/>
        <v>0.40070740305905028</v>
      </c>
      <c r="Z305">
        <f t="shared" si="31"/>
        <v>1.5355475283528033</v>
      </c>
      <c r="AA305">
        <f t="shared" si="31"/>
        <v>0</v>
      </c>
      <c r="AB305">
        <f t="shared" si="31"/>
        <v>0</v>
      </c>
      <c r="AC305">
        <f t="shared" si="31"/>
        <v>2.5</v>
      </c>
      <c r="AD305">
        <f t="shared" si="31"/>
        <v>2.5</v>
      </c>
      <c r="AE305">
        <f t="shared" si="31"/>
        <v>2.4862824708038057E-49</v>
      </c>
      <c r="AF305">
        <f t="shared" si="31"/>
        <v>2.5</v>
      </c>
      <c r="AG305">
        <f t="shared" si="31"/>
        <v>2.4862824708038057E-49</v>
      </c>
      <c r="AH305">
        <f t="shared" si="31"/>
        <v>2.4862824708038057E-49</v>
      </c>
      <c r="AI305">
        <f t="shared" si="31"/>
        <v>2.4862824708038057E-49</v>
      </c>
      <c r="AJ305">
        <f t="shared" si="31"/>
        <v>2.4862824708038057E-49</v>
      </c>
      <c r="AK305">
        <f t="shared" si="31"/>
        <v>10</v>
      </c>
      <c r="AL305">
        <f t="shared" si="31"/>
        <v>4.5049666171104592</v>
      </c>
      <c r="AM305">
        <f t="shared" si="31"/>
        <v>2.4862824708038057E-49</v>
      </c>
      <c r="AN305">
        <f t="shared" si="31"/>
        <v>2.4862824708038057E-49</v>
      </c>
    </row>
    <row r="306" spans="2:61" ht="19.8" customHeight="1" x14ac:dyDescent="0.3">
      <c r="B306" s="400"/>
      <c r="D306" s="144" t="s">
        <v>257</v>
      </c>
      <c r="E306" s="201">
        <f>AVERAGE(E305:H305)</f>
        <v>0.28986968868910501</v>
      </c>
      <c r="F306" s="201"/>
      <c r="G306" s="201"/>
      <c r="H306" s="201"/>
      <c r="I306" s="201">
        <f>AVERAGE(I305:N305)</f>
        <v>5.4455410022477231E-2</v>
      </c>
      <c r="J306" s="201"/>
      <c r="K306" s="201"/>
      <c r="L306" s="201"/>
      <c r="M306" s="201"/>
      <c r="N306" s="201"/>
      <c r="O306" s="201">
        <f>AVERAGE(O305:P305)</f>
        <v>2.065768239729445</v>
      </c>
      <c r="P306" s="201"/>
      <c r="Q306" s="201">
        <f>AVERAGE(Q305:AB305)</f>
        <v>0.16135457761765445</v>
      </c>
      <c r="R306" s="201"/>
      <c r="S306" s="201"/>
      <c r="T306" s="201"/>
      <c r="U306" s="201"/>
      <c r="V306" s="201"/>
      <c r="W306" s="201"/>
      <c r="X306" s="201"/>
      <c r="Y306" s="201"/>
      <c r="Z306" s="201"/>
      <c r="AA306" s="201"/>
      <c r="AB306" s="201"/>
      <c r="AC306" s="201">
        <f>AVERAGE(AC305:AN305)</f>
        <v>1.8337472180925383</v>
      </c>
      <c r="AD306" s="201"/>
      <c r="AE306" s="201"/>
      <c r="AF306" s="201"/>
      <c r="AG306" s="201"/>
      <c r="AH306" s="201"/>
      <c r="AI306" s="201"/>
      <c r="AJ306" s="201"/>
      <c r="AK306" s="201"/>
      <c r="AL306" s="201"/>
      <c r="AM306" s="201"/>
      <c r="AN306" s="201"/>
    </row>
    <row r="307" spans="2:61" ht="19.8" customHeight="1" x14ac:dyDescent="0.3">
      <c r="B307" s="400"/>
      <c r="D307" s="144" t="s">
        <v>38</v>
      </c>
      <c r="E307" s="201">
        <f>_xlfn.STDEV.S(E305:H305)</f>
        <v>0.23724303529569696</v>
      </c>
      <c r="F307" s="201"/>
      <c r="G307" s="201"/>
      <c r="H307" s="201"/>
      <c r="I307" s="201">
        <f>_xlfn.STDEV.S(I305:N305)</f>
        <v>3.1895880247859928E-2</v>
      </c>
      <c r="J307" s="201"/>
      <c r="K307" s="201"/>
      <c r="L307" s="201"/>
      <c r="M307" s="201"/>
      <c r="N307" s="201"/>
      <c r="O307" s="201">
        <f>_xlfn.STDEV.S(O305:P305)</f>
        <v>1.2410823530770299</v>
      </c>
      <c r="P307" s="201"/>
      <c r="Q307" s="201">
        <f>_xlfn.STDEV.S(Q305:AB305)</f>
        <v>0.44782799438244869</v>
      </c>
      <c r="R307" s="201"/>
      <c r="S307" s="201"/>
      <c r="T307" s="201"/>
      <c r="U307" s="201"/>
      <c r="V307" s="201"/>
      <c r="W307" s="201"/>
      <c r="X307" s="201"/>
      <c r="Y307" s="201"/>
      <c r="Z307" s="201"/>
      <c r="AA307" s="201"/>
      <c r="AB307" s="201"/>
      <c r="AC307" s="201">
        <f>_xlfn.STDEV.S(AC305:AN305)</f>
        <v>2.9953475728343992</v>
      </c>
      <c r="AD307" s="201"/>
      <c r="AE307" s="201"/>
      <c r="AF307" s="201"/>
      <c r="AG307" s="201"/>
      <c r="AH307" s="201"/>
      <c r="AI307" s="201"/>
      <c r="AJ307" s="201"/>
      <c r="AK307" s="201"/>
      <c r="AL307" s="201"/>
      <c r="AM307" s="201"/>
      <c r="AN307" s="201"/>
    </row>
    <row r="308" spans="2:61" ht="19.8" customHeight="1" x14ac:dyDescent="0.3">
      <c r="B308" s="400"/>
      <c r="D308" s="115"/>
      <c r="E308">
        <f>E306-E307</f>
        <v>5.2626653393408052E-2</v>
      </c>
      <c r="F308">
        <f>E306+E307</f>
        <v>0.52711272398480191</v>
      </c>
      <c r="I308">
        <f>I306-I307</f>
        <v>2.2559529774617303E-2</v>
      </c>
      <c r="J308">
        <f>I306+I307</f>
        <v>8.6351290270337167E-2</v>
      </c>
      <c r="O308">
        <f>O306-O307</f>
        <v>0.82468588665241516</v>
      </c>
      <c r="P308">
        <f>O306+O307</f>
        <v>3.3068505928064749</v>
      </c>
      <c r="Q308">
        <f>Q306-Q307</f>
        <v>-0.28647341676479421</v>
      </c>
      <c r="R308">
        <f>Q306+Q307</f>
        <v>0.60918257200010317</v>
      </c>
      <c r="AC308">
        <f>AC306-AC307</f>
        <v>-1.161600354741861</v>
      </c>
      <c r="AD308">
        <f>AC306+AC307</f>
        <v>4.8290947909269377</v>
      </c>
    </row>
    <row r="309" spans="2:61" ht="19.8" customHeight="1" x14ac:dyDescent="0.3">
      <c r="B309" s="400"/>
      <c r="D309" s="115"/>
      <c r="E309">
        <f>IF(AND(H305&gt;=E308,H305&lt;=F308),1,0)</f>
        <v>0</v>
      </c>
      <c r="I309">
        <f>IF(AND(L305&gt;=I308,L305&lt;=J308),1,0)</f>
        <v>1</v>
      </c>
      <c r="O309">
        <f>IF(AND(P305&gt;=O308,P305&lt;=P308),1,0)</f>
        <v>1</v>
      </c>
      <c r="Q309">
        <f>IF(AND(Z305&gt;=Q308,Z305&lt;=R308),1,0)</f>
        <v>0</v>
      </c>
      <c r="AC309">
        <f>IF(AND(AK305&gt;=AC308,AK305&lt;=AD308),1,0)</f>
        <v>0</v>
      </c>
    </row>
    <row r="310" spans="2:61" ht="19.8" customHeight="1" x14ac:dyDescent="0.3">
      <c r="B310" s="400"/>
      <c r="D310" s="115"/>
    </row>
    <row r="311" spans="2:61" ht="19.8" customHeight="1" x14ac:dyDescent="0.3">
      <c r="B311" s="400"/>
      <c r="D311" s="142" t="s">
        <v>253</v>
      </c>
      <c r="E311" s="145">
        <f>MIN(E300:AN300)</f>
        <v>2.7422127742028298E-115</v>
      </c>
    </row>
    <row r="312" spans="2:61" ht="19.8" customHeight="1" x14ac:dyDescent="0.3">
      <c r="B312" s="400"/>
      <c r="D312" s="142" t="s">
        <v>254</v>
      </c>
      <c r="E312" s="145">
        <f>MAX(E300:AN300)</f>
        <v>0.11637705253639</v>
      </c>
    </row>
    <row r="313" spans="2:61" ht="19.8" customHeight="1" x14ac:dyDescent="0.3">
      <c r="B313" s="400"/>
      <c r="D313" s="142" t="s">
        <v>255</v>
      </c>
      <c r="E313" s="145">
        <f>E312-E311</f>
        <v>0.11637705253639</v>
      </c>
    </row>
    <row r="314" spans="2:61" ht="15" customHeight="1" thickBot="1" x14ac:dyDescent="0.35">
      <c r="B314" s="400"/>
      <c r="D314" s="3"/>
    </row>
    <row r="315" spans="2:61" ht="37.200000000000003" customHeight="1" thickBot="1" x14ac:dyDescent="0.35">
      <c r="B315" s="400"/>
      <c r="D315" s="3"/>
      <c r="E315" s="202" t="s">
        <v>176</v>
      </c>
      <c r="F315" s="203"/>
      <c r="G315" s="203"/>
      <c r="H315" s="203"/>
      <c r="I315" s="203"/>
      <c r="J315" s="203"/>
      <c r="K315" s="203"/>
      <c r="L315" s="203"/>
      <c r="M315" s="203"/>
      <c r="N315" s="203"/>
      <c r="O315" s="203"/>
      <c r="P315" s="203"/>
      <c r="Q315" s="203"/>
      <c r="R315" s="203"/>
      <c r="S315" s="203"/>
      <c r="T315" s="203"/>
      <c r="U315" s="203"/>
      <c r="V315" s="203"/>
      <c r="W315" s="203"/>
      <c r="X315" s="203"/>
      <c r="Y315" s="203"/>
      <c r="Z315" s="203"/>
      <c r="AA315" s="203"/>
      <c r="AB315" s="203"/>
      <c r="AC315" s="203"/>
      <c r="AD315" s="203"/>
      <c r="AE315" s="203"/>
      <c r="AF315" s="203"/>
      <c r="AG315" s="203"/>
      <c r="AH315" s="203"/>
      <c r="AI315" s="203"/>
      <c r="AJ315" s="203"/>
      <c r="AK315" s="203"/>
      <c r="AL315" s="203"/>
      <c r="AM315" s="203"/>
      <c r="AN315" s="203"/>
      <c r="AO315" s="203"/>
      <c r="AP315" s="203"/>
      <c r="AQ315" s="204"/>
    </row>
    <row r="316" spans="2:61" ht="19.95" customHeight="1" x14ac:dyDescent="0.3">
      <c r="B316" s="400"/>
      <c r="D316" s="23" t="s">
        <v>0</v>
      </c>
      <c r="E316" s="374" t="s">
        <v>155</v>
      </c>
      <c r="F316" s="375"/>
      <c r="G316" s="375"/>
      <c r="H316" s="376"/>
      <c r="I316" s="360" t="s">
        <v>35</v>
      </c>
      <c r="J316" s="361"/>
      <c r="K316" s="361"/>
      <c r="L316" s="361"/>
      <c r="M316" s="361"/>
      <c r="N316" s="361"/>
      <c r="O316" s="361"/>
      <c r="P316" s="361"/>
      <c r="Q316" s="361"/>
      <c r="R316" s="361"/>
      <c r="S316" s="362"/>
      <c r="T316" s="311"/>
      <c r="U316" s="312"/>
      <c r="V316" s="312"/>
      <c r="W316" s="313"/>
      <c r="X316" s="383"/>
      <c r="Y316" s="314"/>
      <c r="Z316" s="314"/>
      <c r="AA316" s="314"/>
      <c r="AB316" s="314"/>
      <c r="AC316" s="314"/>
      <c r="AD316" s="314"/>
      <c r="AE316" s="314"/>
      <c r="AF316" s="314"/>
      <c r="AG316" s="314"/>
      <c r="AH316" s="314"/>
      <c r="AI316" s="314"/>
      <c r="AJ316" s="314"/>
      <c r="AK316" s="314"/>
      <c r="AL316" s="314"/>
      <c r="AM316" s="314"/>
      <c r="AN316" s="314"/>
      <c r="AO316" s="314"/>
      <c r="AP316" s="314"/>
      <c r="AQ316" s="368"/>
      <c r="AR316" s="369"/>
      <c r="AS316" s="369"/>
      <c r="AT316" s="369"/>
      <c r="AU316" s="369"/>
      <c r="AV316" s="369"/>
      <c r="AW316" s="369"/>
      <c r="AX316" s="369"/>
      <c r="AY316" s="369"/>
      <c r="AZ316" s="369"/>
      <c r="BA316" s="369"/>
      <c r="BB316" s="369"/>
      <c r="BC316" s="369"/>
      <c r="BD316" s="369"/>
      <c r="BE316" s="369"/>
      <c r="BF316" s="369"/>
      <c r="BG316" s="369"/>
      <c r="BH316" s="369"/>
      <c r="BI316" s="370"/>
    </row>
    <row r="317" spans="2:61" s="3" customFormat="1" ht="20.399999999999999" customHeight="1" thickBot="1" x14ac:dyDescent="0.35">
      <c r="B317" s="400"/>
      <c r="D317" s="24" t="s">
        <v>2</v>
      </c>
      <c r="E317" s="37" t="s">
        <v>166</v>
      </c>
      <c r="F317" s="36" t="s">
        <v>167</v>
      </c>
      <c r="G317" s="36" t="s">
        <v>4</v>
      </c>
      <c r="H317" s="36" t="s">
        <v>113</v>
      </c>
      <c r="I317" s="37" t="s">
        <v>173</v>
      </c>
      <c r="J317" s="37" t="s">
        <v>168</v>
      </c>
      <c r="K317" s="37" t="s">
        <v>120</v>
      </c>
      <c r="L317" s="39" t="s">
        <v>169</v>
      </c>
      <c r="M317" s="39" t="s">
        <v>174</v>
      </c>
      <c r="N317" s="39" t="s">
        <v>175</v>
      </c>
      <c r="O317" s="40" t="s">
        <v>237</v>
      </c>
      <c r="P317" s="54" t="s">
        <v>238</v>
      </c>
      <c r="Q317" s="37" t="s">
        <v>239</v>
      </c>
      <c r="R317" s="39" t="s">
        <v>240</v>
      </c>
      <c r="S317" s="36" t="s">
        <v>241</v>
      </c>
      <c r="T317" s="37" t="s">
        <v>170</v>
      </c>
      <c r="U317" s="42" t="s">
        <v>171</v>
      </c>
      <c r="V317" s="36" t="s">
        <v>242</v>
      </c>
      <c r="W317" s="42" t="s">
        <v>243</v>
      </c>
      <c r="X317" s="37" t="s">
        <v>166</v>
      </c>
      <c r="Y317" s="36" t="s">
        <v>167</v>
      </c>
      <c r="Z317" s="36" t="s">
        <v>4</v>
      </c>
      <c r="AA317" s="36" t="s">
        <v>113</v>
      </c>
      <c r="AB317" s="37" t="s">
        <v>173</v>
      </c>
      <c r="AC317" s="37" t="s">
        <v>168</v>
      </c>
      <c r="AD317" s="37" t="s">
        <v>120</v>
      </c>
      <c r="AE317" s="39" t="s">
        <v>169</v>
      </c>
      <c r="AF317" s="39" t="s">
        <v>174</v>
      </c>
      <c r="AG317" s="39" t="s">
        <v>175</v>
      </c>
      <c r="AH317" s="40" t="s">
        <v>237</v>
      </c>
      <c r="AI317" s="54" t="s">
        <v>238</v>
      </c>
      <c r="AJ317" s="37" t="s">
        <v>239</v>
      </c>
      <c r="AK317" s="39" t="s">
        <v>240</v>
      </c>
      <c r="AL317" s="36" t="s">
        <v>241</v>
      </c>
      <c r="AM317" s="37" t="s">
        <v>170</v>
      </c>
      <c r="AN317" s="42" t="s">
        <v>171</v>
      </c>
      <c r="AO317" s="36" t="s">
        <v>242</v>
      </c>
      <c r="AP317" s="135" t="s">
        <v>243</v>
      </c>
      <c r="AQ317" s="58" t="s">
        <v>166</v>
      </c>
      <c r="AR317" s="31" t="s">
        <v>167</v>
      </c>
      <c r="AS317" s="31" t="s">
        <v>4</v>
      </c>
      <c r="AT317" s="31" t="s">
        <v>113</v>
      </c>
      <c r="AU317" s="31" t="s">
        <v>173</v>
      </c>
      <c r="AV317" s="31" t="s">
        <v>168</v>
      </c>
      <c r="AW317" s="31" t="s">
        <v>120</v>
      </c>
      <c r="AX317" s="31" t="s">
        <v>169</v>
      </c>
      <c r="AY317" s="31" t="s">
        <v>174</v>
      </c>
      <c r="AZ317" s="31" t="s">
        <v>175</v>
      </c>
      <c r="BA317" s="31" t="s">
        <v>237</v>
      </c>
      <c r="BB317" s="31" t="s">
        <v>238</v>
      </c>
      <c r="BC317" s="31" t="s">
        <v>239</v>
      </c>
      <c r="BD317" s="31" t="s">
        <v>240</v>
      </c>
      <c r="BE317" s="31" t="s">
        <v>241</v>
      </c>
      <c r="BF317" s="31" t="s">
        <v>170</v>
      </c>
      <c r="BG317" s="31" t="s">
        <v>171</v>
      </c>
      <c r="BH317" s="31" t="s">
        <v>242</v>
      </c>
      <c r="BI317" s="30" t="s">
        <v>243</v>
      </c>
    </row>
    <row r="318" spans="2:61" s="86" customFormat="1" ht="19.8" customHeight="1" x14ac:dyDescent="0.3">
      <c r="B318" s="400"/>
      <c r="D318" s="74" t="s">
        <v>12</v>
      </c>
      <c r="E318" s="82">
        <v>7.0468687805667002E-3</v>
      </c>
      <c r="F318" s="78">
        <v>6.22640473460163E-3</v>
      </c>
      <c r="G318" s="96">
        <v>3.34712056131985E-4</v>
      </c>
      <c r="H318" s="97">
        <v>1.0472343834070801E-2</v>
      </c>
      <c r="I318" s="104">
        <v>3.7876979487006798E-4</v>
      </c>
      <c r="J318" s="78">
        <v>3.34712056131985E-4</v>
      </c>
      <c r="K318" s="78">
        <v>5.5973954980927804E-4</v>
      </c>
      <c r="L318" s="78">
        <v>8.2823132242312403E-4</v>
      </c>
      <c r="M318" s="102">
        <v>8.2823132242312403E-4</v>
      </c>
      <c r="N318" s="102">
        <v>8.2823132242312403E-4</v>
      </c>
      <c r="O318" s="102">
        <v>8.5873282987842105E-4</v>
      </c>
      <c r="P318" s="85">
        <v>8.5873282987842105E-4</v>
      </c>
      <c r="Q318" s="78">
        <v>8.5873282987842105E-4</v>
      </c>
      <c r="R318" s="78">
        <v>2.5635565316115701E-3</v>
      </c>
      <c r="S318" s="79">
        <v>2.6598530123903299E-3</v>
      </c>
      <c r="T318" s="82">
        <v>1.53993634210662E-2</v>
      </c>
      <c r="U318" s="78">
        <v>4.7758115456991303E-2</v>
      </c>
      <c r="V318" s="78">
        <v>1.5977142305738701E-2</v>
      </c>
      <c r="W318" s="79">
        <v>4.9546161887767899E-2</v>
      </c>
      <c r="X318" s="82">
        <v>7.7713597564793095E-135</v>
      </c>
      <c r="Y318" s="78">
        <v>7.7713597564793095E-135</v>
      </c>
      <c r="Z318" s="78">
        <v>7.7713597564793095E-135</v>
      </c>
      <c r="AA318" s="102">
        <v>7.7713597564793095E-135</v>
      </c>
      <c r="AB318" s="78">
        <v>7.7713597564793095E-135</v>
      </c>
      <c r="AC318" s="102">
        <v>7.7713597564793095E-135</v>
      </c>
      <c r="AD318" s="102">
        <v>7.7713597564793095E-135</v>
      </c>
      <c r="AE318" s="78">
        <v>7.7713597564793095E-135</v>
      </c>
      <c r="AF318" s="78">
        <v>7.7713597564793095E-135</v>
      </c>
      <c r="AG318" s="78">
        <v>7.7713597564793095E-135</v>
      </c>
      <c r="AH318" s="78">
        <v>7.7713597564793095E-135</v>
      </c>
      <c r="AI318" s="102">
        <v>7.7713597564793095E-135</v>
      </c>
      <c r="AJ318" s="102">
        <v>7.7713597564793095E-135</v>
      </c>
      <c r="AK318" s="102">
        <v>7.7713597564793095E-135</v>
      </c>
      <c r="AL318" s="102">
        <v>7.7713597564793095E-135</v>
      </c>
      <c r="AM318" s="105">
        <v>4.7035514096585504E-3</v>
      </c>
      <c r="AN318" s="111">
        <v>2.7543790851804702E-2</v>
      </c>
      <c r="AO318" s="111">
        <v>4.7035514096585504E-3</v>
      </c>
      <c r="AP318" s="105">
        <v>2.7543790851804702E-2</v>
      </c>
      <c r="AQ318" s="104">
        <v>3.5792771374202503E-2</v>
      </c>
      <c r="AR318" s="102">
        <v>3.5792771374202503E-2</v>
      </c>
      <c r="AS318" s="102">
        <v>3.4233455937965398E-100</v>
      </c>
      <c r="AT318" s="102">
        <v>3.5792771374202503E-2</v>
      </c>
      <c r="AU318" s="102">
        <v>3.4233455937965398E-100</v>
      </c>
      <c r="AV318" s="102">
        <v>3.4233455937965398E-100</v>
      </c>
      <c r="AW318" s="102">
        <v>3.4233455937965398E-100</v>
      </c>
      <c r="AX318" s="102">
        <v>3.4233455937965398E-100</v>
      </c>
      <c r="AY318" s="102">
        <v>3.4233455937965398E-100</v>
      </c>
      <c r="AZ318" s="102">
        <v>3.4233455937965398E-100</v>
      </c>
      <c r="BA318" s="102">
        <v>3.4233455937965398E-100</v>
      </c>
      <c r="BB318" s="102">
        <v>3.4233455937965398E-100</v>
      </c>
      <c r="BC318" s="102">
        <v>3.4233455937965398E-100</v>
      </c>
      <c r="BD318" s="102">
        <v>3.4233455937965398E-100</v>
      </c>
      <c r="BE318" s="102">
        <v>3.4233455937965398E-100</v>
      </c>
      <c r="BF318" s="102">
        <v>7.1585542748405104E-2</v>
      </c>
      <c r="BG318" s="102">
        <v>6.8031562954174701E-2</v>
      </c>
      <c r="BH318" s="102">
        <v>7.1585542748405104E-2</v>
      </c>
      <c r="BI318" s="103">
        <v>6.8031562954174701E-2</v>
      </c>
    </row>
    <row r="319" spans="2:61" s="86" customFormat="1" ht="40.200000000000003" customHeight="1" thickBot="1" x14ac:dyDescent="0.35">
      <c r="B319" s="400"/>
      <c r="D319" s="114" t="s">
        <v>13</v>
      </c>
      <c r="E319" s="292">
        <f>AVERAGE(E318:H318)</f>
        <v>6.020082351342779E-3</v>
      </c>
      <c r="F319" s="293"/>
      <c r="G319" s="293"/>
      <c r="H319" s="294"/>
      <c r="I319" s="292">
        <f>AVERAGE(I318:S318)</f>
        <v>1.0506839456107151E-3</v>
      </c>
      <c r="J319" s="293"/>
      <c r="K319" s="293"/>
      <c r="L319" s="293"/>
      <c r="M319" s="293"/>
      <c r="N319" s="293"/>
      <c r="O319" s="293"/>
      <c r="P319" s="293"/>
      <c r="Q319" s="293"/>
      <c r="R319" s="293"/>
      <c r="S319" s="294"/>
      <c r="T319" s="322">
        <f>AVERAGE(T318:W318)</f>
        <v>3.2170195767891027E-2</v>
      </c>
      <c r="U319" s="323"/>
      <c r="V319" s="323"/>
      <c r="W319" s="324"/>
      <c r="X319" s="322">
        <f>AVERAGE(X318:AP318)</f>
        <v>3.3944570801540267E-3</v>
      </c>
      <c r="Y319" s="323"/>
      <c r="Z319" s="323"/>
      <c r="AA319" s="323"/>
      <c r="AB319" s="323"/>
      <c r="AC319" s="323"/>
      <c r="AD319" s="323"/>
      <c r="AE319" s="323"/>
      <c r="AF319" s="323"/>
      <c r="AG319" s="323"/>
      <c r="AH319" s="323"/>
      <c r="AI319" s="323"/>
      <c r="AJ319" s="323"/>
      <c r="AK319" s="323"/>
      <c r="AL319" s="323"/>
      <c r="AM319" s="323"/>
      <c r="AN319" s="323"/>
      <c r="AO319" s="323"/>
      <c r="AP319" s="323"/>
      <c r="AQ319" s="351">
        <f>AVERAGE(AQ318:BI318)</f>
        <v>2.0348027659356165E-2</v>
      </c>
      <c r="AR319" s="352"/>
      <c r="AS319" s="352"/>
      <c r="AT319" s="352"/>
      <c r="AU319" s="352"/>
      <c r="AV319" s="352"/>
      <c r="AW319" s="352"/>
      <c r="AX319" s="352"/>
      <c r="AY319" s="352"/>
      <c r="AZ319" s="352"/>
      <c r="BA319" s="352"/>
      <c r="BB319" s="352"/>
      <c r="BC319" s="352"/>
      <c r="BD319" s="352"/>
      <c r="BE319" s="352"/>
      <c r="BF319" s="352"/>
      <c r="BG319" s="352"/>
      <c r="BH319" s="352"/>
      <c r="BI319" s="353"/>
    </row>
    <row r="320" spans="2:61" s="86" customFormat="1" ht="20.399999999999999" customHeight="1" thickBot="1" x14ac:dyDescent="0.35">
      <c r="B320" s="400"/>
      <c r="D320" s="143" t="s">
        <v>38</v>
      </c>
      <c r="E320" s="316">
        <f>_xlfn.STDEV.S(E318:H318)</f>
        <v>4.2127950737928842E-3</v>
      </c>
      <c r="F320" s="317"/>
      <c r="G320" s="317"/>
      <c r="H320" s="318"/>
      <c r="I320" s="316">
        <f>_xlfn.STDEV.S(I318:S318)</f>
        <v>7.9638624551112982E-4</v>
      </c>
      <c r="J320" s="317"/>
      <c r="K320" s="317"/>
      <c r="L320" s="317"/>
      <c r="M320" s="317"/>
      <c r="N320" s="317"/>
      <c r="O320" s="317"/>
      <c r="P320" s="317"/>
      <c r="Q320" s="317"/>
      <c r="R320" s="317"/>
      <c r="S320" s="318"/>
      <c r="T320" s="342">
        <f>_xlfn.STDEV.S(T318:W318)</f>
        <v>1.9047162840927064E-2</v>
      </c>
      <c r="U320" s="343"/>
      <c r="V320" s="343"/>
      <c r="W320" s="344"/>
      <c r="X320" s="342">
        <f>_xlfn.STDEV.S(X318:AP318)</f>
        <v>8.6366247978895555E-3</v>
      </c>
      <c r="Y320" s="343"/>
      <c r="Z320" s="343"/>
      <c r="AA320" s="343"/>
      <c r="AB320" s="343"/>
      <c r="AC320" s="343"/>
      <c r="AD320" s="343"/>
      <c r="AE320" s="343"/>
      <c r="AF320" s="343"/>
      <c r="AG320" s="343"/>
      <c r="AH320" s="343"/>
      <c r="AI320" s="343"/>
      <c r="AJ320" s="343"/>
      <c r="AK320" s="343"/>
      <c r="AL320" s="343"/>
      <c r="AM320" s="343"/>
      <c r="AN320" s="343"/>
      <c r="AO320" s="343"/>
      <c r="AP320" s="343"/>
      <c r="AQ320" s="414">
        <f>_xlfn.STDEV.S(AQ318:BI318)</f>
        <v>2.9327776047620019E-2</v>
      </c>
      <c r="AR320" s="415"/>
      <c r="AS320" s="415"/>
      <c r="AT320" s="415"/>
      <c r="AU320" s="415"/>
      <c r="AV320" s="415"/>
      <c r="AW320" s="415"/>
      <c r="AX320" s="415"/>
      <c r="AY320" s="415"/>
      <c r="AZ320" s="415"/>
      <c r="BA320" s="415"/>
      <c r="BB320" s="415"/>
      <c r="BC320" s="415"/>
      <c r="BD320" s="415"/>
      <c r="BE320" s="415"/>
      <c r="BF320" s="415"/>
      <c r="BG320" s="415"/>
      <c r="BH320" s="415"/>
      <c r="BI320" s="416"/>
    </row>
    <row r="321" spans="2:61" s="86" customFormat="1" ht="20.399999999999999" customHeight="1" x14ac:dyDescent="0.3">
      <c r="B321" s="400"/>
      <c r="D321" s="185"/>
      <c r="E321" s="168">
        <f>E319-E320</f>
        <v>1.8072872775498948E-3</v>
      </c>
      <c r="F321" s="168">
        <f>E319+E320</f>
        <v>1.0232877425135664E-2</v>
      </c>
      <c r="G321" s="168"/>
      <c r="H321" s="168"/>
      <c r="I321" s="168">
        <f>I319-I320</f>
        <v>2.542977000995853E-4</v>
      </c>
      <c r="J321" s="168">
        <f>I319+I320</f>
        <v>1.847070191121845E-3</v>
      </c>
      <c r="K321" s="168"/>
      <c r="L321" s="168"/>
      <c r="M321" s="168"/>
      <c r="N321" s="168"/>
      <c r="O321" s="168"/>
      <c r="P321" s="168"/>
      <c r="Q321" s="168"/>
      <c r="R321" s="168"/>
      <c r="S321" s="168"/>
      <c r="T321" s="167">
        <f>T319-T320</f>
        <v>1.3123032926963964E-2</v>
      </c>
      <c r="U321" s="167">
        <f>T319+T320</f>
        <v>5.1217358608818091E-2</v>
      </c>
      <c r="V321" s="167"/>
      <c r="W321" s="167"/>
      <c r="X321" s="167">
        <f>X319-X320</f>
        <v>-5.2421677177355288E-3</v>
      </c>
      <c r="Y321" s="167">
        <f>X319+X320</f>
        <v>1.2031081878043581E-2</v>
      </c>
      <c r="Z321" s="167"/>
      <c r="AA321" s="167"/>
      <c r="AB321" s="167"/>
      <c r="AC321" s="167"/>
      <c r="AD321" s="167"/>
      <c r="AE321" s="167"/>
      <c r="AF321" s="167"/>
      <c r="AG321" s="167"/>
      <c r="AH321" s="167"/>
      <c r="AI321" s="167"/>
      <c r="AJ321" s="167"/>
      <c r="AK321" s="167"/>
      <c r="AL321" s="167"/>
      <c r="AM321" s="167"/>
      <c r="AN321" s="167"/>
      <c r="AO321" s="167"/>
      <c r="AP321" s="167"/>
      <c r="AQ321" s="166">
        <f>AQ319-AQ320</f>
        <v>-8.9797483882638543E-3</v>
      </c>
      <c r="AR321" s="166">
        <f>AQ319+AQ320</f>
        <v>4.9675803706976183E-2</v>
      </c>
      <c r="AS321" s="166"/>
      <c r="AT321" s="166"/>
      <c r="AU321" s="166"/>
      <c r="AV321" s="166"/>
      <c r="AW321" s="166"/>
      <c r="AX321" s="166"/>
      <c r="AY321" s="166"/>
      <c r="AZ321" s="166"/>
      <c r="BA321" s="166"/>
      <c r="BB321" s="166"/>
      <c r="BC321" s="166"/>
      <c r="BD321" s="166"/>
      <c r="BE321" s="166"/>
      <c r="BF321" s="166"/>
      <c r="BG321" s="166"/>
      <c r="BH321" s="166"/>
      <c r="BI321" s="166"/>
    </row>
    <row r="322" spans="2:61" s="86" customFormat="1" ht="20.399999999999999" customHeight="1" x14ac:dyDescent="0.3">
      <c r="B322" s="400"/>
      <c r="D322" s="185"/>
      <c r="E322" s="168">
        <f>IF(AND(H318&gt;=E321,H318&lt;=F321),1,0)</f>
        <v>0</v>
      </c>
      <c r="F322" s="168"/>
      <c r="G322" s="168"/>
      <c r="H322" s="168"/>
      <c r="I322" s="168">
        <f>IF(AND(S318&gt;=I321,S318&lt;=J321),1,0)</f>
        <v>0</v>
      </c>
      <c r="J322" s="168"/>
      <c r="K322" s="168"/>
      <c r="L322" s="168"/>
      <c r="M322" s="168"/>
      <c r="N322" s="168"/>
      <c r="O322" s="168"/>
      <c r="P322" s="168"/>
      <c r="Q322" s="168"/>
      <c r="R322" s="168"/>
      <c r="S322" s="168"/>
      <c r="T322" s="167">
        <f>IF(AND(W318&gt;=T321,W318&lt;=U321),1,0)</f>
        <v>1</v>
      </c>
      <c r="U322" s="167"/>
      <c r="V322" s="167"/>
      <c r="W322" s="167"/>
      <c r="X322" s="167">
        <f>IF(AND(AN318&gt;=X321,AN318&lt;=Y321),1,0)</f>
        <v>0</v>
      </c>
      <c r="Y322" s="167"/>
      <c r="Z322" s="167"/>
      <c r="AA322" s="167"/>
      <c r="AB322" s="167"/>
      <c r="AC322" s="167"/>
      <c r="AD322" s="167"/>
      <c r="AE322" s="167"/>
      <c r="AF322" s="167"/>
      <c r="AG322" s="167"/>
      <c r="AH322" s="167"/>
      <c r="AI322" s="167"/>
      <c r="AJ322" s="167"/>
      <c r="AK322" s="167"/>
      <c r="AL322" s="167"/>
      <c r="AM322" s="167"/>
      <c r="AN322" s="167"/>
      <c r="AO322" s="167"/>
      <c r="AP322" s="167"/>
      <c r="AQ322" s="166">
        <f>IF(AND(BF318&gt;=AQ321,BF318&lt;=AR321),1,0)</f>
        <v>0</v>
      </c>
      <c r="AR322" s="166"/>
      <c r="AS322" s="166"/>
      <c r="AT322" s="166"/>
      <c r="AU322" s="166"/>
      <c r="AV322" s="166"/>
      <c r="AW322" s="166"/>
      <c r="AX322" s="166"/>
      <c r="AY322" s="166"/>
      <c r="AZ322" s="166"/>
      <c r="BA322" s="166"/>
      <c r="BB322" s="166"/>
      <c r="BC322" s="166"/>
      <c r="BD322" s="166"/>
      <c r="BE322" s="166"/>
      <c r="BF322" s="166"/>
      <c r="BG322" s="166"/>
      <c r="BH322" s="166"/>
      <c r="BI322" s="166"/>
    </row>
    <row r="323" spans="2:61" ht="19.8" x14ac:dyDescent="0.3">
      <c r="B323" s="400"/>
      <c r="D323" s="184" t="s">
        <v>256</v>
      </c>
      <c r="E323">
        <f>((E318-$E$329)/$E$331)*10</f>
        <v>0.98439831703639658</v>
      </c>
      <c r="F323">
        <f t="shared" ref="F323:BI323" si="32">((F318-$E$329)/$E$331)*10</f>
        <v>0.86978522415971371</v>
      </c>
      <c r="G323">
        <f t="shared" si="32"/>
        <v>4.6756934889544056E-2</v>
      </c>
      <c r="H323">
        <f t="shared" si="32"/>
        <v>1.4629132408588352</v>
      </c>
      <c r="I323">
        <f t="shared" si="32"/>
        <v>5.2911493065198115E-2</v>
      </c>
      <c r="J323">
        <f t="shared" si="32"/>
        <v>4.6756934889544056E-2</v>
      </c>
      <c r="K323">
        <f t="shared" si="32"/>
        <v>7.8191703005806829E-2</v>
      </c>
      <c r="L323">
        <f t="shared" si="32"/>
        <v>0.11569812711122829</v>
      </c>
      <c r="M323">
        <f t="shared" si="32"/>
        <v>0.11569812711122829</v>
      </c>
      <c r="N323">
        <f t="shared" si="32"/>
        <v>0.11569812711122829</v>
      </c>
      <c r="O323">
        <f t="shared" si="32"/>
        <v>0.11995897452318377</v>
      </c>
      <c r="P323">
        <f t="shared" si="32"/>
        <v>0.11995897452318377</v>
      </c>
      <c r="Q323">
        <f t="shared" si="32"/>
        <v>0.11995897452318377</v>
      </c>
      <c r="R323">
        <f t="shared" si="32"/>
        <v>0.3581109303901569</v>
      </c>
      <c r="S323">
        <f t="shared" si="32"/>
        <v>0.37156287572459457</v>
      </c>
      <c r="T323">
        <f t="shared" si="32"/>
        <v>2.1511834414930506</v>
      </c>
      <c r="U323">
        <f t="shared" si="32"/>
        <v>6.6714749408050453</v>
      </c>
      <c r="V323">
        <f t="shared" si="32"/>
        <v>2.231895113499669</v>
      </c>
      <c r="W323">
        <f t="shared" si="32"/>
        <v>6.9212525302634198</v>
      </c>
      <c r="X323">
        <f t="shared" si="32"/>
        <v>0</v>
      </c>
      <c r="Y323">
        <f t="shared" si="32"/>
        <v>0</v>
      </c>
      <c r="Z323">
        <f t="shared" si="32"/>
        <v>0</v>
      </c>
      <c r="AA323">
        <f t="shared" si="32"/>
        <v>0</v>
      </c>
      <c r="AB323">
        <f t="shared" si="32"/>
        <v>0</v>
      </c>
      <c r="AC323">
        <f t="shared" si="32"/>
        <v>0</v>
      </c>
      <c r="AD323">
        <f t="shared" si="32"/>
        <v>0</v>
      </c>
      <c r="AE323">
        <f t="shared" si="32"/>
        <v>0</v>
      </c>
      <c r="AF323">
        <f t="shared" si="32"/>
        <v>0</v>
      </c>
      <c r="AG323">
        <f t="shared" si="32"/>
        <v>0</v>
      </c>
      <c r="AH323">
        <f t="shared" si="32"/>
        <v>0</v>
      </c>
      <c r="AI323">
        <f t="shared" si="32"/>
        <v>0</v>
      </c>
      <c r="AJ323">
        <f t="shared" si="32"/>
        <v>0</v>
      </c>
      <c r="AK323">
        <f t="shared" si="32"/>
        <v>0</v>
      </c>
      <c r="AL323">
        <f t="shared" si="32"/>
        <v>0</v>
      </c>
      <c r="AM323">
        <f t="shared" si="32"/>
        <v>0.6570532581124201</v>
      </c>
      <c r="AN323">
        <f t="shared" si="32"/>
        <v>3.8476750743666557</v>
      </c>
      <c r="AO323">
        <f t="shared" si="32"/>
        <v>0.6570532581124201</v>
      </c>
      <c r="AP323">
        <f t="shared" si="32"/>
        <v>3.8476750743666557</v>
      </c>
      <c r="AQ323">
        <f t="shared" si="32"/>
        <v>4.9999999999999929</v>
      </c>
      <c r="AR323">
        <f t="shared" si="32"/>
        <v>4.9999999999999929</v>
      </c>
      <c r="AS323">
        <f t="shared" si="32"/>
        <v>4.782174531844016E-98</v>
      </c>
      <c r="AT323">
        <f t="shared" si="32"/>
        <v>4.9999999999999929</v>
      </c>
      <c r="AU323">
        <f t="shared" si="32"/>
        <v>4.782174531844016E-98</v>
      </c>
      <c r="AV323">
        <f t="shared" si="32"/>
        <v>4.782174531844016E-98</v>
      </c>
      <c r="AW323">
        <f t="shared" si="32"/>
        <v>4.782174531844016E-98</v>
      </c>
      <c r="AX323">
        <f t="shared" si="32"/>
        <v>4.782174531844016E-98</v>
      </c>
      <c r="AY323">
        <f t="shared" si="32"/>
        <v>4.782174531844016E-98</v>
      </c>
      <c r="AZ323">
        <f t="shared" si="32"/>
        <v>4.782174531844016E-98</v>
      </c>
      <c r="BA323">
        <f t="shared" si="32"/>
        <v>4.782174531844016E-98</v>
      </c>
      <c r="BB323">
        <f t="shared" si="32"/>
        <v>4.782174531844016E-98</v>
      </c>
      <c r="BC323">
        <f t="shared" si="32"/>
        <v>4.782174531844016E-98</v>
      </c>
      <c r="BD323">
        <f t="shared" si="32"/>
        <v>4.782174531844016E-98</v>
      </c>
      <c r="BE323">
        <f t="shared" si="32"/>
        <v>4.782174531844016E-98</v>
      </c>
      <c r="BF323">
        <f t="shared" si="32"/>
        <v>10</v>
      </c>
      <c r="BG323">
        <f t="shared" si="32"/>
        <v>9.5035338620367469</v>
      </c>
      <c r="BH323">
        <f t="shared" si="32"/>
        <v>10</v>
      </c>
      <c r="BI323">
        <f t="shared" si="32"/>
        <v>9.5035338620367469</v>
      </c>
    </row>
    <row r="324" spans="2:61" ht="19.8" x14ac:dyDescent="0.3">
      <c r="B324" s="400"/>
      <c r="D324" s="144" t="s">
        <v>257</v>
      </c>
      <c r="E324" s="201">
        <f>AVERAGE(E323:H323)</f>
        <v>0.84096342923612233</v>
      </c>
      <c r="F324" s="201"/>
      <c r="G324" s="201"/>
      <c r="H324" s="201"/>
      <c r="I324" s="201">
        <f>AVERAGE(I323:S323)</f>
        <v>0.14677320381623057</v>
      </c>
      <c r="J324" s="201"/>
      <c r="K324" s="201"/>
      <c r="L324" s="201"/>
      <c r="M324" s="201"/>
      <c r="N324" s="201"/>
      <c r="O324" s="201"/>
      <c r="P324" s="201"/>
      <c r="Q324" s="201"/>
      <c r="R324" s="201"/>
      <c r="S324" s="201"/>
      <c r="T324" s="201">
        <f>AVERAGE(T323:W323)</f>
        <v>4.4939515065152964</v>
      </c>
      <c r="U324" s="201"/>
      <c r="V324" s="201"/>
      <c r="W324" s="201"/>
      <c r="X324" s="201">
        <f>AVERAGE(X323:AP323)</f>
        <v>0.47418192973463952</v>
      </c>
      <c r="Y324" s="201"/>
      <c r="Z324" s="201"/>
      <c r="AA324" s="201"/>
      <c r="AB324" s="201"/>
      <c r="AC324" s="201"/>
      <c r="AD324" s="201"/>
      <c r="AE324" s="201"/>
      <c r="AF324" s="201"/>
      <c r="AG324" s="201"/>
      <c r="AH324" s="201"/>
      <c r="AI324" s="201"/>
      <c r="AJ324" s="201"/>
      <c r="AK324" s="201"/>
      <c r="AL324" s="201"/>
      <c r="AM324" s="201"/>
      <c r="AN324" s="201"/>
      <c r="AO324" s="201"/>
      <c r="AP324" s="201"/>
      <c r="AQ324" s="201">
        <f>AVERAGE(AQ323:BI323)</f>
        <v>2.8424772486354457</v>
      </c>
      <c r="AR324" s="201"/>
      <c r="AS324" s="201"/>
      <c r="AT324" s="201"/>
      <c r="AU324" s="201"/>
      <c r="AV324" s="201"/>
      <c r="AW324" s="201"/>
      <c r="AX324" s="201"/>
      <c r="AY324" s="201"/>
      <c r="AZ324" s="201"/>
      <c r="BA324" s="201"/>
      <c r="BB324" s="201"/>
      <c r="BC324" s="201"/>
      <c r="BD324" s="201"/>
      <c r="BE324" s="201"/>
      <c r="BF324" s="201"/>
      <c r="BG324" s="201"/>
      <c r="BH324" s="201"/>
      <c r="BI324" s="201"/>
    </row>
    <row r="325" spans="2:61" ht="19.8" x14ac:dyDescent="0.3">
      <c r="B325" s="400"/>
      <c r="D325" s="144" t="s">
        <v>38</v>
      </c>
      <c r="E325" s="201">
        <f>_xlfn.STDEV.S(E323:H323)</f>
        <v>0.58849802796064521</v>
      </c>
      <c r="F325" s="201"/>
      <c r="G325" s="201"/>
      <c r="H325" s="201"/>
      <c r="I325" s="201">
        <f>_xlfn.STDEV.S(I323:S323)</f>
        <v>0.111249592436578</v>
      </c>
      <c r="J325" s="201"/>
      <c r="K325" s="201"/>
      <c r="L325" s="201"/>
      <c r="M325" s="201"/>
      <c r="N325" s="201"/>
      <c r="O325" s="201"/>
      <c r="P325" s="201"/>
      <c r="Q325" s="201"/>
      <c r="R325" s="201"/>
      <c r="S325" s="201"/>
      <c r="T325" s="201">
        <f>_xlfn.STDEV.S(T323:W323)</f>
        <v>2.6607555254376307</v>
      </c>
      <c r="U325" s="201"/>
      <c r="V325" s="201"/>
      <c r="W325" s="201"/>
      <c r="X325" s="201">
        <f>_xlfn.STDEV.S(X323:AP323)</f>
        <v>1.2064761216163269</v>
      </c>
      <c r="Y325" s="201"/>
      <c r="Z325" s="201"/>
      <c r="AA325" s="201"/>
      <c r="AB325" s="201"/>
      <c r="AC325" s="201"/>
      <c r="AD325" s="201"/>
      <c r="AE325" s="201"/>
      <c r="AF325" s="201"/>
      <c r="AG325" s="201"/>
      <c r="AH325" s="201"/>
      <c r="AI325" s="201"/>
      <c r="AJ325" s="201"/>
      <c r="AK325" s="201"/>
      <c r="AL325" s="201"/>
      <c r="AM325" s="201"/>
      <c r="AN325" s="201"/>
      <c r="AO325" s="201"/>
      <c r="AP325" s="201"/>
      <c r="AQ325" s="201">
        <f>_xlfn.STDEV.S(AQ323:BI323)</f>
        <v>4.096885337685511</v>
      </c>
      <c r="AR325" s="201"/>
      <c r="AS325" s="201"/>
      <c r="AT325" s="201"/>
      <c r="AU325" s="201"/>
      <c r="AV325" s="201"/>
      <c r="AW325" s="201"/>
      <c r="AX325" s="201"/>
      <c r="AY325" s="201"/>
      <c r="AZ325" s="201"/>
      <c r="BA325" s="201"/>
      <c r="BB325" s="201"/>
      <c r="BC325" s="201"/>
      <c r="BD325" s="201"/>
      <c r="BE325" s="201"/>
      <c r="BF325" s="201"/>
      <c r="BG325" s="201"/>
      <c r="BH325" s="201"/>
      <c r="BI325" s="201"/>
    </row>
    <row r="326" spans="2:61" ht="19.8" x14ac:dyDescent="0.3">
      <c r="B326" s="400"/>
      <c r="D326" s="115"/>
      <c r="E326">
        <f>E324-E325</f>
        <v>0.25246540127547712</v>
      </c>
      <c r="F326">
        <f>E324+E325</f>
        <v>1.4294614571967674</v>
      </c>
      <c r="I326">
        <f>I324-I325</f>
        <v>3.552361137965257E-2</v>
      </c>
      <c r="J326">
        <f>I324+I325</f>
        <v>0.25802279625280855</v>
      </c>
      <c r="T326">
        <f>T324-T325</f>
        <v>1.8331959810776657</v>
      </c>
      <c r="U326">
        <f>T324+T325</f>
        <v>7.1547070319529276</v>
      </c>
      <c r="X326">
        <f>X324-X325</f>
        <v>-0.73229419188168743</v>
      </c>
      <c r="Y326">
        <f>X324+X325</f>
        <v>1.6806580513509664</v>
      </c>
      <c r="AQ326">
        <f>AQ324-AQ325</f>
        <v>-1.2544080890500653</v>
      </c>
      <c r="AR326">
        <f>AQ324+AQ325</f>
        <v>6.9393625863209571</v>
      </c>
    </row>
    <row r="327" spans="2:61" ht="19.8" x14ac:dyDescent="0.3">
      <c r="B327" s="400"/>
      <c r="D327" s="115"/>
      <c r="E327">
        <f>IF(AND(H323&gt;=E326,H323&lt;=F326),1,0)</f>
        <v>0</v>
      </c>
      <c r="I327">
        <f>IF(AND(S323&gt;=I326,S323&lt;=J326),1,0)</f>
        <v>0</v>
      </c>
      <c r="T327">
        <f>IF(AND(W323&gt;=T326,W323&lt;=U326),1,0)</f>
        <v>1</v>
      </c>
      <c r="X327">
        <f>IF(AND(AN323&gt;=X326,AN323&lt;=Y326),1,0)</f>
        <v>0</v>
      </c>
      <c r="AQ327">
        <f>IF(AND(BF323&gt;=AQ326,BF323&lt;=AR326),1,0)</f>
        <v>0</v>
      </c>
    </row>
    <row r="328" spans="2:61" ht="19.8" x14ac:dyDescent="0.3">
      <c r="B328" s="400"/>
      <c r="D328" s="115"/>
    </row>
    <row r="329" spans="2:61" ht="19.8" x14ac:dyDescent="0.3">
      <c r="B329" s="400"/>
      <c r="D329" s="142" t="s">
        <v>253</v>
      </c>
      <c r="E329" s="145">
        <f>MIN(E318:BI318)</f>
        <v>7.7713597564793095E-135</v>
      </c>
    </row>
    <row r="330" spans="2:61" ht="19.8" x14ac:dyDescent="0.3">
      <c r="B330" s="400"/>
      <c r="D330" s="142" t="s">
        <v>254</v>
      </c>
      <c r="E330" s="145">
        <f>MAX(E318:BI318)</f>
        <v>7.1585542748405104E-2</v>
      </c>
    </row>
    <row r="331" spans="2:61" ht="19.8" x14ac:dyDescent="0.3">
      <c r="B331" s="400"/>
      <c r="D331" s="142" t="s">
        <v>255</v>
      </c>
      <c r="E331" s="145">
        <f>E330-E329</f>
        <v>7.1585542748405104E-2</v>
      </c>
    </row>
    <row r="333" spans="2:61" ht="15" thickBot="1" x14ac:dyDescent="0.35"/>
    <row r="334" spans="2:61" ht="27" customHeight="1" thickBot="1" x14ac:dyDescent="0.35">
      <c r="D334" s="59" t="s">
        <v>1</v>
      </c>
      <c r="E334" s="59" t="s">
        <v>208</v>
      </c>
      <c r="F334" s="59" t="s">
        <v>207</v>
      </c>
      <c r="G334" s="137" t="s">
        <v>209</v>
      </c>
      <c r="H334" s="137" t="s">
        <v>214</v>
      </c>
      <c r="I334" s="60" t="s">
        <v>246</v>
      </c>
      <c r="K334" s="149" t="s">
        <v>258</v>
      </c>
      <c r="L334" s="149" t="s">
        <v>259</v>
      </c>
      <c r="M334" s="149" t="s">
        <v>260</v>
      </c>
    </row>
    <row r="335" spans="2:61" ht="19.95" customHeight="1" x14ac:dyDescent="0.3">
      <c r="B335" s="433" t="s">
        <v>247</v>
      </c>
      <c r="C335" s="438"/>
      <c r="D335" s="64">
        <f>AVERAGE(E6,E62,E117,E172,E228,E283)</f>
        <v>2.4289774293120254E-2</v>
      </c>
      <c r="E335" s="64">
        <f>AVERAGE(G6,O62,N117,O172,N228,I283)</f>
        <v>5.8360124943413897E-3</v>
      </c>
      <c r="F335" s="64">
        <f>AVERAGE(K6,AA62,S117,V172,Y228,M283)</f>
        <v>0.14335282146455466</v>
      </c>
      <c r="G335" s="64">
        <f>AVERAGE(N6,AI62,X117,AA172,AB228,O283)</f>
        <v>3.5568874434849594E-2</v>
      </c>
      <c r="H335" s="64">
        <f>AVERAGE(W6,BM62,AQ117,AW172,AY228,Y283)</f>
        <v>5.4782335940116222E-2</v>
      </c>
      <c r="I335" s="65">
        <f>AVERAGE(D335:H335)</f>
        <v>5.2765963725396423E-2</v>
      </c>
      <c r="K335" s="145">
        <f>MIN(D335:H335)</f>
        <v>5.8360124943413897E-3</v>
      </c>
      <c r="L335" s="145">
        <f>MAX(D335:H335)</f>
        <v>0.14335282146455466</v>
      </c>
      <c r="M335" s="145">
        <f>L335-K335</f>
        <v>0.13751680897021326</v>
      </c>
    </row>
    <row r="336" spans="2:61" ht="19.95" customHeight="1" x14ac:dyDescent="0.3">
      <c r="B336" s="434" t="s">
        <v>248</v>
      </c>
      <c r="C336" s="439"/>
      <c r="D336" s="66">
        <f>AVERAGE(E25,E80,E135,E191,E246,E301)</f>
        <v>1.7812519095547884E-2</v>
      </c>
      <c r="E336" s="66">
        <f>AVERAGE(G25,O80,N135,O191,N246,I301)</f>
        <v>4.9681966756409341E-3</v>
      </c>
      <c r="F336" s="66">
        <f>AVERAGE(P25,AN80,X135,AE191,AE246,O301)</f>
        <v>0.12162579268175468</v>
      </c>
      <c r="G336" s="66">
        <f>AVERAGE(S25,AV80,AC135,AJ191,AH246,Q301)</f>
        <v>1.9747615553190427E-2</v>
      </c>
      <c r="H336" s="66">
        <f>AVERAGE(AG25,CM80,BA135,BO191,BK246,AC301)</f>
        <v>3.6516677646055699E-2</v>
      </c>
      <c r="I336" s="67">
        <f>AVERAGE(D336:H336)</f>
        <v>4.0134160330437929E-2</v>
      </c>
      <c r="K336" s="145">
        <f>MIN(D336:H336)</f>
        <v>4.9681966756409341E-3</v>
      </c>
      <c r="L336" s="145">
        <f>MAX(D336:H336)</f>
        <v>0.12162579268175468</v>
      </c>
      <c r="M336" s="145">
        <f>L336-K336</f>
        <v>0.11665759600611374</v>
      </c>
    </row>
    <row r="337" spans="2:13" ht="19.95" customHeight="1" x14ac:dyDescent="0.3">
      <c r="B337" s="434" t="s">
        <v>249</v>
      </c>
      <c r="C337" s="439"/>
      <c r="D337" s="66">
        <f>AVERAGE(E43,E98,E153,E209,E264,E319)</f>
        <v>2.2450090217858206E-2</v>
      </c>
      <c r="E337" s="66">
        <f>AVERAGE(G43,O98,N153,O209,N264,I319)</f>
        <v>3.6928452742232419E-3</v>
      </c>
      <c r="F337" s="66">
        <f>AVERAGE(X43,BH98,AF153,AS209,AM264,T319)</f>
        <v>9.719616915121998E-2</v>
      </c>
      <c r="G337" s="66">
        <f>AVERAGE(AD43,BW98,AN153,BC209,AS264,X319)</f>
        <v>1.6844164482759036E-2</v>
      </c>
      <c r="H337" s="66">
        <f>AVERAGE(BC43,EO98,BW153,DA209,CG264,AQ319)</f>
        <v>3.2192546417846905E-2</v>
      </c>
      <c r="I337" s="67">
        <f>AVERAGE(D337:H337)</f>
        <v>3.4475163108781473E-2</v>
      </c>
      <c r="K337" s="145">
        <f>MIN(D337:H337)</f>
        <v>3.6928452742232419E-3</v>
      </c>
      <c r="L337" s="145">
        <f>MAX(D337:H337)</f>
        <v>9.719616915121998E-2</v>
      </c>
      <c r="M337" s="145">
        <f>L337-K337</f>
        <v>9.3503323876996738E-2</v>
      </c>
    </row>
    <row r="338" spans="2:13" ht="15" thickBot="1" x14ac:dyDescent="0.35">
      <c r="B338" s="435" t="s">
        <v>295</v>
      </c>
      <c r="C338" s="440"/>
      <c r="D338" s="68"/>
      <c r="E338" s="68"/>
      <c r="F338" s="68"/>
      <c r="G338" s="68"/>
      <c r="H338" s="68"/>
      <c r="I338" s="69"/>
    </row>
    <row r="340" spans="2:13" ht="15" thickBot="1" x14ac:dyDescent="0.35"/>
    <row r="341" spans="2:13" ht="18" thickBot="1" x14ac:dyDescent="0.35">
      <c r="D341" s="60" t="s">
        <v>1</v>
      </c>
      <c r="E341" s="60" t="s">
        <v>208</v>
      </c>
      <c r="F341" s="437" t="s">
        <v>207</v>
      </c>
      <c r="G341" s="137" t="s">
        <v>209</v>
      </c>
      <c r="H341" s="137" t="s">
        <v>214</v>
      </c>
      <c r="I341" s="60" t="s">
        <v>246</v>
      </c>
    </row>
    <row r="342" spans="2:13" x14ac:dyDescent="0.3">
      <c r="B342" s="70" t="s">
        <v>247</v>
      </c>
      <c r="C342" s="438"/>
      <c r="D342" s="444">
        <f>((D335-$C$348)/$C$350)*10</f>
        <v>1.474791101985232</v>
      </c>
      <c r="E342" s="444">
        <f t="shared" ref="E342:H342" si="33">((E335-$C$348)/$C$350)*10</f>
        <v>0.15345607801030958</v>
      </c>
      <c r="F342" s="444">
        <f t="shared" si="33"/>
        <v>10</v>
      </c>
      <c r="G342" s="444">
        <f t="shared" si="33"/>
        <v>2.2824025916476645</v>
      </c>
      <c r="H342" s="444">
        <f t="shared" si="33"/>
        <v>3.6581339951159091</v>
      </c>
      <c r="I342" s="445">
        <f>AVERAGE(D342:H342)</f>
        <v>3.5137567533518235</v>
      </c>
    </row>
    <row r="343" spans="2:13" x14ac:dyDescent="0.3">
      <c r="B343" s="71" t="s">
        <v>248</v>
      </c>
      <c r="C343" s="439"/>
      <c r="D343" s="444">
        <f>((D336-$C$348)/$C$350)*10</f>
        <v>1.0110035964836532</v>
      </c>
      <c r="E343" s="444">
        <f t="shared" ref="E343:H343" si="34">((E336-$C$348)/$C$350)*10</f>
        <v>9.1318317259313983E-2</v>
      </c>
      <c r="F343" s="444">
        <f t="shared" si="34"/>
        <v>8.4442909575474978</v>
      </c>
      <c r="G343" s="444">
        <f t="shared" si="34"/>
        <v>1.1495612928565464</v>
      </c>
      <c r="H343" s="444">
        <f t="shared" si="34"/>
        <v>2.3502676476973963</v>
      </c>
      <c r="I343" s="444">
        <f>AVERAGE(D343:H343)</f>
        <v>2.6092883623688818</v>
      </c>
    </row>
    <row r="344" spans="2:13" x14ac:dyDescent="0.3">
      <c r="B344" s="71" t="s">
        <v>249</v>
      </c>
      <c r="C344" s="439"/>
      <c r="D344" s="444">
        <f>((D337-$C$348)/$C$350)*10</f>
        <v>1.343065168368081</v>
      </c>
      <c r="E344" s="444">
        <f t="shared" ref="E344:H344" si="35">((E337-$C$348)/$C$350)*10</f>
        <v>0</v>
      </c>
      <c r="F344" s="444">
        <f t="shared" si="35"/>
        <v>6.6950694413386227</v>
      </c>
      <c r="G344" s="444">
        <f t="shared" si="35"/>
        <v>0.94166700920906021</v>
      </c>
      <c r="H344" s="444">
        <f t="shared" si="35"/>
        <v>2.0406491480983573</v>
      </c>
      <c r="I344" s="444">
        <f>AVERAGE(D344:H344)</f>
        <v>2.2040901534028245</v>
      </c>
    </row>
    <row r="345" spans="2:13" ht="15" thickBot="1" x14ac:dyDescent="0.35">
      <c r="B345" s="436" t="s">
        <v>295</v>
      </c>
      <c r="C345" s="440"/>
      <c r="D345" s="446"/>
      <c r="E345" s="446"/>
      <c r="F345" s="446"/>
      <c r="G345" s="446"/>
      <c r="H345" s="446"/>
      <c r="I345" s="446"/>
    </row>
    <row r="348" spans="2:13" x14ac:dyDescent="0.3">
      <c r="B348" s="443" t="s">
        <v>253</v>
      </c>
      <c r="C348" s="145">
        <f>MIN(D335:H337)</f>
        <v>3.6928452742232419E-3</v>
      </c>
    </row>
    <row r="349" spans="2:13" x14ac:dyDescent="0.3">
      <c r="B349" s="443" t="s">
        <v>254</v>
      </c>
      <c r="C349" s="145">
        <f>MAX(D335:H337)</f>
        <v>0.14335282146455466</v>
      </c>
    </row>
    <row r="350" spans="2:13" x14ac:dyDescent="0.3">
      <c r="B350" s="443" t="s">
        <v>296</v>
      </c>
      <c r="C350" s="145">
        <f>C349-C348</f>
        <v>0.13965997619033141</v>
      </c>
    </row>
    <row r="369" spans="2:9" ht="17.399999999999999" x14ac:dyDescent="0.3">
      <c r="B369" s="13"/>
      <c r="C369" s="13"/>
      <c r="D369" s="441"/>
      <c r="E369" s="441"/>
      <c r="F369" s="441"/>
      <c r="G369" s="441"/>
      <c r="H369" s="441"/>
      <c r="I369" s="441"/>
    </row>
    <row r="370" spans="2:9" x14ac:dyDescent="0.3">
      <c r="B370" s="179"/>
      <c r="C370" s="9"/>
      <c r="D370" s="189"/>
      <c r="E370" s="189"/>
      <c r="F370" s="189"/>
      <c r="G370" s="189"/>
      <c r="H370" s="189"/>
      <c r="I370" s="442"/>
    </row>
    <row r="371" spans="2:9" x14ac:dyDescent="0.3">
      <c r="B371" s="179"/>
      <c r="C371" s="9"/>
      <c r="D371" s="189"/>
      <c r="E371" s="189"/>
      <c r="F371" s="189"/>
      <c r="G371" s="189"/>
      <c r="H371" s="189"/>
      <c r="I371" s="442"/>
    </row>
    <row r="372" spans="2:9" x14ac:dyDescent="0.3">
      <c r="B372" s="179"/>
      <c r="C372" s="9"/>
      <c r="D372" s="189"/>
      <c r="E372" s="189"/>
      <c r="F372" s="189"/>
      <c r="G372" s="189"/>
      <c r="H372" s="189"/>
      <c r="I372" s="442"/>
    </row>
    <row r="373" spans="2:9" x14ac:dyDescent="0.3">
      <c r="B373" s="179"/>
      <c r="C373" s="13"/>
      <c r="D373" s="177"/>
      <c r="E373" s="177"/>
      <c r="F373" s="177"/>
      <c r="G373" s="177"/>
      <c r="H373" s="177"/>
      <c r="I373" s="177"/>
    </row>
  </sheetData>
  <mergeCells count="473">
    <mergeCell ref="X319:AP319"/>
    <mergeCell ref="X320:AP320"/>
    <mergeCell ref="X316:AP316"/>
    <mergeCell ref="AQ319:BI319"/>
    <mergeCell ref="AQ320:BI320"/>
    <mergeCell ref="AQ316:BI316"/>
    <mergeCell ref="E316:H316"/>
    <mergeCell ref="E319:H319"/>
    <mergeCell ref="E320:H320"/>
    <mergeCell ref="I316:S316"/>
    <mergeCell ref="I319:S319"/>
    <mergeCell ref="I320:S320"/>
    <mergeCell ref="T316:W316"/>
    <mergeCell ref="T319:W319"/>
    <mergeCell ref="T320:W320"/>
    <mergeCell ref="DA209:EX209"/>
    <mergeCell ref="DA210:EX210"/>
    <mergeCell ref="BC206:CZ206"/>
    <mergeCell ref="DA206:EX206"/>
    <mergeCell ref="N264:AL264"/>
    <mergeCell ref="N265:AL265"/>
    <mergeCell ref="AM261:AR261"/>
    <mergeCell ref="AM264:AR264"/>
    <mergeCell ref="AM265:AR265"/>
    <mergeCell ref="AS264:CF264"/>
    <mergeCell ref="AS265:CF265"/>
    <mergeCell ref="AS261:CF261"/>
    <mergeCell ref="CG261:DT261"/>
    <mergeCell ref="CG264:DT264"/>
    <mergeCell ref="CG265:DT265"/>
    <mergeCell ref="N243:AD243"/>
    <mergeCell ref="AE243:AG243"/>
    <mergeCell ref="AH243:BJ243"/>
    <mergeCell ref="BK243:CM243"/>
    <mergeCell ref="AB228:AX228"/>
    <mergeCell ref="AB229:AX229"/>
    <mergeCell ref="AS214:BB214"/>
    <mergeCell ref="AS215:BB215"/>
    <mergeCell ref="BC214:CZ214"/>
    <mergeCell ref="BW95:EN95"/>
    <mergeCell ref="BW98:EN98"/>
    <mergeCell ref="BW99:EN99"/>
    <mergeCell ref="EO98:HF98"/>
    <mergeCell ref="EO99:HF99"/>
    <mergeCell ref="N153:AE153"/>
    <mergeCell ref="N154:AE154"/>
    <mergeCell ref="AF153:AM153"/>
    <mergeCell ref="AF154:AM154"/>
    <mergeCell ref="AF150:AM150"/>
    <mergeCell ref="AN153:BV153"/>
    <mergeCell ref="AN154:BV154"/>
    <mergeCell ref="BW153:DE153"/>
    <mergeCell ref="BW154:DE154"/>
    <mergeCell ref="BW150:DE150"/>
    <mergeCell ref="N150:AE150"/>
    <mergeCell ref="AN150:BV150"/>
    <mergeCell ref="N132:W132"/>
    <mergeCell ref="E149:BX149"/>
    <mergeCell ref="E150:M150"/>
    <mergeCell ref="E153:M153"/>
    <mergeCell ref="E154:M154"/>
    <mergeCell ref="AC132:AZ132"/>
    <mergeCell ref="BA132:BX132"/>
    <mergeCell ref="E205:CV205"/>
    <mergeCell ref="AE246:AG246"/>
    <mergeCell ref="AE247:AG247"/>
    <mergeCell ref="AH247:BJ247"/>
    <mergeCell ref="E206:N206"/>
    <mergeCell ref="E209:N209"/>
    <mergeCell ref="E210:N210"/>
    <mergeCell ref="O209:AR209"/>
    <mergeCell ref="AH246:BJ246"/>
    <mergeCell ref="BK246:CM246"/>
    <mergeCell ref="BK247:CM247"/>
    <mergeCell ref="AS206:BB206"/>
    <mergeCell ref="AS209:BB209"/>
    <mergeCell ref="AS210:BB210"/>
    <mergeCell ref="BC209:CZ209"/>
    <mergeCell ref="BC210:CZ210"/>
    <mergeCell ref="N225:X225"/>
    <mergeCell ref="Y225:AA225"/>
    <mergeCell ref="AB225:AX225"/>
    <mergeCell ref="AY225:BU225"/>
    <mergeCell ref="E214:N214"/>
    <mergeCell ref="E215:N215"/>
    <mergeCell ref="O214:AR214"/>
    <mergeCell ref="O215:AR215"/>
    <mergeCell ref="E94:CA94"/>
    <mergeCell ref="BC44:CA44"/>
    <mergeCell ref="G7:J7"/>
    <mergeCell ref="K7:M7"/>
    <mergeCell ref="N7:V7"/>
    <mergeCell ref="W7:AE7"/>
    <mergeCell ref="S22:AF22"/>
    <mergeCell ref="G22:O22"/>
    <mergeCell ref="P22:R22"/>
    <mergeCell ref="G40:W40"/>
    <mergeCell ref="G43:W43"/>
    <mergeCell ref="S25:AF25"/>
    <mergeCell ref="G25:O25"/>
    <mergeCell ref="E44:F44"/>
    <mergeCell ref="G44:W44"/>
    <mergeCell ref="X44:AC44"/>
    <mergeCell ref="AD44:BB44"/>
    <mergeCell ref="E59:N59"/>
    <mergeCell ref="E62:N62"/>
    <mergeCell ref="E63:N63"/>
    <mergeCell ref="O62:Z62"/>
    <mergeCell ref="O63:Z63"/>
    <mergeCell ref="AA62:AH62"/>
    <mergeCell ref="AA63:AH63"/>
    <mergeCell ref="E2:AE2"/>
    <mergeCell ref="N6:V6"/>
    <mergeCell ref="E6:F6"/>
    <mergeCell ref="G6:J6"/>
    <mergeCell ref="K6:M6"/>
    <mergeCell ref="W6:AE6"/>
    <mergeCell ref="E7:F7"/>
    <mergeCell ref="E3:F3"/>
    <mergeCell ref="G3:J3"/>
    <mergeCell ref="X132:AB132"/>
    <mergeCell ref="S114:W114"/>
    <mergeCell ref="O99:BG99"/>
    <mergeCell ref="BH95:BV95"/>
    <mergeCell ref="BH98:BV98"/>
    <mergeCell ref="BH99:BV99"/>
    <mergeCell ref="K3:M3"/>
    <mergeCell ref="N3:V3"/>
    <mergeCell ref="W3:AE3"/>
    <mergeCell ref="BC40:CA40"/>
    <mergeCell ref="BC43:CA43"/>
    <mergeCell ref="AG22:AT22"/>
    <mergeCell ref="AG25:AT25"/>
    <mergeCell ref="E39:CA39"/>
    <mergeCell ref="AD40:BB40"/>
    <mergeCell ref="AD43:BB43"/>
    <mergeCell ref="G26:O26"/>
    <mergeCell ref="P26:R26"/>
    <mergeCell ref="S26:AF26"/>
    <mergeCell ref="AG26:AT26"/>
    <mergeCell ref="X40:AC40"/>
    <mergeCell ref="X43:AC43"/>
    <mergeCell ref="E22:F22"/>
    <mergeCell ref="E21:AT21"/>
    <mergeCell ref="O192:AD192"/>
    <mergeCell ref="X136:AB136"/>
    <mergeCell ref="AI62:BL62"/>
    <mergeCell ref="AI63:BL63"/>
    <mergeCell ref="O210:AR210"/>
    <mergeCell ref="O206:AR206"/>
    <mergeCell ref="BM62:CP62"/>
    <mergeCell ref="BM63:CP63"/>
    <mergeCell ref="E98:N98"/>
    <mergeCell ref="E99:N99"/>
    <mergeCell ref="E132:M132"/>
    <mergeCell ref="E135:M135"/>
    <mergeCell ref="E136:M136"/>
    <mergeCell ref="E131:BX131"/>
    <mergeCell ref="E117:M117"/>
    <mergeCell ref="E118:M118"/>
    <mergeCell ref="N117:R117"/>
    <mergeCell ref="N118:R118"/>
    <mergeCell ref="S117:W117"/>
    <mergeCell ref="S118:W118"/>
    <mergeCell ref="X117:AP117"/>
    <mergeCell ref="X118:AP118"/>
    <mergeCell ref="AQ117:BI117"/>
    <mergeCell ref="AQ118:BI118"/>
    <mergeCell ref="O191:AD191"/>
    <mergeCell ref="AA172:AV172"/>
    <mergeCell ref="AA173:AV173"/>
    <mergeCell ref="AW172:BR172"/>
    <mergeCell ref="AW173:BR173"/>
    <mergeCell ref="V172:Z172"/>
    <mergeCell ref="V173:Z173"/>
    <mergeCell ref="O172:U172"/>
    <mergeCell ref="O173:U173"/>
    <mergeCell ref="AW177:BR177"/>
    <mergeCell ref="AW178:BR178"/>
    <mergeCell ref="E224:BU224"/>
    <mergeCell ref="E228:M228"/>
    <mergeCell ref="E229:M229"/>
    <mergeCell ref="N228:X228"/>
    <mergeCell ref="N229:X229"/>
    <mergeCell ref="Y228:AA228"/>
    <mergeCell ref="Y229:AA229"/>
    <mergeCell ref="AY228:BU228"/>
    <mergeCell ref="AY229:BU229"/>
    <mergeCell ref="E225:M225"/>
    <mergeCell ref="E243:M243"/>
    <mergeCell ref="E242:CM242"/>
    <mergeCell ref="E260:CM260"/>
    <mergeCell ref="E261:M261"/>
    <mergeCell ref="E264:M264"/>
    <mergeCell ref="E265:M265"/>
    <mergeCell ref="N246:AD246"/>
    <mergeCell ref="N247:AD247"/>
    <mergeCell ref="E252:M252"/>
    <mergeCell ref="N251:AD251"/>
    <mergeCell ref="N252:AD252"/>
    <mergeCell ref="AE251:AG251"/>
    <mergeCell ref="AE252:AG252"/>
    <mergeCell ref="AH251:BJ251"/>
    <mergeCell ref="AH252:BJ252"/>
    <mergeCell ref="M283:N283"/>
    <mergeCell ref="AC301:AN301"/>
    <mergeCell ref="E298:H298"/>
    <mergeCell ref="I298:N298"/>
    <mergeCell ref="O298:P298"/>
    <mergeCell ref="Q298:AB298"/>
    <mergeCell ref="E279:AH279"/>
    <mergeCell ref="E297:AN297"/>
    <mergeCell ref="E246:M246"/>
    <mergeCell ref="E247:M247"/>
    <mergeCell ref="I280:L280"/>
    <mergeCell ref="M280:N280"/>
    <mergeCell ref="O280:X280"/>
    <mergeCell ref="Y280:AH280"/>
    <mergeCell ref="E302:H302"/>
    <mergeCell ref="I301:N301"/>
    <mergeCell ref="I302:N302"/>
    <mergeCell ref="O301:P301"/>
    <mergeCell ref="O302:P302"/>
    <mergeCell ref="Q301:AB301"/>
    <mergeCell ref="Q302:AB302"/>
    <mergeCell ref="AC302:AN302"/>
    <mergeCell ref="I284:L284"/>
    <mergeCell ref="E76:EC76"/>
    <mergeCell ref="E168:BR168"/>
    <mergeCell ref="E187:CS187"/>
    <mergeCell ref="O59:Z59"/>
    <mergeCell ref="AA59:AH59"/>
    <mergeCell ref="AI59:BL59"/>
    <mergeCell ref="BM59:CP59"/>
    <mergeCell ref="O77:AM77"/>
    <mergeCell ref="AN77:AU77"/>
    <mergeCell ref="AV77:CL77"/>
    <mergeCell ref="CM77:EC77"/>
    <mergeCell ref="N114:R114"/>
    <mergeCell ref="AN80:AU80"/>
    <mergeCell ref="AN81:AU81"/>
    <mergeCell ref="O80:AM80"/>
    <mergeCell ref="X135:AB135"/>
    <mergeCell ref="V169:Z169"/>
    <mergeCell ref="E169:N169"/>
    <mergeCell ref="O169:U169"/>
    <mergeCell ref="E172:N172"/>
    <mergeCell ref="CM80:EC80"/>
    <mergeCell ref="E77:N77"/>
    <mergeCell ref="E80:N80"/>
    <mergeCell ref="X114:AP114"/>
    <mergeCell ref="BW158:DE158"/>
    <mergeCell ref="AC135:AZ135"/>
    <mergeCell ref="AC136:AZ136"/>
    <mergeCell ref="N135:W135"/>
    <mergeCell ref="N136:W136"/>
    <mergeCell ref="E173:N173"/>
    <mergeCell ref="AJ191:BN191"/>
    <mergeCell ref="AJ192:BN192"/>
    <mergeCell ref="AA169:AV169"/>
    <mergeCell ref="AW169:BR169"/>
    <mergeCell ref="O188:AD188"/>
    <mergeCell ref="AE188:AI188"/>
    <mergeCell ref="BA135:BX135"/>
    <mergeCell ref="BA136:BX136"/>
    <mergeCell ref="BO191:CS191"/>
    <mergeCell ref="BO192:CS192"/>
    <mergeCell ref="AJ188:BN188"/>
    <mergeCell ref="BO188:CS188"/>
    <mergeCell ref="E191:N191"/>
    <mergeCell ref="E188:N188"/>
    <mergeCell ref="E192:N192"/>
    <mergeCell ref="AE191:AI191"/>
    <mergeCell ref="AE192:AI192"/>
    <mergeCell ref="BW159:DE159"/>
    <mergeCell ref="BW103:EN103"/>
    <mergeCell ref="BW104:EN104"/>
    <mergeCell ref="X123:AP123"/>
    <mergeCell ref="AQ122:BI122"/>
    <mergeCell ref="AQ123:BI123"/>
    <mergeCell ref="O104:BG104"/>
    <mergeCell ref="BH103:BV103"/>
    <mergeCell ref="BH104:BV104"/>
    <mergeCell ref="E114:M114"/>
    <mergeCell ref="E113:BI113"/>
    <mergeCell ref="AQ114:BI114"/>
    <mergeCell ref="P30:R30"/>
    <mergeCell ref="P31:R31"/>
    <mergeCell ref="S30:AF30"/>
    <mergeCell ref="S31:AF31"/>
    <mergeCell ref="AG30:AT30"/>
    <mergeCell ref="AG31:AT31"/>
    <mergeCell ref="AI67:BL67"/>
    <mergeCell ref="AI68:BL68"/>
    <mergeCell ref="BC48:CA48"/>
    <mergeCell ref="BC49:CA49"/>
    <mergeCell ref="E58:CP58"/>
    <mergeCell ref="E40:F40"/>
    <mergeCell ref="E43:F43"/>
    <mergeCell ref="E11:F11"/>
    <mergeCell ref="E12:F12"/>
    <mergeCell ref="G11:J11"/>
    <mergeCell ref="G12:J12"/>
    <mergeCell ref="K11:M11"/>
    <mergeCell ref="K12:M12"/>
    <mergeCell ref="N11:V11"/>
    <mergeCell ref="N12:V12"/>
    <mergeCell ref="W12:AE12"/>
    <mergeCell ref="W11:AE11"/>
    <mergeCell ref="P25:R25"/>
    <mergeCell ref="E25:F25"/>
    <mergeCell ref="E26:F26"/>
    <mergeCell ref="B2:B55"/>
    <mergeCell ref="E67:N67"/>
    <mergeCell ref="E68:N68"/>
    <mergeCell ref="O67:Z67"/>
    <mergeCell ref="O68:Z68"/>
    <mergeCell ref="AA67:AH67"/>
    <mergeCell ref="AA68:AH68"/>
    <mergeCell ref="B58:B110"/>
    <mergeCell ref="E48:F48"/>
    <mergeCell ref="E49:F49"/>
    <mergeCell ref="G48:W48"/>
    <mergeCell ref="G49:W49"/>
    <mergeCell ref="X48:AC48"/>
    <mergeCell ref="X49:AC49"/>
    <mergeCell ref="AD48:BB48"/>
    <mergeCell ref="AD49:BB49"/>
    <mergeCell ref="E30:F30"/>
    <mergeCell ref="E31:F31"/>
    <mergeCell ref="G30:O30"/>
    <mergeCell ref="G31:O31"/>
    <mergeCell ref="O103:BG103"/>
    <mergeCell ref="EO103:HF103"/>
    <mergeCell ref="EO104:HF104"/>
    <mergeCell ref="BM67:CP67"/>
    <mergeCell ref="BM68:CP68"/>
    <mergeCell ref="E85:N85"/>
    <mergeCell ref="E86:N86"/>
    <mergeCell ref="O85:AM85"/>
    <mergeCell ref="O86:AM86"/>
    <mergeCell ref="AN85:AU85"/>
    <mergeCell ref="AN86:AU86"/>
    <mergeCell ref="AV85:CL85"/>
    <mergeCell ref="AV86:CL86"/>
    <mergeCell ref="CM85:EC85"/>
    <mergeCell ref="CM86:EC86"/>
    <mergeCell ref="O81:AM81"/>
    <mergeCell ref="CM81:EC81"/>
    <mergeCell ref="AV80:CL80"/>
    <mergeCell ref="AV81:CL81"/>
    <mergeCell ref="E81:N81"/>
    <mergeCell ref="E95:N95"/>
    <mergeCell ref="O95:BG95"/>
    <mergeCell ref="O98:BG98"/>
    <mergeCell ref="E103:N103"/>
    <mergeCell ref="E104:N104"/>
    <mergeCell ref="E141:M141"/>
    <mergeCell ref="N140:W140"/>
    <mergeCell ref="N141:W141"/>
    <mergeCell ref="X140:AB140"/>
    <mergeCell ref="X141:AB141"/>
    <mergeCell ref="AC140:AZ140"/>
    <mergeCell ref="AC141:AZ141"/>
    <mergeCell ref="BA140:BX140"/>
    <mergeCell ref="BA141:BX141"/>
    <mergeCell ref="E140:M140"/>
    <mergeCell ref="B113:B165"/>
    <mergeCell ref="E177:N177"/>
    <mergeCell ref="E178:N178"/>
    <mergeCell ref="O177:U177"/>
    <mergeCell ref="O178:U178"/>
    <mergeCell ref="V177:Z177"/>
    <mergeCell ref="V178:Z178"/>
    <mergeCell ref="AA177:AV177"/>
    <mergeCell ref="AA178:AV178"/>
    <mergeCell ref="E158:M158"/>
    <mergeCell ref="E159:M159"/>
    <mergeCell ref="N158:AE158"/>
    <mergeCell ref="N159:AE159"/>
    <mergeCell ref="AF158:AM158"/>
    <mergeCell ref="AF159:AM159"/>
    <mergeCell ref="AN158:BV158"/>
    <mergeCell ref="AN159:BV159"/>
    <mergeCell ref="E122:M122"/>
    <mergeCell ref="E123:M123"/>
    <mergeCell ref="N122:R122"/>
    <mergeCell ref="N123:R123"/>
    <mergeCell ref="S122:W122"/>
    <mergeCell ref="S123:W123"/>
    <mergeCell ref="X122:AP122"/>
    <mergeCell ref="BC215:CZ215"/>
    <mergeCell ref="DA214:EX214"/>
    <mergeCell ref="DA215:EX215"/>
    <mergeCell ref="B168:B221"/>
    <mergeCell ref="E233:M233"/>
    <mergeCell ref="E234:M234"/>
    <mergeCell ref="N233:X233"/>
    <mergeCell ref="N234:X234"/>
    <mergeCell ref="Y233:AA233"/>
    <mergeCell ref="Y234:AA234"/>
    <mergeCell ref="AB233:AX233"/>
    <mergeCell ref="AB234:AX234"/>
    <mergeCell ref="AY233:BU233"/>
    <mergeCell ref="AY234:BU234"/>
    <mergeCell ref="E196:N196"/>
    <mergeCell ref="E197:N197"/>
    <mergeCell ref="O196:AD196"/>
    <mergeCell ref="O197:AD197"/>
    <mergeCell ref="AE196:AI196"/>
    <mergeCell ref="AE197:AI197"/>
    <mergeCell ref="AJ196:BN196"/>
    <mergeCell ref="AJ197:BN197"/>
    <mergeCell ref="BO196:CS196"/>
    <mergeCell ref="BO197:CS197"/>
    <mergeCell ref="B224:B276"/>
    <mergeCell ref="E288:H288"/>
    <mergeCell ref="E289:H289"/>
    <mergeCell ref="I288:L288"/>
    <mergeCell ref="I289:L289"/>
    <mergeCell ref="M288:N288"/>
    <mergeCell ref="M289:N289"/>
    <mergeCell ref="O288:X288"/>
    <mergeCell ref="O289:X289"/>
    <mergeCell ref="B279:B331"/>
    <mergeCell ref="E269:M269"/>
    <mergeCell ref="E270:M270"/>
    <mergeCell ref="N269:AL269"/>
    <mergeCell ref="N270:AL270"/>
    <mergeCell ref="N261:AL261"/>
    <mergeCell ref="AC298:AN298"/>
    <mergeCell ref="M284:N284"/>
    <mergeCell ref="E280:H280"/>
    <mergeCell ref="E315:AQ315"/>
    <mergeCell ref="E283:H283"/>
    <mergeCell ref="E284:H284"/>
    <mergeCell ref="O283:X283"/>
    <mergeCell ref="O284:X284"/>
    <mergeCell ref="Y283:AH283"/>
    <mergeCell ref="AS270:CF270"/>
    <mergeCell ref="E251:M251"/>
    <mergeCell ref="E306:H306"/>
    <mergeCell ref="E307:H307"/>
    <mergeCell ref="I306:N306"/>
    <mergeCell ref="I307:N307"/>
    <mergeCell ref="O306:P306"/>
    <mergeCell ref="O307:P307"/>
    <mergeCell ref="Q306:AB306"/>
    <mergeCell ref="Q307:AB307"/>
    <mergeCell ref="AC306:AN306"/>
    <mergeCell ref="AC307:AN307"/>
    <mergeCell ref="BK251:CM251"/>
    <mergeCell ref="BK252:CM252"/>
    <mergeCell ref="CG269:DT269"/>
    <mergeCell ref="CG270:DT270"/>
    <mergeCell ref="Y288:AH288"/>
    <mergeCell ref="Y289:AH289"/>
    <mergeCell ref="AM269:AR269"/>
    <mergeCell ref="AM270:AR270"/>
    <mergeCell ref="AS269:CF269"/>
    <mergeCell ref="Y284:AH284"/>
    <mergeCell ref="I283:L283"/>
    <mergeCell ref="E301:H301"/>
    <mergeCell ref="E324:H324"/>
    <mergeCell ref="E325:H325"/>
    <mergeCell ref="I324:S324"/>
    <mergeCell ref="I325:S325"/>
    <mergeCell ref="T324:W324"/>
    <mergeCell ref="T325:W325"/>
    <mergeCell ref="X324:AP324"/>
    <mergeCell ref="X325:AP325"/>
    <mergeCell ref="AQ324:BI324"/>
    <mergeCell ref="AQ325:BI325"/>
  </mergeCells>
  <conditionalFormatting sqref="G5:J5">
    <cfRule type="colorScale" priority="2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F5">
    <cfRule type="colorScale" priority="2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M5">
    <cfRule type="colorScale" priority="2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V5">
    <cfRule type="colorScale" priority="2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AE5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:F24">
    <cfRule type="colorScale" priority="2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4:O24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4:R24">
    <cfRule type="colorScale" priority="2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24:AF24">
    <cfRule type="colorScale" priority="2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24:AT24">
    <cfRule type="colorScale" priority="2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1:N61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1:Z61">
    <cfRule type="colorScale" priority="2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61:AH61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61:BL61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61:CP61">
    <cfRule type="colorScale" priority="2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9:N79">
    <cfRule type="colorScale" priority="2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79:AM79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9:AU79">
    <cfRule type="colorScale" priority="2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79:CL79">
    <cfRule type="colorScale" priority="2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79:EC79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:M116">
    <cfRule type="colorScale" priority="2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16:R116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16:W116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16:AP116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16:BI116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4:M134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34:W134">
    <cfRule type="colorScale" priority="2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34:AB134">
    <cfRule type="colorScale" priority="2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34:AZ134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134:BX134">
    <cfRule type="colorScale" priority="20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1:N171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71:U171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71:Z171">
    <cfRule type="colorScale" priority="2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171:AV171">
    <cfRule type="colorScale" priority="1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171:BR171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0:N190">
    <cfRule type="colorScale" priority="1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90:AD190">
    <cfRule type="colorScale" priority="1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190:AI190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190:BN190">
    <cfRule type="colorScale" priority="1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190:CS190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27:M227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27:X227">
    <cfRule type="colorScale" priority="19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27:AA227">
    <cfRule type="colorScale" priority="19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227:AX227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227:BU227">
    <cfRule type="colorScale" priority="18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45:M245">
    <cfRule type="colorScale" priority="1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45:AD24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E245:AG245">
    <cfRule type="colorScale" priority="18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45:BJ24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245:CM245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2:H282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82:L282">
    <cfRule type="colorScale" priority="1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82:N282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82:X282">
    <cfRule type="colorScale" priority="1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282:AH282">
    <cfRule type="colorScale" priority="1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0:H300">
    <cfRule type="colorScale" priority="1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00:N300">
    <cfRule type="colorScale" priority="17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300:P300">
    <cfRule type="colorScale" priority="1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300:AB300">
    <cfRule type="colorScale" priority="1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300:AN300">
    <cfRule type="colorScale" priority="1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2:F42">
    <cfRule type="colorScale" priority="1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7:N97">
    <cfRule type="colorScale" priority="1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2:M152">
    <cfRule type="colorScale" priority="17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08:N208">
    <cfRule type="colorScale" priority="1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3:M263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18:H318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42:W42">
    <cfRule type="colorScale" priority="1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42:AC4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97:BG97">
    <cfRule type="colorScale" priority="1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H97:BV97">
    <cfRule type="colorScale" priority="1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52:AE152">
    <cfRule type="colorScale" priority="1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152:AM152">
    <cfRule type="colorScale" priority="16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08:AR208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08:BB208">
    <cfRule type="colorScale" priority="1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63:AL263">
    <cfRule type="colorScale" priority="15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263:AR263">
    <cfRule type="colorScale" priority="1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18:S318">
    <cfRule type="colorScale" priority="15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318:W318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5:F337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5:E33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5:D33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5:I337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2:BB42">
    <cfRule type="colorScale" priority="1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97:EN97">
    <cfRule type="colorScale" priority="1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152:BV152">
    <cfRule type="colorScale" priority="1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08:CZ208">
    <cfRule type="colorScale" priority="1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263:CF263">
    <cfRule type="colorScale" priority="1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318:AP318">
    <cfRule type="colorScale" priority="14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5:G337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42:CA42">
    <cfRule type="colorScale" priority="1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O97:HF97">
    <cfRule type="colorScale" priority="1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152:DE152">
    <cfRule type="colorScale" priority="1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208:EX208">
    <cfRule type="colorScale" priority="14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263:DT263">
    <cfRule type="colorScale" priority="13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318:BI318">
    <cfRule type="colorScale" priority="13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5:H337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AE10">
    <cfRule type="colorScale" priority="1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9:AT29">
    <cfRule type="colorScale" priority="1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7:CA47">
    <cfRule type="colorScale" priority="1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6:CP66">
    <cfRule type="colorScale" priority="1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4:EC84">
    <cfRule type="colorScale" priority="1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2:HF102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1:BI121">
    <cfRule type="colorScale" priority="1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9:BX139">
    <cfRule type="colorScale" priority="1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DE157">
    <cfRule type="colorScale" priority="1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76:BR176">
    <cfRule type="colorScale" priority="1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95:CS195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3:EX213">
    <cfRule type="colorScale" priority="1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32:BU232">
    <cfRule type="colorScale" priority="1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0:CM250">
    <cfRule type="colorScale" priority="1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68:DT268">
    <cfRule type="colorScale" priority="1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87:AH287">
    <cfRule type="colorScale" priority="1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5:AN305">
    <cfRule type="colorScale" priority="1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23:BI323">
    <cfRule type="colorScale" priority="1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0:F372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0:E372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0:D372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0:I372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0:G372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0:H372">
    <cfRule type="colorScale" priority="9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35:D338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35:E338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35:F338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35:G338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35:H338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35:I338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5:H345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5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70:D373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70:E373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70:F373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70:G373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70:H373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70:I373">
    <cfRule type="colorScale" priority="7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9:XFD9">
    <cfRule type="cellIs" dxfId="83" priority="77" operator="equal">
      <formula>1</formula>
    </cfRule>
  </conditionalFormatting>
  <conditionalFormatting sqref="A14:XFD14">
    <cfRule type="cellIs" dxfId="82" priority="76" operator="equal">
      <formula>1</formula>
    </cfRule>
  </conditionalFormatting>
  <conditionalFormatting sqref="A28:XFD28">
    <cfRule type="cellIs" dxfId="81" priority="75" operator="equal">
      <formula>1</formula>
    </cfRule>
  </conditionalFormatting>
  <conditionalFormatting sqref="A33:XFD33">
    <cfRule type="cellIs" dxfId="80" priority="74" operator="equal">
      <formula>1</formula>
    </cfRule>
  </conditionalFormatting>
  <conditionalFormatting sqref="A46:XFD46">
    <cfRule type="cellIs" dxfId="79" priority="73" operator="equal">
      <formula>1</formula>
    </cfRule>
  </conditionalFormatting>
  <conditionalFormatting sqref="A51:XFD51">
    <cfRule type="cellIs" dxfId="78" priority="72" operator="equal">
      <formula>1</formula>
    </cfRule>
  </conditionalFormatting>
  <conditionalFormatting sqref="A65:XFD65">
    <cfRule type="cellIs" dxfId="77" priority="71" operator="equal">
      <formula>1</formula>
    </cfRule>
  </conditionalFormatting>
  <conditionalFormatting sqref="A70:XFD70">
    <cfRule type="cellIs" dxfId="76" priority="70" operator="equal">
      <formula>1</formula>
    </cfRule>
  </conditionalFormatting>
  <conditionalFormatting sqref="A83:XFD83">
    <cfRule type="cellIs" dxfId="75" priority="64" operator="equal">
      <formula>1</formula>
    </cfRule>
    <cfRule type="cellIs" dxfId="74" priority="69" operator="equal">
      <formula>1</formula>
    </cfRule>
  </conditionalFormatting>
  <conditionalFormatting sqref="A88:XFD88">
    <cfRule type="cellIs" dxfId="73" priority="65" operator="equal">
      <formula>1</formula>
    </cfRule>
    <cfRule type="cellIs" dxfId="72" priority="68" operator="equal">
      <formula>1</formula>
    </cfRule>
  </conditionalFormatting>
  <conditionalFormatting sqref="A101:XFD101">
    <cfRule type="cellIs" dxfId="71" priority="67" operator="equal">
      <formula>1</formula>
    </cfRule>
  </conditionalFormatting>
  <conditionalFormatting sqref="A106:XFD106">
    <cfRule type="cellIs" dxfId="70" priority="66" operator="equal">
      <formula>1</formula>
    </cfRule>
  </conditionalFormatting>
  <conditionalFormatting sqref="A120:XFD120">
    <cfRule type="cellIs" dxfId="69" priority="61" operator="equal">
      <formula>1</formula>
    </cfRule>
    <cfRule type="cellIs" dxfId="68" priority="63" operator="equal">
      <formula>1</formula>
    </cfRule>
  </conditionalFormatting>
  <conditionalFormatting sqref="A125:XFD125">
    <cfRule type="cellIs" dxfId="67" priority="60" operator="equal">
      <formula>1</formula>
    </cfRule>
    <cfRule type="cellIs" dxfId="66" priority="62" operator="equal">
      <formula>1</formula>
    </cfRule>
  </conditionalFormatting>
  <conditionalFormatting sqref="A138:XFD138">
    <cfRule type="cellIs" dxfId="65" priority="59" operator="equal">
      <formula>1</formula>
    </cfRule>
  </conditionalFormatting>
  <conditionalFormatting sqref="A143:XFD143">
    <cfRule type="cellIs" dxfId="64" priority="58" operator="equal">
      <formula>1</formula>
    </cfRule>
  </conditionalFormatting>
  <conditionalFormatting sqref="A156:XFD156">
    <cfRule type="cellIs" dxfId="63" priority="57" operator="equal">
      <formula>1</formula>
    </cfRule>
  </conditionalFormatting>
  <conditionalFormatting sqref="A161:XFD161">
    <cfRule type="cellIs" dxfId="62" priority="56" operator="equal">
      <formula>1</formula>
    </cfRule>
  </conditionalFormatting>
  <conditionalFormatting sqref="A175:XFD175">
    <cfRule type="cellIs" dxfId="61" priority="55" operator="equal">
      <formula>1</formula>
    </cfRule>
  </conditionalFormatting>
  <conditionalFormatting sqref="A180:XFD180">
    <cfRule type="cellIs" dxfId="60" priority="54" operator="equal">
      <formula>1</formula>
    </cfRule>
  </conditionalFormatting>
  <conditionalFormatting sqref="A194:XFD194">
    <cfRule type="cellIs" dxfId="59" priority="53" operator="equal">
      <formula>1</formula>
    </cfRule>
  </conditionalFormatting>
  <conditionalFormatting sqref="A199:XFD199">
    <cfRule type="cellIs" dxfId="58" priority="52" operator="equal">
      <formula>1</formula>
    </cfRule>
  </conditionalFormatting>
  <conditionalFormatting sqref="A212:XFD212">
    <cfRule type="cellIs" dxfId="57" priority="49" operator="equal">
      <formula>1</formula>
    </cfRule>
    <cfRule type="cellIs" dxfId="56" priority="51" operator="equal">
      <formula>1</formula>
    </cfRule>
  </conditionalFormatting>
  <conditionalFormatting sqref="A217:XFD217">
    <cfRule type="cellIs" dxfId="55" priority="48" operator="equal">
      <formula>1</formula>
    </cfRule>
    <cfRule type="cellIs" dxfId="54" priority="50" operator="equal">
      <formula>1</formula>
    </cfRule>
  </conditionalFormatting>
  <conditionalFormatting sqref="A231:XFD231">
    <cfRule type="cellIs" dxfId="53" priority="47" operator="equal">
      <formula>1</formula>
    </cfRule>
  </conditionalFormatting>
  <conditionalFormatting sqref="A236:XFD236">
    <cfRule type="cellIs" dxfId="52" priority="46" operator="equal">
      <formula>1</formula>
    </cfRule>
  </conditionalFormatting>
  <conditionalFormatting sqref="A249:XFD249">
    <cfRule type="cellIs" dxfId="51" priority="45" operator="equal">
      <formula>1</formula>
    </cfRule>
  </conditionalFormatting>
  <conditionalFormatting sqref="A254:XFD254">
    <cfRule type="cellIs" dxfId="50" priority="44" operator="equal">
      <formula>1</formula>
    </cfRule>
  </conditionalFormatting>
  <conditionalFormatting sqref="A267:XFD267">
    <cfRule type="cellIs" dxfId="49" priority="43" operator="equal">
      <formula>1</formula>
    </cfRule>
  </conditionalFormatting>
  <conditionalFormatting sqref="A272:XFD272">
    <cfRule type="cellIs" dxfId="48" priority="42" operator="equal">
      <formula>1</formula>
    </cfRule>
  </conditionalFormatting>
  <conditionalFormatting sqref="A286:XFD286">
    <cfRule type="cellIs" dxfId="47" priority="41" operator="equal">
      <formula>1</formula>
    </cfRule>
  </conditionalFormatting>
  <conditionalFormatting sqref="A291:XFD291">
    <cfRule type="cellIs" dxfId="46" priority="40" operator="equal">
      <formula>1</formula>
    </cfRule>
  </conditionalFormatting>
  <conditionalFormatting sqref="A304:XFD304">
    <cfRule type="cellIs" dxfId="45" priority="39" operator="equal">
      <formula>1</formula>
    </cfRule>
  </conditionalFormatting>
  <conditionalFormatting sqref="A309:XFD309">
    <cfRule type="cellIs" dxfId="44" priority="38" operator="equal">
      <formula>1</formula>
    </cfRule>
  </conditionalFormatting>
  <conditionalFormatting sqref="A322:XFD322">
    <cfRule type="cellIs" dxfId="43" priority="37" operator="equal">
      <formula>1</formula>
    </cfRule>
  </conditionalFormatting>
  <conditionalFormatting sqref="A327:XFD327">
    <cfRule type="cellIs" dxfId="42" priority="36" operator="equal">
      <formula>1</formula>
    </cfRule>
  </conditionalFormatting>
  <conditionalFormatting sqref="D342:H344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2:I34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2:H344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:E344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2:F34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:G34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2:H344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2:D345 E342:H344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42:E345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342:F345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342:G34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342:H345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342:I34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342:D344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0E7263-E3A5-4C70-BE80-2ACB70F97CA6}">
  <dimension ref="B1:HF159"/>
  <sheetViews>
    <sheetView topLeftCell="H1" zoomScale="60" zoomScaleNormal="60" workbookViewId="0">
      <selection activeCell="B2" sqref="B2:B23"/>
    </sheetView>
  </sheetViews>
  <sheetFormatPr baseColWidth="10" defaultRowHeight="14.4" x14ac:dyDescent="0.3"/>
  <cols>
    <col min="1" max="1" width="4.21875" customWidth="1"/>
    <col min="2" max="2" width="28.5546875" customWidth="1"/>
    <col min="3" max="3" width="8.88671875" customWidth="1"/>
    <col min="4" max="4" width="32.44140625" customWidth="1"/>
    <col min="5" max="5" width="16.77734375" customWidth="1"/>
    <col min="6" max="6" width="17.77734375" customWidth="1"/>
    <col min="7" max="7" width="16.33203125" customWidth="1"/>
    <col min="8" max="8" width="17.33203125" customWidth="1"/>
    <col min="9" max="9" width="26.77734375" customWidth="1"/>
    <col min="10" max="10" width="24.77734375" customWidth="1"/>
    <col min="11" max="11" width="26.44140625" customWidth="1"/>
    <col min="12" max="12" width="30.5546875" customWidth="1"/>
    <col min="13" max="13" width="28.44140625" customWidth="1"/>
    <col min="14" max="14" width="41" customWidth="1"/>
    <col min="15" max="15" width="29.6640625" customWidth="1"/>
    <col min="16" max="16" width="31.5546875" customWidth="1"/>
    <col min="17" max="17" width="35.88671875" customWidth="1"/>
    <col min="18" max="18" width="22" customWidth="1"/>
    <col min="19" max="19" width="24.44140625" customWidth="1"/>
    <col min="20" max="20" width="31" customWidth="1"/>
    <col min="21" max="21" width="28.21875" customWidth="1"/>
    <col min="22" max="22" width="30.5546875" customWidth="1"/>
    <col min="23" max="23" width="24.44140625" customWidth="1"/>
    <col min="24" max="24" width="28.21875" customWidth="1"/>
    <col min="25" max="25" width="29.44140625" customWidth="1"/>
    <col min="26" max="26" width="30.33203125" customWidth="1"/>
    <col min="27" max="27" width="25.44140625" customWidth="1"/>
    <col min="28" max="28" width="33.44140625" customWidth="1"/>
    <col min="29" max="29" width="31.77734375" customWidth="1"/>
    <col min="30" max="30" width="32.5546875" customWidth="1"/>
    <col min="31" max="32" width="31.21875" customWidth="1"/>
    <col min="33" max="33" width="33.44140625" customWidth="1"/>
    <col min="34" max="34" width="32.33203125" customWidth="1"/>
    <col min="35" max="35" width="32.77734375" customWidth="1"/>
    <col min="36" max="36" width="33.109375" customWidth="1"/>
    <col min="37" max="37" width="26.77734375" customWidth="1"/>
    <col min="38" max="38" width="26" customWidth="1"/>
    <col min="39" max="39" width="24.77734375" customWidth="1"/>
    <col min="40" max="40" width="29.77734375" customWidth="1"/>
    <col min="41" max="41" width="30.44140625" customWidth="1"/>
    <col min="42" max="42" width="35.6640625" customWidth="1"/>
    <col min="43" max="43" width="33.44140625" customWidth="1"/>
    <col min="44" max="44" width="29.6640625" customWidth="1"/>
    <col min="45" max="45" width="29.21875" customWidth="1"/>
    <col min="46" max="46" width="31.6640625" customWidth="1"/>
    <col min="47" max="47" width="29.33203125" customWidth="1"/>
    <col min="48" max="48" width="30.21875" customWidth="1"/>
    <col min="49" max="49" width="34.21875" customWidth="1"/>
    <col min="50" max="50" width="24.5546875" customWidth="1"/>
    <col min="51" max="51" width="30.5546875" customWidth="1"/>
    <col min="52" max="52" width="33.44140625" customWidth="1"/>
    <col min="53" max="53" width="33.77734375" customWidth="1"/>
    <col min="54" max="54" width="34.6640625" customWidth="1"/>
    <col min="55" max="55" width="37.109375" customWidth="1"/>
    <col min="56" max="56" width="33.5546875" customWidth="1"/>
    <col min="57" max="57" width="34.21875" customWidth="1"/>
    <col min="58" max="58" width="23.44140625" customWidth="1"/>
    <col min="59" max="59" width="24.88671875" customWidth="1"/>
    <col min="60" max="60" width="23.44140625" customWidth="1"/>
    <col min="61" max="61" width="25.88671875" customWidth="1"/>
    <col min="62" max="62" width="25.109375" customWidth="1"/>
    <col min="63" max="63" width="25.77734375" customWidth="1"/>
    <col min="64" max="64" width="37.21875" customWidth="1"/>
    <col min="65" max="65" width="34.6640625" customWidth="1"/>
    <col min="66" max="66" width="31.109375" customWidth="1"/>
    <col min="67" max="67" width="33.88671875" customWidth="1"/>
    <col min="68" max="68" width="26.33203125" customWidth="1"/>
    <col min="69" max="69" width="29.88671875" customWidth="1"/>
    <col min="70" max="70" width="29.6640625" customWidth="1"/>
    <col min="71" max="71" width="32.33203125" customWidth="1"/>
    <col min="72" max="72" width="25.21875" customWidth="1"/>
    <col min="73" max="73" width="24.109375" customWidth="1"/>
    <col min="74" max="75" width="26.21875" customWidth="1"/>
    <col min="76" max="76" width="29.109375" customWidth="1"/>
    <col min="77" max="77" width="21.88671875" customWidth="1"/>
    <col min="78" max="78" width="35.5546875" customWidth="1"/>
    <col min="79" max="79" width="32" customWidth="1"/>
    <col min="80" max="85" width="25.77734375" customWidth="1"/>
    <col min="86" max="86" width="30.33203125" customWidth="1"/>
    <col min="87" max="87" width="30.21875" customWidth="1"/>
    <col min="88" max="88" width="31.44140625" customWidth="1"/>
    <col min="89" max="89" width="30.77734375" customWidth="1"/>
    <col min="90" max="90" width="40.88671875" customWidth="1"/>
    <col min="91" max="91" width="32.5546875" customWidth="1"/>
    <col min="92" max="92" width="34" customWidth="1"/>
    <col min="93" max="93" width="25.77734375" customWidth="1"/>
    <col min="94" max="94" width="41.5546875" customWidth="1"/>
    <col min="95" max="109" width="25.77734375" customWidth="1"/>
    <col min="110" max="110" width="31.109375" customWidth="1"/>
    <col min="111" max="111" width="31.33203125" customWidth="1"/>
    <col min="112" max="112" width="31.88671875" customWidth="1"/>
    <col min="113" max="113" width="32.109375" customWidth="1"/>
    <col min="114" max="114" width="34.6640625" customWidth="1"/>
    <col min="115" max="115" width="33.77734375" customWidth="1"/>
    <col min="116" max="116" width="33.109375" customWidth="1"/>
    <col min="117" max="117" width="34.33203125" customWidth="1"/>
    <col min="118" max="118" width="32.33203125" customWidth="1"/>
    <col min="119" max="119" width="33.21875" customWidth="1"/>
    <col min="120" max="120" width="31.88671875" customWidth="1"/>
    <col min="121" max="121" width="32.21875" customWidth="1"/>
    <col min="122" max="122" width="36.109375" customWidth="1"/>
    <col min="123" max="123" width="35.44140625" customWidth="1"/>
    <col min="124" max="124" width="37.5546875" customWidth="1"/>
    <col min="125" max="125" width="35.21875" customWidth="1"/>
    <col min="126" max="126" width="35.6640625" customWidth="1"/>
    <col min="127" max="127" width="33.109375" customWidth="1"/>
    <col min="128" max="128" width="32" customWidth="1"/>
    <col min="129" max="129" width="33.5546875" customWidth="1"/>
    <col min="130" max="132" width="25.77734375" customWidth="1"/>
    <col min="133" max="133" width="37.5546875" customWidth="1"/>
    <col min="134" max="134" width="25.77734375" customWidth="1"/>
    <col min="135" max="179" width="26.6640625" customWidth="1"/>
    <col min="180" max="180" width="31.109375" customWidth="1"/>
    <col min="181" max="181" width="30.77734375" customWidth="1"/>
    <col min="182" max="182" width="33.77734375" customWidth="1"/>
    <col min="183" max="183" width="32.6640625" customWidth="1"/>
    <col min="184" max="186" width="26.6640625" customWidth="1"/>
    <col min="187" max="187" width="29.77734375" customWidth="1"/>
    <col min="188" max="188" width="32.33203125" customWidth="1"/>
    <col min="189" max="189" width="32.88671875" customWidth="1"/>
    <col min="190" max="190" width="32.44140625" customWidth="1"/>
    <col min="191" max="191" width="34.44140625" customWidth="1"/>
    <col min="192" max="193" width="35.88671875" customWidth="1"/>
    <col min="194" max="194" width="37.33203125" customWidth="1"/>
    <col min="195" max="195" width="40.21875" customWidth="1"/>
    <col min="196" max="196" width="34.21875" customWidth="1"/>
    <col min="197" max="197" width="32" customWidth="1"/>
    <col min="198" max="214" width="26.6640625" customWidth="1"/>
  </cols>
  <sheetData>
    <row r="1" spans="2:46" ht="15" thickBot="1" x14ac:dyDescent="0.35"/>
    <row r="2" spans="2:46" ht="41.4" customHeight="1" thickBot="1" x14ac:dyDescent="0.35">
      <c r="B2" s="423" t="s">
        <v>50</v>
      </c>
      <c r="E2" s="202" t="s">
        <v>14</v>
      </c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  <c r="Q2" s="203"/>
      <c r="R2" s="203"/>
      <c r="S2" s="203"/>
      <c r="T2" s="203"/>
      <c r="U2" s="203"/>
      <c r="V2" s="203"/>
      <c r="W2" s="203"/>
      <c r="X2" s="203"/>
      <c r="Y2" s="203"/>
      <c r="Z2" s="203"/>
      <c r="AA2" s="203"/>
      <c r="AB2" s="203"/>
      <c r="AC2" s="203"/>
      <c r="AD2" s="203"/>
      <c r="AE2" s="204"/>
    </row>
    <row r="3" spans="2:46" ht="36" customHeight="1" thickBot="1" x14ac:dyDescent="0.35">
      <c r="B3" s="424"/>
      <c r="D3" s="21" t="s">
        <v>0</v>
      </c>
      <c r="E3" s="222" t="s">
        <v>178</v>
      </c>
      <c r="F3" s="223"/>
      <c r="G3" s="224" t="s">
        <v>35</v>
      </c>
      <c r="H3" s="225"/>
      <c r="I3" s="225"/>
      <c r="J3" s="225"/>
      <c r="K3" s="226" t="s">
        <v>34</v>
      </c>
      <c r="L3" s="227"/>
      <c r="M3" s="228"/>
      <c r="N3" s="229" t="s">
        <v>33</v>
      </c>
      <c r="O3" s="230"/>
      <c r="P3" s="230"/>
      <c r="Q3" s="230"/>
      <c r="R3" s="230"/>
      <c r="S3" s="230"/>
      <c r="T3" s="230"/>
      <c r="U3" s="230"/>
      <c r="V3" s="231"/>
      <c r="W3" s="232" t="s">
        <v>37</v>
      </c>
      <c r="X3" s="233"/>
      <c r="Y3" s="233"/>
      <c r="Z3" s="233"/>
      <c r="AA3" s="233"/>
      <c r="AB3" s="233"/>
      <c r="AC3" s="233"/>
      <c r="AD3" s="233"/>
      <c r="AE3" s="234"/>
    </row>
    <row r="4" spans="2:46" s="3" customFormat="1" ht="20.399999999999999" thickBot="1" x14ac:dyDescent="0.35">
      <c r="B4" s="424"/>
      <c r="D4" s="22" t="s">
        <v>2</v>
      </c>
      <c r="E4" s="27" t="s">
        <v>3</v>
      </c>
      <c r="F4" s="26" t="s">
        <v>4</v>
      </c>
      <c r="G4" s="28" t="s">
        <v>5</v>
      </c>
      <c r="H4" s="28" t="s">
        <v>6</v>
      </c>
      <c r="I4" s="27" t="s">
        <v>7</v>
      </c>
      <c r="J4" s="27" t="s">
        <v>8</v>
      </c>
      <c r="K4" s="28" t="s">
        <v>9</v>
      </c>
      <c r="L4" s="27" t="s">
        <v>10</v>
      </c>
      <c r="M4" s="29" t="s">
        <v>11</v>
      </c>
      <c r="N4" s="28" t="s">
        <v>9</v>
      </c>
      <c r="O4" s="27" t="s">
        <v>10</v>
      </c>
      <c r="P4" s="27" t="s">
        <v>11</v>
      </c>
      <c r="Q4" s="27" t="s">
        <v>3</v>
      </c>
      <c r="R4" s="27" t="s">
        <v>4</v>
      </c>
      <c r="S4" s="27" t="s">
        <v>7</v>
      </c>
      <c r="T4" s="27" t="s">
        <v>8</v>
      </c>
      <c r="U4" s="27" t="s">
        <v>5</v>
      </c>
      <c r="V4" s="26" t="s">
        <v>6</v>
      </c>
      <c r="W4" s="55" t="s">
        <v>9</v>
      </c>
      <c r="X4" s="56" t="s">
        <v>10</v>
      </c>
      <c r="Y4" s="56" t="s">
        <v>11</v>
      </c>
      <c r="Z4" s="56" t="s">
        <v>3</v>
      </c>
      <c r="AA4" s="56" t="s">
        <v>4</v>
      </c>
      <c r="AB4" s="56" t="s">
        <v>7</v>
      </c>
      <c r="AC4" s="56" t="s">
        <v>8</v>
      </c>
      <c r="AD4" s="56" t="s">
        <v>5</v>
      </c>
      <c r="AE4" s="38" t="s">
        <v>6</v>
      </c>
    </row>
    <row r="5" spans="2:46" s="86" customFormat="1" ht="24.6" customHeight="1" x14ac:dyDescent="0.3">
      <c r="B5" s="424"/>
      <c r="D5" s="74" t="s">
        <v>252</v>
      </c>
      <c r="E5" s="80">
        <v>0</v>
      </c>
      <c r="F5" s="80">
        <v>0</v>
      </c>
      <c r="G5" s="80">
        <v>0</v>
      </c>
      <c r="H5" s="80">
        <v>0</v>
      </c>
      <c r="I5" s="80">
        <v>0</v>
      </c>
      <c r="J5" s="80">
        <v>0</v>
      </c>
      <c r="K5" s="80">
        <v>0</v>
      </c>
      <c r="L5" s="80">
        <v>0</v>
      </c>
      <c r="M5" s="80">
        <v>0</v>
      </c>
      <c r="N5" s="75">
        <v>0</v>
      </c>
      <c r="O5" s="80">
        <v>0</v>
      </c>
      <c r="P5" s="81">
        <v>0</v>
      </c>
      <c r="Q5" s="80">
        <v>0</v>
      </c>
      <c r="R5" s="76">
        <v>0</v>
      </c>
      <c r="S5" s="80">
        <v>108</v>
      </c>
      <c r="T5" s="80">
        <v>109</v>
      </c>
      <c r="U5" s="75">
        <v>110</v>
      </c>
      <c r="V5" s="80">
        <v>111</v>
      </c>
      <c r="W5" s="75">
        <v>0</v>
      </c>
      <c r="X5" s="80">
        <v>0</v>
      </c>
      <c r="Y5" s="81">
        <v>0</v>
      </c>
      <c r="Z5" s="80">
        <v>0</v>
      </c>
      <c r="AA5" s="76">
        <v>0</v>
      </c>
      <c r="AB5" s="80">
        <v>108</v>
      </c>
      <c r="AC5" s="80">
        <v>109</v>
      </c>
      <c r="AD5" s="75">
        <v>110</v>
      </c>
      <c r="AE5" s="80">
        <v>111</v>
      </c>
    </row>
    <row r="6" spans="2:46" s="86" customFormat="1" ht="51" customHeight="1" thickBot="1" x14ac:dyDescent="0.35">
      <c r="B6" s="424"/>
      <c r="D6" s="114"/>
      <c r="E6" s="235"/>
      <c r="F6" s="236"/>
      <c r="G6" s="219"/>
      <c r="H6" s="220"/>
      <c r="I6" s="220"/>
      <c r="J6" s="220"/>
      <c r="K6" s="219"/>
      <c r="L6" s="220"/>
      <c r="M6" s="221"/>
      <c r="N6" s="219"/>
      <c r="O6" s="220"/>
      <c r="P6" s="220"/>
      <c r="Q6" s="220"/>
      <c r="R6" s="220"/>
      <c r="S6" s="220"/>
      <c r="T6" s="220"/>
      <c r="U6" s="220"/>
      <c r="V6" s="221"/>
      <c r="W6" s="220"/>
      <c r="X6" s="220"/>
      <c r="Y6" s="220"/>
      <c r="Z6" s="220"/>
      <c r="AA6" s="220"/>
      <c r="AB6" s="220"/>
      <c r="AC6" s="220"/>
      <c r="AD6" s="220"/>
      <c r="AE6" s="220"/>
    </row>
    <row r="7" spans="2:46" s="86" customFormat="1" ht="20.399999999999999" thickBot="1" x14ac:dyDescent="0.35">
      <c r="B7" s="424"/>
      <c r="D7" s="113"/>
      <c r="E7" s="407"/>
      <c r="F7" s="408"/>
      <c r="G7" s="407"/>
      <c r="H7" s="413"/>
      <c r="I7" s="413"/>
      <c r="J7" s="408"/>
      <c r="K7" s="407"/>
      <c r="L7" s="413"/>
      <c r="M7" s="408"/>
      <c r="N7" s="407"/>
      <c r="O7" s="413"/>
      <c r="P7" s="413"/>
      <c r="Q7" s="413"/>
      <c r="R7" s="413"/>
      <c r="S7" s="413"/>
      <c r="T7" s="413"/>
      <c r="U7" s="413"/>
      <c r="V7" s="408"/>
      <c r="W7" s="407"/>
      <c r="X7" s="413"/>
      <c r="Y7" s="413"/>
      <c r="Z7" s="413"/>
      <c r="AA7" s="413"/>
      <c r="AB7" s="413"/>
      <c r="AC7" s="413"/>
      <c r="AD7" s="413"/>
      <c r="AE7" s="408"/>
    </row>
    <row r="8" spans="2:46" ht="19.8" x14ac:dyDescent="0.3">
      <c r="B8" s="424"/>
      <c r="D8" s="115"/>
    </row>
    <row r="9" spans="2:46" ht="15" thickBot="1" x14ac:dyDescent="0.35">
      <c r="B9" s="424"/>
      <c r="D9" s="3"/>
    </row>
    <row r="10" spans="2:46" ht="33" customHeight="1" thickBot="1" x14ac:dyDescent="0.35">
      <c r="B10" s="424"/>
      <c r="D10" s="3"/>
      <c r="E10" s="202" t="s">
        <v>15</v>
      </c>
      <c r="F10" s="203"/>
      <c r="G10" s="203"/>
      <c r="H10" s="203"/>
      <c r="I10" s="203"/>
      <c r="J10" s="203"/>
      <c r="K10" s="203"/>
      <c r="L10" s="203"/>
      <c r="M10" s="203"/>
      <c r="N10" s="203"/>
      <c r="O10" s="203"/>
      <c r="P10" s="203"/>
      <c r="Q10" s="203"/>
      <c r="R10" s="203"/>
      <c r="S10" s="203"/>
      <c r="T10" s="203"/>
      <c r="U10" s="203"/>
      <c r="V10" s="203"/>
      <c r="W10" s="203"/>
      <c r="X10" s="203"/>
      <c r="Y10" s="203"/>
      <c r="Z10" s="203"/>
      <c r="AA10" s="203"/>
      <c r="AB10" s="203"/>
      <c r="AC10" s="203"/>
      <c r="AD10" s="203"/>
      <c r="AE10" s="203"/>
      <c r="AF10" s="203"/>
      <c r="AG10" s="203"/>
      <c r="AH10" s="203"/>
      <c r="AI10" s="203"/>
      <c r="AJ10" s="203"/>
      <c r="AK10" s="203"/>
      <c r="AL10" s="203"/>
      <c r="AM10" s="203"/>
      <c r="AN10" s="203"/>
      <c r="AO10" s="203"/>
      <c r="AP10" s="203"/>
      <c r="AQ10" s="203"/>
      <c r="AR10" s="203"/>
      <c r="AS10" s="203"/>
      <c r="AT10" s="204"/>
    </row>
    <row r="11" spans="2:46" ht="28.2" customHeight="1" x14ac:dyDescent="0.3">
      <c r="B11" s="424"/>
      <c r="D11" s="21" t="s">
        <v>0</v>
      </c>
      <c r="E11" s="205" t="s">
        <v>1</v>
      </c>
      <c r="F11" s="206"/>
      <c r="G11" s="207" t="s">
        <v>35</v>
      </c>
      <c r="H11" s="208"/>
      <c r="I11" s="208"/>
      <c r="J11" s="208"/>
      <c r="K11" s="208"/>
      <c r="L11" s="208"/>
      <c r="M11" s="208"/>
      <c r="N11" s="208"/>
      <c r="O11" s="209"/>
      <c r="P11" s="210" t="s">
        <v>34</v>
      </c>
      <c r="Q11" s="211"/>
      <c r="R11" s="212"/>
      <c r="S11" s="213" t="s">
        <v>33</v>
      </c>
      <c r="T11" s="214"/>
      <c r="U11" s="214"/>
      <c r="V11" s="214"/>
      <c r="W11" s="214"/>
      <c r="X11" s="214"/>
      <c r="Y11" s="214"/>
      <c r="Z11" s="214"/>
      <c r="AA11" s="214"/>
      <c r="AB11" s="214"/>
      <c r="AC11" s="214"/>
      <c r="AD11" s="214"/>
      <c r="AE11" s="214"/>
      <c r="AF11" s="215"/>
      <c r="AG11" s="216" t="s">
        <v>37</v>
      </c>
      <c r="AH11" s="217"/>
      <c r="AI11" s="217"/>
      <c r="AJ11" s="217"/>
      <c r="AK11" s="217"/>
      <c r="AL11" s="217"/>
      <c r="AM11" s="217"/>
      <c r="AN11" s="217"/>
      <c r="AO11" s="217"/>
      <c r="AP11" s="217"/>
      <c r="AQ11" s="217"/>
      <c r="AR11" s="217"/>
      <c r="AS11" s="217"/>
      <c r="AT11" s="218"/>
    </row>
    <row r="12" spans="2:46" s="3" customFormat="1" ht="20.399999999999999" thickBot="1" x14ac:dyDescent="0.35">
      <c r="B12" s="424"/>
      <c r="D12" s="22" t="s">
        <v>2</v>
      </c>
      <c r="E12" s="28" t="s">
        <v>3</v>
      </c>
      <c r="F12" s="26" t="s">
        <v>4</v>
      </c>
      <c r="G12" s="129" t="s">
        <v>5</v>
      </c>
      <c r="H12" s="27" t="s">
        <v>6</v>
      </c>
      <c r="I12" s="27" t="s">
        <v>16</v>
      </c>
      <c r="J12" s="27" t="s">
        <v>17</v>
      </c>
      <c r="K12" s="27" t="s">
        <v>18</v>
      </c>
      <c r="L12" s="27" t="s">
        <v>19</v>
      </c>
      <c r="M12" s="27" t="s">
        <v>7</v>
      </c>
      <c r="N12" s="27" t="s">
        <v>20</v>
      </c>
      <c r="O12" s="26" t="s">
        <v>8</v>
      </c>
      <c r="P12" s="28" t="s">
        <v>9</v>
      </c>
      <c r="Q12" s="27" t="s">
        <v>10</v>
      </c>
      <c r="R12" s="29" t="s">
        <v>11</v>
      </c>
      <c r="S12" s="28" t="s">
        <v>9</v>
      </c>
      <c r="T12" s="27" t="s">
        <v>10</v>
      </c>
      <c r="U12" s="27" t="s">
        <v>11</v>
      </c>
      <c r="V12" s="27" t="s">
        <v>3</v>
      </c>
      <c r="W12" s="27" t="s">
        <v>4</v>
      </c>
      <c r="X12" s="27" t="s">
        <v>7</v>
      </c>
      <c r="Y12" s="27" t="s">
        <v>20</v>
      </c>
      <c r="Z12" s="27" t="s">
        <v>8</v>
      </c>
      <c r="AA12" s="27" t="s">
        <v>5</v>
      </c>
      <c r="AB12" s="27" t="s">
        <v>16</v>
      </c>
      <c r="AC12" s="27" t="s">
        <v>18</v>
      </c>
      <c r="AD12" s="27" t="s">
        <v>6</v>
      </c>
      <c r="AE12" s="27" t="s">
        <v>17</v>
      </c>
      <c r="AF12" s="29" t="s">
        <v>19</v>
      </c>
      <c r="AG12" s="28" t="s">
        <v>9</v>
      </c>
      <c r="AH12" s="27" t="s">
        <v>10</v>
      </c>
      <c r="AI12" s="27" t="s">
        <v>11</v>
      </c>
      <c r="AJ12" s="27" t="s">
        <v>3</v>
      </c>
      <c r="AK12" s="27" t="s">
        <v>4</v>
      </c>
      <c r="AL12" s="27" t="s">
        <v>7</v>
      </c>
      <c r="AM12" s="27" t="s">
        <v>20</v>
      </c>
      <c r="AN12" s="27" t="s">
        <v>8</v>
      </c>
      <c r="AO12" s="27" t="s">
        <v>5</v>
      </c>
      <c r="AP12" s="27" t="s">
        <v>16</v>
      </c>
      <c r="AQ12" s="27" t="s">
        <v>18</v>
      </c>
      <c r="AR12" s="27" t="s">
        <v>6</v>
      </c>
      <c r="AS12" s="27" t="s">
        <v>17</v>
      </c>
      <c r="AT12" s="29" t="s">
        <v>19</v>
      </c>
    </row>
    <row r="13" spans="2:46" s="86" customFormat="1" ht="19.8" x14ac:dyDescent="0.3">
      <c r="B13" s="424"/>
      <c r="D13" s="74" t="s">
        <v>252</v>
      </c>
      <c r="E13" s="88">
        <v>0</v>
      </c>
      <c r="F13" s="88">
        <v>0</v>
      </c>
      <c r="G13" s="88">
        <v>0</v>
      </c>
      <c r="H13" s="88">
        <v>0</v>
      </c>
      <c r="I13" s="88">
        <v>0</v>
      </c>
      <c r="J13" s="88">
        <v>0</v>
      </c>
      <c r="K13" s="88">
        <v>0</v>
      </c>
      <c r="L13" s="88">
        <v>0</v>
      </c>
      <c r="M13" s="88">
        <v>0</v>
      </c>
      <c r="N13" s="88">
        <v>0</v>
      </c>
      <c r="O13" s="88">
        <v>0</v>
      </c>
      <c r="P13" s="88">
        <v>0</v>
      </c>
      <c r="Q13" s="88">
        <v>0</v>
      </c>
      <c r="R13" s="88">
        <v>0</v>
      </c>
      <c r="S13" s="75">
        <v>0</v>
      </c>
      <c r="T13" s="80">
        <v>0</v>
      </c>
      <c r="U13" s="80">
        <v>0</v>
      </c>
      <c r="V13" s="80">
        <v>0</v>
      </c>
      <c r="W13" s="80">
        <v>0</v>
      </c>
      <c r="X13" s="80">
        <v>2</v>
      </c>
      <c r="Y13" s="80">
        <v>8</v>
      </c>
      <c r="Z13" s="80">
        <v>3</v>
      </c>
      <c r="AA13" s="80">
        <v>4</v>
      </c>
      <c r="AB13" s="80">
        <v>9</v>
      </c>
      <c r="AC13" s="80">
        <v>11</v>
      </c>
      <c r="AD13" s="80">
        <v>5</v>
      </c>
      <c r="AE13" s="80">
        <v>10</v>
      </c>
      <c r="AF13" s="81">
        <v>12</v>
      </c>
      <c r="AG13" s="75">
        <v>0</v>
      </c>
      <c r="AH13" s="80">
        <v>0</v>
      </c>
      <c r="AI13" s="80">
        <v>0</v>
      </c>
      <c r="AJ13" s="80">
        <v>0</v>
      </c>
      <c r="AK13" s="80">
        <v>0</v>
      </c>
      <c r="AL13" s="80">
        <v>2</v>
      </c>
      <c r="AM13" s="80">
        <v>8</v>
      </c>
      <c r="AN13" s="80">
        <v>3</v>
      </c>
      <c r="AO13" s="80">
        <v>4</v>
      </c>
      <c r="AP13" s="80">
        <v>9</v>
      </c>
      <c r="AQ13" s="80">
        <v>11</v>
      </c>
      <c r="AR13" s="80">
        <v>5</v>
      </c>
      <c r="AS13" s="80">
        <v>10</v>
      </c>
      <c r="AT13" s="81">
        <v>12</v>
      </c>
    </row>
    <row r="14" spans="2:46" s="86" customFormat="1" ht="20.399999999999999" thickBot="1" x14ac:dyDescent="0.35">
      <c r="B14" s="424"/>
      <c r="D14" s="114"/>
      <c r="E14" s="289"/>
      <c r="F14" s="291"/>
      <c r="G14" s="394"/>
      <c r="H14" s="395"/>
      <c r="I14" s="395"/>
      <c r="J14" s="395"/>
      <c r="K14" s="395"/>
      <c r="L14" s="395"/>
      <c r="M14" s="395"/>
      <c r="N14" s="395"/>
      <c r="O14" s="396"/>
      <c r="P14" s="397"/>
      <c r="Q14" s="398"/>
      <c r="R14" s="398"/>
      <c r="S14" s="192"/>
      <c r="T14" s="193"/>
      <c r="U14" s="193"/>
      <c r="V14" s="193"/>
      <c r="W14" s="193"/>
      <c r="X14" s="193"/>
      <c r="Y14" s="193"/>
      <c r="Z14" s="193"/>
      <c r="AA14" s="193"/>
      <c r="AB14" s="193"/>
      <c r="AC14" s="193"/>
      <c r="AD14" s="193"/>
      <c r="AE14" s="193"/>
      <c r="AF14" s="194"/>
      <c r="AG14" s="195"/>
      <c r="AH14" s="196"/>
      <c r="AI14" s="196"/>
      <c r="AJ14" s="196"/>
      <c r="AK14" s="196"/>
      <c r="AL14" s="196"/>
      <c r="AM14" s="196"/>
      <c r="AN14" s="196"/>
      <c r="AO14" s="196"/>
      <c r="AP14" s="196"/>
      <c r="AQ14" s="196"/>
      <c r="AR14" s="196"/>
      <c r="AS14" s="196"/>
      <c r="AT14" s="197"/>
    </row>
    <row r="15" spans="2:46" s="86" customFormat="1" ht="20.399999999999999" thickBot="1" x14ac:dyDescent="0.35">
      <c r="B15" s="424"/>
      <c r="D15" s="113"/>
      <c r="E15" s="407"/>
      <c r="F15" s="408"/>
      <c r="G15" s="407"/>
      <c r="H15" s="413"/>
      <c r="I15" s="413"/>
      <c r="J15" s="413"/>
      <c r="K15" s="413"/>
      <c r="L15" s="413"/>
      <c r="M15" s="413"/>
      <c r="N15" s="413"/>
      <c r="O15" s="408"/>
      <c r="P15" s="407"/>
      <c r="Q15" s="413"/>
      <c r="R15" s="408"/>
      <c r="S15" s="407"/>
      <c r="T15" s="413"/>
      <c r="U15" s="413"/>
      <c r="V15" s="413"/>
      <c r="W15" s="413"/>
      <c r="X15" s="413"/>
      <c r="Y15" s="413"/>
      <c r="Z15" s="413"/>
      <c r="AA15" s="413"/>
      <c r="AB15" s="413"/>
      <c r="AC15" s="413"/>
      <c r="AD15" s="413"/>
      <c r="AE15" s="413"/>
      <c r="AF15" s="413"/>
      <c r="AG15" s="407"/>
      <c r="AH15" s="413"/>
      <c r="AI15" s="413"/>
      <c r="AJ15" s="413"/>
      <c r="AK15" s="413"/>
      <c r="AL15" s="413"/>
      <c r="AM15" s="413"/>
      <c r="AN15" s="413"/>
      <c r="AO15" s="413"/>
      <c r="AP15" s="413"/>
      <c r="AQ15" s="413"/>
      <c r="AR15" s="413"/>
      <c r="AS15" s="413"/>
      <c r="AT15" s="408"/>
    </row>
    <row r="16" spans="2:46" ht="19.8" x14ac:dyDescent="0.3">
      <c r="B16" s="424"/>
      <c r="D16" s="115"/>
    </row>
    <row r="17" spans="2:94" ht="15" thickBot="1" x14ac:dyDescent="0.35">
      <c r="B17" s="424"/>
      <c r="D17" s="3"/>
    </row>
    <row r="18" spans="2:94" ht="36.6" customHeight="1" thickBot="1" x14ac:dyDescent="0.35">
      <c r="B18" s="424"/>
      <c r="D18" s="3"/>
      <c r="E18" s="202" t="s">
        <v>21</v>
      </c>
      <c r="F18" s="203"/>
      <c r="G18" s="203"/>
      <c r="H18" s="203"/>
      <c r="I18" s="203"/>
      <c r="J18" s="203"/>
      <c r="K18" s="203"/>
      <c r="L18" s="203"/>
      <c r="M18" s="203"/>
      <c r="N18" s="203"/>
      <c r="O18" s="203"/>
      <c r="P18" s="203"/>
      <c r="Q18" s="203"/>
      <c r="R18" s="203"/>
      <c r="S18" s="203"/>
      <c r="T18" s="203"/>
      <c r="U18" s="203"/>
      <c r="V18" s="203"/>
      <c r="W18" s="203"/>
      <c r="X18" s="203"/>
      <c r="Y18" s="203"/>
      <c r="Z18" s="203"/>
      <c r="AA18" s="203"/>
      <c r="AB18" s="203"/>
      <c r="AC18" s="203"/>
      <c r="AD18" s="203"/>
      <c r="AE18" s="203"/>
      <c r="AF18" s="203"/>
      <c r="AG18" s="203"/>
      <c r="AH18" s="203"/>
      <c r="AI18" s="203"/>
      <c r="AJ18" s="203"/>
      <c r="AK18" s="203"/>
      <c r="AL18" s="203"/>
      <c r="AM18" s="203"/>
      <c r="AN18" s="203"/>
      <c r="AO18" s="203"/>
      <c r="AP18" s="203"/>
      <c r="AQ18" s="203"/>
      <c r="AR18" s="203"/>
      <c r="AS18" s="203"/>
      <c r="AT18" s="203"/>
      <c r="AU18" s="203"/>
      <c r="AV18" s="203"/>
      <c r="AW18" s="203"/>
      <c r="AX18" s="203"/>
      <c r="AY18" s="203"/>
      <c r="AZ18" s="203"/>
      <c r="BA18" s="203"/>
      <c r="BB18" s="203"/>
      <c r="BC18" s="203"/>
      <c r="BD18" s="203"/>
      <c r="BE18" s="203"/>
      <c r="BF18" s="203"/>
      <c r="BG18" s="203"/>
      <c r="BH18" s="203"/>
      <c r="BI18" s="203"/>
      <c r="BJ18" s="203"/>
      <c r="BK18" s="203"/>
      <c r="BL18" s="203"/>
      <c r="BM18" s="203"/>
      <c r="BN18" s="203"/>
      <c r="BO18" s="203"/>
      <c r="BP18" s="203"/>
      <c r="BQ18" s="203"/>
      <c r="BR18" s="203"/>
      <c r="BS18" s="203"/>
      <c r="BT18" s="203"/>
      <c r="BU18" s="203"/>
      <c r="BV18" s="203"/>
      <c r="BW18" s="203"/>
      <c r="BX18" s="203"/>
      <c r="BY18" s="203"/>
      <c r="BZ18" s="203"/>
      <c r="CA18" s="204"/>
    </row>
    <row r="19" spans="2:94" ht="33" customHeight="1" x14ac:dyDescent="0.3">
      <c r="B19" s="424"/>
      <c r="D19" s="21" t="s">
        <v>0</v>
      </c>
      <c r="E19" s="240" t="s">
        <v>1</v>
      </c>
      <c r="F19" s="241"/>
      <c r="G19" s="242" t="s">
        <v>35</v>
      </c>
      <c r="H19" s="243"/>
      <c r="I19" s="243"/>
      <c r="J19" s="243"/>
      <c r="K19" s="243"/>
      <c r="L19" s="243"/>
      <c r="M19" s="243"/>
      <c r="N19" s="243"/>
      <c r="O19" s="243"/>
      <c r="P19" s="243"/>
      <c r="Q19" s="243"/>
      <c r="R19" s="243"/>
      <c r="S19" s="243"/>
      <c r="T19" s="243"/>
      <c r="U19" s="243"/>
      <c r="V19" s="243"/>
      <c r="W19" s="244"/>
      <c r="X19" s="245" t="s">
        <v>34</v>
      </c>
      <c r="Y19" s="246"/>
      <c r="Z19" s="246"/>
      <c r="AA19" s="246"/>
      <c r="AB19" s="246"/>
      <c r="AC19" s="247"/>
      <c r="AD19" s="248" t="s">
        <v>33</v>
      </c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50" t="s">
        <v>37</v>
      </c>
      <c r="BD19" s="250"/>
      <c r="BE19" s="250"/>
      <c r="BF19" s="250"/>
      <c r="BG19" s="250"/>
      <c r="BH19" s="250"/>
      <c r="BI19" s="250"/>
      <c r="BJ19" s="250"/>
      <c r="BK19" s="250"/>
      <c r="BL19" s="250"/>
      <c r="BM19" s="250"/>
      <c r="BN19" s="250"/>
      <c r="BO19" s="250"/>
      <c r="BP19" s="250"/>
      <c r="BQ19" s="250"/>
      <c r="BR19" s="250"/>
      <c r="BS19" s="250"/>
      <c r="BT19" s="250"/>
      <c r="BU19" s="250"/>
      <c r="BV19" s="250"/>
      <c r="BW19" s="250"/>
      <c r="BX19" s="250"/>
      <c r="BY19" s="250"/>
      <c r="BZ19" s="250"/>
      <c r="CA19" s="250"/>
    </row>
    <row r="20" spans="2:94" s="3" customFormat="1" ht="20.399999999999999" thickBot="1" x14ac:dyDescent="0.35">
      <c r="B20" s="424"/>
      <c r="D20" s="22" t="s">
        <v>2</v>
      </c>
      <c r="E20" s="28" t="s">
        <v>3</v>
      </c>
      <c r="F20" s="26" t="s">
        <v>4</v>
      </c>
      <c r="G20" s="28" t="s">
        <v>5</v>
      </c>
      <c r="H20" s="27" t="s">
        <v>6</v>
      </c>
      <c r="I20" s="27" t="s">
        <v>22</v>
      </c>
      <c r="J20" s="27" t="s">
        <v>23</v>
      </c>
      <c r="K20" s="27" t="s">
        <v>16</v>
      </c>
      <c r="L20" s="27" t="s">
        <v>17</v>
      </c>
      <c r="M20" s="27" t="s">
        <v>24</v>
      </c>
      <c r="N20" s="27" t="s">
        <v>25</v>
      </c>
      <c r="O20" s="27" t="s">
        <v>18</v>
      </c>
      <c r="P20" s="27" t="s">
        <v>19</v>
      </c>
      <c r="Q20" s="27" t="s">
        <v>26</v>
      </c>
      <c r="R20" s="27" t="s">
        <v>27</v>
      </c>
      <c r="S20" s="27" t="s">
        <v>7</v>
      </c>
      <c r="T20" s="27" t="s">
        <v>20</v>
      </c>
      <c r="U20" s="27" t="s">
        <v>8</v>
      </c>
      <c r="V20" s="27" t="s">
        <v>28</v>
      </c>
      <c r="W20" s="26" t="s">
        <v>29</v>
      </c>
      <c r="X20" s="28" t="s">
        <v>9</v>
      </c>
      <c r="Y20" s="57" t="s">
        <v>30</v>
      </c>
      <c r="Z20" s="27" t="s">
        <v>10</v>
      </c>
      <c r="AA20" s="26" t="s">
        <v>11</v>
      </c>
      <c r="AB20" s="27" t="s">
        <v>31</v>
      </c>
      <c r="AC20" s="26" t="s">
        <v>32</v>
      </c>
      <c r="AD20" s="28" t="s">
        <v>9</v>
      </c>
      <c r="AE20" s="136" t="s">
        <v>30</v>
      </c>
      <c r="AF20" s="27" t="s">
        <v>10</v>
      </c>
      <c r="AG20" s="27" t="s">
        <v>11</v>
      </c>
      <c r="AH20" s="27" t="s">
        <v>3</v>
      </c>
      <c r="AI20" s="27" t="s">
        <v>4</v>
      </c>
      <c r="AJ20" s="27" t="s">
        <v>7</v>
      </c>
      <c r="AK20" s="27" t="s">
        <v>20</v>
      </c>
      <c r="AL20" s="27" t="s">
        <v>8</v>
      </c>
      <c r="AM20" s="27" t="s">
        <v>5</v>
      </c>
      <c r="AN20" s="27" t="s">
        <v>16</v>
      </c>
      <c r="AO20" s="27" t="s">
        <v>18</v>
      </c>
      <c r="AP20" s="27" t="s">
        <v>6</v>
      </c>
      <c r="AQ20" s="27" t="s">
        <v>17</v>
      </c>
      <c r="AR20" s="26" t="s">
        <v>19</v>
      </c>
      <c r="AS20" s="27" t="s">
        <v>31</v>
      </c>
      <c r="AT20" s="27" t="s">
        <v>22</v>
      </c>
      <c r="AU20" s="27" t="s">
        <v>24</v>
      </c>
      <c r="AV20" s="27" t="s">
        <v>26</v>
      </c>
      <c r="AW20" s="27" t="s">
        <v>32</v>
      </c>
      <c r="AX20" s="27" t="s">
        <v>23</v>
      </c>
      <c r="AY20" s="27" t="s">
        <v>25</v>
      </c>
      <c r="AZ20" s="27" t="s">
        <v>27</v>
      </c>
      <c r="BA20" s="27" t="s">
        <v>28</v>
      </c>
      <c r="BB20" s="29" t="s">
        <v>29</v>
      </c>
      <c r="BC20" s="28" t="s">
        <v>9</v>
      </c>
      <c r="BD20" s="136" t="s">
        <v>30</v>
      </c>
      <c r="BE20" s="27" t="s">
        <v>10</v>
      </c>
      <c r="BF20" s="27" t="s">
        <v>11</v>
      </c>
      <c r="BG20" s="27" t="s">
        <v>3</v>
      </c>
      <c r="BH20" s="27" t="s">
        <v>4</v>
      </c>
      <c r="BI20" s="27" t="s">
        <v>7</v>
      </c>
      <c r="BJ20" s="27" t="s">
        <v>20</v>
      </c>
      <c r="BK20" s="27" t="s">
        <v>8</v>
      </c>
      <c r="BL20" s="27" t="s">
        <v>5</v>
      </c>
      <c r="BM20" s="27" t="s">
        <v>16</v>
      </c>
      <c r="BN20" s="27" t="s">
        <v>18</v>
      </c>
      <c r="BO20" s="27" t="s">
        <v>6</v>
      </c>
      <c r="BP20" s="27" t="s">
        <v>17</v>
      </c>
      <c r="BQ20" s="26" t="s">
        <v>19</v>
      </c>
      <c r="BR20" s="27" t="s">
        <v>31</v>
      </c>
      <c r="BS20" s="27" t="s">
        <v>22</v>
      </c>
      <c r="BT20" s="27" t="s">
        <v>24</v>
      </c>
      <c r="BU20" s="27" t="s">
        <v>26</v>
      </c>
      <c r="BV20" s="27" t="s">
        <v>32</v>
      </c>
      <c r="BW20" s="27" t="s">
        <v>23</v>
      </c>
      <c r="BX20" s="27" t="s">
        <v>25</v>
      </c>
      <c r="BY20" s="27" t="s">
        <v>27</v>
      </c>
      <c r="BZ20" s="27" t="s">
        <v>28</v>
      </c>
      <c r="CA20" s="29" t="s">
        <v>29</v>
      </c>
    </row>
    <row r="21" spans="2:94" s="86" customFormat="1" ht="19.8" x14ac:dyDescent="0.3">
      <c r="B21" s="424"/>
      <c r="D21" s="74" t="s">
        <v>252</v>
      </c>
      <c r="E21" s="75">
        <v>0</v>
      </c>
      <c r="F21" s="75">
        <v>0</v>
      </c>
      <c r="G21" s="75">
        <v>0</v>
      </c>
      <c r="H21" s="75">
        <v>0</v>
      </c>
      <c r="I21" s="75">
        <v>0</v>
      </c>
      <c r="J21" s="75">
        <v>0</v>
      </c>
      <c r="K21" s="75">
        <v>0</v>
      </c>
      <c r="L21" s="75">
        <v>0</v>
      </c>
      <c r="M21" s="75">
        <v>0</v>
      </c>
      <c r="N21" s="75">
        <v>0</v>
      </c>
      <c r="O21" s="75">
        <v>0</v>
      </c>
      <c r="P21" s="75">
        <v>0</v>
      </c>
      <c r="Q21" s="75">
        <v>0</v>
      </c>
      <c r="R21" s="75">
        <v>0</v>
      </c>
      <c r="S21" s="75">
        <v>0</v>
      </c>
      <c r="T21" s="75">
        <v>0</v>
      </c>
      <c r="U21" s="75">
        <v>0</v>
      </c>
      <c r="V21" s="75">
        <v>0</v>
      </c>
      <c r="W21" s="75">
        <v>0</v>
      </c>
      <c r="X21" s="75">
        <v>0</v>
      </c>
      <c r="Y21" s="75">
        <v>0</v>
      </c>
      <c r="Z21" s="75">
        <v>0</v>
      </c>
      <c r="AA21" s="75">
        <v>0</v>
      </c>
      <c r="AB21" s="75">
        <v>0</v>
      </c>
      <c r="AC21" s="75">
        <v>0</v>
      </c>
      <c r="AD21" s="75">
        <v>0</v>
      </c>
      <c r="AE21" s="80">
        <v>0</v>
      </c>
      <c r="AF21" s="80">
        <v>0</v>
      </c>
      <c r="AG21" s="80">
        <v>0</v>
      </c>
      <c r="AH21" s="80">
        <v>0</v>
      </c>
      <c r="AI21" s="80">
        <v>0</v>
      </c>
      <c r="AJ21" s="80">
        <v>4</v>
      </c>
      <c r="AK21" s="80">
        <v>10</v>
      </c>
      <c r="AL21" s="80">
        <v>5</v>
      </c>
      <c r="AM21" s="80">
        <v>6</v>
      </c>
      <c r="AN21" s="80">
        <v>11</v>
      </c>
      <c r="AO21" s="80">
        <v>13</v>
      </c>
      <c r="AP21" s="80">
        <v>7</v>
      </c>
      <c r="AQ21" s="80">
        <v>12</v>
      </c>
      <c r="AR21" s="80">
        <v>14</v>
      </c>
      <c r="AS21" s="80">
        <v>0</v>
      </c>
      <c r="AT21" s="80">
        <v>18</v>
      </c>
      <c r="AU21" s="80">
        <v>20</v>
      </c>
      <c r="AV21" s="80">
        <v>22</v>
      </c>
      <c r="AW21" s="80">
        <v>0</v>
      </c>
      <c r="AX21" s="80">
        <v>19</v>
      </c>
      <c r="AY21" s="80">
        <v>21</v>
      </c>
      <c r="AZ21" s="80">
        <v>23</v>
      </c>
      <c r="BA21" s="80">
        <v>24</v>
      </c>
      <c r="BB21" s="81">
        <v>25</v>
      </c>
      <c r="BC21" s="75">
        <v>0</v>
      </c>
      <c r="BD21" s="80">
        <v>0</v>
      </c>
      <c r="BE21" s="80">
        <v>0</v>
      </c>
      <c r="BF21" s="80">
        <v>0</v>
      </c>
      <c r="BG21" s="80">
        <v>0</v>
      </c>
      <c r="BH21" s="80">
        <v>0</v>
      </c>
      <c r="BI21" s="80">
        <v>4</v>
      </c>
      <c r="BJ21" s="80">
        <v>10</v>
      </c>
      <c r="BK21" s="80">
        <v>5</v>
      </c>
      <c r="BL21" s="80">
        <v>6</v>
      </c>
      <c r="BM21" s="80">
        <v>11</v>
      </c>
      <c r="BN21" s="80">
        <v>13</v>
      </c>
      <c r="BO21" s="80">
        <v>7</v>
      </c>
      <c r="BP21" s="80">
        <v>12</v>
      </c>
      <c r="BQ21" s="80">
        <v>14</v>
      </c>
      <c r="BR21" s="80">
        <v>0</v>
      </c>
      <c r="BS21" s="80">
        <v>18</v>
      </c>
      <c r="BT21" s="80">
        <v>20</v>
      </c>
      <c r="BU21" s="80">
        <v>22</v>
      </c>
      <c r="BV21" s="80">
        <v>0</v>
      </c>
      <c r="BW21" s="80">
        <v>19</v>
      </c>
      <c r="BX21" s="80">
        <v>21</v>
      </c>
      <c r="BY21" s="80">
        <v>23</v>
      </c>
      <c r="BZ21" s="80">
        <v>24</v>
      </c>
      <c r="CA21" s="81">
        <v>25</v>
      </c>
    </row>
    <row r="22" spans="2:94" s="86" customFormat="1" ht="20.399999999999999" thickBot="1" x14ac:dyDescent="0.35">
      <c r="B22" s="424"/>
      <c r="D22" s="114"/>
      <c r="E22" s="235"/>
      <c r="F22" s="236"/>
      <c r="G22" s="235"/>
      <c r="H22" s="295"/>
      <c r="I22" s="295"/>
      <c r="J22" s="295"/>
      <c r="K22" s="295"/>
      <c r="L22" s="295"/>
      <c r="M22" s="295"/>
      <c r="N22" s="295"/>
      <c r="O22" s="295"/>
      <c r="P22" s="295"/>
      <c r="Q22" s="295"/>
      <c r="R22" s="295"/>
      <c r="S22" s="295"/>
      <c r="T22" s="295"/>
      <c r="U22" s="295"/>
      <c r="V22" s="295"/>
      <c r="W22" s="236"/>
      <c r="X22" s="331"/>
      <c r="Y22" s="332"/>
      <c r="Z22" s="332"/>
      <c r="AA22" s="332"/>
      <c r="AB22" s="332"/>
      <c r="AC22" s="332"/>
      <c r="AD22" s="235"/>
      <c r="AE22" s="295"/>
      <c r="AF22" s="295"/>
      <c r="AG22" s="295"/>
      <c r="AH22" s="295"/>
      <c r="AI22" s="295"/>
      <c r="AJ22" s="295"/>
      <c r="AK22" s="295"/>
      <c r="AL22" s="295"/>
      <c r="AM22" s="295"/>
      <c r="AN22" s="295"/>
      <c r="AO22" s="295"/>
      <c r="AP22" s="295"/>
      <c r="AQ22" s="295"/>
      <c r="AR22" s="295"/>
      <c r="AS22" s="295"/>
      <c r="AT22" s="295"/>
      <c r="AU22" s="295"/>
      <c r="AV22" s="295"/>
      <c r="AW22" s="295"/>
      <c r="AX22" s="295"/>
      <c r="AY22" s="295"/>
      <c r="AZ22" s="295"/>
      <c r="BA22" s="295"/>
      <c r="BB22" s="295"/>
      <c r="BC22" s="237"/>
      <c r="BD22" s="238"/>
      <c r="BE22" s="238"/>
      <c r="BF22" s="238"/>
      <c r="BG22" s="238"/>
      <c r="BH22" s="238"/>
      <c r="BI22" s="238"/>
      <c r="BJ22" s="238"/>
      <c r="BK22" s="238"/>
      <c r="BL22" s="238"/>
      <c r="BM22" s="238"/>
      <c r="BN22" s="238"/>
      <c r="BO22" s="238"/>
      <c r="BP22" s="238"/>
      <c r="BQ22" s="238"/>
      <c r="BR22" s="238"/>
      <c r="BS22" s="238"/>
      <c r="BT22" s="238"/>
      <c r="BU22" s="238"/>
      <c r="BV22" s="238"/>
      <c r="BW22" s="238"/>
      <c r="BX22" s="238"/>
      <c r="BY22" s="238"/>
      <c r="BZ22" s="238"/>
      <c r="CA22" s="239"/>
    </row>
    <row r="23" spans="2:94" s="86" customFormat="1" ht="20.399999999999999" thickBot="1" x14ac:dyDescent="0.35">
      <c r="B23" s="425"/>
      <c r="D23" s="113"/>
      <c r="E23" s="407"/>
      <c r="F23" s="408"/>
      <c r="G23" s="407"/>
      <c r="H23" s="413"/>
      <c r="I23" s="413"/>
      <c r="J23" s="413"/>
      <c r="K23" s="413"/>
      <c r="L23" s="413"/>
      <c r="M23" s="413"/>
      <c r="N23" s="413"/>
      <c r="O23" s="413"/>
      <c r="P23" s="413"/>
      <c r="Q23" s="413"/>
      <c r="R23" s="413"/>
      <c r="S23" s="413"/>
      <c r="T23" s="413"/>
      <c r="U23" s="413"/>
      <c r="V23" s="413"/>
      <c r="W23" s="408"/>
      <c r="X23" s="407"/>
      <c r="Y23" s="413"/>
      <c r="Z23" s="413"/>
      <c r="AA23" s="413"/>
      <c r="AB23" s="413"/>
      <c r="AC23" s="408"/>
      <c r="AD23" s="407"/>
      <c r="AE23" s="413"/>
      <c r="AF23" s="413"/>
      <c r="AG23" s="413"/>
      <c r="AH23" s="413"/>
      <c r="AI23" s="413"/>
      <c r="AJ23" s="413"/>
      <c r="AK23" s="413"/>
      <c r="AL23" s="413"/>
      <c r="AM23" s="413"/>
      <c r="AN23" s="413"/>
      <c r="AO23" s="413"/>
      <c r="AP23" s="413"/>
      <c r="AQ23" s="413"/>
      <c r="AR23" s="413"/>
      <c r="AS23" s="413"/>
      <c r="AT23" s="413"/>
      <c r="AU23" s="413"/>
      <c r="AV23" s="413"/>
      <c r="AW23" s="413"/>
      <c r="AX23" s="413"/>
      <c r="AY23" s="413"/>
      <c r="AZ23" s="413"/>
      <c r="BA23" s="413"/>
      <c r="BB23" s="408"/>
      <c r="BC23" s="407"/>
      <c r="BD23" s="413"/>
      <c r="BE23" s="413"/>
      <c r="BF23" s="413"/>
      <c r="BG23" s="413"/>
      <c r="BH23" s="413"/>
      <c r="BI23" s="413"/>
      <c r="BJ23" s="413"/>
      <c r="BK23" s="413"/>
      <c r="BL23" s="413"/>
      <c r="BM23" s="413"/>
      <c r="BN23" s="413"/>
      <c r="BO23" s="413"/>
      <c r="BP23" s="413"/>
      <c r="BQ23" s="413"/>
      <c r="BR23" s="413"/>
      <c r="BS23" s="413"/>
      <c r="BT23" s="413"/>
      <c r="BU23" s="413"/>
      <c r="BV23" s="413"/>
      <c r="BW23" s="413"/>
      <c r="BX23" s="413"/>
      <c r="BY23" s="413"/>
      <c r="BZ23" s="413"/>
      <c r="CA23" s="408"/>
    </row>
    <row r="24" spans="2:94" x14ac:dyDescent="0.3">
      <c r="D24" s="3"/>
    </row>
    <row r="25" spans="2:94" x14ac:dyDescent="0.3">
      <c r="D25" s="3"/>
    </row>
    <row r="26" spans="2:94" ht="15" thickBot="1" x14ac:dyDescent="0.35">
      <c r="D26" s="3"/>
    </row>
    <row r="27" spans="2:94" ht="43.2" customHeight="1" thickBot="1" x14ac:dyDescent="0.35">
      <c r="B27" s="423" t="s">
        <v>53</v>
      </c>
      <c r="D27" s="3"/>
      <c r="E27" s="202" t="s">
        <v>51</v>
      </c>
      <c r="F27" s="203"/>
      <c r="G27" s="203"/>
      <c r="H27" s="203"/>
      <c r="I27" s="203"/>
      <c r="J27" s="203"/>
      <c r="K27" s="203"/>
      <c r="L27" s="203"/>
      <c r="M27" s="203"/>
      <c r="N27" s="203"/>
      <c r="O27" s="203"/>
      <c r="P27" s="203"/>
      <c r="Q27" s="203"/>
      <c r="R27" s="203"/>
      <c r="S27" s="203"/>
      <c r="T27" s="203"/>
      <c r="U27" s="203"/>
      <c r="V27" s="203"/>
      <c r="W27" s="203"/>
      <c r="X27" s="203"/>
      <c r="Y27" s="203"/>
      <c r="Z27" s="203"/>
      <c r="AA27" s="203"/>
      <c r="AB27" s="203"/>
      <c r="AC27" s="203"/>
      <c r="AD27" s="203"/>
      <c r="AE27" s="203"/>
      <c r="AF27" s="203"/>
      <c r="AG27" s="203"/>
      <c r="AH27" s="203"/>
      <c r="AI27" s="203"/>
      <c r="AJ27" s="203"/>
      <c r="AK27" s="203"/>
      <c r="AL27" s="203"/>
      <c r="AM27" s="203"/>
      <c r="AN27" s="203"/>
      <c r="AO27" s="203"/>
      <c r="AP27" s="203"/>
      <c r="AQ27" s="203"/>
      <c r="AR27" s="203"/>
      <c r="AS27" s="203"/>
      <c r="AT27" s="203"/>
      <c r="AU27" s="203"/>
      <c r="AV27" s="203"/>
      <c r="AW27" s="203"/>
      <c r="AX27" s="203"/>
      <c r="AY27" s="203"/>
      <c r="AZ27" s="203"/>
      <c r="BA27" s="203"/>
      <c r="BB27" s="203"/>
      <c r="BC27" s="203"/>
      <c r="BD27" s="203"/>
      <c r="BE27" s="203"/>
      <c r="BF27" s="203"/>
      <c r="BG27" s="203"/>
      <c r="BH27" s="203"/>
      <c r="BI27" s="203"/>
      <c r="BJ27" s="203"/>
      <c r="BK27" s="203"/>
      <c r="BL27" s="203"/>
      <c r="BM27" s="203"/>
      <c r="BN27" s="203"/>
      <c r="BO27" s="203"/>
      <c r="BP27" s="203"/>
      <c r="BQ27" s="203"/>
      <c r="BR27" s="203"/>
      <c r="BS27" s="203"/>
      <c r="BT27" s="203"/>
      <c r="BU27" s="203"/>
      <c r="BV27" s="203"/>
      <c r="BW27" s="203"/>
      <c r="BX27" s="203"/>
      <c r="BY27" s="203"/>
      <c r="BZ27" s="203"/>
      <c r="CA27" s="203"/>
      <c r="CB27" s="203"/>
      <c r="CC27" s="203"/>
      <c r="CD27" s="203"/>
      <c r="CE27" s="203"/>
      <c r="CF27" s="203"/>
      <c r="CG27" s="203"/>
      <c r="CH27" s="203"/>
      <c r="CI27" s="203"/>
      <c r="CJ27" s="203"/>
      <c r="CK27" s="203"/>
      <c r="CL27" s="203"/>
      <c r="CM27" s="203"/>
      <c r="CN27" s="203"/>
      <c r="CO27" s="203"/>
      <c r="CP27" s="204"/>
    </row>
    <row r="28" spans="2:94" ht="20.399999999999999" customHeight="1" thickBot="1" x14ac:dyDescent="0.35">
      <c r="B28" s="424"/>
      <c r="D28" s="23" t="s">
        <v>0</v>
      </c>
      <c r="E28" s="277" t="s">
        <v>178</v>
      </c>
      <c r="F28" s="278"/>
      <c r="G28" s="278"/>
      <c r="H28" s="278"/>
      <c r="I28" s="278"/>
      <c r="J28" s="278"/>
      <c r="K28" s="278"/>
      <c r="L28" s="278"/>
      <c r="M28" s="278"/>
      <c r="N28" s="279"/>
      <c r="O28" s="207" t="s">
        <v>35</v>
      </c>
      <c r="P28" s="208"/>
      <c r="Q28" s="208"/>
      <c r="R28" s="208"/>
      <c r="S28" s="208"/>
      <c r="T28" s="208"/>
      <c r="U28" s="208"/>
      <c r="V28" s="208"/>
      <c r="W28" s="208"/>
      <c r="X28" s="208"/>
      <c r="Y28" s="208"/>
      <c r="Z28" s="209"/>
      <c r="AA28" s="280" t="s">
        <v>34</v>
      </c>
      <c r="AB28" s="281"/>
      <c r="AC28" s="281"/>
      <c r="AD28" s="281"/>
      <c r="AE28" s="281"/>
      <c r="AF28" s="281"/>
      <c r="AG28" s="281"/>
      <c r="AH28" s="282"/>
      <c r="AI28" s="283" t="s">
        <v>33</v>
      </c>
      <c r="AJ28" s="284"/>
      <c r="AK28" s="284"/>
      <c r="AL28" s="284"/>
      <c r="AM28" s="284"/>
      <c r="AN28" s="284"/>
      <c r="AO28" s="284"/>
      <c r="AP28" s="284"/>
      <c r="AQ28" s="284"/>
      <c r="AR28" s="284"/>
      <c r="AS28" s="284"/>
      <c r="AT28" s="284"/>
      <c r="AU28" s="284"/>
      <c r="AV28" s="284"/>
      <c r="AW28" s="284"/>
      <c r="AX28" s="284"/>
      <c r="AY28" s="284"/>
      <c r="AZ28" s="284"/>
      <c r="BA28" s="284"/>
      <c r="BB28" s="284"/>
      <c r="BC28" s="284"/>
      <c r="BD28" s="284"/>
      <c r="BE28" s="284"/>
      <c r="BF28" s="284"/>
      <c r="BG28" s="284"/>
      <c r="BH28" s="284"/>
      <c r="BI28" s="284"/>
      <c r="BJ28" s="284"/>
      <c r="BK28" s="284"/>
      <c r="BL28" s="285"/>
      <c r="BM28" s="286" t="s">
        <v>37</v>
      </c>
      <c r="BN28" s="287"/>
      <c r="BO28" s="287"/>
      <c r="BP28" s="287"/>
      <c r="BQ28" s="287"/>
      <c r="BR28" s="287"/>
      <c r="BS28" s="287"/>
      <c r="BT28" s="287"/>
      <c r="BU28" s="287"/>
      <c r="BV28" s="287"/>
      <c r="BW28" s="287"/>
      <c r="BX28" s="287"/>
      <c r="BY28" s="287"/>
      <c r="BZ28" s="287"/>
      <c r="CA28" s="287"/>
      <c r="CB28" s="287"/>
      <c r="CC28" s="287"/>
      <c r="CD28" s="287"/>
      <c r="CE28" s="287"/>
      <c r="CF28" s="287"/>
      <c r="CG28" s="287"/>
      <c r="CH28" s="287"/>
      <c r="CI28" s="287"/>
      <c r="CJ28" s="287"/>
      <c r="CK28" s="287"/>
      <c r="CL28" s="287"/>
      <c r="CM28" s="287"/>
      <c r="CN28" s="287"/>
      <c r="CO28" s="287"/>
      <c r="CP28" s="288"/>
    </row>
    <row r="29" spans="2:94" s="3" customFormat="1" ht="20.399999999999999" thickBot="1" x14ac:dyDescent="0.35">
      <c r="B29" s="424"/>
      <c r="D29" s="24" t="s">
        <v>2</v>
      </c>
      <c r="E29" s="28" t="s">
        <v>54</v>
      </c>
      <c r="F29" s="27" t="s">
        <v>55</v>
      </c>
      <c r="G29" s="29" t="s">
        <v>56</v>
      </c>
      <c r="H29" s="31" t="s">
        <v>77</v>
      </c>
      <c r="I29" s="31" t="s">
        <v>92</v>
      </c>
      <c r="J29" s="31" t="s">
        <v>93</v>
      </c>
      <c r="K29" s="31" t="s">
        <v>94</v>
      </c>
      <c r="L29" s="31" t="s">
        <v>95</v>
      </c>
      <c r="M29" s="31" t="s">
        <v>96</v>
      </c>
      <c r="N29" s="30" t="s">
        <v>97</v>
      </c>
      <c r="O29" s="28" t="s">
        <v>57</v>
      </c>
      <c r="P29" s="27" t="s">
        <v>58</v>
      </c>
      <c r="Q29" s="27" t="s">
        <v>59</v>
      </c>
      <c r="R29" s="28" t="s">
        <v>60</v>
      </c>
      <c r="S29" s="28" t="s">
        <v>61</v>
      </c>
      <c r="T29" s="28" t="s">
        <v>62</v>
      </c>
      <c r="U29" s="28" t="s">
        <v>63</v>
      </c>
      <c r="V29" s="27" t="s">
        <v>64</v>
      </c>
      <c r="W29" s="27" t="s">
        <v>65</v>
      </c>
      <c r="X29" s="27" t="s">
        <v>66</v>
      </c>
      <c r="Y29" s="27" t="s">
        <v>67</v>
      </c>
      <c r="Z29" s="26" t="s">
        <v>68</v>
      </c>
      <c r="AA29" s="33" t="s">
        <v>69</v>
      </c>
      <c r="AB29" s="32" t="s">
        <v>70</v>
      </c>
      <c r="AC29" s="34" t="s">
        <v>71</v>
      </c>
      <c r="AD29" s="33" t="s">
        <v>72</v>
      </c>
      <c r="AE29" s="32" t="s">
        <v>73</v>
      </c>
      <c r="AF29" s="32" t="s">
        <v>74</v>
      </c>
      <c r="AG29" s="34" t="s">
        <v>75</v>
      </c>
      <c r="AH29" s="35" t="s">
        <v>76</v>
      </c>
      <c r="AI29" s="51" t="s">
        <v>54</v>
      </c>
      <c r="AJ29" s="52" t="s">
        <v>55</v>
      </c>
      <c r="AK29" s="50" t="s">
        <v>56</v>
      </c>
      <c r="AL29" s="47" t="s">
        <v>77</v>
      </c>
      <c r="AM29" s="44" t="s">
        <v>57</v>
      </c>
      <c r="AN29" s="32" t="s">
        <v>58</v>
      </c>
      <c r="AO29" s="32" t="s">
        <v>59</v>
      </c>
      <c r="AP29" s="33" t="s">
        <v>60</v>
      </c>
      <c r="AQ29" s="33" t="s">
        <v>61</v>
      </c>
      <c r="AR29" s="33" t="s">
        <v>62</v>
      </c>
      <c r="AS29" s="33" t="s">
        <v>63</v>
      </c>
      <c r="AT29" s="32" t="s">
        <v>64</v>
      </c>
      <c r="AU29" s="32" t="s">
        <v>65</v>
      </c>
      <c r="AV29" s="32" t="s">
        <v>66</v>
      </c>
      <c r="AW29" s="32" t="s">
        <v>67</v>
      </c>
      <c r="AX29" s="49" t="s">
        <v>68</v>
      </c>
      <c r="AY29" s="33" t="s">
        <v>69</v>
      </c>
      <c r="AZ29" s="32" t="s">
        <v>70</v>
      </c>
      <c r="BA29" s="34" t="s">
        <v>71</v>
      </c>
      <c r="BB29" s="33" t="s">
        <v>72</v>
      </c>
      <c r="BC29" s="32" t="s">
        <v>73</v>
      </c>
      <c r="BD29" s="32" t="s">
        <v>74</v>
      </c>
      <c r="BE29" s="49" t="s">
        <v>75</v>
      </c>
      <c r="BF29" s="46" t="s">
        <v>76</v>
      </c>
      <c r="BG29" s="47" t="s">
        <v>92</v>
      </c>
      <c r="BH29" s="48" t="s">
        <v>93</v>
      </c>
      <c r="BI29" s="47" t="s">
        <v>94</v>
      </c>
      <c r="BJ29" s="47" t="s">
        <v>95</v>
      </c>
      <c r="BK29" s="47" t="s">
        <v>96</v>
      </c>
      <c r="BL29" s="45" t="s">
        <v>97</v>
      </c>
      <c r="BM29" s="37" t="s">
        <v>54</v>
      </c>
      <c r="BN29" s="39" t="s">
        <v>55</v>
      </c>
      <c r="BO29" s="53" t="s">
        <v>56</v>
      </c>
      <c r="BP29" s="39" t="s">
        <v>77</v>
      </c>
      <c r="BQ29" s="54" t="s">
        <v>57</v>
      </c>
      <c r="BR29" s="39" t="s">
        <v>58</v>
      </c>
      <c r="BS29" s="39" t="s">
        <v>59</v>
      </c>
      <c r="BT29" s="37" t="s">
        <v>60</v>
      </c>
      <c r="BU29" s="37" t="s">
        <v>61</v>
      </c>
      <c r="BV29" s="37" t="s">
        <v>62</v>
      </c>
      <c r="BW29" s="37" t="s">
        <v>63</v>
      </c>
      <c r="BX29" s="39" t="s">
        <v>64</v>
      </c>
      <c r="BY29" s="39" t="s">
        <v>65</v>
      </c>
      <c r="BZ29" s="39" t="s">
        <v>66</v>
      </c>
      <c r="CA29" s="39" t="s">
        <v>67</v>
      </c>
      <c r="CB29" s="53" t="s">
        <v>68</v>
      </c>
      <c r="CC29" s="37" t="s">
        <v>69</v>
      </c>
      <c r="CD29" s="39" t="s">
        <v>70</v>
      </c>
      <c r="CE29" s="36" t="s">
        <v>71</v>
      </c>
      <c r="CF29" s="55" t="s">
        <v>72</v>
      </c>
      <c r="CG29" s="56" t="s">
        <v>73</v>
      </c>
      <c r="CH29" s="56" t="s">
        <v>74</v>
      </c>
      <c r="CI29" s="38" t="s">
        <v>75</v>
      </c>
      <c r="CJ29" s="41" t="s">
        <v>76</v>
      </c>
      <c r="CK29" s="31" t="s">
        <v>92</v>
      </c>
      <c r="CL29" s="31" t="s">
        <v>93</v>
      </c>
      <c r="CM29" s="31" t="s">
        <v>94</v>
      </c>
      <c r="CN29" s="31" t="s">
        <v>95</v>
      </c>
      <c r="CO29" s="31" t="s">
        <v>96</v>
      </c>
      <c r="CP29" s="30" t="s">
        <v>97</v>
      </c>
    </row>
    <row r="30" spans="2:94" s="73" customFormat="1" ht="19.8" x14ac:dyDescent="0.3">
      <c r="B30" s="424"/>
      <c r="D30" s="74" t="s">
        <v>252</v>
      </c>
      <c r="E30" s="75">
        <v>0</v>
      </c>
      <c r="F30" s="75">
        <v>0</v>
      </c>
      <c r="G30" s="75">
        <v>0</v>
      </c>
      <c r="H30" s="75">
        <v>0</v>
      </c>
      <c r="I30" s="75">
        <v>0</v>
      </c>
      <c r="J30" s="75">
        <v>0</v>
      </c>
      <c r="K30" s="75">
        <v>0</v>
      </c>
      <c r="L30" s="75">
        <v>0</v>
      </c>
      <c r="M30" s="75">
        <v>0</v>
      </c>
      <c r="N30" s="75">
        <v>0</v>
      </c>
      <c r="O30" s="75">
        <v>0</v>
      </c>
      <c r="P30" s="75">
        <v>0</v>
      </c>
      <c r="Q30" s="75">
        <v>0</v>
      </c>
      <c r="R30" s="75">
        <v>0</v>
      </c>
      <c r="S30" s="75">
        <v>0</v>
      </c>
      <c r="T30" s="75">
        <v>0</v>
      </c>
      <c r="U30" s="75">
        <v>0</v>
      </c>
      <c r="V30" s="75">
        <v>0</v>
      </c>
      <c r="W30" s="75">
        <v>0</v>
      </c>
      <c r="X30" s="75">
        <v>0</v>
      </c>
      <c r="Y30" s="75">
        <v>0</v>
      </c>
      <c r="Z30" s="75">
        <v>0</v>
      </c>
      <c r="AA30" s="75">
        <v>0</v>
      </c>
      <c r="AB30" s="75">
        <v>0</v>
      </c>
      <c r="AC30" s="75">
        <v>0</v>
      </c>
      <c r="AD30" s="75">
        <v>0</v>
      </c>
      <c r="AE30" s="75">
        <v>0</v>
      </c>
      <c r="AF30" s="75">
        <v>0</v>
      </c>
      <c r="AG30" s="75">
        <v>0</v>
      </c>
      <c r="AH30" s="75">
        <v>0</v>
      </c>
      <c r="AI30" s="75">
        <v>0</v>
      </c>
      <c r="AJ30" s="76">
        <v>0</v>
      </c>
      <c r="AK30" s="77">
        <v>0</v>
      </c>
      <c r="AL30" s="78">
        <v>0</v>
      </c>
      <c r="AM30" s="83">
        <v>9</v>
      </c>
      <c r="AN30" s="80">
        <v>10</v>
      </c>
      <c r="AO30" s="80">
        <v>11</v>
      </c>
      <c r="AP30" s="75">
        <v>18</v>
      </c>
      <c r="AQ30" s="80">
        <v>19</v>
      </c>
      <c r="AR30" s="81">
        <v>20</v>
      </c>
      <c r="AS30" s="75">
        <v>12</v>
      </c>
      <c r="AT30" s="80">
        <v>13</v>
      </c>
      <c r="AU30" s="80">
        <v>14</v>
      </c>
      <c r="AV30" s="80">
        <v>15</v>
      </c>
      <c r="AW30" s="80">
        <v>16</v>
      </c>
      <c r="AX30" s="81">
        <v>17</v>
      </c>
      <c r="AY30" s="82">
        <v>0</v>
      </c>
      <c r="AZ30" s="78">
        <v>0</v>
      </c>
      <c r="BA30" s="78">
        <v>0</v>
      </c>
      <c r="BB30" s="78">
        <v>0</v>
      </c>
      <c r="BC30" s="78">
        <v>0</v>
      </c>
      <c r="BD30" s="78">
        <v>0</v>
      </c>
      <c r="BE30" s="78">
        <v>0</v>
      </c>
      <c r="BF30" s="84">
        <v>0</v>
      </c>
      <c r="BG30" s="78">
        <v>5</v>
      </c>
      <c r="BH30" s="85">
        <v>6</v>
      </c>
      <c r="BI30" s="78">
        <v>7</v>
      </c>
      <c r="BJ30" s="78">
        <v>0</v>
      </c>
      <c r="BK30" s="78">
        <v>0</v>
      </c>
      <c r="BL30" s="79">
        <v>1</v>
      </c>
      <c r="BM30" s="75">
        <v>0</v>
      </c>
      <c r="BN30" s="76">
        <v>0</v>
      </c>
      <c r="BO30" s="77">
        <v>0</v>
      </c>
      <c r="BP30" s="78">
        <v>0</v>
      </c>
      <c r="BQ30" s="83">
        <v>9</v>
      </c>
      <c r="BR30" s="80">
        <v>10</v>
      </c>
      <c r="BS30" s="80">
        <v>11</v>
      </c>
      <c r="BT30" s="75">
        <v>18</v>
      </c>
      <c r="BU30" s="80">
        <v>19</v>
      </c>
      <c r="BV30" s="81">
        <v>20</v>
      </c>
      <c r="BW30" s="75">
        <v>12</v>
      </c>
      <c r="BX30" s="80">
        <v>13</v>
      </c>
      <c r="BY30" s="80">
        <v>14</v>
      </c>
      <c r="BZ30" s="80">
        <v>15</v>
      </c>
      <c r="CA30" s="80">
        <v>16</v>
      </c>
      <c r="CB30" s="81">
        <v>17</v>
      </c>
      <c r="CC30" s="82">
        <v>0</v>
      </c>
      <c r="CD30" s="78">
        <v>0</v>
      </c>
      <c r="CE30" s="78">
        <v>0</v>
      </c>
      <c r="CF30" s="78">
        <v>0</v>
      </c>
      <c r="CG30" s="78">
        <v>0</v>
      </c>
      <c r="CH30" s="78">
        <v>0</v>
      </c>
      <c r="CI30" s="78">
        <v>0</v>
      </c>
      <c r="CJ30" s="79">
        <v>0</v>
      </c>
      <c r="CK30" s="78">
        <v>5</v>
      </c>
      <c r="CL30" s="78">
        <v>6</v>
      </c>
      <c r="CM30" s="78">
        <v>7</v>
      </c>
      <c r="CN30" s="78">
        <v>0</v>
      </c>
      <c r="CO30" s="78">
        <v>8</v>
      </c>
      <c r="CP30" s="79">
        <v>1</v>
      </c>
    </row>
    <row r="31" spans="2:94" s="86" customFormat="1" ht="20.399999999999999" thickBot="1" x14ac:dyDescent="0.35">
      <c r="B31" s="424"/>
      <c r="D31" s="114"/>
      <c r="E31" s="266"/>
      <c r="F31" s="267"/>
      <c r="G31" s="267"/>
      <c r="H31" s="267"/>
      <c r="I31" s="267"/>
      <c r="J31" s="267"/>
      <c r="K31" s="267"/>
      <c r="L31" s="267"/>
      <c r="M31" s="267"/>
      <c r="N31" s="268"/>
      <c r="O31" s="289">
        <f>AVERAGE(O30:Z30)</f>
        <v>0</v>
      </c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1"/>
      <c r="AA31" s="292"/>
      <c r="AB31" s="293"/>
      <c r="AC31" s="293"/>
      <c r="AD31" s="293"/>
      <c r="AE31" s="293"/>
      <c r="AF31" s="293"/>
      <c r="AG31" s="293"/>
      <c r="AH31" s="294"/>
      <c r="AI31" s="266"/>
      <c r="AJ31" s="267"/>
      <c r="AK31" s="267"/>
      <c r="AL31" s="267"/>
      <c r="AM31" s="267"/>
      <c r="AN31" s="267"/>
      <c r="AO31" s="267"/>
      <c r="AP31" s="267"/>
      <c r="AQ31" s="267"/>
      <c r="AR31" s="267"/>
      <c r="AS31" s="267"/>
      <c r="AT31" s="267"/>
      <c r="AU31" s="267"/>
      <c r="AV31" s="267"/>
      <c r="AW31" s="267"/>
      <c r="AX31" s="267"/>
      <c r="AY31" s="267"/>
      <c r="AZ31" s="267"/>
      <c r="BA31" s="267"/>
      <c r="BB31" s="267"/>
      <c r="BC31" s="267"/>
      <c r="BD31" s="267"/>
      <c r="BE31" s="267"/>
      <c r="BF31" s="267"/>
      <c r="BG31" s="267"/>
      <c r="BH31" s="267"/>
      <c r="BI31" s="267"/>
      <c r="BJ31" s="267"/>
      <c r="BK31" s="267"/>
      <c r="BL31" s="268"/>
      <c r="BM31" s="269"/>
      <c r="BN31" s="270"/>
      <c r="BO31" s="270"/>
      <c r="BP31" s="270"/>
      <c r="BQ31" s="270"/>
      <c r="BR31" s="270"/>
      <c r="BS31" s="270"/>
      <c r="BT31" s="270"/>
      <c r="BU31" s="270"/>
      <c r="BV31" s="270"/>
      <c r="BW31" s="270"/>
      <c r="BX31" s="270"/>
      <c r="BY31" s="270"/>
      <c r="BZ31" s="270"/>
      <c r="CA31" s="270"/>
      <c r="CB31" s="270"/>
      <c r="CC31" s="270"/>
      <c r="CD31" s="270"/>
      <c r="CE31" s="270"/>
      <c r="CF31" s="270"/>
      <c r="CG31" s="270"/>
      <c r="CH31" s="270"/>
      <c r="CI31" s="270"/>
      <c r="CJ31" s="270"/>
      <c r="CK31" s="270"/>
      <c r="CL31" s="270"/>
      <c r="CM31" s="270"/>
      <c r="CN31" s="270"/>
      <c r="CO31" s="270"/>
      <c r="CP31" s="271"/>
    </row>
    <row r="32" spans="2:94" s="86" customFormat="1" ht="20.399999999999999" thickBot="1" x14ac:dyDescent="0.35">
      <c r="B32" s="424"/>
      <c r="D32" s="113"/>
      <c r="E32" s="336"/>
      <c r="F32" s="337"/>
      <c r="G32" s="337"/>
      <c r="H32" s="337"/>
      <c r="I32" s="337"/>
      <c r="J32" s="337"/>
      <c r="K32" s="337"/>
      <c r="L32" s="337"/>
      <c r="M32" s="337"/>
      <c r="N32" s="338"/>
      <c r="O32" s="407">
        <f>_xlfn.STDEV.S(O30:Z30)</f>
        <v>0</v>
      </c>
      <c r="P32" s="413"/>
      <c r="Q32" s="413"/>
      <c r="R32" s="413"/>
      <c r="S32" s="413"/>
      <c r="T32" s="413"/>
      <c r="U32" s="413"/>
      <c r="V32" s="413"/>
      <c r="W32" s="413"/>
      <c r="X32" s="413"/>
      <c r="Y32" s="413"/>
      <c r="Z32" s="408"/>
      <c r="AA32" s="316"/>
      <c r="AB32" s="317"/>
      <c r="AC32" s="317"/>
      <c r="AD32" s="317"/>
      <c r="AE32" s="317"/>
      <c r="AF32" s="317"/>
      <c r="AG32" s="317"/>
      <c r="AH32" s="318"/>
      <c r="AI32" s="336"/>
      <c r="AJ32" s="337"/>
      <c r="AK32" s="337"/>
      <c r="AL32" s="337"/>
      <c r="AM32" s="337"/>
      <c r="AN32" s="337"/>
      <c r="AO32" s="337"/>
      <c r="AP32" s="337"/>
      <c r="AQ32" s="337"/>
      <c r="AR32" s="337"/>
      <c r="AS32" s="337"/>
      <c r="AT32" s="337"/>
      <c r="AU32" s="337"/>
      <c r="AV32" s="337"/>
      <c r="AW32" s="337"/>
      <c r="AX32" s="337"/>
      <c r="AY32" s="337"/>
      <c r="AZ32" s="337"/>
      <c r="BA32" s="337"/>
      <c r="BB32" s="337"/>
      <c r="BC32" s="337"/>
      <c r="BD32" s="337"/>
      <c r="BE32" s="337"/>
      <c r="BF32" s="337"/>
      <c r="BG32" s="337"/>
      <c r="BH32" s="337"/>
      <c r="BI32" s="337"/>
      <c r="BJ32" s="337"/>
      <c r="BK32" s="337"/>
      <c r="BL32" s="338"/>
      <c r="BM32" s="410"/>
      <c r="BN32" s="411"/>
      <c r="BO32" s="411"/>
      <c r="BP32" s="411"/>
      <c r="BQ32" s="411"/>
      <c r="BR32" s="411"/>
      <c r="BS32" s="411"/>
      <c r="BT32" s="411"/>
      <c r="BU32" s="411"/>
      <c r="BV32" s="411"/>
      <c r="BW32" s="411"/>
      <c r="BX32" s="411"/>
      <c r="BY32" s="411"/>
      <c r="BZ32" s="411"/>
      <c r="CA32" s="411"/>
      <c r="CB32" s="411"/>
      <c r="CC32" s="411"/>
      <c r="CD32" s="411"/>
      <c r="CE32" s="411"/>
      <c r="CF32" s="411"/>
      <c r="CG32" s="411"/>
      <c r="CH32" s="411"/>
      <c r="CI32" s="411"/>
      <c r="CJ32" s="411"/>
      <c r="CK32" s="411"/>
      <c r="CL32" s="411"/>
      <c r="CM32" s="411"/>
      <c r="CN32" s="411"/>
      <c r="CO32" s="411"/>
      <c r="CP32" s="412"/>
    </row>
    <row r="33" spans="2:214" ht="19.8" x14ac:dyDescent="0.3">
      <c r="B33" s="424"/>
      <c r="D33" s="115"/>
    </row>
    <row r="34" spans="2:214" ht="15" thickBot="1" x14ac:dyDescent="0.35">
      <c r="B34" s="424"/>
      <c r="D34" s="3"/>
    </row>
    <row r="35" spans="2:214" ht="42.6" customHeight="1" thickBot="1" x14ac:dyDescent="0.35">
      <c r="B35" s="424"/>
      <c r="D35" s="3"/>
      <c r="E35" s="202" t="s">
        <v>52</v>
      </c>
      <c r="F35" s="203"/>
      <c r="G35" s="203"/>
      <c r="H35" s="203"/>
      <c r="I35" s="203"/>
      <c r="J35" s="203"/>
      <c r="K35" s="203"/>
      <c r="L35" s="203"/>
      <c r="M35" s="203"/>
      <c r="N35" s="203"/>
      <c r="O35" s="203"/>
      <c r="P35" s="203"/>
      <c r="Q35" s="203"/>
      <c r="R35" s="203"/>
      <c r="S35" s="203"/>
      <c r="T35" s="203"/>
      <c r="U35" s="203"/>
      <c r="V35" s="203"/>
      <c r="W35" s="203"/>
      <c r="X35" s="203"/>
      <c r="Y35" s="203"/>
      <c r="Z35" s="203"/>
      <c r="AA35" s="203"/>
      <c r="AB35" s="203"/>
      <c r="AC35" s="203"/>
      <c r="AD35" s="203"/>
      <c r="AE35" s="203"/>
      <c r="AF35" s="203"/>
      <c r="AG35" s="203"/>
      <c r="AH35" s="203"/>
      <c r="AI35" s="203"/>
      <c r="AJ35" s="203"/>
      <c r="AK35" s="203"/>
      <c r="AL35" s="203"/>
      <c r="AM35" s="203"/>
      <c r="AN35" s="203"/>
      <c r="AO35" s="203"/>
      <c r="AP35" s="203"/>
      <c r="AQ35" s="203"/>
      <c r="AR35" s="203"/>
      <c r="AS35" s="203"/>
      <c r="AT35" s="203"/>
      <c r="AU35" s="203"/>
      <c r="AV35" s="203"/>
      <c r="AW35" s="203"/>
      <c r="AX35" s="203"/>
      <c r="AY35" s="203"/>
      <c r="AZ35" s="203"/>
      <c r="BA35" s="203"/>
      <c r="BB35" s="203"/>
      <c r="BC35" s="203"/>
      <c r="BD35" s="203"/>
      <c r="BE35" s="203"/>
      <c r="BF35" s="203"/>
      <c r="BG35" s="203"/>
      <c r="BH35" s="203"/>
      <c r="BI35" s="203"/>
      <c r="BJ35" s="203"/>
      <c r="BK35" s="203"/>
      <c r="BL35" s="203"/>
      <c r="BM35" s="203"/>
      <c r="BN35" s="203"/>
      <c r="BO35" s="203"/>
      <c r="BP35" s="203"/>
      <c r="BQ35" s="203"/>
      <c r="BR35" s="203"/>
      <c r="BS35" s="203"/>
      <c r="BT35" s="203"/>
      <c r="BU35" s="203"/>
      <c r="BV35" s="203"/>
      <c r="BW35" s="203"/>
      <c r="BX35" s="203"/>
      <c r="BY35" s="203"/>
      <c r="BZ35" s="203"/>
      <c r="CA35" s="203"/>
      <c r="CB35" s="203"/>
      <c r="CC35" s="203"/>
      <c r="CD35" s="203"/>
      <c r="CE35" s="203"/>
      <c r="CF35" s="203"/>
      <c r="CG35" s="203"/>
      <c r="CH35" s="203"/>
      <c r="CI35" s="203"/>
      <c r="CJ35" s="203"/>
      <c r="CK35" s="203"/>
      <c r="CL35" s="203"/>
      <c r="CM35" s="203"/>
      <c r="CN35" s="203"/>
      <c r="CO35" s="203"/>
      <c r="CP35" s="203"/>
      <c r="CQ35" s="203"/>
      <c r="CR35" s="203"/>
      <c r="CS35" s="203"/>
      <c r="CT35" s="203"/>
      <c r="CU35" s="203"/>
      <c r="CV35" s="203"/>
      <c r="CW35" s="203"/>
      <c r="CX35" s="203"/>
      <c r="CY35" s="203"/>
      <c r="CZ35" s="203"/>
      <c r="DA35" s="203"/>
      <c r="DB35" s="203"/>
      <c r="DC35" s="203"/>
      <c r="DD35" s="203"/>
      <c r="DE35" s="203"/>
      <c r="DF35" s="203"/>
      <c r="DG35" s="203"/>
      <c r="DH35" s="203"/>
      <c r="DI35" s="203"/>
      <c r="DJ35" s="203"/>
      <c r="DK35" s="203"/>
      <c r="DL35" s="203"/>
      <c r="DM35" s="203"/>
      <c r="DN35" s="203"/>
      <c r="DO35" s="203"/>
      <c r="DP35" s="203"/>
      <c r="DQ35" s="203"/>
      <c r="DR35" s="203"/>
      <c r="DS35" s="203"/>
      <c r="DT35" s="203"/>
      <c r="DU35" s="203"/>
      <c r="DV35" s="203"/>
      <c r="DW35" s="203"/>
      <c r="DX35" s="203"/>
      <c r="DY35" s="203"/>
      <c r="DZ35" s="203"/>
      <c r="EA35" s="203"/>
      <c r="EB35" s="203"/>
      <c r="EC35" s="204"/>
    </row>
    <row r="36" spans="2:214" ht="19.8" customHeight="1" x14ac:dyDescent="0.3">
      <c r="B36" s="424"/>
      <c r="D36" s="23" t="s">
        <v>0</v>
      </c>
      <c r="E36" s="251" t="s">
        <v>178</v>
      </c>
      <c r="F36" s="252"/>
      <c r="G36" s="252"/>
      <c r="H36" s="252"/>
      <c r="I36" s="252"/>
      <c r="J36" s="252"/>
      <c r="K36" s="252"/>
      <c r="L36" s="252"/>
      <c r="M36" s="252"/>
      <c r="N36" s="253"/>
      <c r="O36" s="254" t="s">
        <v>35</v>
      </c>
      <c r="P36" s="255"/>
      <c r="Q36" s="255"/>
      <c r="R36" s="255"/>
      <c r="S36" s="255"/>
      <c r="T36" s="255"/>
      <c r="U36" s="255"/>
      <c r="V36" s="255"/>
      <c r="W36" s="255"/>
      <c r="X36" s="255"/>
      <c r="Y36" s="255"/>
      <c r="Z36" s="255"/>
      <c r="AA36" s="255"/>
      <c r="AB36" s="255"/>
      <c r="AC36" s="255"/>
      <c r="AD36" s="255"/>
      <c r="AE36" s="255"/>
      <c r="AF36" s="255"/>
      <c r="AG36" s="255"/>
      <c r="AH36" s="255"/>
      <c r="AI36" s="255"/>
      <c r="AJ36" s="255"/>
      <c r="AK36" s="255"/>
      <c r="AL36" s="255"/>
      <c r="AM36" s="256"/>
      <c r="AN36" s="257" t="s">
        <v>34</v>
      </c>
      <c r="AO36" s="258"/>
      <c r="AP36" s="258"/>
      <c r="AQ36" s="258"/>
      <c r="AR36" s="258"/>
      <c r="AS36" s="258"/>
      <c r="AT36" s="258"/>
      <c r="AU36" s="259"/>
      <c r="AV36" s="260" t="s">
        <v>33</v>
      </c>
      <c r="AW36" s="261"/>
      <c r="AX36" s="261"/>
      <c r="AY36" s="261"/>
      <c r="AZ36" s="261"/>
      <c r="BA36" s="261"/>
      <c r="BB36" s="261"/>
      <c r="BC36" s="261"/>
      <c r="BD36" s="261"/>
      <c r="BE36" s="261"/>
      <c r="BF36" s="261"/>
      <c r="BG36" s="261"/>
      <c r="BH36" s="261"/>
      <c r="BI36" s="261"/>
      <c r="BJ36" s="261"/>
      <c r="BK36" s="261"/>
      <c r="BL36" s="261"/>
      <c r="BM36" s="261"/>
      <c r="BN36" s="261"/>
      <c r="BO36" s="261"/>
      <c r="BP36" s="261"/>
      <c r="BQ36" s="261"/>
      <c r="BR36" s="261"/>
      <c r="BS36" s="261"/>
      <c r="BT36" s="261"/>
      <c r="BU36" s="261"/>
      <c r="BV36" s="261"/>
      <c r="BW36" s="261"/>
      <c r="BX36" s="261"/>
      <c r="BY36" s="261"/>
      <c r="BZ36" s="261"/>
      <c r="CA36" s="261"/>
      <c r="CB36" s="261"/>
      <c r="CC36" s="261"/>
      <c r="CD36" s="261"/>
      <c r="CE36" s="261"/>
      <c r="CF36" s="261"/>
      <c r="CG36" s="261"/>
      <c r="CH36" s="261"/>
      <c r="CI36" s="261"/>
      <c r="CJ36" s="261"/>
      <c r="CK36" s="261"/>
      <c r="CL36" s="262"/>
      <c r="CM36" s="263" t="s">
        <v>37</v>
      </c>
      <c r="CN36" s="264"/>
      <c r="CO36" s="264"/>
      <c r="CP36" s="264"/>
      <c r="CQ36" s="264"/>
      <c r="CR36" s="264"/>
      <c r="CS36" s="264"/>
      <c r="CT36" s="264"/>
      <c r="CU36" s="264"/>
      <c r="CV36" s="264"/>
      <c r="CW36" s="264"/>
      <c r="CX36" s="264"/>
      <c r="CY36" s="264"/>
      <c r="CZ36" s="264"/>
      <c r="DA36" s="264"/>
      <c r="DB36" s="264"/>
      <c r="DC36" s="264"/>
      <c r="DD36" s="264"/>
      <c r="DE36" s="264"/>
      <c r="DF36" s="264"/>
      <c r="DG36" s="264"/>
      <c r="DH36" s="264"/>
      <c r="DI36" s="264"/>
      <c r="DJ36" s="264"/>
      <c r="DK36" s="264"/>
      <c r="DL36" s="264"/>
      <c r="DM36" s="264"/>
      <c r="DN36" s="264"/>
      <c r="DO36" s="264"/>
      <c r="DP36" s="264"/>
      <c r="DQ36" s="264"/>
      <c r="DR36" s="264"/>
      <c r="DS36" s="264"/>
      <c r="DT36" s="264"/>
      <c r="DU36" s="264"/>
      <c r="DV36" s="264"/>
      <c r="DW36" s="264"/>
      <c r="DX36" s="264"/>
      <c r="DY36" s="264"/>
      <c r="DZ36" s="264"/>
      <c r="EA36" s="264"/>
      <c r="EB36" s="264"/>
      <c r="EC36" s="265"/>
    </row>
    <row r="37" spans="2:214" s="3" customFormat="1" ht="20.399999999999999" thickBot="1" x14ac:dyDescent="0.35">
      <c r="B37" s="424"/>
      <c r="D37" s="24" t="s">
        <v>2</v>
      </c>
      <c r="E37" s="58" t="s">
        <v>54</v>
      </c>
      <c r="F37" s="31" t="s">
        <v>55</v>
      </c>
      <c r="G37" s="31" t="s">
        <v>56</v>
      </c>
      <c r="H37" s="31" t="s">
        <v>77</v>
      </c>
      <c r="I37" s="31" t="s">
        <v>92</v>
      </c>
      <c r="J37" s="31" t="s">
        <v>93</v>
      </c>
      <c r="K37" s="31" t="s">
        <v>94</v>
      </c>
      <c r="L37" s="31" t="s">
        <v>95</v>
      </c>
      <c r="M37" s="31" t="s">
        <v>96</v>
      </c>
      <c r="N37" s="30" t="s">
        <v>97</v>
      </c>
      <c r="O37" s="57" t="s">
        <v>57</v>
      </c>
      <c r="P37" s="27" t="s">
        <v>58</v>
      </c>
      <c r="Q37" s="27" t="s">
        <v>59</v>
      </c>
      <c r="R37" s="28" t="s">
        <v>60</v>
      </c>
      <c r="S37" s="28" t="s">
        <v>61</v>
      </c>
      <c r="T37" s="28" t="s">
        <v>62</v>
      </c>
      <c r="U37" s="28" t="s">
        <v>63</v>
      </c>
      <c r="V37" s="27" t="s">
        <v>64</v>
      </c>
      <c r="W37" s="27" t="s">
        <v>65</v>
      </c>
      <c r="X37" s="27" t="s">
        <v>66</v>
      </c>
      <c r="Y37" s="27" t="s">
        <v>67</v>
      </c>
      <c r="Z37" s="29" t="s">
        <v>68</v>
      </c>
      <c r="AA37" s="37" t="s">
        <v>78</v>
      </c>
      <c r="AB37" s="39" t="s">
        <v>79</v>
      </c>
      <c r="AC37" s="39" t="s">
        <v>80</v>
      </c>
      <c r="AD37" s="39" t="s">
        <v>81</v>
      </c>
      <c r="AE37" s="39" t="s">
        <v>82</v>
      </c>
      <c r="AF37" s="53" t="s">
        <v>83</v>
      </c>
      <c r="AG37" s="37" t="s">
        <v>84</v>
      </c>
      <c r="AH37" s="39" t="s">
        <v>85</v>
      </c>
      <c r="AI37" s="39" t="s">
        <v>86</v>
      </c>
      <c r="AJ37" s="39" t="s">
        <v>87</v>
      </c>
      <c r="AK37" s="39" t="s">
        <v>88</v>
      </c>
      <c r="AL37" s="53" t="s">
        <v>89</v>
      </c>
      <c r="AM37" s="38" t="s">
        <v>90</v>
      </c>
      <c r="AN37" s="37" t="s">
        <v>69</v>
      </c>
      <c r="AO37" s="39" t="s">
        <v>70</v>
      </c>
      <c r="AP37" s="36" t="s">
        <v>71</v>
      </c>
      <c r="AQ37" s="55" t="s">
        <v>72</v>
      </c>
      <c r="AR37" s="56" t="s">
        <v>73</v>
      </c>
      <c r="AS37" s="56" t="s">
        <v>74</v>
      </c>
      <c r="AT37" s="38" t="s">
        <v>75</v>
      </c>
      <c r="AU37" s="41" t="s">
        <v>76</v>
      </c>
      <c r="AV37" s="28" t="s">
        <v>54</v>
      </c>
      <c r="AW37" s="27" t="s">
        <v>55</v>
      </c>
      <c r="AX37" s="29" t="s">
        <v>56</v>
      </c>
      <c r="AY37" s="31" t="s">
        <v>77</v>
      </c>
      <c r="AZ37" s="54" t="s">
        <v>57</v>
      </c>
      <c r="BA37" s="39" t="s">
        <v>58</v>
      </c>
      <c r="BB37" s="39" t="s">
        <v>59</v>
      </c>
      <c r="BC37" s="139" t="s">
        <v>60</v>
      </c>
      <c r="BD37" s="139" t="s">
        <v>61</v>
      </c>
      <c r="BE37" s="139" t="s">
        <v>62</v>
      </c>
      <c r="BF37" s="37" t="s">
        <v>63</v>
      </c>
      <c r="BG37" s="39" t="s">
        <v>64</v>
      </c>
      <c r="BH37" s="39" t="s">
        <v>65</v>
      </c>
      <c r="BI37" s="39" t="s">
        <v>66</v>
      </c>
      <c r="BJ37" s="39" t="s">
        <v>67</v>
      </c>
      <c r="BK37" s="53" t="s">
        <v>68</v>
      </c>
      <c r="BL37" s="31" t="s">
        <v>78</v>
      </c>
      <c r="BM37" s="31" t="s">
        <v>79</v>
      </c>
      <c r="BN37" s="31" t="s">
        <v>80</v>
      </c>
      <c r="BO37" s="31" t="s">
        <v>81</v>
      </c>
      <c r="BP37" s="31" t="s">
        <v>82</v>
      </c>
      <c r="BQ37" s="31" t="s">
        <v>83</v>
      </c>
      <c r="BR37" s="31" t="s">
        <v>84</v>
      </c>
      <c r="BS37" s="31" t="s">
        <v>85</v>
      </c>
      <c r="BT37" s="31" t="s">
        <v>86</v>
      </c>
      <c r="BU37" s="31" t="s">
        <v>87</v>
      </c>
      <c r="BV37" s="31" t="s">
        <v>88</v>
      </c>
      <c r="BW37" s="31" t="s">
        <v>89</v>
      </c>
      <c r="BX37" s="31" t="s">
        <v>90</v>
      </c>
      <c r="BY37" s="54" t="s">
        <v>69</v>
      </c>
      <c r="BZ37" s="39" t="s">
        <v>70</v>
      </c>
      <c r="CA37" s="36" t="s">
        <v>71</v>
      </c>
      <c r="CB37" s="55" t="s">
        <v>72</v>
      </c>
      <c r="CC37" s="56" t="s">
        <v>73</v>
      </c>
      <c r="CD37" s="56" t="s">
        <v>74</v>
      </c>
      <c r="CE37" s="38" t="s">
        <v>75</v>
      </c>
      <c r="CF37" s="41" t="s">
        <v>76</v>
      </c>
      <c r="CG37" s="31" t="s">
        <v>92</v>
      </c>
      <c r="CH37" s="31" t="s">
        <v>93</v>
      </c>
      <c r="CI37" s="31" t="s">
        <v>94</v>
      </c>
      <c r="CJ37" s="31" t="s">
        <v>95</v>
      </c>
      <c r="CK37" s="31" t="s">
        <v>96</v>
      </c>
      <c r="CL37" s="30" t="s">
        <v>97</v>
      </c>
      <c r="CM37" s="28" t="s">
        <v>54</v>
      </c>
      <c r="CN37" s="27" t="s">
        <v>55</v>
      </c>
      <c r="CO37" s="29" t="s">
        <v>56</v>
      </c>
      <c r="CP37" s="31" t="s">
        <v>77</v>
      </c>
      <c r="CQ37" s="54" t="s">
        <v>57</v>
      </c>
      <c r="CR37" s="39" t="s">
        <v>58</v>
      </c>
      <c r="CS37" s="39" t="s">
        <v>59</v>
      </c>
      <c r="CT37" s="139" t="s">
        <v>60</v>
      </c>
      <c r="CU37" s="139" t="s">
        <v>61</v>
      </c>
      <c r="CV37" s="139" t="s">
        <v>62</v>
      </c>
      <c r="CW37" s="37" t="s">
        <v>63</v>
      </c>
      <c r="CX37" s="39" t="s">
        <v>64</v>
      </c>
      <c r="CY37" s="39" t="s">
        <v>65</v>
      </c>
      <c r="CZ37" s="39" t="s">
        <v>66</v>
      </c>
      <c r="DA37" s="39" t="s">
        <v>67</v>
      </c>
      <c r="DB37" s="53" t="s">
        <v>68</v>
      </c>
      <c r="DC37" s="31" t="s">
        <v>78</v>
      </c>
      <c r="DD37" s="31" t="s">
        <v>79</v>
      </c>
      <c r="DE37" s="31" t="s">
        <v>80</v>
      </c>
      <c r="DF37" s="31" t="s">
        <v>81</v>
      </c>
      <c r="DG37" s="31" t="s">
        <v>82</v>
      </c>
      <c r="DH37" s="31" t="s">
        <v>83</v>
      </c>
      <c r="DI37" s="31" t="s">
        <v>84</v>
      </c>
      <c r="DJ37" s="31" t="s">
        <v>85</v>
      </c>
      <c r="DK37" s="31" t="s">
        <v>86</v>
      </c>
      <c r="DL37" s="31" t="s">
        <v>87</v>
      </c>
      <c r="DM37" s="31" t="s">
        <v>88</v>
      </c>
      <c r="DN37" s="31" t="s">
        <v>89</v>
      </c>
      <c r="DO37" s="31" t="s">
        <v>90</v>
      </c>
      <c r="DP37" s="54" t="s">
        <v>69</v>
      </c>
      <c r="DQ37" s="39" t="s">
        <v>70</v>
      </c>
      <c r="DR37" s="36" t="s">
        <v>71</v>
      </c>
      <c r="DS37" s="55" t="s">
        <v>72</v>
      </c>
      <c r="DT37" s="56" t="s">
        <v>73</v>
      </c>
      <c r="DU37" s="56" t="s">
        <v>74</v>
      </c>
      <c r="DV37" s="38" t="s">
        <v>75</v>
      </c>
      <c r="DW37" s="41" t="s">
        <v>76</v>
      </c>
      <c r="DX37" s="31" t="s">
        <v>92</v>
      </c>
      <c r="DY37" s="31" t="s">
        <v>93</v>
      </c>
      <c r="DZ37" s="31" t="s">
        <v>94</v>
      </c>
      <c r="EA37" s="31" t="s">
        <v>95</v>
      </c>
      <c r="EB37" s="31" t="s">
        <v>96</v>
      </c>
      <c r="EC37" s="30" t="s">
        <v>97</v>
      </c>
    </row>
    <row r="38" spans="2:214" s="73" customFormat="1" ht="19.8" x14ac:dyDescent="0.3">
      <c r="B38" s="424"/>
      <c r="D38" s="74" t="s">
        <v>252</v>
      </c>
      <c r="E38" s="82">
        <v>0</v>
      </c>
      <c r="F38" s="82">
        <v>0</v>
      </c>
      <c r="G38" s="82">
        <v>0</v>
      </c>
      <c r="H38" s="82">
        <v>0</v>
      </c>
      <c r="I38" s="82">
        <v>0</v>
      </c>
      <c r="J38" s="82">
        <v>0</v>
      </c>
      <c r="K38" s="82">
        <v>0</v>
      </c>
      <c r="L38" s="82">
        <v>0</v>
      </c>
      <c r="M38" s="82">
        <v>0</v>
      </c>
      <c r="N38" s="82">
        <v>0</v>
      </c>
      <c r="O38" s="82">
        <v>0</v>
      </c>
      <c r="P38" s="82">
        <v>0</v>
      </c>
      <c r="Q38" s="82">
        <v>0</v>
      </c>
      <c r="R38" s="82">
        <v>0</v>
      </c>
      <c r="S38" s="82">
        <v>0</v>
      </c>
      <c r="T38" s="82">
        <v>0</v>
      </c>
      <c r="U38" s="82">
        <v>0</v>
      </c>
      <c r="V38" s="82">
        <v>0</v>
      </c>
      <c r="W38" s="82">
        <v>0</v>
      </c>
      <c r="X38" s="82">
        <v>0</v>
      </c>
      <c r="Y38" s="82">
        <v>0</v>
      </c>
      <c r="Z38" s="82">
        <v>0</v>
      </c>
      <c r="AA38" s="82">
        <v>0</v>
      </c>
      <c r="AB38" s="82">
        <v>0</v>
      </c>
      <c r="AC38" s="82">
        <v>0</v>
      </c>
      <c r="AD38" s="82">
        <v>0</v>
      </c>
      <c r="AE38" s="82">
        <v>0</v>
      </c>
      <c r="AF38" s="82">
        <v>0</v>
      </c>
      <c r="AG38" s="82">
        <v>0</v>
      </c>
      <c r="AH38" s="82">
        <v>0</v>
      </c>
      <c r="AI38" s="82">
        <v>0</v>
      </c>
      <c r="AJ38" s="82">
        <v>0</v>
      </c>
      <c r="AK38" s="82">
        <v>0</v>
      </c>
      <c r="AL38" s="82">
        <v>0</v>
      </c>
      <c r="AM38" s="82">
        <v>0</v>
      </c>
      <c r="AN38" s="82">
        <v>0</v>
      </c>
      <c r="AO38" s="82">
        <v>0</v>
      </c>
      <c r="AP38" s="82">
        <v>0</v>
      </c>
      <c r="AQ38" s="82">
        <v>0</v>
      </c>
      <c r="AR38" s="82">
        <v>0</v>
      </c>
      <c r="AS38" s="82">
        <v>0</v>
      </c>
      <c r="AT38" s="82">
        <v>0</v>
      </c>
      <c r="AU38" s="82">
        <v>0</v>
      </c>
      <c r="AV38" s="82">
        <v>0</v>
      </c>
      <c r="AW38" s="82">
        <v>0</v>
      </c>
      <c r="AX38" s="82">
        <v>0</v>
      </c>
      <c r="AY38" s="84">
        <v>0</v>
      </c>
      <c r="AZ38" s="78">
        <v>21</v>
      </c>
      <c r="BA38" s="78">
        <v>22</v>
      </c>
      <c r="BB38" s="78">
        <v>23</v>
      </c>
      <c r="BC38" s="78">
        <v>30</v>
      </c>
      <c r="BD38" s="78">
        <v>31</v>
      </c>
      <c r="BE38" s="78">
        <v>32</v>
      </c>
      <c r="BF38" s="78">
        <v>24</v>
      </c>
      <c r="BG38" s="78">
        <v>25</v>
      </c>
      <c r="BH38" s="78">
        <v>26</v>
      </c>
      <c r="BI38" s="78">
        <v>27</v>
      </c>
      <c r="BJ38" s="78">
        <v>28</v>
      </c>
      <c r="BK38" s="84">
        <v>29</v>
      </c>
      <c r="BL38" s="78">
        <v>43</v>
      </c>
      <c r="BM38" s="78">
        <v>44</v>
      </c>
      <c r="BN38" s="78">
        <v>45</v>
      </c>
      <c r="BO38" s="78">
        <v>46</v>
      </c>
      <c r="BP38" s="78">
        <v>47</v>
      </c>
      <c r="BQ38" s="78">
        <v>48</v>
      </c>
      <c r="BR38" s="78">
        <v>49</v>
      </c>
      <c r="BS38" s="78">
        <v>50</v>
      </c>
      <c r="BT38" s="78">
        <v>51</v>
      </c>
      <c r="BU38" s="78">
        <v>52</v>
      </c>
      <c r="BV38" s="78">
        <v>53</v>
      </c>
      <c r="BW38" s="78">
        <v>54</v>
      </c>
      <c r="BX38" s="78">
        <v>55</v>
      </c>
      <c r="BY38" s="85">
        <v>0</v>
      </c>
      <c r="BZ38" s="85">
        <v>0</v>
      </c>
      <c r="CA38" s="85">
        <v>0</v>
      </c>
      <c r="CB38" s="78">
        <v>0</v>
      </c>
      <c r="CC38" s="78">
        <v>0</v>
      </c>
      <c r="CD38" s="78">
        <v>0</v>
      </c>
      <c r="CE38" s="78">
        <v>0</v>
      </c>
      <c r="CF38" s="84">
        <v>0</v>
      </c>
      <c r="CG38" s="78">
        <v>17</v>
      </c>
      <c r="CH38" s="78">
        <v>18</v>
      </c>
      <c r="CI38" s="78">
        <v>19</v>
      </c>
      <c r="CJ38" s="78">
        <v>0</v>
      </c>
      <c r="CK38" s="78">
        <v>0</v>
      </c>
      <c r="CL38" s="79">
        <v>13</v>
      </c>
      <c r="CM38" s="82">
        <v>0</v>
      </c>
      <c r="CN38" s="82">
        <v>0</v>
      </c>
      <c r="CO38" s="82">
        <v>0</v>
      </c>
      <c r="CP38" s="84">
        <v>0</v>
      </c>
      <c r="CQ38" s="78">
        <v>21</v>
      </c>
      <c r="CR38" s="78">
        <v>22</v>
      </c>
      <c r="CS38" s="78">
        <v>23</v>
      </c>
      <c r="CT38" s="78">
        <v>30</v>
      </c>
      <c r="CU38" s="78">
        <v>31</v>
      </c>
      <c r="CV38" s="78">
        <v>32</v>
      </c>
      <c r="CW38" s="78">
        <v>24</v>
      </c>
      <c r="CX38" s="78">
        <v>25</v>
      </c>
      <c r="CY38" s="78">
        <v>26</v>
      </c>
      <c r="CZ38" s="78">
        <v>27</v>
      </c>
      <c r="DA38" s="78">
        <v>28</v>
      </c>
      <c r="DB38" s="84">
        <v>29</v>
      </c>
      <c r="DC38" s="78">
        <v>43</v>
      </c>
      <c r="DD38" s="78">
        <v>44</v>
      </c>
      <c r="DE38" s="78">
        <v>45</v>
      </c>
      <c r="DF38" s="78">
        <v>46</v>
      </c>
      <c r="DG38" s="78">
        <v>47</v>
      </c>
      <c r="DH38" s="78">
        <v>48</v>
      </c>
      <c r="DI38" s="78">
        <v>49</v>
      </c>
      <c r="DJ38" s="78">
        <v>50</v>
      </c>
      <c r="DK38" s="78">
        <v>51</v>
      </c>
      <c r="DL38" s="78">
        <v>52</v>
      </c>
      <c r="DM38" s="78">
        <v>53</v>
      </c>
      <c r="DN38" s="78">
        <v>54</v>
      </c>
      <c r="DO38" s="78">
        <v>55</v>
      </c>
      <c r="DP38" s="85">
        <v>0</v>
      </c>
      <c r="DQ38" s="85">
        <v>0</v>
      </c>
      <c r="DR38" s="85">
        <v>0</v>
      </c>
      <c r="DS38" s="78">
        <v>0</v>
      </c>
      <c r="DT38" s="78">
        <v>0</v>
      </c>
      <c r="DU38" s="78">
        <v>0</v>
      </c>
      <c r="DV38" s="78">
        <v>0</v>
      </c>
      <c r="DW38" s="84">
        <v>0</v>
      </c>
      <c r="DX38" s="78">
        <v>17</v>
      </c>
      <c r="DY38" s="78">
        <v>18</v>
      </c>
      <c r="DZ38" s="78">
        <v>19</v>
      </c>
      <c r="EA38" s="78">
        <v>0</v>
      </c>
      <c r="EB38" s="78">
        <v>20</v>
      </c>
      <c r="EC38" s="79">
        <v>13</v>
      </c>
    </row>
    <row r="39" spans="2:214" s="86" customFormat="1" ht="20.399999999999999" thickBot="1" x14ac:dyDescent="0.35">
      <c r="B39" s="424"/>
      <c r="D39" s="114"/>
      <c r="E39" s="266"/>
      <c r="F39" s="267"/>
      <c r="G39" s="267"/>
      <c r="H39" s="267"/>
      <c r="I39" s="267"/>
      <c r="J39" s="267"/>
      <c r="K39" s="267"/>
      <c r="L39" s="267"/>
      <c r="M39" s="267"/>
      <c r="N39" s="268"/>
      <c r="O39" s="295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95"/>
      <c r="AB39" s="295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36"/>
      <c r="AN39" s="292"/>
      <c r="AO39" s="293"/>
      <c r="AP39" s="293"/>
      <c r="AQ39" s="293"/>
      <c r="AR39" s="293"/>
      <c r="AS39" s="293"/>
      <c r="AT39" s="293"/>
      <c r="AU39" s="294"/>
      <c r="AV39" s="296"/>
      <c r="AW39" s="295"/>
      <c r="AX39" s="295"/>
      <c r="AY39" s="295"/>
      <c r="AZ39" s="295"/>
      <c r="BA39" s="295"/>
      <c r="BB39" s="295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95"/>
      <c r="BO39" s="295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95"/>
      <c r="CB39" s="295"/>
      <c r="CC39" s="295"/>
      <c r="CD39" s="295"/>
      <c r="CE39" s="295"/>
      <c r="CF39" s="295"/>
      <c r="CG39" s="295"/>
      <c r="CH39" s="295"/>
      <c r="CI39" s="295"/>
      <c r="CJ39" s="295"/>
      <c r="CK39" s="295"/>
      <c r="CL39" s="236"/>
      <c r="CM39" s="235"/>
      <c r="CN39" s="295"/>
      <c r="CO39" s="295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95"/>
      <c r="DB39" s="295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95"/>
      <c r="DO39" s="295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95"/>
      <c r="EB39" s="295"/>
      <c r="EC39" s="236"/>
    </row>
    <row r="40" spans="2:214" s="86" customFormat="1" ht="20.399999999999999" thickBot="1" x14ac:dyDescent="0.35">
      <c r="B40" s="424"/>
      <c r="D40" s="113"/>
      <c r="E40" s="336"/>
      <c r="F40" s="337"/>
      <c r="G40" s="337"/>
      <c r="H40" s="337"/>
      <c r="I40" s="337"/>
      <c r="J40" s="337"/>
      <c r="K40" s="337"/>
      <c r="L40" s="337"/>
      <c r="M40" s="337"/>
      <c r="N40" s="338"/>
      <c r="O40" s="404"/>
      <c r="P40" s="404"/>
      <c r="Q40" s="404"/>
      <c r="R40" s="404"/>
      <c r="S40" s="404"/>
      <c r="T40" s="404"/>
      <c r="U40" s="404"/>
      <c r="V40" s="404"/>
      <c r="W40" s="404"/>
      <c r="X40" s="404"/>
      <c r="Y40" s="404"/>
      <c r="Z40" s="404"/>
      <c r="AA40" s="404"/>
      <c r="AB40" s="404"/>
      <c r="AC40" s="404"/>
      <c r="AD40" s="404"/>
      <c r="AE40" s="404"/>
      <c r="AF40" s="404"/>
      <c r="AG40" s="404"/>
      <c r="AH40" s="404"/>
      <c r="AI40" s="404"/>
      <c r="AJ40" s="404"/>
      <c r="AK40" s="404"/>
      <c r="AL40" s="404"/>
      <c r="AM40" s="405"/>
      <c r="AN40" s="316"/>
      <c r="AO40" s="317"/>
      <c r="AP40" s="317"/>
      <c r="AQ40" s="317"/>
      <c r="AR40" s="317"/>
      <c r="AS40" s="317"/>
      <c r="AT40" s="317"/>
      <c r="AU40" s="318"/>
      <c r="AV40" s="406"/>
      <c r="AW40" s="404"/>
      <c r="AX40" s="404"/>
      <c r="AY40" s="404"/>
      <c r="AZ40" s="404"/>
      <c r="BA40" s="404"/>
      <c r="BB40" s="404"/>
      <c r="BC40" s="404"/>
      <c r="BD40" s="404"/>
      <c r="BE40" s="404"/>
      <c r="BF40" s="404"/>
      <c r="BG40" s="404"/>
      <c r="BH40" s="404"/>
      <c r="BI40" s="404"/>
      <c r="BJ40" s="404"/>
      <c r="BK40" s="404"/>
      <c r="BL40" s="404"/>
      <c r="BM40" s="404"/>
      <c r="BN40" s="404"/>
      <c r="BO40" s="404"/>
      <c r="BP40" s="404"/>
      <c r="BQ40" s="404"/>
      <c r="BR40" s="404"/>
      <c r="BS40" s="404"/>
      <c r="BT40" s="404"/>
      <c r="BU40" s="404"/>
      <c r="BV40" s="404"/>
      <c r="BW40" s="404"/>
      <c r="BX40" s="404"/>
      <c r="BY40" s="404"/>
      <c r="BZ40" s="404"/>
      <c r="CA40" s="404"/>
      <c r="CB40" s="404"/>
      <c r="CC40" s="404"/>
      <c r="CD40" s="404"/>
      <c r="CE40" s="404"/>
      <c r="CF40" s="404"/>
      <c r="CG40" s="404"/>
      <c r="CH40" s="404"/>
      <c r="CI40" s="404"/>
      <c r="CJ40" s="404"/>
      <c r="CK40" s="404"/>
      <c r="CL40" s="405"/>
      <c r="CM40" s="406"/>
      <c r="CN40" s="404"/>
      <c r="CO40" s="404"/>
      <c r="CP40" s="404"/>
      <c r="CQ40" s="404"/>
      <c r="CR40" s="404"/>
      <c r="CS40" s="404"/>
      <c r="CT40" s="404"/>
      <c r="CU40" s="404"/>
      <c r="CV40" s="404"/>
      <c r="CW40" s="404"/>
      <c r="CX40" s="404"/>
      <c r="CY40" s="404"/>
      <c r="CZ40" s="404"/>
      <c r="DA40" s="404"/>
      <c r="DB40" s="404"/>
      <c r="DC40" s="404"/>
      <c r="DD40" s="404"/>
      <c r="DE40" s="404"/>
      <c r="DF40" s="404"/>
      <c r="DG40" s="404"/>
      <c r="DH40" s="404"/>
      <c r="DI40" s="404"/>
      <c r="DJ40" s="404"/>
      <c r="DK40" s="404"/>
      <c r="DL40" s="404"/>
      <c r="DM40" s="404"/>
      <c r="DN40" s="404"/>
      <c r="DO40" s="404"/>
      <c r="DP40" s="404"/>
      <c r="DQ40" s="404"/>
      <c r="DR40" s="404"/>
      <c r="DS40" s="404"/>
      <c r="DT40" s="404"/>
      <c r="DU40" s="404"/>
      <c r="DV40" s="404"/>
      <c r="DW40" s="404"/>
      <c r="DX40" s="404"/>
      <c r="DY40" s="404"/>
      <c r="DZ40" s="404"/>
      <c r="EA40" s="404"/>
      <c r="EB40" s="404"/>
      <c r="EC40" s="405"/>
    </row>
    <row r="41" spans="2:214" ht="19.8" x14ac:dyDescent="0.3">
      <c r="B41" s="424"/>
      <c r="D41" s="115"/>
    </row>
    <row r="42" spans="2:214" ht="15" thickBot="1" x14ac:dyDescent="0.35">
      <c r="B42" s="424"/>
      <c r="D42" s="3"/>
    </row>
    <row r="43" spans="2:214" ht="40.200000000000003" customHeight="1" thickBot="1" x14ac:dyDescent="0.35">
      <c r="B43" s="424"/>
      <c r="D43" s="3"/>
      <c r="E43" s="202"/>
      <c r="F43" s="203"/>
      <c r="G43" s="203"/>
      <c r="H43" s="203"/>
      <c r="I43" s="203"/>
      <c r="J43" s="203"/>
      <c r="K43" s="203"/>
      <c r="L43" s="203"/>
      <c r="M43" s="203"/>
      <c r="N43" s="203"/>
      <c r="O43" s="203"/>
      <c r="P43" s="203"/>
      <c r="Q43" s="203"/>
      <c r="R43" s="203"/>
      <c r="S43" s="203"/>
      <c r="T43" s="203"/>
      <c r="U43" s="203"/>
      <c r="V43" s="203"/>
      <c r="W43" s="203"/>
      <c r="X43" s="203"/>
      <c r="Y43" s="203"/>
      <c r="Z43" s="203"/>
      <c r="AA43" s="203"/>
      <c r="AB43" s="203"/>
      <c r="AC43" s="203"/>
      <c r="AD43" s="203"/>
      <c r="AE43" s="203"/>
      <c r="AF43" s="203"/>
      <c r="AG43" s="203"/>
      <c r="AH43" s="203"/>
      <c r="AI43" s="203"/>
      <c r="AJ43" s="203"/>
      <c r="AK43" s="203"/>
      <c r="AL43" s="203"/>
      <c r="AM43" s="203"/>
      <c r="AN43" s="203"/>
      <c r="AO43" s="203"/>
      <c r="AP43" s="203"/>
      <c r="AQ43" s="203"/>
      <c r="AR43" s="203"/>
      <c r="AS43" s="203"/>
      <c r="AT43" s="203"/>
      <c r="AU43" s="203"/>
      <c r="AV43" s="203"/>
      <c r="AW43" s="203"/>
      <c r="AX43" s="203"/>
      <c r="AY43" s="203"/>
      <c r="AZ43" s="203"/>
      <c r="BA43" s="203"/>
      <c r="BB43" s="203"/>
      <c r="BC43" s="203"/>
      <c r="BD43" s="203"/>
      <c r="BE43" s="203"/>
      <c r="BF43" s="203"/>
      <c r="BG43" s="203"/>
      <c r="BH43" s="203"/>
      <c r="BI43" s="203"/>
      <c r="BJ43" s="203"/>
      <c r="BK43" s="203"/>
      <c r="BL43" s="203"/>
      <c r="BM43" s="203"/>
      <c r="BN43" s="203"/>
      <c r="BO43" s="203"/>
      <c r="BP43" s="203"/>
      <c r="BQ43" s="203"/>
      <c r="BR43" s="203"/>
      <c r="BS43" s="203"/>
      <c r="BT43" s="203"/>
      <c r="BU43" s="203"/>
      <c r="BV43" s="203"/>
      <c r="BW43" s="203"/>
      <c r="BX43" s="203"/>
      <c r="BY43" s="203"/>
      <c r="BZ43" s="203"/>
      <c r="CA43" s="204"/>
    </row>
    <row r="44" spans="2:214" ht="20.399999999999999" thickBot="1" x14ac:dyDescent="0.35">
      <c r="B44" s="424"/>
      <c r="D44" s="23" t="s">
        <v>0</v>
      </c>
      <c r="E44" s="306" t="s">
        <v>1</v>
      </c>
      <c r="F44" s="307"/>
      <c r="G44" s="307"/>
      <c r="H44" s="307"/>
      <c r="I44" s="307"/>
      <c r="J44" s="307"/>
      <c r="K44" s="307"/>
      <c r="L44" s="307"/>
      <c r="M44" s="307"/>
      <c r="N44" s="308"/>
      <c r="O44" s="254" t="s">
        <v>208</v>
      </c>
      <c r="P44" s="309"/>
      <c r="Q44" s="309"/>
      <c r="R44" s="309"/>
      <c r="S44" s="309"/>
      <c r="T44" s="309"/>
      <c r="U44" s="309"/>
      <c r="V44" s="309"/>
      <c r="W44" s="309"/>
      <c r="X44" s="309"/>
      <c r="Y44" s="309"/>
      <c r="Z44" s="309"/>
      <c r="AA44" s="309"/>
      <c r="AB44" s="309"/>
      <c r="AC44" s="309"/>
      <c r="AD44" s="309"/>
      <c r="AE44" s="309"/>
      <c r="AF44" s="309"/>
      <c r="AG44" s="309"/>
      <c r="AH44" s="309"/>
      <c r="AI44" s="309"/>
      <c r="AJ44" s="309"/>
      <c r="AK44" s="309"/>
      <c r="AL44" s="309"/>
      <c r="AM44" s="309"/>
      <c r="AN44" s="309"/>
      <c r="AO44" s="309"/>
      <c r="AP44" s="309"/>
      <c r="AQ44" s="309"/>
      <c r="AR44" s="309"/>
      <c r="AS44" s="309"/>
      <c r="AT44" s="309"/>
      <c r="AU44" s="309"/>
      <c r="AV44" s="309"/>
      <c r="AW44" s="309"/>
      <c r="AX44" s="309"/>
      <c r="AY44" s="309"/>
      <c r="AZ44" s="309"/>
      <c r="BA44" s="309"/>
      <c r="BB44" s="309"/>
      <c r="BC44" s="309"/>
      <c r="BD44" s="309"/>
      <c r="BE44" s="309"/>
      <c r="BF44" s="309"/>
      <c r="BG44" s="310"/>
      <c r="BH44" s="311" t="s">
        <v>207</v>
      </c>
      <c r="BI44" s="312"/>
      <c r="BJ44" s="312"/>
      <c r="BK44" s="312"/>
      <c r="BL44" s="312"/>
      <c r="BM44" s="312"/>
      <c r="BN44" s="312"/>
      <c r="BO44" s="312"/>
      <c r="BP44" s="312"/>
      <c r="BQ44" s="312"/>
      <c r="BR44" s="312"/>
      <c r="BS44" s="312"/>
      <c r="BT44" s="312"/>
      <c r="BU44" s="312"/>
      <c r="BV44" s="313"/>
      <c r="BW44" s="229" t="s">
        <v>209</v>
      </c>
      <c r="BX44" s="314"/>
      <c r="BY44" s="314"/>
      <c r="BZ44" s="314"/>
      <c r="CA44" s="314"/>
      <c r="CB44" s="314"/>
      <c r="CC44" s="314"/>
      <c r="CD44" s="314"/>
      <c r="CE44" s="314"/>
      <c r="CF44" s="314"/>
      <c r="CG44" s="314"/>
      <c r="CH44" s="314"/>
      <c r="CI44" s="314"/>
      <c r="CJ44" s="314"/>
      <c r="CK44" s="314"/>
      <c r="CL44" s="314"/>
      <c r="CM44" s="314"/>
      <c r="CN44" s="314"/>
      <c r="CO44" s="314"/>
      <c r="CP44" s="314"/>
      <c r="CQ44" s="314"/>
      <c r="CR44" s="314"/>
      <c r="CS44" s="314"/>
      <c r="CT44" s="314"/>
      <c r="CU44" s="314"/>
      <c r="CV44" s="314"/>
      <c r="CW44" s="314"/>
      <c r="CX44" s="314"/>
      <c r="CY44" s="314"/>
      <c r="CZ44" s="314"/>
      <c r="DA44" s="314"/>
      <c r="DB44" s="314"/>
      <c r="DC44" s="314"/>
      <c r="DD44" s="314"/>
      <c r="DE44" s="314"/>
      <c r="DF44" s="314"/>
      <c r="DG44" s="314"/>
      <c r="DH44" s="314"/>
      <c r="DI44" s="314"/>
      <c r="DJ44" s="314"/>
      <c r="DK44" s="314"/>
      <c r="DL44" s="314"/>
      <c r="DM44" s="314"/>
      <c r="DN44" s="314"/>
      <c r="DO44" s="314"/>
      <c r="DP44" s="314"/>
      <c r="DQ44" s="314"/>
      <c r="DR44" s="314"/>
      <c r="DS44" s="314"/>
      <c r="DT44" s="314"/>
      <c r="DU44" s="314"/>
      <c r="DV44" s="314"/>
      <c r="DW44" s="314"/>
      <c r="DX44" s="314"/>
      <c r="DY44" s="314"/>
      <c r="DZ44" s="314"/>
      <c r="EA44" s="314"/>
      <c r="EB44" s="314"/>
      <c r="EC44" s="314"/>
      <c r="ED44" s="314"/>
      <c r="EE44" s="314"/>
      <c r="EF44" s="314"/>
      <c r="EG44" s="314"/>
      <c r="EH44" s="314"/>
      <c r="EI44" s="314"/>
      <c r="EJ44" s="314"/>
      <c r="EK44" s="314"/>
      <c r="EL44" s="314"/>
      <c r="EM44" s="314"/>
      <c r="EN44" s="315"/>
      <c r="EO44" s="16"/>
      <c r="EP44" s="17"/>
      <c r="EQ44" s="17"/>
      <c r="ER44" s="17"/>
      <c r="ES44" s="17"/>
      <c r="ET44" s="17"/>
      <c r="EU44" s="17"/>
      <c r="EV44" s="17"/>
      <c r="EW44" s="17"/>
      <c r="EX44" s="17"/>
      <c r="EY44" s="17"/>
      <c r="EZ44" s="17"/>
      <c r="FA44" s="17"/>
      <c r="FB44" s="17"/>
      <c r="FC44" s="17"/>
      <c r="FD44" s="17"/>
      <c r="FE44" s="17"/>
      <c r="FF44" s="17"/>
      <c r="FG44" s="17"/>
      <c r="FH44" s="17"/>
      <c r="FI44" s="17"/>
      <c r="FJ44" s="17"/>
      <c r="FK44" s="17"/>
      <c r="FL44" s="17"/>
      <c r="FM44" s="17"/>
      <c r="FN44" s="17"/>
      <c r="FO44" s="17"/>
      <c r="FP44" s="17"/>
      <c r="FQ44" s="17"/>
      <c r="FR44" s="17"/>
      <c r="FS44" s="17"/>
      <c r="FT44" s="17"/>
      <c r="FU44" s="17"/>
      <c r="FV44" s="17"/>
      <c r="FW44" s="17"/>
      <c r="FX44" s="17"/>
      <c r="FY44" s="17"/>
      <c r="FZ44" s="17"/>
      <c r="GA44" s="17"/>
      <c r="GB44" s="17"/>
      <c r="GC44" s="17"/>
      <c r="GD44" s="17"/>
      <c r="GE44" s="17"/>
      <c r="GF44" s="17"/>
      <c r="GG44" s="17"/>
      <c r="GH44" s="17"/>
      <c r="GI44" s="17"/>
      <c r="GJ44" s="17"/>
      <c r="GK44" s="17"/>
      <c r="GL44" s="17"/>
      <c r="GM44" s="17"/>
      <c r="GN44" s="17"/>
      <c r="GO44" s="17"/>
      <c r="GP44" s="17"/>
      <c r="GQ44" s="17"/>
      <c r="GR44" s="17"/>
      <c r="GS44" s="17"/>
      <c r="GT44" s="17"/>
      <c r="GU44" s="17"/>
      <c r="GV44" s="17"/>
      <c r="GW44" s="17"/>
      <c r="GX44" s="17"/>
      <c r="GY44" s="17"/>
      <c r="GZ44" s="17"/>
      <c r="HA44" s="17"/>
      <c r="HB44" s="17"/>
      <c r="HC44" s="17"/>
      <c r="HD44" s="17"/>
      <c r="HE44" s="17"/>
      <c r="HF44" s="18"/>
    </row>
    <row r="45" spans="2:214" s="3" customFormat="1" ht="20.399999999999999" thickBot="1" x14ac:dyDescent="0.35">
      <c r="B45" s="424"/>
      <c r="D45" s="24" t="s">
        <v>2</v>
      </c>
      <c r="E45" s="58" t="s">
        <v>54</v>
      </c>
      <c r="F45" s="31" t="s">
        <v>55</v>
      </c>
      <c r="G45" s="31" t="s">
        <v>56</v>
      </c>
      <c r="H45" s="31" t="s">
        <v>77</v>
      </c>
      <c r="I45" s="31" t="s">
        <v>92</v>
      </c>
      <c r="J45" s="31" t="s">
        <v>93</v>
      </c>
      <c r="K45" s="31" t="s">
        <v>94</v>
      </c>
      <c r="L45" s="31" t="s">
        <v>95</v>
      </c>
      <c r="M45" s="31" t="s">
        <v>96</v>
      </c>
      <c r="N45" s="30" t="s">
        <v>97</v>
      </c>
      <c r="O45" s="28" t="s">
        <v>57</v>
      </c>
      <c r="P45" s="27" t="s">
        <v>58</v>
      </c>
      <c r="Q45" s="27" t="s">
        <v>59</v>
      </c>
      <c r="R45" s="28" t="s">
        <v>60</v>
      </c>
      <c r="S45" s="28" t="s">
        <v>61</v>
      </c>
      <c r="T45" s="28" t="s">
        <v>62</v>
      </c>
      <c r="U45" s="28" t="s">
        <v>63</v>
      </c>
      <c r="V45" s="27" t="s">
        <v>64</v>
      </c>
      <c r="W45" s="27" t="s">
        <v>65</v>
      </c>
      <c r="X45" s="27" t="s">
        <v>66</v>
      </c>
      <c r="Y45" s="27" t="s">
        <v>67</v>
      </c>
      <c r="Z45" s="29" t="s">
        <v>68</v>
      </c>
      <c r="AA45" s="37" t="s">
        <v>78</v>
      </c>
      <c r="AB45" s="39" t="s">
        <v>79</v>
      </c>
      <c r="AC45" s="39" t="s">
        <v>80</v>
      </c>
      <c r="AD45" s="39" t="s">
        <v>81</v>
      </c>
      <c r="AE45" s="39" t="s">
        <v>82</v>
      </c>
      <c r="AF45" s="53" t="s">
        <v>83</v>
      </c>
      <c r="AG45" s="37" t="s">
        <v>84</v>
      </c>
      <c r="AH45" s="39" t="s">
        <v>85</v>
      </c>
      <c r="AI45" s="39" t="s">
        <v>86</v>
      </c>
      <c r="AJ45" s="39" t="s">
        <v>87</v>
      </c>
      <c r="AK45" s="39" t="s">
        <v>88</v>
      </c>
      <c r="AL45" s="53" t="s">
        <v>89</v>
      </c>
      <c r="AM45" s="38" t="s">
        <v>90</v>
      </c>
      <c r="AN45" s="27" t="s">
        <v>180</v>
      </c>
      <c r="AO45" s="27" t="s">
        <v>181</v>
      </c>
      <c r="AP45" s="27" t="s">
        <v>182</v>
      </c>
      <c r="AQ45" s="27" t="s">
        <v>244</v>
      </c>
      <c r="AR45" s="26" t="s">
        <v>184</v>
      </c>
      <c r="AS45" s="27" t="s">
        <v>185</v>
      </c>
      <c r="AT45" s="27" t="s">
        <v>186</v>
      </c>
      <c r="AU45" s="27" t="s">
        <v>187</v>
      </c>
      <c r="AV45" s="27" t="s">
        <v>188</v>
      </c>
      <c r="AW45" s="27" t="s">
        <v>189</v>
      </c>
      <c r="AX45" s="26" t="s">
        <v>190</v>
      </c>
      <c r="AY45" s="27" t="s">
        <v>191</v>
      </c>
      <c r="AZ45" s="27" t="s">
        <v>192</v>
      </c>
      <c r="BA45" s="27" t="s">
        <v>193</v>
      </c>
      <c r="BB45" s="27" t="s">
        <v>194</v>
      </c>
      <c r="BC45" s="27" t="s">
        <v>245</v>
      </c>
      <c r="BD45" s="26" t="s">
        <v>196</v>
      </c>
      <c r="BE45" s="27" t="s">
        <v>197</v>
      </c>
      <c r="BF45" s="31" t="s">
        <v>198</v>
      </c>
      <c r="BG45" s="30" t="s">
        <v>199</v>
      </c>
      <c r="BH45" s="37" t="s">
        <v>69</v>
      </c>
      <c r="BI45" s="39" t="s">
        <v>70</v>
      </c>
      <c r="BJ45" s="36" t="s">
        <v>71</v>
      </c>
      <c r="BK45" s="55" t="s">
        <v>72</v>
      </c>
      <c r="BL45" s="56" t="s">
        <v>73</v>
      </c>
      <c r="BM45" s="56" t="s">
        <v>74</v>
      </c>
      <c r="BN45" s="38" t="s">
        <v>75</v>
      </c>
      <c r="BO45" s="41" t="s">
        <v>76</v>
      </c>
      <c r="BP45" s="31" t="s">
        <v>200</v>
      </c>
      <c r="BQ45" s="31" t="s">
        <v>201</v>
      </c>
      <c r="BR45" s="31" t="s">
        <v>202</v>
      </c>
      <c r="BS45" s="31" t="s">
        <v>203</v>
      </c>
      <c r="BT45" s="31" t="s">
        <v>204</v>
      </c>
      <c r="BU45" s="31" t="s">
        <v>205</v>
      </c>
      <c r="BV45" s="30" t="s">
        <v>206</v>
      </c>
      <c r="BW45" s="58" t="s">
        <v>54</v>
      </c>
      <c r="BX45" s="31" t="s">
        <v>55</v>
      </c>
      <c r="BY45" s="31" t="s">
        <v>56</v>
      </c>
      <c r="BZ45" s="31" t="s">
        <v>77</v>
      </c>
      <c r="CA45" s="31" t="s">
        <v>92</v>
      </c>
      <c r="CB45" s="31" t="s">
        <v>93</v>
      </c>
      <c r="CC45" s="31" t="s">
        <v>94</v>
      </c>
      <c r="CD45" s="31" t="s">
        <v>95</v>
      </c>
      <c r="CE45" s="31" t="s">
        <v>96</v>
      </c>
      <c r="CF45" s="30" t="s">
        <v>97</v>
      </c>
      <c r="CG45" s="57" t="s">
        <v>57</v>
      </c>
      <c r="CH45" s="27" t="s">
        <v>58</v>
      </c>
      <c r="CI45" s="27" t="s">
        <v>59</v>
      </c>
      <c r="CJ45" s="28" t="s">
        <v>60</v>
      </c>
      <c r="CK45" s="28" t="s">
        <v>61</v>
      </c>
      <c r="CL45" s="28" t="s">
        <v>62</v>
      </c>
      <c r="CM45" s="28" t="s">
        <v>63</v>
      </c>
      <c r="CN45" s="27" t="s">
        <v>64</v>
      </c>
      <c r="CO45" s="27" t="s">
        <v>65</v>
      </c>
      <c r="CP45" s="27" t="s">
        <v>66</v>
      </c>
      <c r="CQ45" s="27" t="s">
        <v>67</v>
      </c>
      <c r="CR45" s="29" t="s">
        <v>68</v>
      </c>
      <c r="CS45" s="37" t="s">
        <v>78</v>
      </c>
      <c r="CT45" s="39" t="s">
        <v>79</v>
      </c>
      <c r="CU45" s="39" t="s">
        <v>80</v>
      </c>
      <c r="CV45" s="39" t="s">
        <v>81</v>
      </c>
      <c r="CW45" s="39" t="s">
        <v>82</v>
      </c>
      <c r="CX45" s="53" t="s">
        <v>83</v>
      </c>
      <c r="CY45" s="37" t="s">
        <v>84</v>
      </c>
      <c r="CZ45" s="39" t="s">
        <v>85</v>
      </c>
      <c r="DA45" s="39" t="s">
        <v>86</v>
      </c>
      <c r="DB45" s="39" t="s">
        <v>87</v>
      </c>
      <c r="DC45" s="39" t="s">
        <v>88</v>
      </c>
      <c r="DD45" s="53" t="s">
        <v>89</v>
      </c>
      <c r="DE45" s="38" t="s">
        <v>90</v>
      </c>
      <c r="DF45" s="27" t="s">
        <v>180</v>
      </c>
      <c r="DG45" s="27" t="s">
        <v>181</v>
      </c>
      <c r="DH45" s="27" t="s">
        <v>182</v>
      </c>
      <c r="DI45" s="27" t="s">
        <v>183</v>
      </c>
      <c r="DJ45" s="26" t="s">
        <v>184</v>
      </c>
      <c r="DK45" s="27" t="s">
        <v>185</v>
      </c>
      <c r="DL45" s="27" t="s">
        <v>186</v>
      </c>
      <c r="DM45" s="27" t="s">
        <v>187</v>
      </c>
      <c r="DN45" s="27" t="s">
        <v>188</v>
      </c>
      <c r="DO45" s="27" t="s">
        <v>189</v>
      </c>
      <c r="DP45" s="26" t="s">
        <v>190</v>
      </c>
      <c r="DQ45" s="27" t="s">
        <v>191</v>
      </c>
      <c r="DR45" s="27" t="s">
        <v>192</v>
      </c>
      <c r="DS45" s="27" t="s">
        <v>193</v>
      </c>
      <c r="DT45" s="27" t="s">
        <v>194</v>
      </c>
      <c r="DU45" s="27" t="s">
        <v>195</v>
      </c>
      <c r="DV45" s="26" t="s">
        <v>196</v>
      </c>
      <c r="DW45" s="27" t="s">
        <v>197</v>
      </c>
      <c r="DX45" s="31" t="s">
        <v>198</v>
      </c>
      <c r="DY45" s="31" t="s">
        <v>199</v>
      </c>
      <c r="DZ45" s="37" t="s">
        <v>69</v>
      </c>
      <c r="EA45" s="39" t="s">
        <v>70</v>
      </c>
      <c r="EB45" s="36" t="s">
        <v>71</v>
      </c>
      <c r="EC45" s="55" t="s">
        <v>72</v>
      </c>
      <c r="ED45" s="56" t="s">
        <v>73</v>
      </c>
      <c r="EE45" s="56" t="s">
        <v>74</v>
      </c>
      <c r="EF45" s="38" t="s">
        <v>75</v>
      </c>
      <c r="EG45" s="41" t="s">
        <v>76</v>
      </c>
      <c r="EH45" s="31" t="s">
        <v>200</v>
      </c>
      <c r="EI45" s="31" t="s">
        <v>201</v>
      </c>
      <c r="EJ45" s="31" t="s">
        <v>202</v>
      </c>
      <c r="EK45" s="31" t="s">
        <v>203</v>
      </c>
      <c r="EL45" s="31" t="s">
        <v>204</v>
      </c>
      <c r="EM45" s="31" t="s">
        <v>205</v>
      </c>
      <c r="EN45" s="30" t="s">
        <v>206</v>
      </c>
      <c r="EO45" s="58" t="s">
        <v>54</v>
      </c>
      <c r="EP45" s="31" t="s">
        <v>55</v>
      </c>
      <c r="EQ45" s="31" t="s">
        <v>56</v>
      </c>
      <c r="ER45" s="31" t="s">
        <v>77</v>
      </c>
      <c r="ES45" s="31" t="s">
        <v>92</v>
      </c>
      <c r="ET45" s="31" t="s">
        <v>93</v>
      </c>
      <c r="EU45" s="31" t="s">
        <v>94</v>
      </c>
      <c r="EV45" s="31" t="s">
        <v>95</v>
      </c>
      <c r="EW45" s="31" t="s">
        <v>96</v>
      </c>
      <c r="EX45" s="30" t="s">
        <v>97</v>
      </c>
      <c r="EY45" s="57" t="s">
        <v>57</v>
      </c>
      <c r="EZ45" s="27" t="s">
        <v>58</v>
      </c>
      <c r="FA45" s="27" t="s">
        <v>59</v>
      </c>
      <c r="FB45" s="28" t="s">
        <v>60</v>
      </c>
      <c r="FC45" s="28" t="s">
        <v>61</v>
      </c>
      <c r="FD45" s="28" t="s">
        <v>62</v>
      </c>
      <c r="FE45" s="28" t="s">
        <v>63</v>
      </c>
      <c r="FF45" s="27" t="s">
        <v>64</v>
      </c>
      <c r="FG45" s="27" t="s">
        <v>65</v>
      </c>
      <c r="FH45" s="27" t="s">
        <v>66</v>
      </c>
      <c r="FI45" s="27" t="s">
        <v>67</v>
      </c>
      <c r="FJ45" s="29" t="s">
        <v>68</v>
      </c>
      <c r="FK45" s="37" t="s">
        <v>78</v>
      </c>
      <c r="FL45" s="39" t="s">
        <v>79</v>
      </c>
      <c r="FM45" s="39" t="s">
        <v>80</v>
      </c>
      <c r="FN45" s="39" t="s">
        <v>81</v>
      </c>
      <c r="FO45" s="39" t="s">
        <v>82</v>
      </c>
      <c r="FP45" s="53" t="s">
        <v>83</v>
      </c>
      <c r="FQ45" s="37" t="s">
        <v>84</v>
      </c>
      <c r="FR45" s="39" t="s">
        <v>85</v>
      </c>
      <c r="FS45" s="39" t="s">
        <v>86</v>
      </c>
      <c r="FT45" s="39" t="s">
        <v>87</v>
      </c>
      <c r="FU45" s="39" t="s">
        <v>88</v>
      </c>
      <c r="FV45" s="53" t="s">
        <v>89</v>
      </c>
      <c r="FW45" s="38" t="s">
        <v>90</v>
      </c>
      <c r="FX45" s="27" t="s">
        <v>180</v>
      </c>
      <c r="FY45" s="27" t="s">
        <v>181</v>
      </c>
      <c r="FZ45" s="27" t="s">
        <v>182</v>
      </c>
      <c r="GA45" s="27" t="s">
        <v>183</v>
      </c>
      <c r="GB45" s="26" t="s">
        <v>184</v>
      </c>
      <c r="GC45" s="27" t="s">
        <v>185</v>
      </c>
      <c r="GD45" s="27" t="s">
        <v>186</v>
      </c>
      <c r="GE45" s="27" t="s">
        <v>187</v>
      </c>
      <c r="GF45" s="27" t="s">
        <v>188</v>
      </c>
      <c r="GG45" s="27" t="s">
        <v>189</v>
      </c>
      <c r="GH45" s="26" t="s">
        <v>190</v>
      </c>
      <c r="GI45" s="27" t="s">
        <v>191</v>
      </c>
      <c r="GJ45" s="27" t="s">
        <v>192</v>
      </c>
      <c r="GK45" s="27" t="s">
        <v>193</v>
      </c>
      <c r="GL45" s="27" t="s">
        <v>194</v>
      </c>
      <c r="GM45" s="27" t="s">
        <v>195</v>
      </c>
      <c r="GN45" s="26" t="s">
        <v>196</v>
      </c>
      <c r="GO45" s="27" t="s">
        <v>197</v>
      </c>
      <c r="GP45" s="31" t="s">
        <v>198</v>
      </c>
      <c r="GQ45" s="31" t="s">
        <v>199</v>
      </c>
      <c r="GR45" s="37" t="s">
        <v>69</v>
      </c>
      <c r="GS45" s="39" t="s">
        <v>70</v>
      </c>
      <c r="GT45" s="36" t="s">
        <v>71</v>
      </c>
      <c r="GU45" s="55" t="s">
        <v>72</v>
      </c>
      <c r="GV45" s="56" t="s">
        <v>73</v>
      </c>
      <c r="GW45" s="56" t="s">
        <v>74</v>
      </c>
      <c r="GX45" s="38" t="s">
        <v>75</v>
      </c>
      <c r="GY45" s="41" t="s">
        <v>76</v>
      </c>
      <c r="GZ45" s="31" t="s">
        <v>200</v>
      </c>
      <c r="HA45" s="31" t="s">
        <v>201</v>
      </c>
      <c r="HB45" s="31" t="s">
        <v>202</v>
      </c>
      <c r="HC45" s="31" t="s">
        <v>203</v>
      </c>
      <c r="HD45" s="31" t="s">
        <v>204</v>
      </c>
      <c r="HE45" s="31" t="s">
        <v>205</v>
      </c>
      <c r="HF45" s="30" t="s">
        <v>206</v>
      </c>
    </row>
    <row r="46" spans="2:214" s="73" customFormat="1" ht="19.8" x14ac:dyDescent="0.3">
      <c r="B46" s="424"/>
      <c r="D46" s="74" t="s">
        <v>252</v>
      </c>
      <c r="E46" s="75">
        <v>0</v>
      </c>
      <c r="F46" s="75">
        <v>0</v>
      </c>
      <c r="G46" s="75">
        <v>0</v>
      </c>
      <c r="H46" s="75">
        <v>0</v>
      </c>
      <c r="I46" s="75">
        <v>0</v>
      </c>
      <c r="J46" s="75">
        <v>0</v>
      </c>
      <c r="K46" s="75">
        <v>0</v>
      </c>
      <c r="L46" s="75">
        <v>0</v>
      </c>
      <c r="M46" s="75">
        <v>0</v>
      </c>
      <c r="N46" s="75">
        <v>0</v>
      </c>
      <c r="O46" s="75">
        <v>0</v>
      </c>
      <c r="P46" s="75">
        <v>0</v>
      </c>
      <c r="Q46" s="75">
        <v>0</v>
      </c>
      <c r="R46" s="75">
        <v>0</v>
      </c>
      <c r="S46" s="75">
        <v>0</v>
      </c>
      <c r="T46" s="75">
        <v>0</v>
      </c>
      <c r="U46" s="75">
        <v>0</v>
      </c>
      <c r="V46" s="75">
        <v>0</v>
      </c>
      <c r="W46" s="75">
        <v>0</v>
      </c>
      <c r="X46" s="75">
        <v>0</v>
      </c>
      <c r="Y46" s="75">
        <v>0</v>
      </c>
      <c r="Z46" s="75">
        <v>0</v>
      </c>
      <c r="AA46" s="75">
        <v>0</v>
      </c>
      <c r="AB46" s="75">
        <v>0</v>
      </c>
      <c r="AC46" s="75">
        <v>0</v>
      </c>
      <c r="AD46" s="75">
        <v>0</v>
      </c>
      <c r="AE46" s="75">
        <v>0</v>
      </c>
      <c r="AF46" s="75">
        <v>0</v>
      </c>
      <c r="AG46" s="75">
        <v>0</v>
      </c>
      <c r="AH46" s="75">
        <v>0</v>
      </c>
      <c r="AI46" s="75">
        <v>0</v>
      </c>
      <c r="AJ46" s="75">
        <v>0</v>
      </c>
      <c r="AK46" s="75">
        <v>0</v>
      </c>
      <c r="AL46" s="75">
        <v>0</v>
      </c>
      <c r="AM46" s="75">
        <v>0</v>
      </c>
      <c r="AN46" s="75">
        <v>0</v>
      </c>
      <c r="AO46" s="75">
        <v>0</v>
      </c>
      <c r="AP46" s="75">
        <v>0</v>
      </c>
      <c r="AQ46" s="75">
        <v>0</v>
      </c>
      <c r="AR46" s="75">
        <v>0</v>
      </c>
      <c r="AS46" s="75">
        <v>0</v>
      </c>
      <c r="AT46" s="75">
        <v>0</v>
      </c>
      <c r="AU46" s="75">
        <v>0</v>
      </c>
      <c r="AV46" s="75">
        <v>0</v>
      </c>
      <c r="AW46" s="75">
        <v>0</v>
      </c>
      <c r="AX46" s="75">
        <v>0</v>
      </c>
      <c r="AY46" s="75">
        <v>0</v>
      </c>
      <c r="AZ46" s="75">
        <v>0</v>
      </c>
      <c r="BA46" s="75">
        <v>0</v>
      </c>
      <c r="BB46" s="75">
        <v>0</v>
      </c>
      <c r="BC46" s="75">
        <v>0</v>
      </c>
      <c r="BD46" s="75">
        <v>0</v>
      </c>
      <c r="BE46" s="75">
        <v>0</v>
      </c>
      <c r="BF46" s="75">
        <v>0</v>
      </c>
      <c r="BG46" s="75">
        <v>0</v>
      </c>
      <c r="BH46" s="75">
        <v>0</v>
      </c>
      <c r="BI46" s="75">
        <v>0</v>
      </c>
      <c r="BJ46" s="75">
        <v>0</v>
      </c>
      <c r="BK46" s="75">
        <v>0</v>
      </c>
      <c r="BL46" s="75">
        <v>0</v>
      </c>
      <c r="BM46" s="75">
        <v>0</v>
      </c>
      <c r="BN46" s="75">
        <v>0</v>
      </c>
      <c r="BO46" s="75">
        <v>0</v>
      </c>
      <c r="BP46" s="75">
        <v>0</v>
      </c>
      <c r="BQ46" s="75">
        <v>0</v>
      </c>
      <c r="BR46" s="75">
        <v>0</v>
      </c>
      <c r="BS46" s="75">
        <v>0</v>
      </c>
      <c r="BT46" s="75">
        <v>0</v>
      </c>
      <c r="BU46" s="75">
        <v>0</v>
      </c>
      <c r="BV46" s="75">
        <v>0</v>
      </c>
      <c r="BW46" s="82">
        <v>0</v>
      </c>
      <c r="BX46" s="78">
        <v>0</v>
      </c>
      <c r="BY46" s="78">
        <v>0</v>
      </c>
      <c r="BZ46" s="78">
        <v>0</v>
      </c>
      <c r="CA46" s="78">
        <v>30</v>
      </c>
      <c r="CB46" s="93">
        <v>31</v>
      </c>
      <c r="CC46" s="93">
        <v>32</v>
      </c>
      <c r="CD46" s="93">
        <v>0</v>
      </c>
      <c r="CE46" s="93">
        <v>0</v>
      </c>
      <c r="CF46" s="93">
        <v>26</v>
      </c>
      <c r="CG46" s="93">
        <v>34</v>
      </c>
      <c r="CH46" s="93">
        <v>35</v>
      </c>
      <c r="CI46" s="93">
        <v>36</v>
      </c>
      <c r="CJ46" s="93">
        <v>43</v>
      </c>
      <c r="CK46" s="93">
        <v>44</v>
      </c>
      <c r="CL46" s="93">
        <v>45</v>
      </c>
      <c r="CM46" s="93">
        <v>37</v>
      </c>
      <c r="CN46" s="93">
        <v>38</v>
      </c>
      <c r="CO46" s="93">
        <v>39</v>
      </c>
      <c r="CP46" s="93">
        <v>40</v>
      </c>
      <c r="CQ46" s="93">
        <v>41</v>
      </c>
      <c r="CR46" s="93">
        <v>42</v>
      </c>
      <c r="CS46" s="93">
        <v>56</v>
      </c>
      <c r="CT46" s="93">
        <v>57</v>
      </c>
      <c r="CU46" s="93">
        <v>58</v>
      </c>
      <c r="CV46" s="93">
        <v>59</v>
      </c>
      <c r="CW46" s="93">
        <v>60</v>
      </c>
      <c r="CX46" s="93">
        <v>61</v>
      </c>
      <c r="CY46" s="93">
        <v>62</v>
      </c>
      <c r="CZ46" s="93">
        <v>63</v>
      </c>
      <c r="DA46" s="93">
        <v>64</v>
      </c>
      <c r="DB46" s="93">
        <v>65</v>
      </c>
      <c r="DC46" s="93">
        <v>66</v>
      </c>
      <c r="DD46" s="93">
        <v>67</v>
      </c>
      <c r="DE46" s="93">
        <v>68</v>
      </c>
      <c r="DF46" s="93">
        <v>76</v>
      </c>
      <c r="DG46" s="93">
        <v>77</v>
      </c>
      <c r="DH46" s="93">
        <v>78</v>
      </c>
      <c r="DI46" s="93">
        <v>79</v>
      </c>
      <c r="DJ46" s="93">
        <v>80</v>
      </c>
      <c r="DK46" s="93">
        <v>81</v>
      </c>
      <c r="DL46" s="93">
        <v>82</v>
      </c>
      <c r="DM46" s="93">
        <v>83</v>
      </c>
      <c r="DN46" s="93">
        <v>84</v>
      </c>
      <c r="DO46" s="93">
        <v>85</v>
      </c>
      <c r="DP46" s="93">
        <v>86</v>
      </c>
      <c r="DQ46" s="93">
        <v>87</v>
      </c>
      <c r="DR46" s="93">
        <v>88</v>
      </c>
      <c r="DS46" s="93">
        <v>89</v>
      </c>
      <c r="DT46" s="93">
        <v>90</v>
      </c>
      <c r="DU46" s="93">
        <v>91</v>
      </c>
      <c r="DV46" s="93">
        <v>92</v>
      </c>
      <c r="DW46" s="93">
        <v>93</v>
      </c>
      <c r="DX46" s="93">
        <v>94</v>
      </c>
      <c r="DY46" s="93">
        <v>95</v>
      </c>
      <c r="DZ46" s="93">
        <v>0</v>
      </c>
      <c r="EA46" s="93">
        <v>0</v>
      </c>
      <c r="EB46" s="93">
        <v>0</v>
      </c>
      <c r="EC46" s="93">
        <v>0</v>
      </c>
      <c r="ED46" s="93">
        <v>0</v>
      </c>
      <c r="EE46" s="93">
        <v>0</v>
      </c>
      <c r="EF46" s="93">
        <v>0</v>
      </c>
      <c r="EG46" s="93">
        <v>0</v>
      </c>
      <c r="EH46" s="93">
        <v>0</v>
      </c>
      <c r="EI46" s="93">
        <v>0</v>
      </c>
      <c r="EJ46" s="93">
        <v>0</v>
      </c>
      <c r="EK46" s="93">
        <v>0</v>
      </c>
      <c r="EL46" s="93">
        <v>0</v>
      </c>
      <c r="EM46" s="93">
        <v>0</v>
      </c>
      <c r="EN46" s="94">
        <v>0</v>
      </c>
      <c r="EO46" s="82">
        <v>0</v>
      </c>
      <c r="EP46" s="78">
        <v>0</v>
      </c>
      <c r="EQ46" s="78">
        <v>0</v>
      </c>
      <c r="ER46" s="78">
        <v>0</v>
      </c>
      <c r="ES46" s="78">
        <v>30</v>
      </c>
      <c r="ET46" s="93">
        <v>31</v>
      </c>
      <c r="EU46" s="93">
        <v>32</v>
      </c>
      <c r="EV46" s="93">
        <v>0</v>
      </c>
      <c r="EW46" s="93">
        <v>33</v>
      </c>
      <c r="EX46" s="93">
        <v>26</v>
      </c>
      <c r="EY46" s="93">
        <v>34</v>
      </c>
      <c r="EZ46" s="93">
        <v>35</v>
      </c>
      <c r="FA46" s="93">
        <v>36</v>
      </c>
      <c r="FB46" s="93">
        <v>43</v>
      </c>
      <c r="FC46" s="93">
        <v>44</v>
      </c>
      <c r="FD46" s="93">
        <v>45</v>
      </c>
      <c r="FE46" s="93">
        <v>37</v>
      </c>
      <c r="FF46" s="93">
        <v>38</v>
      </c>
      <c r="FG46" s="93">
        <v>39</v>
      </c>
      <c r="FH46" s="93">
        <v>40</v>
      </c>
      <c r="FI46" s="93">
        <v>41</v>
      </c>
      <c r="FJ46" s="93">
        <v>42</v>
      </c>
      <c r="FK46" s="93">
        <v>56</v>
      </c>
      <c r="FL46" s="93">
        <v>57</v>
      </c>
      <c r="FM46" s="93">
        <v>58</v>
      </c>
      <c r="FN46" s="93">
        <v>59</v>
      </c>
      <c r="FO46" s="93">
        <v>60</v>
      </c>
      <c r="FP46" s="93">
        <v>61</v>
      </c>
      <c r="FQ46" s="93">
        <v>62</v>
      </c>
      <c r="FR46" s="93">
        <v>63</v>
      </c>
      <c r="FS46" s="93">
        <v>64</v>
      </c>
      <c r="FT46" s="93">
        <v>65</v>
      </c>
      <c r="FU46" s="93">
        <v>66</v>
      </c>
      <c r="FV46" s="93">
        <v>67</v>
      </c>
      <c r="FW46" s="93">
        <v>68</v>
      </c>
      <c r="FX46" s="93">
        <v>76</v>
      </c>
      <c r="FY46" s="93">
        <v>77</v>
      </c>
      <c r="FZ46" s="93">
        <v>78</v>
      </c>
      <c r="GA46" s="93">
        <v>79</v>
      </c>
      <c r="GB46" s="93">
        <v>80</v>
      </c>
      <c r="GC46" s="93">
        <v>81</v>
      </c>
      <c r="GD46" s="93">
        <v>82</v>
      </c>
      <c r="GE46" s="93">
        <v>83</v>
      </c>
      <c r="GF46" s="93">
        <v>84</v>
      </c>
      <c r="GG46" s="93">
        <v>85</v>
      </c>
      <c r="GH46" s="93">
        <v>86</v>
      </c>
      <c r="GI46" s="93">
        <v>87</v>
      </c>
      <c r="GJ46" s="93">
        <v>88</v>
      </c>
      <c r="GK46" s="93">
        <v>89</v>
      </c>
      <c r="GL46" s="93">
        <v>90</v>
      </c>
      <c r="GM46" s="93">
        <v>91</v>
      </c>
      <c r="GN46" s="93">
        <v>92</v>
      </c>
      <c r="GO46" s="93">
        <v>93</v>
      </c>
      <c r="GP46" s="93">
        <v>94</v>
      </c>
      <c r="GQ46" s="93">
        <v>95</v>
      </c>
      <c r="GR46" s="93">
        <v>0</v>
      </c>
      <c r="GS46" s="93">
        <v>0</v>
      </c>
      <c r="GT46" s="93">
        <v>0</v>
      </c>
      <c r="GU46" s="93">
        <v>0</v>
      </c>
      <c r="GV46" s="93">
        <v>0</v>
      </c>
      <c r="GW46" s="93">
        <v>0</v>
      </c>
      <c r="GX46" s="93">
        <v>0</v>
      </c>
      <c r="GY46" s="93">
        <v>0</v>
      </c>
      <c r="GZ46" s="93">
        <v>0</v>
      </c>
      <c r="HA46" s="93">
        <v>0</v>
      </c>
      <c r="HB46" s="93">
        <v>0</v>
      </c>
      <c r="HC46" s="93">
        <v>0</v>
      </c>
      <c r="HD46" s="93">
        <v>0</v>
      </c>
      <c r="HE46" s="93">
        <v>0</v>
      </c>
      <c r="HF46" s="94">
        <v>0</v>
      </c>
    </row>
    <row r="47" spans="2:214" s="86" customFormat="1" ht="20.399999999999999" thickBot="1" x14ac:dyDescent="0.35">
      <c r="B47" s="424"/>
      <c r="D47" s="114"/>
      <c r="E47" s="289"/>
      <c r="F47" s="290"/>
      <c r="G47" s="290"/>
      <c r="H47" s="290"/>
      <c r="I47" s="290"/>
      <c r="J47" s="290"/>
      <c r="K47" s="290"/>
      <c r="L47" s="290"/>
      <c r="M47" s="290"/>
      <c r="N47" s="291"/>
      <c r="O47" s="289"/>
      <c r="P47" s="290"/>
      <c r="Q47" s="290"/>
      <c r="R47" s="290"/>
      <c r="S47" s="290"/>
      <c r="T47" s="290"/>
      <c r="U47" s="290"/>
      <c r="V47" s="290"/>
      <c r="W47" s="290"/>
      <c r="X47" s="290"/>
      <c r="Y47" s="290"/>
      <c r="Z47" s="290"/>
      <c r="AA47" s="290"/>
      <c r="AB47" s="290"/>
      <c r="AC47" s="290"/>
      <c r="AD47" s="290"/>
      <c r="AE47" s="290"/>
      <c r="AF47" s="290"/>
      <c r="AG47" s="290"/>
      <c r="AH47" s="290"/>
      <c r="AI47" s="290"/>
      <c r="AJ47" s="290"/>
      <c r="AK47" s="290"/>
      <c r="AL47" s="290"/>
      <c r="AM47" s="290"/>
      <c r="AN47" s="290"/>
      <c r="AO47" s="290"/>
      <c r="AP47" s="290"/>
      <c r="AQ47" s="290"/>
      <c r="AR47" s="290"/>
      <c r="AS47" s="290"/>
      <c r="AT47" s="290"/>
      <c r="AU47" s="290"/>
      <c r="AV47" s="290"/>
      <c r="AW47" s="290"/>
      <c r="AX47" s="290"/>
      <c r="AY47" s="290"/>
      <c r="AZ47" s="290"/>
      <c r="BA47" s="290"/>
      <c r="BB47" s="290"/>
      <c r="BC47" s="290"/>
      <c r="BD47" s="290"/>
      <c r="BE47" s="290"/>
      <c r="BF47" s="290"/>
      <c r="BG47" s="291"/>
      <c r="BH47" s="316"/>
      <c r="BI47" s="317"/>
      <c r="BJ47" s="317"/>
      <c r="BK47" s="317"/>
      <c r="BL47" s="317"/>
      <c r="BM47" s="317"/>
      <c r="BN47" s="317"/>
      <c r="BO47" s="317"/>
      <c r="BP47" s="317"/>
      <c r="BQ47" s="317"/>
      <c r="BR47" s="317"/>
      <c r="BS47" s="317"/>
      <c r="BT47" s="317"/>
      <c r="BU47" s="317"/>
      <c r="BV47" s="318"/>
      <c r="BW47" s="299"/>
      <c r="BX47" s="297"/>
      <c r="BY47" s="297"/>
      <c r="BZ47" s="297"/>
      <c r="CA47" s="297"/>
      <c r="CB47" s="297"/>
      <c r="CC47" s="297"/>
      <c r="CD47" s="297"/>
      <c r="CE47" s="297"/>
      <c r="CF47" s="297"/>
      <c r="CG47" s="297"/>
      <c r="CH47" s="297"/>
      <c r="CI47" s="297"/>
      <c r="CJ47" s="297"/>
      <c r="CK47" s="297"/>
      <c r="CL47" s="297"/>
      <c r="CM47" s="297"/>
      <c r="CN47" s="297"/>
      <c r="CO47" s="297"/>
      <c r="CP47" s="297"/>
      <c r="CQ47" s="297"/>
      <c r="CR47" s="297"/>
      <c r="CS47" s="297"/>
      <c r="CT47" s="297"/>
      <c r="CU47" s="297"/>
      <c r="CV47" s="297"/>
      <c r="CW47" s="297"/>
      <c r="CX47" s="297"/>
      <c r="CY47" s="297"/>
      <c r="CZ47" s="297"/>
      <c r="DA47" s="297"/>
      <c r="DB47" s="297"/>
      <c r="DC47" s="297"/>
      <c r="DD47" s="297"/>
      <c r="DE47" s="297"/>
      <c r="DF47" s="297"/>
      <c r="DG47" s="297"/>
      <c r="DH47" s="297"/>
      <c r="DI47" s="297"/>
      <c r="DJ47" s="297"/>
      <c r="DK47" s="297"/>
      <c r="DL47" s="297"/>
      <c r="DM47" s="297"/>
      <c r="DN47" s="297"/>
      <c r="DO47" s="297"/>
      <c r="DP47" s="297"/>
      <c r="DQ47" s="297"/>
      <c r="DR47" s="297"/>
      <c r="DS47" s="297"/>
      <c r="DT47" s="297"/>
      <c r="DU47" s="297"/>
      <c r="DV47" s="297"/>
      <c r="DW47" s="297"/>
      <c r="DX47" s="297"/>
      <c r="DY47" s="297"/>
      <c r="DZ47" s="297"/>
      <c r="EA47" s="297"/>
      <c r="EB47" s="297"/>
      <c r="EC47" s="297"/>
      <c r="ED47" s="297"/>
      <c r="EE47" s="297"/>
      <c r="EF47" s="297"/>
      <c r="EG47" s="297"/>
      <c r="EH47" s="297"/>
      <c r="EI47" s="297"/>
      <c r="EJ47" s="297"/>
      <c r="EK47" s="297"/>
      <c r="EL47" s="297"/>
      <c r="EM47" s="297"/>
      <c r="EN47" s="298"/>
      <c r="EO47" s="300"/>
      <c r="EP47" s="301"/>
      <c r="EQ47" s="301"/>
      <c r="ER47" s="301"/>
      <c r="ES47" s="301"/>
      <c r="ET47" s="301"/>
      <c r="EU47" s="301"/>
      <c r="EV47" s="301"/>
      <c r="EW47" s="301"/>
      <c r="EX47" s="301"/>
      <c r="EY47" s="301"/>
      <c r="EZ47" s="301"/>
      <c r="FA47" s="301"/>
      <c r="FB47" s="301"/>
      <c r="FC47" s="301"/>
      <c r="FD47" s="301"/>
      <c r="FE47" s="301"/>
      <c r="FF47" s="301"/>
      <c r="FG47" s="301"/>
      <c r="FH47" s="301"/>
      <c r="FI47" s="301"/>
      <c r="FJ47" s="301"/>
      <c r="FK47" s="301"/>
      <c r="FL47" s="301"/>
      <c r="FM47" s="301"/>
      <c r="FN47" s="301"/>
      <c r="FO47" s="301"/>
      <c r="FP47" s="301"/>
      <c r="FQ47" s="301"/>
      <c r="FR47" s="301"/>
      <c r="FS47" s="301"/>
      <c r="FT47" s="301"/>
      <c r="FU47" s="301"/>
      <c r="FV47" s="301"/>
      <c r="FW47" s="301"/>
      <c r="FX47" s="301"/>
      <c r="FY47" s="301"/>
      <c r="FZ47" s="301"/>
      <c r="GA47" s="301"/>
      <c r="GB47" s="301"/>
      <c r="GC47" s="301"/>
      <c r="GD47" s="301"/>
      <c r="GE47" s="301"/>
      <c r="GF47" s="301"/>
      <c r="GG47" s="301"/>
      <c r="GH47" s="301"/>
      <c r="GI47" s="301"/>
      <c r="GJ47" s="301"/>
      <c r="GK47" s="301"/>
      <c r="GL47" s="301"/>
      <c r="GM47" s="301"/>
      <c r="GN47" s="301"/>
      <c r="GO47" s="301"/>
      <c r="GP47" s="301"/>
      <c r="GQ47" s="301"/>
      <c r="GR47" s="301"/>
      <c r="GS47" s="301"/>
      <c r="GT47" s="301"/>
      <c r="GU47" s="301"/>
      <c r="GV47" s="301"/>
      <c r="GW47" s="301"/>
      <c r="GX47" s="301"/>
      <c r="GY47" s="301"/>
      <c r="GZ47" s="301"/>
      <c r="HA47" s="301"/>
      <c r="HB47" s="301"/>
      <c r="HC47" s="301"/>
      <c r="HD47" s="301"/>
      <c r="HE47" s="301"/>
      <c r="HF47" s="302"/>
    </row>
    <row r="48" spans="2:214" s="86" customFormat="1" ht="20.399999999999999" thickBot="1" x14ac:dyDescent="0.35">
      <c r="B48" s="425"/>
      <c r="D48" s="113"/>
      <c r="E48" s="407"/>
      <c r="F48" s="413"/>
      <c r="G48" s="413"/>
      <c r="H48" s="413"/>
      <c r="I48" s="413"/>
      <c r="J48" s="413"/>
      <c r="K48" s="413"/>
      <c r="L48" s="413"/>
      <c r="M48" s="413"/>
      <c r="N48" s="408"/>
      <c r="O48" s="407"/>
      <c r="P48" s="413"/>
      <c r="Q48" s="413"/>
      <c r="R48" s="413"/>
      <c r="S48" s="413"/>
      <c r="T48" s="413"/>
      <c r="U48" s="413"/>
      <c r="V48" s="413"/>
      <c r="W48" s="413"/>
      <c r="X48" s="413"/>
      <c r="Y48" s="413"/>
      <c r="Z48" s="413"/>
      <c r="AA48" s="413"/>
      <c r="AB48" s="413"/>
      <c r="AC48" s="413"/>
      <c r="AD48" s="413"/>
      <c r="AE48" s="413"/>
      <c r="AF48" s="413"/>
      <c r="AG48" s="413"/>
      <c r="AH48" s="413"/>
      <c r="AI48" s="413"/>
      <c r="AJ48" s="413"/>
      <c r="AK48" s="413"/>
      <c r="AL48" s="413"/>
      <c r="AM48" s="413"/>
      <c r="AN48" s="413"/>
      <c r="AO48" s="413"/>
      <c r="AP48" s="413"/>
      <c r="AQ48" s="413"/>
      <c r="AR48" s="413"/>
      <c r="AS48" s="413"/>
      <c r="AT48" s="413"/>
      <c r="AU48" s="413"/>
      <c r="AV48" s="413"/>
      <c r="AW48" s="413"/>
      <c r="AX48" s="413"/>
      <c r="AY48" s="413"/>
      <c r="AZ48" s="413"/>
      <c r="BA48" s="413"/>
      <c r="BB48" s="413"/>
      <c r="BC48" s="413"/>
      <c r="BD48" s="413"/>
      <c r="BE48" s="413"/>
      <c r="BF48" s="413"/>
      <c r="BG48" s="408"/>
      <c r="BH48" s="407"/>
      <c r="BI48" s="413"/>
      <c r="BJ48" s="413"/>
      <c r="BK48" s="413"/>
      <c r="BL48" s="413"/>
      <c r="BM48" s="413"/>
      <c r="BN48" s="413"/>
      <c r="BO48" s="413"/>
      <c r="BP48" s="413"/>
      <c r="BQ48" s="413"/>
      <c r="BR48" s="413"/>
      <c r="BS48" s="413"/>
      <c r="BT48" s="413"/>
      <c r="BU48" s="413"/>
      <c r="BV48" s="408"/>
      <c r="BW48" s="407"/>
      <c r="BX48" s="413"/>
      <c r="BY48" s="413"/>
      <c r="BZ48" s="413"/>
      <c r="CA48" s="413"/>
      <c r="CB48" s="413"/>
      <c r="CC48" s="413"/>
      <c r="CD48" s="413"/>
      <c r="CE48" s="413"/>
      <c r="CF48" s="413"/>
      <c r="CG48" s="413"/>
      <c r="CH48" s="413"/>
      <c r="CI48" s="413"/>
      <c r="CJ48" s="413"/>
      <c r="CK48" s="413"/>
      <c r="CL48" s="413"/>
      <c r="CM48" s="413"/>
      <c r="CN48" s="413"/>
      <c r="CO48" s="413"/>
      <c r="CP48" s="413"/>
      <c r="CQ48" s="413"/>
      <c r="CR48" s="413"/>
      <c r="CS48" s="413"/>
      <c r="CT48" s="413"/>
      <c r="CU48" s="413"/>
      <c r="CV48" s="413"/>
      <c r="CW48" s="413"/>
      <c r="CX48" s="413"/>
      <c r="CY48" s="413"/>
      <c r="CZ48" s="413"/>
      <c r="DA48" s="413"/>
      <c r="DB48" s="413"/>
      <c r="DC48" s="413"/>
      <c r="DD48" s="413"/>
      <c r="DE48" s="413"/>
      <c r="DF48" s="413"/>
      <c r="DG48" s="413"/>
      <c r="DH48" s="413"/>
      <c r="DI48" s="413"/>
      <c r="DJ48" s="413"/>
      <c r="DK48" s="413"/>
      <c r="DL48" s="413"/>
      <c r="DM48" s="413"/>
      <c r="DN48" s="413"/>
      <c r="DO48" s="413"/>
      <c r="DP48" s="413"/>
      <c r="DQ48" s="413"/>
      <c r="DR48" s="413"/>
      <c r="DS48" s="413"/>
      <c r="DT48" s="413"/>
      <c r="DU48" s="413"/>
      <c r="DV48" s="413"/>
      <c r="DW48" s="413"/>
      <c r="DX48" s="413"/>
      <c r="DY48" s="413"/>
      <c r="DZ48" s="413"/>
      <c r="EA48" s="413"/>
      <c r="EB48" s="413"/>
      <c r="EC48" s="413"/>
      <c r="ED48" s="413"/>
      <c r="EE48" s="413"/>
      <c r="EF48" s="413"/>
      <c r="EG48" s="413"/>
      <c r="EH48" s="413"/>
      <c r="EI48" s="413"/>
      <c r="EJ48" s="413"/>
      <c r="EK48" s="413"/>
      <c r="EL48" s="413"/>
      <c r="EM48" s="413"/>
      <c r="EN48" s="408"/>
      <c r="EO48" s="417"/>
      <c r="EP48" s="418"/>
      <c r="EQ48" s="418"/>
      <c r="ER48" s="418"/>
      <c r="ES48" s="418"/>
      <c r="ET48" s="418"/>
      <c r="EU48" s="418"/>
      <c r="EV48" s="418"/>
      <c r="EW48" s="418"/>
      <c r="EX48" s="418"/>
      <c r="EY48" s="418"/>
      <c r="EZ48" s="418"/>
      <c r="FA48" s="418"/>
      <c r="FB48" s="418"/>
      <c r="FC48" s="418"/>
      <c r="FD48" s="418"/>
      <c r="FE48" s="418"/>
      <c r="FF48" s="418"/>
      <c r="FG48" s="418"/>
      <c r="FH48" s="418"/>
      <c r="FI48" s="418"/>
      <c r="FJ48" s="418"/>
      <c r="FK48" s="418"/>
      <c r="FL48" s="418"/>
      <c r="FM48" s="418"/>
      <c r="FN48" s="418"/>
      <c r="FO48" s="418"/>
      <c r="FP48" s="418"/>
      <c r="FQ48" s="418"/>
      <c r="FR48" s="418"/>
      <c r="FS48" s="418"/>
      <c r="FT48" s="418"/>
      <c r="FU48" s="418"/>
      <c r="FV48" s="418"/>
      <c r="FW48" s="418"/>
      <c r="FX48" s="418"/>
      <c r="FY48" s="418"/>
      <c r="FZ48" s="418"/>
      <c r="GA48" s="418"/>
      <c r="GB48" s="418"/>
      <c r="GC48" s="418"/>
      <c r="GD48" s="418"/>
      <c r="GE48" s="418"/>
      <c r="GF48" s="418"/>
      <c r="GG48" s="418"/>
      <c r="GH48" s="418"/>
      <c r="GI48" s="418"/>
      <c r="GJ48" s="418"/>
      <c r="GK48" s="418"/>
      <c r="GL48" s="418"/>
      <c r="GM48" s="418"/>
      <c r="GN48" s="418"/>
      <c r="GO48" s="418"/>
      <c r="GP48" s="418"/>
      <c r="GQ48" s="418"/>
      <c r="GR48" s="418"/>
      <c r="GS48" s="418"/>
      <c r="GT48" s="418"/>
      <c r="GU48" s="418"/>
      <c r="GV48" s="418"/>
      <c r="GW48" s="418"/>
      <c r="GX48" s="418"/>
      <c r="GY48" s="418"/>
      <c r="GZ48" s="418"/>
      <c r="HA48" s="418"/>
      <c r="HB48" s="418"/>
      <c r="HC48" s="418"/>
      <c r="HD48" s="418"/>
      <c r="HE48" s="418"/>
      <c r="HF48" s="419"/>
    </row>
    <row r="49" spans="2:81" x14ac:dyDescent="0.3">
      <c r="D49" s="3"/>
    </row>
    <row r="50" spans="2:81" x14ac:dyDescent="0.3">
      <c r="D50" s="3"/>
    </row>
    <row r="51" spans="2:81" x14ac:dyDescent="0.3">
      <c r="D51" s="3"/>
    </row>
    <row r="52" spans="2:81" ht="15" thickBot="1" x14ac:dyDescent="0.35">
      <c r="D52" s="3"/>
    </row>
    <row r="53" spans="2:81" ht="44.4" customHeight="1" thickBot="1" x14ac:dyDescent="0.35">
      <c r="B53" s="423" t="s">
        <v>109</v>
      </c>
      <c r="D53" s="3"/>
      <c r="E53" s="202" t="s">
        <v>91</v>
      </c>
      <c r="F53" s="203"/>
      <c r="G53" s="203"/>
      <c r="H53" s="203"/>
      <c r="I53" s="203"/>
      <c r="J53" s="203"/>
      <c r="K53" s="203"/>
      <c r="L53" s="203"/>
      <c r="M53" s="203"/>
      <c r="N53" s="203"/>
      <c r="O53" s="203"/>
      <c r="P53" s="203"/>
      <c r="Q53" s="203"/>
      <c r="R53" s="203"/>
      <c r="S53" s="203"/>
      <c r="T53" s="203"/>
      <c r="U53" s="203"/>
      <c r="V53" s="203"/>
      <c r="W53" s="203"/>
      <c r="X53" s="203"/>
      <c r="Y53" s="203"/>
      <c r="Z53" s="203"/>
      <c r="AA53" s="203"/>
      <c r="AB53" s="203"/>
      <c r="AC53" s="203"/>
      <c r="AD53" s="203"/>
      <c r="AE53" s="203"/>
      <c r="AF53" s="203"/>
      <c r="AG53" s="203"/>
      <c r="AH53" s="203"/>
      <c r="AI53" s="203"/>
      <c r="AJ53" s="203"/>
      <c r="AK53" s="203"/>
      <c r="AL53" s="203"/>
      <c r="AM53" s="203"/>
      <c r="AN53" s="203"/>
      <c r="AO53" s="203"/>
      <c r="AP53" s="203"/>
      <c r="AQ53" s="203"/>
      <c r="AR53" s="203"/>
      <c r="AS53" s="203"/>
      <c r="AT53" s="203"/>
      <c r="AU53" s="203"/>
      <c r="AV53" s="203"/>
      <c r="AW53" s="203"/>
      <c r="AX53" s="203"/>
      <c r="AY53" s="203"/>
      <c r="AZ53" s="203"/>
      <c r="BA53" s="203"/>
      <c r="BB53" s="203"/>
      <c r="BC53" s="203"/>
      <c r="BD53" s="203"/>
      <c r="BE53" s="203"/>
      <c r="BF53" s="203"/>
      <c r="BG53" s="203"/>
      <c r="BH53" s="203"/>
      <c r="BI53" s="204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</row>
    <row r="54" spans="2:81" ht="20.399999999999999" customHeight="1" thickBot="1" x14ac:dyDescent="0.35">
      <c r="B54" s="424"/>
      <c r="D54" s="23" t="s">
        <v>0</v>
      </c>
      <c r="E54" s="251" t="s">
        <v>178</v>
      </c>
      <c r="F54" s="252"/>
      <c r="G54" s="252"/>
      <c r="H54" s="252"/>
      <c r="I54" s="252"/>
      <c r="J54" s="252"/>
      <c r="K54" s="252"/>
      <c r="L54" s="252"/>
      <c r="M54" s="253"/>
      <c r="N54" s="319" t="s">
        <v>35</v>
      </c>
      <c r="O54" s="320"/>
      <c r="P54" s="320"/>
      <c r="Q54" s="320"/>
      <c r="R54" s="321"/>
      <c r="S54" s="311" t="s">
        <v>34</v>
      </c>
      <c r="T54" s="312"/>
      <c r="U54" s="312"/>
      <c r="V54" s="312"/>
      <c r="W54" s="313"/>
      <c r="X54" s="229" t="s">
        <v>33</v>
      </c>
      <c r="Y54" s="230"/>
      <c r="Z54" s="230"/>
      <c r="AA54" s="230"/>
      <c r="AB54" s="230"/>
      <c r="AC54" s="230"/>
      <c r="AD54" s="230"/>
      <c r="AE54" s="230"/>
      <c r="AF54" s="230"/>
      <c r="AG54" s="230"/>
      <c r="AH54" s="230"/>
      <c r="AI54" s="230"/>
      <c r="AJ54" s="230"/>
      <c r="AK54" s="230"/>
      <c r="AL54" s="230"/>
      <c r="AM54" s="230"/>
      <c r="AN54" s="230"/>
      <c r="AO54" s="230"/>
      <c r="AP54" s="231"/>
      <c r="AQ54" s="232" t="s">
        <v>37</v>
      </c>
      <c r="AR54" s="233"/>
      <c r="AS54" s="233"/>
      <c r="AT54" s="233"/>
      <c r="AU54" s="233"/>
      <c r="AV54" s="233"/>
      <c r="AW54" s="233"/>
      <c r="AX54" s="233"/>
      <c r="AY54" s="233"/>
      <c r="AZ54" s="233"/>
      <c r="BA54" s="233"/>
      <c r="BB54" s="233"/>
      <c r="BC54" s="233"/>
      <c r="BD54" s="233"/>
      <c r="BE54" s="233"/>
      <c r="BF54" s="233"/>
      <c r="BG54" s="233"/>
      <c r="BH54" s="233"/>
      <c r="BI54" s="234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0"/>
      <c r="BV54" s="10"/>
      <c r="BW54" s="10"/>
      <c r="BX54" s="12"/>
      <c r="BY54" s="12"/>
      <c r="BZ54" s="12"/>
      <c r="CA54" s="12"/>
      <c r="CB54" s="12"/>
      <c r="CC54" s="11"/>
    </row>
    <row r="55" spans="2:81" s="3" customFormat="1" ht="20.399999999999999" thickBot="1" x14ac:dyDescent="0.35">
      <c r="B55" s="424"/>
      <c r="D55" s="24" t="s">
        <v>2</v>
      </c>
      <c r="E55" s="37" t="s">
        <v>39</v>
      </c>
      <c r="F55" s="36" t="s">
        <v>98</v>
      </c>
      <c r="G55" s="36" t="s">
        <v>92</v>
      </c>
      <c r="H55" s="36" t="s">
        <v>93</v>
      </c>
      <c r="I55" s="36" t="s">
        <v>94</v>
      </c>
      <c r="J55" s="36" t="s">
        <v>95</v>
      </c>
      <c r="K55" s="36" t="s">
        <v>96</v>
      </c>
      <c r="L55" s="38" t="s">
        <v>99</v>
      </c>
      <c r="M55" s="38" t="s">
        <v>100</v>
      </c>
      <c r="N55" s="28" t="s">
        <v>40</v>
      </c>
      <c r="O55" s="28" t="s">
        <v>101</v>
      </c>
      <c r="P55" s="27" t="s">
        <v>102</v>
      </c>
      <c r="Q55" s="27" t="s">
        <v>5</v>
      </c>
      <c r="R55" s="26" t="s">
        <v>6</v>
      </c>
      <c r="S55" s="28" t="s">
        <v>10</v>
      </c>
      <c r="T55" s="29" t="s">
        <v>11</v>
      </c>
      <c r="U55" s="31" t="s">
        <v>103</v>
      </c>
      <c r="V55" s="31" t="s">
        <v>104</v>
      </c>
      <c r="W55" s="30" t="s">
        <v>105</v>
      </c>
      <c r="X55" s="37" t="s">
        <v>39</v>
      </c>
      <c r="Y55" s="36" t="s">
        <v>98</v>
      </c>
      <c r="Z55" s="36" t="s">
        <v>92</v>
      </c>
      <c r="AA55" s="36" t="s">
        <v>93</v>
      </c>
      <c r="AB55" s="36" t="s">
        <v>94</v>
      </c>
      <c r="AC55" s="36" t="s">
        <v>95</v>
      </c>
      <c r="AD55" s="36" t="s">
        <v>96</v>
      </c>
      <c r="AE55" s="38" t="s">
        <v>99</v>
      </c>
      <c r="AF55" s="38" t="s">
        <v>100</v>
      </c>
      <c r="AG55" s="37" t="s">
        <v>40</v>
      </c>
      <c r="AH55" s="37" t="s">
        <v>101</v>
      </c>
      <c r="AI55" s="39" t="s">
        <v>102</v>
      </c>
      <c r="AJ55" s="39" t="s">
        <v>5</v>
      </c>
      <c r="AK55" s="39" t="s">
        <v>6</v>
      </c>
      <c r="AL55" s="37" t="s">
        <v>10</v>
      </c>
      <c r="AM55" s="53" t="s">
        <v>11</v>
      </c>
      <c r="AN55" s="39" t="s">
        <v>103</v>
      </c>
      <c r="AO55" s="39" t="s">
        <v>104</v>
      </c>
      <c r="AP55" s="36" t="s">
        <v>105</v>
      </c>
      <c r="AQ55" s="37" t="s">
        <v>39</v>
      </c>
      <c r="AR55" s="36" t="s">
        <v>98</v>
      </c>
      <c r="AS55" s="36" t="s">
        <v>92</v>
      </c>
      <c r="AT55" s="36" t="s">
        <v>93</v>
      </c>
      <c r="AU55" s="36" t="s">
        <v>94</v>
      </c>
      <c r="AV55" s="36" t="s">
        <v>95</v>
      </c>
      <c r="AW55" s="36" t="s">
        <v>96</v>
      </c>
      <c r="AX55" s="38" t="s">
        <v>99</v>
      </c>
      <c r="AY55" s="38" t="s">
        <v>100</v>
      </c>
      <c r="AZ55" s="37" t="s">
        <v>40</v>
      </c>
      <c r="BA55" s="37" t="s">
        <v>101</v>
      </c>
      <c r="BB55" s="39" t="s">
        <v>102</v>
      </c>
      <c r="BC55" s="39" t="s">
        <v>5</v>
      </c>
      <c r="BD55" s="39" t="s">
        <v>6</v>
      </c>
      <c r="BE55" s="37" t="s">
        <v>10</v>
      </c>
      <c r="BF55" s="53" t="s">
        <v>11</v>
      </c>
      <c r="BG55" s="39" t="s">
        <v>103</v>
      </c>
      <c r="BH55" s="39" t="s">
        <v>104</v>
      </c>
      <c r="BI55" s="36" t="s">
        <v>105</v>
      </c>
      <c r="BJ55" s="13"/>
      <c r="BK55" s="13"/>
      <c r="BL55" s="13"/>
      <c r="BM55" s="13"/>
      <c r="BN55" s="13"/>
      <c r="BO55" s="13"/>
      <c r="BP55" s="13"/>
      <c r="BQ55" s="13"/>
      <c r="BR55" s="13"/>
      <c r="BS55" s="13"/>
      <c r="BT55" s="13"/>
      <c r="BU55" s="13"/>
      <c r="BV55" s="13"/>
      <c r="BW55" s="13"/>
      <c r="BX55" s="13"/>
      <c r="BY55" s="13"/>
      <c r="BZ55" s="13"/>
      <c r="CA55" s="13"/>
      <c r="CB55" s="13"/>
      <c r="CC55" s="13"/>
    </row>
    <row r="56" spans="2:81" s="86" customFormat="1" ht="19.8" x14ac:dyDescent="0.3">
      <c r="B56" s="424"/>
      <c r="D56" s="74" t="s">
        <v>252</v>
      </c>
      <c r="E56" s="82">
        <v>0</v>
      </c>
      <c r="F56" s="82">
        <v>0</v>
      </c>
      <c r="G56" s="82">
        <v>0</v>
      </c>
      <c r="H56" s="82">
        <v>0</v>
      </c>
      <c r="I56" s="82">
        <v>0</v>
      </c>
      <c r="J56" s="82">
        <v>0</v>
      </c>
      <c r="K56" s="82">
        <v>0</v>
      </c>
      <c r="L56" s="82">
        <v>0</v>
      </c>
      <c r="M56" s="82">
        <v>0</v>
      </c>
      <c r="N56" s="82">
        <v>0</v>
      </c>
      <c r="O56" s="82">
        <v>0</v>
      </c>
      <c r="P56" s="82">
        <v>0</v>
      </c>
      <c r="Q56" s="82">
        <v>0</v>
      </c>
      <c r="R56" s="82">
        <v>0</v>
      </c>
      <c r="S56" s="82">
        <v>0</v>
      </c>
      <c r="T56" s="82">
        <v>0</v>
      </c>
      <c r="U56" s="82">
        <v>0</v>
      </c>
      <c r="V56" s="82">
        <v>0</v>
      </c>
      <c r="W56" s="82">
        <v>0</v>
      </c>
      <c r="X56" s="82">
        <v>0</v>
      </c>
      <c r="Y56" s="78">
        <v>0</v>
      </c>
      <c r="Z56" s="78">
        <v>33</v>
      </c>
      <c r="AA56" s="78">
        <v>34</v>
      </c>
      <c r="AB56" s="78">
        <v>35</v>
      </c>
      <c r="AC56" s="78">
        <v>36</v>
      </c>
      <c r="AD56" s="78">
        <v>37</v>
      </c>
      <c r="AE56" s="78">
        <v>0</v>
      </c>
      <c r="AF56" s="78">
        <v>31</v>
      </c>
      <c r="AG56" s="99">
        <v>39</v>
      </c>
      <c r="AH56" s="99">
        <v>40</v>
      </c>
      <c r="AI56" s="99">
        <v>41</v>
      </c>
      <c r="AJ56" s="99">
        <v>42</v>
      </c>
      <c r="AK56" s="99">
        <v>43</v>
      </c>
      <c r="AL56" s="99">
        <v>0</v>
      </c>
      <c r="AM56" s="99">
        <v>0</v>
      </c>
      <c r="AN56" s="99">
        <v>0</v>
      </c>
      <c r="AO56" s="99">
        <v>0</v>
      </c>
      <c r="AP56" s="100">
        <v>0</v>
      </c>
      <c r="AQ56" s="82">
        <v>0</v>
      </c>
      <c r="AR56" s="78">
        <v>0</v>
      </c>
      <c r="AS56" s="78">
        <v>33</v>
      </c>
      <c r="AT56" s="78">
        <v>34</v>
      </c>
      <c r="AU56" s="78">
        <v>35</v>
      </c>
      <c r="AV56" s="78">
        <v>36</v>
      </c>
      <c r="AW56" s="78">
        <v>37</v>
      </c>
      <c r="AX56" s="78">
        <v>0</v>
      </c>
      <c r="AY56" s="78">
        <v>31</v>
      </c>
      <c r="AZ56" s="99">
        <v>39</v>
      </c>
      <c r="BA56" s="99">
        <v>40</v>
      </c>
      <c r="BB56" s="99">
        <v>41</v>
      </c>
      <c r="BC56" s="99">
        <v>42</v>
      </c>
      <c r="BD56" s="99">
        <v>43</v>
      </c>
      <c r="BE56" s="99">
        <v>0</v>
      </c>
      <c r="BF56" s="99">
        <v>0</v>
      </c>
      <c r="BG56" s="99">
        <v>0</v>
      </c>
      <c r="BH56" s="99">
        <v>0</v>
      </c>
      <c r="BI56" s="100">
        <v>0</v>
      </c>
      <c r="BJ56" s="101"/>
      <c r="BK56" s="101"/>
      <c r="BL56" s="101"/>
      <c r="BM56" s="101"/>
      <c r="BN56" s="101"/>
      <c r="BO56" s="101"/>
      <c r="BP56" s="101"/>
      <c r="BQ56" s="101"/>
      <c r="BR56" s="101"/>
      <c r="BS56" s="101"/>
      <c r="BT56" s="101"/>
      <c r="BU56" s="101"/>
      <c r="BV56" s="101"/>
      <c r="BW56" s="101"/>
      <c r="BX56" s="101"/>
      <c r="BY56" s="101"/>
      <c r="BZ56" s="101"/>
      <c r="CA56" s="101"/>
      <c r="CB56" s="101"/>
      <c r="CC56" s="101"/>
    </row>
    <row r="57" spans="2:81" s="86" customFormat="1" ht="20.399999999999999" thickBot="1" x14ac:dyDescent="0.35">
      <c r="B57" s="424"/>
      <c r="D57" s="114"/>
      <c r="E57" s="266"/>
      <c r="F57" s="267"/>
      <c r="G57" s="267"/>
      <c r="H57" s="267"/>
      <c r="I57" s="267"/>
      <c r="J57" s="267"/>
      <c r="K57" s="267"/>
      <c r="L57" s="267"/>
      <c r="M57" s="268"/>
      <c r="N57" s="331"/>
      <c r="O57" s="332"/>
      <c r="P57" s="332"/>
      <c r="Q57" s="332"/>
      <c r="R57" s="333"/>
      <c r="S57" s="331"/>
      <c r="T57" s="332"/>
      <c r="U57" s="332"/>
      <c r="V57" s="332"/>
      <c r="W57" s="333"/>
      <c r="X57" s="322"/>
      <c r="Y57" s="323"/>
      <c r="Z57" s="323"/>
      <c r="AA57" s="323"/>
      <c r="AB57" s="323"/>
      <c r="AC57" s="323"/>
      <c r="AD57" s="323"/>
      <c r="AE57" s="323"/>
      <c r="AF57" s="323"/>
      <c r="AG57" s="323"/>
      <c r="AH57" s="323"/>
      <c r="AI57" s="323"/>
      <c r="AJ57" s="323"/>
      <c r="AK57" s="323"/>
      <c r="AL57" s="323"/>
      <c r="AM57" s="323"/>
      <c r="AN57" s="323"/>
      <c r="AO57" s="323"/>
      <c r="AP57" s="324"/>
      <c r="AQ57" s="322">
        <f>AVERAGE(AQ56:BI56)</f>
        <v>21.631578947368421</v>
      </c>
      <c r="AR57" s="323"/>
      <c r="AS57" s="323"/>
      <c r="AT57" s="323"/>
      <c r="AU57" s="323"/>
      <c r="AV57" s="323"/>
      <c r="AW57" s="323"/>
      <c r="AX57" s="323"/>
      <c r="AY57" s="323"/>
      <c r="AZ57" s="323"/>
      <c r="BA57" s="323"/>
      <c r="BB57" s="323"/>
      <c r="BC57" s="323"/>
      <c r="BD57" s="323"/>
      <c r="BE57" s="323"/>
      <c r="BF57" s="323"/>
      <c r="BG57" s="323"/>
      <c r="BH57" s="323"/>
      <c r="BI57" s="324"/>
      <c r="BJ57" s="101"/>
      <c r="BK57" s="101"/>
      <c r="BL57" s="101"/>
      <c r="BM57" s="101"/>
      <c r="BN57" s="101"/>
      <c r="BO57" s="101"/>
      <c r="BP57" s="101"/>
      <c r="BQ57" s="101"/>
      <c r="BR57" s="101"/>
      <c r="BS57" s="101"/>
      <c r="BT57" s="101"/>
      <c r="BU57" s="101"/>
      <c r="BV57" s="101"/>
      <c r="BW57" s="101"/>
      <c r="BX57" s="101"/>
      <c r="BY57" s="101"/>
      <c r="BZ57" s="101"/>
      <c r="CA57" s="101"/>
      <c r="CB57" s="101"/>
      <c r="CC57" s="101"/>
    </row>
    <row r="58" spans="2:81" s="86" customFormat="1" ht="20.399999999999999" thickBot="1" x14ac:dyDescent="0.35">
      <c r="B58" s="424"/>
      <c r="D58" s="113"/>
      <c r="E58" s="336"/>
      <c r="F58" s="337"/>
      <c r="G58" s="337"/>
      <c r="H58" s="337"/>
      <c r="I58" s="337"/>
      <c r="J58" s="337"/>
      <c r="K58" s="337"/>
      <c r="L58" s="337"/>
      <c r="M58" s="338"/>
      <c r="N58" s="339"/>
      <c r="O58" s="340"/>
      <c r="P58" s="340"/>
      <c r="Q58" s="340"/>
      <c r="R58" s="341"/>
      <c r="S58" s="339"/>
      <c r="T58" s="340"/>
      <c r="U58" s="340"/>
      <c r="V58" s="340"/>
      <c r="W58" s="341"/>
      <c r="X58" s="342"/>
      <c r="Y58" s="343"/>
      <c r="Z58" s="343"/>
      <c r="AA58" s="343"/>
      <c r="AB58" s="343"/>
      <c r="AC58" s="343"/>
      <c r="AD58" s="343"/>
      <c r="AE58" s="343"/>
      <c r="AF58" s="343"/>
      <c r="AG58" s="343"/>
      <c r="AH58" s="343"/>
      <c r="AI58" s="343"/>
      <c r="AJ58" s="343"/>
      <c r="AK58" s="343"/>
      <c r="AL58" s="343"/>
      <c r="AM58" s="343"/>
      <c r="AN58" s="343"/>
      <c r="AO58" s="343"/>
      <c r="AP58" s="344"/>
      <c r="AQ58" s="342">
        <f>_xlfn.STDEV.S(AQ56:BI56)</f>
        <v>19.178143017264293</v>
      </c>
      <c r="AR58" s="343"/>
      <c r="AS58" s="343"/>
      <c r="AT58" s="343"/>
      <c r="AU58" s="343"/>
      <c r="AV58" s="343"/>
      <c r="AW58" s="343"/>
      <c r="AX58" s="343"/>
      <c r="AY58" s="343"/>
      <c r="AZ58" s="343"/>
      <c r="BA58" s="343"/>
      <c r="BB58" s="343"/>
      <c r="BC58" s="343"/>
      <c r="BD58" s="343"/>
      <c r="BE58" s="343"/>
      <c r="BF58" s="343"/>
      <c r="BG58" s="343"/>
      <c r="BH58" s="343"/>
      <c r="BI58" s="344"/>
      <c r="BJ58" s="101"/>
      <c r="BK58" s="101"/>
      <c r="BL58" s="101"/>
      <c r="BM58" s="101"/>
      <c r="BN58" s="101"/>
      <c r="BO58" s="101"/>
      <c r="BP58" s="101"/>
      <c r="BQ58" s="101"/>
      <c r="BR58" s="101"/>
      <c r="BS58" s="101"/>
      <c r="BT58" s="101"/>
      <c r="BU58" s="101"/>
      <c r="BV58" s="101"/>
      <c r="BW58" s="101"/>
      <c r="BX58" s="101"/>
      <c r="BY58" s="101"/>
      <c r="BZ58" s="101"/>
      <c r="CA58" s="101"/>
      <c r="CB58" s="101"/>
      <c r="CC58" s="101"/>
    </row>
    <row r="59" spans="2:81" x14ac:dyDescent="0.3">
      <c r="B59" s="424"/>
      <c r="D59" s="3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1"/>
      <c r="BY59" s="11"/>
      <c r="BZ59" s="11"/>
      <c r="CA59" s="11"/>
      <c r="CB59" s="11"/>
      <c r="CC59" s="11"/>
    </row>
    <row r="60" spans="2:81" ht="15" thickBot="1" x14ac:dyDescent="0.35">
      <c r="B60" s="424"/>
      <c r="D60" s="3"/>
    </row>
    <row r="61" spans="2:81" ht="40.200000000000003" customHeight="1" thickBot="1" x14ac:dyDescent="0.35">
      <c r="B61" s="424"/>
      <c r="D61" s="3"/>
      <c r="E61" s="202" t="s">
        <v>106</v>
      </c>
      <c r="F61" s="203"/>
      <c r="G61" s="203"/>
      <c r="H61" s="203"/>
      <c r="I61" s="203"/>
      <c r="J61" s="203"/>
      <c r="K61" s="203"/>
      <c r="L61" s="203"/>
      <c r="M61" s="203"/>
      <c r="N61" s="203"/>
      <c r="O61" s="203"/>
      <c r="P61" s="203"/>
      <c r="Q61" s="203"/>
      <c r="R61" s="203"/>
      <c r="S61" s="203"/>
      <c r="T61" s="203"/>
      <c r="U61" s="203"/>
      <c r="V61" s="203"/>
      <c r="W61" s="203"/>
      <c r="X61" s="203"/>
      <c r="Y61" s="203"/>
      <c r="Z61" s="203"/>
      <c r="AA61" s="203"/>
      <c r="AB61" s="203"/>
      <c r="AC61" s="203"/>
      <c r="AD61" s="203"/>
      <c r="AE61" s="203"/>
      <c r="AF61" s="203"/>
      <c r="AG61" s="203"/>
      <c r="AH61" s="203"/>
      <c r="AI61" s="203"/>
      <c r="AJ61" s="203"/>
      <c r="AK61" s="203"/>
      <c r="AL61" s="203"/>
      <c r="AM61" s="203"/>
      <c r="AN61" s="203"/>
      <c r="AO61" s="203"/>
      <c r="AP61" s="203"/>
      <c r="AQ61" s="203"/>
      <c r="AR61" s="203"/>
      <c r="AS61" s="203"/>
      <c r="AT61" s="203"/>
      <c r="AU61" s="203"/>
      <c r="AV61" s="203"/>
      <c r="AW61" s="203"/>
      <c r="AX61" s="203"/>
      <c r="AY61" s="203"/>
      <c r="AZ61" s="203"/>
      <c r="BA61" s="203"/>
      <c r="BB61" s="203"/>
      <c r="BC61" s="203"/>
      <c r="BD61" s="203"/>
      <c r="BE61" s="203"/>
      <c r="BF61" s="203"/>
      <c r="BG61" s="203"/>
      <c r="BH61" s="203"/>
      <c r="BI61" s="203"/>
      <c r="BJ61" s="203"/>
      <c r="BK61" s="203"/>
      <c r="BL61" s="203"/>
      <c r="BM61" s="203"/>
      <c r="BN61" s="203"/>
      <c r="BO61" s="203"/>
      <c r="BP61" s="203"/>
      <c r="BQ61" s="203"/>
      <c r="BR61" s="203"/>
      <c r="BS61" s="203"/>
      <c r="BT61" s="203"/>
      <c r="BU61" s="203"/>
      <c r="BV61" s="203"/>
      <c r="BW61" s="203"/>
      <c r="BX61" s="204"/>
    </row>
    <row r="62" spans="2:81" ht="20.399999999999999" thickBot="1" x14ac:dyDescent="0.35">
      <c r="B62" s="424"/>
      <c r="D62" s="23" t="s">
        <v>0</v>
      </c>
      <c r="E62" s="251" t="s">
        <v>178</v>
      </c>
      <c r="F62" s="252"/>
      <c r="G62" s="252"/>
      <c r="H62" s="252"/>
      <c r="I62" s="252"/>
      <c r="J62" s="252"/>
      <c r="K62" s="252"/>
      <c r="L62" s="252"/>
      <c r="M62" s="253"/>
      <c r="N62" s="319" t="s">
        <v>35</v>
      </c>
      <c r="O62" s="320"/>
      <c r="P62" s="320"/>
      <c r="Q62" s="320"/>
      <c r="R62" s="320"/>
      <c r="S62" s="320"/>
      <c r="T62" s="320"/>
      <c r="U62" s="320"/>
      <c r="V62" s="320"/>
      <c r="W62" s="321"/>
      <c r="X62" s="311" t="s">
        <v>34</v>
      </c>
      <c r="Y62" s="312"/>
      <c r="Z62" s="312"/>
      <c r="AA62" s="312"/>
      <c r="AB62" s="313"/>
      <c r="AC62" s="229" t="s">
        <v>33</v>
      </c>
      <c r="AD62" s="230"/>
      <c r="AE62" s="230"/>
      <c r="AF62" s="230"/>
      <c r="AG62" s="230"/>
      <c r="AH62" s="230"/>
      <c r="AI62" s="230"/>
      <c r="AJ62" s="230"/>
      <c r="AK62" s="230"/>
      <c r="AL62" s="230"/>
      <c r="AM62" s="230"/>
      <c r="AN62" s="230"/>
      <c r="AO62" s="230"/>
      <c r="AP62" s="230"/>
      <c r="AQ62" s="230"/>
      <c r="AR62" s="230"/>
      <c r="AS62" s="230"/>
      <c r="AT62" s="230"/>
      <c r="AU62" s="230"/>
      <c r="AV62" s="230"/>
      <c r="AW62" s="230"/>
      <c r="AX62" s="230"/>
      <c r="AY62" s="230"/>
      <c r="AZ62" s="231"/>
      <c r="BA62" s="232" t="s">
        <v>37</v>
      </c>
      <c r="BB62" s="233"/>
      <c r="BC62" s="233"/>
      <c r="BD62" s="233"/>
      <c r="BE62" s="233"/>
      <c r="BF62" s="233"/>
      <c r="BG62" s="233"/>
      <c r="BH62" s="233"/>
      <c r="BI62" s="233"/>
      <c r="BJ62" s="233"/>
      <c r="BK62" s="233"/>
      <c r="BL62" s="233"/>
      <c r="BM62" s="233"/>
      <c r="BN62" s="233"/>
      <c r="BO62" s="233"/>
      <c r="BP62" s="233"/>
      <c r="BQ62" s="233"/>
      <c r="BR62" s="233"/>
      <c r="BS62" s="233"/>
      <c r="BT62" s="233"/>
      <c r="BU62" s="233"/>
      <c r="BV62" s="233"/>
      <c r="BW62" s="233"/>
      <c r="BX62" s="234"/>
    </row>
    <row r="63" spans="2:81" s="3" customFormat="1" ht="20.399999999999999" thickBot="1" x14ac:dyDescent="0.35">
      <c r="B63" s="424"/>
      <c r="D63" s="24" t="s">
        <v>2</v>
      </c>
      <c r="E63" s="37" t="s">
        <v>39</v>
      </c>
      <c r="F63" s="36" t="s">
        <v>98</v>
      </c>
      <c r="G63" s="36" t="s">
        <v>92</v>
      </c>
      <c r="H63" s="36" t="s">
        <v>93</v>
      </c>
      <c r="I63" s="36" t="s">
        <v>94</v>
      </c>
      <c r="J63" s="36" t="s">
        <v>95</v>
      </c>
      <c r="K63" s="36" t="s">
        <v>96</v>
      </c>
      <c r="L63" s="38" t="s">
        <v>99</v>
      </c>
      <c r="M63" s="38" t="s">
        <v>100</v>
      </c>
      <c r="N63" s="28" t="s">
        <v>40</v>
      </c>
      <c r="O63" s="28" t="s">
        <v>101</v>
      </c>
      <c r="P63" s="27" t="s">
        <v>102</v>
      </c>
      <c r="Q63" s="27" t="s">
        <v>5</v>
      </c>
      <c r="R63" s="39" t="s">
        <v>6</v>
      </c>
      <c r="S63" s="39" t="s">
        <v>16</v>
      </c>
      <c r="T63" s="39" t="s">
        <v>17</v>
      </c>
      <c r="U63" s="39" t="s">
        <v>18</v>
      </c>
      <c r="V63" s="39" t="s">
        <v>19</v>
      </c>
      <c r="W63" s="38" t="s">
        <v>107</v>
      </c>
      <c r="X63" s="28" t="s">
        <v>10</v>
      </c>
      <c r="Y63" s="29" t="s">
        <v>11</v>
      </c>
      <c r="Z63" s="31" t="s">
        <v>103</v>
      </c>
      <c r="AA63" s="31" t="s">
        <v>104</v>
      </c>
      <c r="AB63" s="30" t="s">
        <v>105</v>
      </c>
      <c r="AC63" s="37" t="s">
        <v>39</v>
      </c>
      <c r="AD63" s="36" t="s">
        <v>98</v>
      </c>
      <c r="AE63" s="36" t="s">
        <v>92</v>
      </c>
      <c r="AF63" s="36" t="s">
        <v>93</v>
      </c>
      <c r="AG63" s="36" t="s">
        <v>94</v>
      </c>
      <c r="AH63" s="36" t="s">
        <v>95</v>
      </c>
      <c r="AI63" s="36" t="s">
        <v>96</v>
      </c>
      <c r="AJ63" s="38" t="s">
        <v>99</v>
      </c>
      <c r="AK63" s="38" t="s">
        <v>100</v>
      </c>
      <c r="AL63" s="37" t="s">
        <v>40</v>
      </c>
      <c r="AM63" s="37" t="s">
        <v>101</v>
      </c>
      <c r="AN63" s="39" t="s">
        <v>102</v>
      </c>
      <c r="AO63" s="39" t="s">
        <v>5</v>
      </c>
      <c r="AP63" s="39" t="s">
        <v>6</v>
      </c>
      <c r="AQ63" s="37" t="s">
        <v>10</v>
      </c>
      <c r="AR63" s="53" t="s">
        <v>11</v>
      </c>
      <c r="AS63" s="39" t="s">
        <v>103</v>
      </c>
      <c r="AT63" s="39" t="s">
        <v>104</v>
      </c>
      <c r="AU63" s="39" t="s">
        <v>105</v>
      </c>
      <c r="AV63" s="31" t="s">
        <v>16</v>
      </c>
      <c r="AW63" s="31" t="s">
        <v>17</v>
      </c>
      <c r="AX63" s="31" t="s">
        <v>18</v>
      </c>
      <c r="AY63" s="31" t="s">
        <v>19</v>
      </c>
      <c r="AZ63" s="30" t="s">
        <v>107</v>
      </c>
      <c r="BA63" s="37" t="s">
        <v>39</v>
      </c>
      <c r="BB63" s="36" t="s">
        <v>98</v>
      </c>
      <c r="BC63" s="36" t="s">
        <v>92</v>
      </c>
      <c r="BD63" s="36" t="s">
        <v>93</v>
      </c>
      <c r="BE63" s="36" t="s">
        <v>94</v>
      </c>
      <c r="BF63" s="36" t="s">
        <v>95</v>
      </c>
      <c r="BG63" s="36" t="s">
        <v>96</v>
      </c>
      <c r="BH63" s="38" t="s">
        <v>99</v>
      </c>
      <c r="BI63" s="38" t="s">
        <v>100</v>
      </c>
      <c r="BJ63" s="37" t="s">
        <v>40</v>
      </c>
      <c r="BK63" s="37" t="s">
        <v>101</v>
      </c>
      <c r="BL63" s="39" t="s">
        <v>102</v>
      </c>
      <c r="BM63" s="39" t="s">
        <v>5</v>
      </c>
      <c r="BN63" s="39" t="s">
        <v>6</v>
      </c>
      <c r="BO63" s="37" t="s">
        <v>10</v>
      </c>
      <c r="BP63" s="53" t="s">
        <v>11</v>
      </c>
      <c r="BQ63" s="39" t="s">
        <v>103</v>
      </c>
      <c r="BR63" s="39" t="s">
        <v>104</v>
      </c>
      <c r="BS63" s="39" t="s">
        <v>105</v>
      </c>
      <c r="BT63" s="31" t="s">
        <v>16</v>
      </c>
      <c r="BU63" s="31" t="s">
        <v>17</v>
      </c>
      <c r="BV63" s="31" t="s">
        <v>18</v>
      </c>
      <c r="BW63" s="31" t="s">
        <v>19</v>
      </c>
      <c r="BX63" s="30" t="s">
        <v>107</v>
      </c>
    </row>
    <row r="64" spans="2:81" s="86" customFormat="1" ht="19.8" x14ac:dyDescent="0.3">
      <c r="B64" s="424"/>
      <c r="D64" s="74" t="s">
        <v>252</v>
      </c>
      <c r="E64" s="82">
        <v>0</v>
      </c>
      <c r="F64" s="82">
        <v>0</v>
      </c>
      <c r="G64" s="82">
        <v>0</v>
      </c>
      <c r="H64" s="82">
        <v>0</v>
      </c>
      <c r="I64" s="82">
        <v>0</v>
      </c>
      <c r="J64" s="82">
        <v>0</v>
      </c>
      <c r="K64" s="82">
        <v>0</v>
      </c>
      <c r="L64" s="82">
        <v>0</v>
      </c>
      <c r="M64" s="82">
        <v>0</v>
      </c>
      <c r="N64" s="82">
        <v>0</v>
      </c>
      <c r="O64" s="82">
        <v>0</v>
      </c>
      <c r="P64" s="82">
        <v>0</v>
      </c>
      <c r="Q64" s="82">
        <v>0</v>
      </c>
      <c r="R64" s="82">
        <v>0</v>
      </c>
      <c r="S64" s="82">
        <v>0</v>
      </c>
      <c r="T64" s="82">
        <v>0</v>
      </c>
      <c r="U64" s="82">
        <v>0</v>
      </c>
      <c r="V64" s="82">
        <v>0</v>
      </c>
      <c r="W64" s="82">
        <v>0</v>
      </c>
      <c r="X64" s="82">
        <v>0</v>
      </c>
      <c r="Y64" s="82">
        <v>0</v>
      </c>
      <c r="Z64" s="82">
        <v>0</v>
      </c>
      <c r="AA64" s="82">
        <v>0</v>
      </c>
      <c r="AB64" s="82">
        <v>0</v>
      </c>
      <c r="AC64" s="82">
        <v>0</v>
      </c>
      <c r="AD64" s="78">
        <v>0</v>
      </c>
      <c r="AE64" s="78">
        <v>58</v>
      </c>
      <c r="AF64" s="78">
        <v>59</v>
      </c>
      <c r="AG64" s="78">
        <v>60</v>
      </c>
      <c r="AH64" s="78">
        <v>61</v>
      </c>
      <c r="AI64" s="78">
        <v>62</v>
      </c>
      <c r="AJ64" s="78">
        <v>0</v>
      </c>
      <c r="AK64" s="78">
        <v>56</v>
      </c>
      <c r="AL64" s="96">
        <v>64</v>
      </c>
      <c r="AM64" s="96">
        <v>65</v>
      </c>
      <c r="AN64" s="96">
        <v>66</v>
      </c>
      <c r="AO64" s="96">
        <v>67</v>
      </c>
      <c r="AP64" s="96">
        <v>68</v>
      </c>
      <c r="AQ64" s="96">
        <v>0</v>
      </c>
      <c r="AR64" s="96">
        <v>0</v>
      </c>
      <c r="AS64" s="96">
        <v>0</v>
      </c>
      <c r="AT64" s="96">
        <v>0</v>
      </c>
      <c r="AU64" s="96">
        <v>0</v>
      </c>
      <c r="AV64" s="96">
        <v>76</v>
      </c>
      <c r="AW64" s="96">
        <v>77</v>
      </c>
      <c r="AX64" s="96">
        <v>78</v>
      </c>
      <c r="AY64" s="96">
        <v>79</v>
      </c>
      <c r="AZ64" s="97">
        <v>80</v>
      </c>
      <c r="BA64" s="82">
        <v>0</v>
      </c>
      <c r="BB64" s="78">
        <v>0</v>
      </c>
      <c r="BC64" s="78">
        <v>58</v>
      </c>
      <c r="BD64" s="78">
        <v>59</v>
      </c>
      <c r="BE64" s="78">
        <v>60</v>
      </c>
      <c r="BF64" s="78">
        <v>61</v>
      </c>
      <c r="BG64" s="78">
        <v>62</v>
      </c>
      <c r="BH64" s="78">
        <v>0</v>
      </c>
      <c r="BI64" s="78">
        <v>56</v>
      </c>
      <c r="BJ64" s="96">
        <v>64</v>
      </c>
      <c r="BK64" s="96">
        <v>65</v>
      </c>
      <c r="BL64" s="96">
        <v>66</v>
      </c>
      <c r="BM64" s="96">
        <v>67</v>
      </c>
      <c r="BN64" s="96">
        <v>68</v>
      </c>
      <c r="BO64" s="96">
        <v>0</v>
      </c>
      <c r="BP64" s="96">
        <v>0</v>
      </c>
      <c r="BQ64" s="96">
        <v>0</v>
      </c>
      <c r="BR64" s="96">
        <v>0</v>
      </c>
      <c r="BS64" s="96">
        <v>0</v>
      </c>
      <c r="BT64" s="96">
        <v>76</v>
      </c>
      <c r="BU64" s="96">
        <v>77</v>
      </c>
      <c r="BV64" s="96">
        <v>78</v>
      </c>
      <c r="BW64" s="96">
        <v>79</v>
      </c>
      <c r="BX64" s="97">
        <v>80</v>
      </c>
    </row>
    <row r="65" spans="2:109" s="86" customFormat="1" ht="20.399999999999999" thickBot="1" x14ac:dyDescent="0.35">
      <c r="B65" s="424"/>
      <c r="D65" s="114"/>
      <c r="E65" s="266"/>
      <c r="F65" s="267"/>
      <c r="G65" s="267"/>
      <c r="H65" s="267"/>
      <c r="I65" s="267"/>
      <c r="J65" s="267"/>
      <c r="K65" s="267"/>
      <c r="L65" s="267"/>
      <c r="M65" s="268"/>
      <c r="N65" s="331"/>
      <c r="O65" s="332"/>
      <c r="P65" s="332"/>
      <c r="Q65" s="332"/>
      <c r="R65" s="332"/>
      <c r="S65" s="332"/>
      <c r="T65" s="332"/>
      <c r="U65" s="332"/>
      <c r="V65" s="332"/>
      <c r="W65" s="333"/>
      <c r="X65" s="331"/>
      <c r="Y65" s="332"/>
      <c r="Z65" s="332"/>
      <c r="AA65" s="332"/>
      <c r="AB65" s="333"/>
      <c r="AC65" s="322"/>
      <c r="AD65" s="323"/>
      <c r="AE65" s="323"/>
      <c r="AF65" s="323"/>
      <c r="AG65" s="323"/>
      <c r="AH65" s="323"/>
      <c r="AI65" s="323"/>
      <c r="AJ65" s="323"/>
      <c r="AK65" s="323"/>
      <c r="AL65" s="323"/>
      <c r="AM65" s="323"/>
      <c r="AN65" s="323"/>
      <c r="AO65" s="323"/>
      <c r="AP65" s="323"/>
      <c r="AQ65" s="323"/>
      <c r="AR65" s="323"/>
      <c r="AS65" s="323"/>
      <c r="AT65" s="323"/>
      <c r="AU65" s="323"/>
      <c r="AV65" s="323"/>
      <c r="AW65" s="323"/>
      <c r="AX65" s="323"/>
      <c r="AY65" s="323"/>
      <c r="AZ65" s="324"/>
      <c r="BA65" s="322"/>
      <c r="BB65" s="323"/>
      <c r="BC65" s="323"/>
      <c r="BD65" s="323"/>
      <c r="BE65" s="323"/>
      <c r="BF65" s="323"/>
      <c r="BG65" s="323"/>
      <c r="BH65" s="323"/>
      <c r="BI65" s="323"/>
      <c r="BJ65" s="323"/>
      <c r="BK65" s="323"/>
      <c r="BL65" s="323"/>
      <c r="BM65" s="323"/>
      <c r="BN65" s="323"/>
      <c r="BO65" s="323"/>
      <c r="BP65" s="323"/>
      <c r="BQ65" s="323"/>
      <c r="BR65" s="323"/>
      <c r="BS65" s="323"/>
      <c r="BT65" s="323"/>
      <c r="BU65" s="323"/>
      <c r="BV65" s="323"/>
      <c r="BW65" s="323"/>
      <c r="BX65" s="335"/>
    </row>
    <row r="66" spans="2:109" s="86" customFormat="1" ht="20.399999999999999" thickBot="1" x14ac:dyDescent="0.35">
      <c r="B66" s="424"/>
      <c r="D66" s="113"/>
      <c r="E66" s="336"/>
      <c r="F66" s="337"/>
      <c r="G66" s="337"/>
      <c r="H66" s="337"/>
      <c r="I66" s="337"/>
      <c r="J66" s="337"/>
      <c r="K66" s="337"/>
      <c r="L66" s="337"/>
      <c r="M66" s="338"/>
      <c r="N66" s="339"/>
      <c r="O66" s="340"/>
      <c r="P66" s="340"/>
      <c r="Q66" s="340"/>
      <c r="R66" s="340"/>
      <c r="S66" s="340"/>
      <c r="T66" s="340"/>
      <c r="U66" s="340"/>
      <c r="V66" s="340"/>
      <c r="W66" s="341"/>
      <c r="X66" s="339"/>
      <c r="Y66" s="340"/>
      <c r="Z66" s="340"/>
      <c r="AA66" s="340"/>
      <c r="AB66" s="341"/>
      <c r="AC66" s="342"/>
      <c r="AD66" s="343"/>
      <c r="AE66" s="343"/>
      <c r="AF66" s="343"/>
      <c r="AG66" s="343"/>
      <c r="AH66" s="343"/>
      <c r="AI66" s="343"/>
      <c r="AJ66" s="343"/>
      <c r="AK66" s="343"/>
      <c r="AL66" s="343"/>
      <c r="AM66" s="343"/>
      <c r="AN66" s="343"/>
      <c r="AO66" s="343"/>
      <c r="AP66" s="343"/>
      <c r="AQ66" s="343"/>
      <c r="AR66" s="343"/>
      <c r="AS66" s="343"/>
      <c r="AT66" s="343"/>
      <c r="AU66" s="343"/>
      <c r="AV66" s="343"/>
      <c r="AW66" s="343"/>
      <c r="AX66" s="343"/>
      <c r="AY66" s="343"/>
      <c r="AZ66" s="344"/>
      <c r="BA66" s="345"/>
      <c r="BB66" s="346"/>
      <c r="BC66" s="346"/>
      <c r="BD66" s="346"/>
      <c r="BE66" s="346"/>
      <c r="BF66" s="346"/>
      <c r="BG66" s="346"/>
      <c r="BH66" s="346"/>
      <c r="BI66" s="346"/>
      <c r="BJ66" s="346"/>
      <c r="BK66" s="346"/>
      <c r="BL66" s="346"/>
      <c r="BM66" s="346"/>
      <c r="BN66" s="346"/>
      <c r="BO66" s="346"/>
      <c r="BP66" s="346"/>
      <c r="BQ66" s="346"/>
      <c r="BR66" s="346"/>
      <c r="BS66" s="346"/>
      <c r="BT66" s="346"/>
      <c r="BU66" s="346"/>
      <c r="BV66" s="346"/>
      <c r="BW66" s="346"/>
      <c r="BX66" s="347"/>
    </row>
    <row r="67" spans="2:109" x14ac:dyDescent="0.3">
      <c r="B67" s="424"/>
      <c r="D67" s="3"/>
    </row>
    <row r="68" spans="2:109" ht="15" thickBot="1" x14ac:dyDescent="0.35">
      <c r="B68" s="424"/>
      <c r="D68" s="3"/>
    </row>
    <row r="69" spans="2:109" ht="41.4" customHeight="1" thickBot="1" x14ac:dyDescent="0.35">
      <c r="B69" s="424"/>
      <c r="D69" s="3"/>
      <c r="E69" s="202" t="s">
        <v>108</v>
      </c>
      <c r="F69" s="203"/>
      <c r="G69" s="203"/>
      <c r="H69" s="203"/>
      <c r="I69" s="203"/>
      <c r="J69" s="203"/>
      <c r="K69" s="203"/>
      <c r="L69" s="203"/>
      <c r="M69" s="203"/>
      <c r="N69" s="203"/>
      <c r="O69" s="203"/>
      <c r="P69" s="203"/>
      <c r="Q69" s="203"/>
      <c r="R69" s="203"/>
      <c r="S69" s="203"/>
      <c r="T69" s="203"/>
      <c r="U69" s="203"/>
      <c r="V69" s="203"/>
      <c r="W69" s="203"/>
      <c r="X69" s="203"/>
      <c r="Y69" s="203"/>
      <c r="Z69" s="203"/>
      <c r="AA69" s="203"/>
      <c r="AB69" s="203"/>
      <c r="AC69" s="203"/>
      <c r="AD69" s="203"/>
      <c r="AE69" s="203"/>
      <c r="AF69" s="203"/>
      <c r="AG69" s="203"/>
      <c r="AH69" s="203"/>
      <c r="AI69" s="203"/>
      <c r="AJ69" s="203"/>
      <c r="AK69" s="203"/>
      <c r="AL69" s="203"/>
      <c r="AM69" s="203"/>
      <c r="AN69" s="203"/>
      <c r="AO69" s="203"/>
      <c r="AP69" s="203"/>
      <c r="AQ69" s="203"/>
      <c r="AR69" s="203"/>
      <c r="AS69" s="203"/>
      <c r="AT69" s="203"/>
      <c r="AU69" s="203"/>
      <c r="AV69" s="203"/>
      <c r="AW69" s="203"/>
      <c r="AX69" s="203"/>
      <c r="AY69" s="203"/>
      <c r="AZ69" s="203"/>
      <c r="BA69" s="203"/>
      <c r="BB69" s="203"/>
      <c r="BC69" s="203"/>
      <c r="BD69" s="203"/>
      <c r="BE69" s="203"/>
      <c r="BF69" s="203"/>
      <c r="BG69" s="203"/>
      <c r="BH69" s="203"/>
      <c r="BI69" s="203"/>
      <c r="BJ69" s="203"/>
      <c r="BK69" s="203"/>
      <c r="BL69" s="203"/>
      <c r="BM69" s="203"/>
      <c r="BN69" s="203"/>
      <c r="BO69" s="203"/>
      <c r="BP69" s="203"/>
      <c r="BQ69" s="203"/>
      <c r="BR69" s="203"/>
      <c r="BS69" s="203"/>
      <c r="BT69" s="203"/>
      <c r="BU69" s="203"/>
      <c r="BV69" s="203"/>
      <c r="BW69" s="203"/>
      <c r="BX69" s="204"/>
    </row>
    <row r="70" spans="2:109" ht="20.399999999999999" thickBot="1" x14ac:dyDescent="0.35">
      <c r="B70" s="424"/>
      <c r="D70" s="23" t="s">
        <v>0</v>
      </c>
      <c r="E70" s="251" t="s">
        <v>178</v>
      </c>
      <c r="F70" s="252"/>
      <c r="G70" s="252"/>
      <c r="H70" s="252"/>
      <c r="I70" s="252"/>
      <c r="J70" s="252"/>
      <c r="K70" s="252"/>
      <c r="L70" s="252"/>
      <c r="M70" s="253"/>
      <c r="N70" s="319" t="s">
        <v>35</v>
      </c>
      <c r="O70" s="320"/>
      <c r="P70" s="320"/>
      <c r="Q70" s="320"/>
      <c r="R70" s="320"/>
      <c r="S70" s="320"/>
      <c r="T70" s="320"/>
      <c r="U70" s="320"/>
      <c r="V70" s="320"/>
      <c r="W70" s="320"/>
      <c r="X70" s="320"/>
      <c r="Y70" s="320"/>
      <c r="Z70" s="320"/>
      <c r="AA70" s="320"/>
      <c r="AB70" s="320"/>
      <c r="AC70" s="320"/>
      <c r="AD70" s="320"/>
      <c r="AE70" s="321"/>
      <c r="AF70" s="311" t="s">
        <v>207</v>
      </c>
      <c r="AG70" s="364"/>
      <c r="AH70" s="364"/>
      <c r="AI70" s="364"/>
      <c r="AJ70" s="364"/>
      <c r="AK70" s="364"/>
      <c r="AL70" s="364"/>
      <c r="AM70" s="382"/>
      <c r="AN70" s="229" t="s">
        <v>209</v>
      </c>
      <c r="AO70" s="314"/>
      <c r="AP70" s="314"/>
      <c r="AQ70" s="314"/>
      <c r="AR70" s="314"/>
      <c r="AS70" s="314"/>
      <c r="AT70" s="314"/>
      <c r="AU70" s="314"/>
      <c r="AV70" s="314"/>
      <c r="AW70" s="314"/>
      <c r="AX70" s="314"/>
      <c r="AY70" s="314"/>
      <c r="AZ70" s="314"/>
      <c r="BA70" s="314"/>
      <c r="BB70" s="314"/>
      <c r="BC70" s="314"/>
      <c r="BD70" s="314"/>
      <c r="BE70" s="314"/>
      <c r="BF70" s="314"/>
      <c r="BG70" s="314"/>
      <c r="BH70" s="314"/>
      <c r="BI70" s="314"/>
      <c r="BJ70" s="314"/>
      <c r="BK70" s="314"/>
      <c r="BL70" s="314"/>
      <c r="BM70" s="314"/>
      <c r="BN70" s="314"/>
      <c r="BO70" s="314"/>
      <c r="BP70" s="314"/>
      <c r="BQ70" s="314"/>
      <c r="BR70" s="314"/>
      <c r="BS70" s="314"/>
      <c r="BT70" s="314"/>
      <c r="BU70" s="314"/>
      <c r="BV70" s="315"/>
      <c r="BW70" s="232" t="s">
        <v>214</v>
      </c>
      <c r="BX70" s="385"/>
      <c r="BY70" s="385"/>
      <c r="BZ70" s="385"/>
      <c r="CA70" s="385"/>
      <c r="CB70" s="385"/>
      <c r="CC70" s="385"/>
      <c r="CD70" s="385"/>
      <c r="CE70" s="385"/>
      <c r="CF70" s="385"/>
      <c r="CG70" s="385"/>
      <c r="CH70" s="385"/>
      <c r="CI70" s="385"/>
      <c r="CJ70" s="385"/>
      <c r="CK70" s="385"/>
      <c r="CL70" s="385"/>
      <c r="CM70" s="385"/>
      <c r="CN70" s="385"/>
      <c r="CO70" s="385"/>
      <c r="CP70" s="385"/>
      <c r="CQ70" s="385"/>
      <c r="CR70" s="385"/>
      <c r="CS70" s="385"/>
      <c r="CT70" s="385"/>
      <c r="CU70" s="385"/>
      <c r="CV70" s="385"/>
      <c r="CW70" s="385"/>
      <c r="CX70" s="385"/>
      <c r="CY70" s="385"/>
      <c r="CZ70" s="385"/>
      <c r="DA70" s="385"/>
      <c r="DB70" s="385"/>
      <c r="DC70" s="385"/>
      <c r="DD70" s="385"/>
      <c r="DE70" s="386"/>
    </row>
    <row r="71" spans="2:109" s="3" customFormat="1" ht="20.399999999999999" thickBot="1" x14ac:dyDescent="0.35">
      <c r="B71" s="424"/>
      <c r="D71" s="24" t="s">
        <v>2</v>
      </c>
      <c r="E71" s="37" t="s">
        <v>39</v>
      </c>
      <c r="F71" s="36" t="s">
        <v>98</v>
      </c>
      <c r="G71" s="36" t="s">
        <v>92</v>
      </c>
      <c r="H71" s="36" t="s">
        <v>93</v>
      </c>
      <c r="I71" s="36" t="s">
        <v>94</v>
      </c>
      <c r="J71" s="36" t="s">
        <v>95</v>
      </c>
      <c r="K71" s="36" t="s">
        <v>96</v>
      </c>
      <c r="L71" s="38" t="s">
        <v>99</v>
      </c>
      <c r="M71" s="38" t="s">
        <v>100</v>
      </c>
      <c r="N71" s="28" t="s">
        <v>40</v>
      </c>
      <c r="O71" s="28" t="s">
        <v>101</v>
      </c>
      <c r="P71" s="27" t="s">
        <v>102</v>
      </c>
      <c r="Q71" s="27" t="s">
        <v>5</v>
      </c>
      <c r="R71" s="39" t="s">
        <v>6</v>
      </c>
      <c r="S71" s="39" t="s">
        <v>16</v>
      </c>
      <c r="T71" s="39" t="s">
        <v>17</v>
      </c>
      <c r="U71" s="39" t="s">
        <v>18</v>
      </c>
      <c r="V71" s="39" t="s">
        <v>19</v>
      </c>
      <c r="W71" s="56" t="s">
        <v>107</v>
      </c>
      <c r="X71" s="28" t="s">
        <v>22</v>
      </c>
      <c r="Y71" s="29" t="s">
        <v>23</v>
      </c>
      <c r="Z71" s="31" t="s">
        <v>24</v>
      </c>
      <c r="AA71" s="31" t="s">
        <v>25</v>
      </c>
      <c r="AB71" s="31" t="s">
        <v>26</v>
      </c>
      <c r="AC71" s="39" t="s">
        <v>27</v>
      </c>
      <c r="AD71" s="36" t="s">
        <v>211</v>
      </c>
      <c r="AE71" s="36" t="s">
        <v>212</v>
      </c>
      <c r="AF71" s="28" t="s">
        <v>10</v>
      </c>
      <c r="AG71" s="29" t="s">
        <v>11</v>
      </c>
      <c r="AH71" s="31" t="s">
        <v>103</v>
      </c>
      <c r="AI71" s="31" t="s">
        <v>104</v>
      </c>
      <c r="AJ71" s="30" t="s">
        <v>105</v>
      </c>
      <c r="AK71" s="38" t="s">
        <v>31</v>
      </c>
      <c r="AL71" s="37" t="s">
        <v>32</v>
      </c>
      <c r="AM71" s="42" t="s">
        <v>213</v>
      </c>
      <c r="AN71" s="37" t="s">
        <v>39</v>
      </c>
      <c r="AO71" s="36" t="s">
        <v>98</v>
      </c>
      <c r="AP71" s="36" t="s">
        <v>92</v>
      </c>
      <c r="AQ71" s="36" t="s">
        <v>93</v>
      </c>
      <c r="AR71" s="36" t="s">
        <v>94</v>
      </c>
      <c r="AS71" s="36" t="s">
        <v>95</v>
      </c>
      <c r="AT71" s="36" t="s">
        <v>96</v>
      </c>
      <c r="AU71" s="38" t="s">
        <v>99</v>
      </c>
      <c r="AV71" s="38" t="s">
        <v>100</v>
      </c>
      <c r="AW71" s="28" t="s">
        <v>40</v>
      </c>
      <c r="AX71" s="28" t="s">
        <v>101</v>
      </c>
      <c r="AY71" s="27" t="s">
        <v>102</v>
      </c>
      <c r="AZ71" s="27" t="s">
        <v>5</v>
      </c>
      <c r="BA71" s="39" t="s">
        <v>6</v>
      </c>
      <c r="BB71" s="39" t="s">
        <v>16</v>
      </c>
      <c r="BC71" s="39" t="s">
        <v>17</v>
      </c>
      <c r="BD71" s="39" t="s">
        <v>18</v>
      </c>
      <c r="BE71" s="39" t="s">
        <v>19</v>
      </c>
      <c r="BF71" s="56" t="s">
        <v>107</v>
      </c>
      <c r="BG71" s="28" t="s">
        <v>22</v>
      </c>
      <c r="BH71" s="29" t="s">
        <v>23</v>
      </c>
      <c r="BI71" s="31" t="s">
        <v>24</v>
      </c>
      <c r="BJ71" s="31" t="s">
        <v>25</v>
      </c>
      <c r="BK71" s="31" t="s">
        <v>26</v>
      </c>
      <c r="BL71" s="39" t="s">
        <v>27</v>
      </c>
      <c r="BM71" s="36" t="s">
        <v>211</v>
      </c>
      <c r="BN71" s="36" t="s">
        <v>212</v>
      </c>
      <c r="BO71" s="28" t="s">
        <v>10</v>
      </c>
      <c r="BP71" s="29" t="s">
        <v>11</v>
      </c>
      <c r="BQ71" s="31" t="s">
        <v>103</v>
      </c>
      <c r="BR71" s="31" t="s">
        <v>104</v>
      </c>
      <c r="BS71" s="30" t="s">
        <v>105</v>
      </c>
      <c r="BT71" s="38" t="s">
        <v>31</v>
      </c>
      <c r="BU71" s="37" t="s">
        <v>32</v>
      </c>
      <c r="BV71" s="135" t="s">
        <v>213</v>
      </c>
      <c r="BW71" s="37" t="s">
        <v>39</v>
      </c>
      <c r="BX71" s="36" t="s">
        <v>98</v>
      </c>
      <c r="BY71" s="36" t="s">
        <v>92</v>
      </c>
      <c r="BZ71" s="36" t="s">
        <v>93</v>
      </c>
      <c r="CA71" s="36" t="s">
        <v>94</v>
      </c>
      <c r="CB71" s="36" t="s">
        <v>95</v>
      </c>
      <c r="CC71" s="36" t="s">
        <v>96</v>
      </c>
      <c r="CD71" s="38" t="s">
        <v>99</v>
      </c>
      <c r="CE71" s="38" t="s">
        <v>100</v>
      </c>
      <c r="CF71" s="28" t="s">
        <v>40</v>
      </c>
      <c r="CG71" s="28" t="s">
        <v>101</v>
      </c>
      <c r="CH71" s="27" t="s">
        <v>102</v>
      </c>
      <c r="CI71" s="27" t="s">
        <v>5</v>
      </c>
      <c r="CJ71" s="39" t="s">
        <v>6</v>
      </c>
      <c r="CK71" s="39" t="s">
        <v>16</v>
      </c>
      <c r="CL71" s="39" t="s">
        <v>17</v>
      </c>
      <c r="CM71" s="39" t="s">
        <v>18</v>
      </c>
      <c r="CN71" s="39" t="s">
        <v>19</v>
      </c>
      <c r="CO71" s="56" t="s">
        <v>107</v>
      </c>
      <c r="CP71" s="28" t="s">
        <v>22</v>
      </c>
      <c r="CQ71" s="29" t="s">
        <v>23</v>
      </c>
      <c r="CR71" s="31" t="s">
        <v>24</v>
      </c>
      <c r="CS71" s="31" t="s">
        <v>25</v>
      </c>
      <c r="CT71" s="31" t="s">
        <v>26</v>
      </c>
      <c r="CU71" s="39" t="s">
        <v>27</v>
      </c>
      <c r="CV71" s="36" t="s">
        <v>211</v>
      </c>
      <c r="CW71" s="36" t="s">
        <v>212</v>
      </c>
      <c r="CX71" s="28" t="s">
        <v>10</v>
      </c>
      <c r="CY71" s="29" t="s">
        <v>11</v>
      </c>
      <c r="CZ71" s="31" t="s">
        <v>103</v>
      </c>
      <c r="DA71" s="31" t="s">
        <v>104</v>
      </c>
      <c r="DB71" s="30" t="s">
        <v>105</v>
      </c>
      <c r="DC71" s="38" t="s">
        <v>31</v>
      </c>
      <c r="DD71" s="37" t="s">
        <v>32</v>
      </c>
      <c r="DE71" s="135" t="s">
        <v>213</v>
      </c>
    </row>
    <row r="72" spans="2:109" s="86" customFormat="1" ht="19.8" x14ac:dyDescent="0.3">
      <c r="B72" s="424"/>
      <c r="D72" s="74" t="s">
        <v>252</v>
      </c>
      <c r="E72" s="82">
        <v>0</v>
      </c>
      <c r="F72" s="82">
        <v>0</v>
      </c>
      <c r="G72" s="82">
        <v>0</v>
      </c>
      <c r="H72" s="82">
        <v>0</v>
      </c>
      <c r="I72" s="82">
        <v>0</v>
      </c>
      <c r="J72" s="82">
        <v>0</v>
      </c>
      <c r="K72" s="82">
        <v>0</v>
      </c>
      <c r="L72" s="82">
        <v>0</v>
      </c>
      <c r="M72" s="82">
        <v>0</v>
      </c>
      <c r="N72" s="82">
        <v>0</v>
      </c>
      <c r="O72" s="82">
        <v>0</v>
      </c>
      <c r="P72" s="82">
        <v>0</v>
      </c>
      <c r="Q72" s="82">
        <v>0</v>
      </c>
      <c r="R72" s="82">
        <v>0</v>
      </c>
      <c r="S72" s="82">
        <v>0</v>
      </c>
      <c r="T72" s="82">
        <v>0</v>
      </c>
      <c r="U72" s="82">
        <v>0</v>
      </c>
      <c r="V72" s="82">
        <v>0</v>
      </c>
      <c r="W72" s="82">
        <v>0</v>
      </c>
      <c r="X72" s="82">
        <v>0</v>
      </c>
      <c r="Y72" s="82">
        <v>0</v>
      </c>
      <c r="Z72" s="82">
        <v>0</v>
      </c>
      <c r="AA72" s="82">
        <v>0</v>
      </c>
      <c r="AB72" s="82">
        <v>0</v>
      </c>
      <c r="AC72" s="82">
        <v>0</v>
      </c>
      <c r="AD72" s="82">
        <v>0</v>
      </c>
      <c r="AE72" s="82">
        <v>0</v>
      </c>
      <c r="AF72" s="82">
        <v>0</v>
      </c>
      <c r="AG72" s="82">
        <v>0</v>
      </c>
      <c r="AH72" s="82">
        <v>0</v>
      </c>
      <c r="AI72" s="82">
        <v>0</v>
      </c>
      <c r="AJ72" s="82">
        <v>0</v>
      </c>
      <c r="AK72" s="82">
        <v>0</v>
      </c>
      <c r="AL72" s="82">
        <v>0</v>
      </c>
      <c r="AM72" s="82">
        <v>0</v>
      </c>
      <c r="AN72" s="104">
        <v>0</v>
      </c>
      <c r="AO72" s="102">
        <v>0</v>
      </c>
      <c r="AP72" s="102">
        <v>98</v>
      </c>
      <c r="AQ72" s="102">
        <v>99</v>
      </c>
      <c r="AR72" s="102">
        <v>100</v>
      </c>
      <c r="AS72" s="102">
        <v>101</v>
      </c>
      <c r="AT72" s="102">
        <v>102</v>
      </c>
      <c r="AU72" s="102">
        <v>0</v>
      </c>
      <c r="AV72" s="102">
        <v>96</v>
      </c>
      <c r="AW72" s="102">
        <v>104</v>
      </c>
      <c r="AX72" s="102">
        <v>105</v>
      </c>
      <c r="AY72" s="102">
        <v>106</v>
      </c>
      <c r="AZ72" s="102">
        <v>107</v>
      </c>
      <c r="BA72" s="78">
        <v>108</v>
      </c>
      <c r="BB72" s="78">
        <v>116</v>
      </c>
      <c r="BC72" s="78">
        <v>117</v>
      </c>
      <c r="BD72" s="78">
        <v>118</v>
      </c>
      <c r="BE72" s="78">
        <v>119</v>
      </c>
      <c r="BF72" s="78">
        <v>120</v>
      </c>
      <c r="BG72" s="78">
        <v>124</v>
      </c>
      <c r="BH72" s="78">
        <v>125</v>
      </c>
      <c r="BI72" s="78">
        <v>126</v>
      </c>
      <c r="BJ72" s="102">
        <v>127</v>
      </c>
      <c r="BK72" s="102">
        <v>128</v>
      </c>
      <c r="BL72" s="102">
        <v>129</v>
      </c>
      <c r="BM72" s="102">
        <v>130</v>
      </c>
      <c r="BN72" s="102">
        <v>131</v>
      </c>
      <c r="BO72" s="102">
        <v>0</v>
      </c>
      <c r="BP72" s="102">
        <v>0</v>
      </c>
      <c r="BQ72" s="102">
        <v>0</v>
      </c>
      <c r="BR72" s="102">
        <v>0</v>
      </c>
      <c r="BS72" s="102">
        <v>0</v>
      </c>
      <c r="BT72" s="102">
        <v>0</v>
      </c>
      <c r="BU72" s="102">
        <v>0</v>
      </c>
      <c r="BV72" s="105">
        <v>0</v>
      </c>
      <c r="BW72" s="104">
        <v>0</v>
      </c>
      <c r="BX72" s="102">
        <v>0</v>
      </c>
      <c r="BY72" s="102">
        <v>98</v>
      </c>
      <c r="BZ72" s="102">
        <v>99</v>
      </c>
      <c r="CA72" s="102">
        <v>100</v>
      </c>
      <c r="CB72" s="102">
        <v>101</v>
      </c>
      <c r="CC72" s="102">
        <v>102</v>
      </c>
      <c r="CD72" s="102">
        <v>0</v>
      </c>
      <c r="CE72" s="102">
        <v>96</v>
      </c>
      <c r="CF72" s="102">
        <v>104</v>
      </c>
      <c r="CG72" s="102">
        <v>105</v>
      </c>
      <c r="CH72" s="102">
        <v>106</v>
      </c>
      <c r="CI72" s="102">
        <v>107</v>
      </c>
      <c r="CJ72" s="78">
        <v>108</v>
      </c>
      <c r="CK72" s="78">
        <v>116</v>
      </c>
      <c r="CL72" s="78">
        <v>117</v>
      </c>
      <c r="CM72" s="78">
        <v>118</v>
      </c>
      <c r="CN72" s="78">
        <v>119</v>
      </c>
      <c r="CO72" s="78">
        <v>120</v>
      </c>
      <c r="CP72" s="78">
        <v>124</v>
      </c>
      <c r="CQ72" s="78">
        <v>125</v>
      </c>
      <c r="CR72" s="78">
        <v>126</v>
      </c>
      <c r="CS72" s="102">
        <v>127</v>
      </c>
      <c r="CT72" s="102">
        <v>128</v>
      </c>
      <c r="CU72" s="102">
        <v>129</v>
      </c>
      <c r="CV72" s="102">
        <v>130</v>
      </c>
      <c r="CW72" s="102">
        <v>131</v>
      </c>
      <c r="CX72" s="102">
        <v>0</v>
      </c>
      <c r="CY72" s="102">
        <v>0</v>
      </c>
      <c r="CZ72" s="102">
        <v>0</v>
      </c>
      <c r="DA72" s="102">
        <v>0</v>
      </c>
      <c r="DB72" s="102">
        <v>0</v>
      </c>
      <c r="DC72" s="102">
        <v>0</v>
      </c>
      <c r="DD72" s="102">
        <v>0</v>
      </c>
      <c r="DE72" s="105">
        <v>0</v>
      </c>
    </row>
    <row r="73" spans="2:109" s="86" customFormat="1" ht="20.399999999999999" thickBot="1" x14ac:dyDescent="0.35">
      <c r="B73" s="424"/>
      <c r="D73" s="114"/>
      <c r="E73" s="266"/>
      <c r="F73" s="267"/>
      <c r="G73" s="267"/>
      <c r="H73" s="267"/>
      <c r="I73" s="267"/>
      <c r="J73" s="267"/>
      <c r="K73" s="267"/>
      <c r="L73" s="267"/>
      <c r="M73" s="268"/>
      <c r="N73" s="331"/>
      <c r="O73" s="332"/>
      <c r="P73" s="332"/>
      <c r="Q73" s="332"/>
      <c r="R73" s="332"/>
      <c r="S73" s="332"/>
      <c r="T73" s="332"/>
      <c r="U73" s="332"/>
      <c r="V73" s="332"/>
      <c r="W73" s="332"/>
      <c r="X73" s="332"/>
      <c r="Y73" s="332"/>
      <c r="Z73" s="332"/>
      <c r="AA73" s="332"/>
      <c r="AB73" s="332"/>
      <c r="AC73" s="332"/>
      <c r="AD73" s="332"/>
      <c r="AE73" s="333"/>
      <c r="AF73" s="322"/>
      <c r="AG73" s="323"/>
      <c r="AH73" s="323"/>
      <c r="AI73" s="323"/>
      <c r="AJ73" s="323"/>
      <c r="AK73" s="323"/>
      <c r="AL73" s="323"/>
      <c r="AM73" s="324"/>
      <c r="AN73" s="269"/>
      <c r="AO73" s="270"/>
      <c r="AP73" s="270"/>
      <c r="AQ73" s="270"/>
      <c r="AR73" s="270"/>
      <c r="AS73" s="270"/>
      <c r="AT73" s="270"/>
      <c r="AU73" s="270"/>
      <c r="AV73" s="270"/>
      <c r="AW73" s="270"/>
      <c r="AX73" s="270"/>
      <c r="AY73" s="270"/>
      <c r="AZ73" s="270"/>
      <c r="BA73" s="270"/>
      <c r="BB73" s="270"/>
      <c r="BC73" s="270"/>
      <c r="BD73" s="270"/>
      <c r="BE73" s="270"/>
      <c r="BF73" s="270"/>
      <c r="BG73" s="270"/>
      <c r="BH73" s="270"/>
      <c r="BI73" s="270"/>
      <c r="BJ73" s="270"/>
      <c r="BK73" s="270"/>
      <c r="BL73" s="270"/>
      <c r="BM73" s="270"/>
      <c r="BN73" s="270"/>
      <c r="BO73" s="270"/>
      <c r="BP73" s="270"/>
      <c r="BQ73" s="270"/>
      <c r="BR73" s="270"/>
      <c r="BS73" s="270"/>
      <c r="BT73" s="270"/>
      <c r="BU73" s="270"/>
      <c r="BV73" s="270"/>
      <c r="BW73" s="300"/>
      <c r="BX73" s="301"/>
      <c r="BY73" s="301"/>
      <c r="BZ73" s="301"/>
      <c r="CA73" s="301"/>
      <c r="CB73" s="301"/>
      <c r="CC73" s="301"/>
      <c r="CD73" s="301"/>
      <c r="CE73" s="301"/>
      <c r="CF73" s="301"/>
      <c r="CG73" s="301"/>
      <c r="CH73" s="301"/>
      <c r="CI73" s="301"/>
      <c r="CJ73" s="301"/>
      <c r="CK73" s="301"/>
      <c r="CL73" s="301"/>
      <c r="CM73" s="301"/>
      <c r="CN73" s="301"/>
      <c r="CO73" s="301"/>
      <c r="CP73" s="301"/>
      <c r="CQ73" s="301"/>
      <c r="CR73" s="301"/>
      <c r="CS73" s="301"/>
      <c r="CT73" s="301"/>
      <c r="CU73" s="301"/>
      <c r="CV73" s="301"/>
      <c r="CW73" s="301"/>
      <c r="CX73" s="301"/>
      <c r="CY73" s="301"/>
      <c r="CZ73" s="301"/>
      <c r="DA73" s="301"/>
      <c r="DB73" s="301"/>
      <c r="DC73" s="301"/>
      <c r="DD73" s="301"/>
      <c r="DE73" s="302"/>
    </row>
    <row r="74" spans="2:109" s="86" customFormat="1" ht="20.399999999999999" thickBot="1" x14ac:dyDescent="0.35">
      <c r="B74" s="425"/>
      <c r="D74" s="113"/>
      <c r="E74" s="336"/>
      <c r="F74" s="337"/>
      <c r="G74" s="337"/>
      <c r="H74" s="337"/>
      <c r="I74" s="337"/>
      <c r="J74" s="337"/>
      <c r="K74" s="337"/>
      <c r="L74" s="337"/>
      <c r="M74" s="338"/>
      <c r="N74" s="339"/>
      <c r="O74" s="340"/>
      <c r="P74" s="340"/>
      <c r="Q74" s="340"/>
      <c r="R74" s="340"/>
      <c r="S74" s="340"/>
      <c r="T74" s="340"/>
      <c r="U74" s="340"/>
      <c r="V74" s="340"/>
      <c r="W74" s="340"/>
      <c r="X74" s="340"/>
      <c r="Y74" s="340"/>
      <c r="Z74" s="340"/>
      <c r="AA74" s="340"/>
      <c r="AB74" s="340"/>
      <c r="AC74" s="340"/>
      <c r="AD74" s="340"/>
      <c r="AE74" s="341"/>
      <c r="AF74" s="342"/>
      <c r="AG74" s="343"/>
      <c r="AH74" s="343"/>
      <c r="AI74" s="343"/>
      <c r="AJ74" s="343"/>
      <c r="AK74" s="343"/>
      <c r="AL74" s="343"/>
      <c r="AM74" s="344"/>
      <c r="AN74" s="410"/>
      <c r="AO74" s="411"/>
      <c r="AP74" s="411"/>
      <c r="AQ74" s="411"/>
      <c r="AR74" s="411"/>
      <c r="AS74" s="411"/>
      <c r="AT74" s="411"/>
      <c r="AU74" s="411"/>
      <c r="AV74" s="411"/>
      <c r="AW74" s="411"/>
      <c r="AX74" s="411"/>
      <c r="AY74" s="411"/>
      <c r="AZ74" s="411"/>
      <c r="BA74" s="411"/>
      <c r="BB74" s="411"/>
      <c r="BC74" s="411"/>
      <c r="BD74" s="411"/>
      <c r="BE74" s="411"/>
      <c r="BF74" s="411"/>
      <c r="BG74" s="411"/>
      <c r="BH74" s="411"/>
      <c r="BI74" s="411"/>
      <c r="BJ74" s="411"/>
      <c r="BK74" s="411"/>
      <c r="BL74" s="411"/>
      <c r="BM74" s="411"/>
      <c r="BN74" s="411"/>
      <c r="BO74" s="411"/>
      <c r="BP74" s="411"/>
      <c r="BQ74" s="411"/>
      <c r="BR74" s="411"/>
      <c r="BS74" s="411"/>
      <c r="BT74" s="411"/>
      <c r="BU74" s="411"/>
      <c r="BV74" s="411"/>
      <c r="BW74" s="420"/>
      <c r="BX74" s="421"/>
      <c r="BY74" s="421"/>
      <c r="BZ74" s="421"/>
      <c r="CA74" s="421"/>
      <c r="CB74" s="421"/>
      <c r="CC74" s="421"/>
      <c r="CD74" s="421"/>
      <c r="CE74" s="421"/>
      <c r="CF74" s="421"/>
      <c r="CG74" s="421"/>
      <c r="CH74" s="421"/>
      <c r="CI74" s="421"/>
      <c r="CJ74" s="421"/>
      <c r="CK74" s="421"/>
      <c r="CL74" s="421"/>
      <c r="CM74" s="421"/>
      <c r="CN74" s="421"/>
      <c r="CO74" s="421"/>
      <c r="CP74" s="421"/>
      <c r="CQ74" s="421"/>
      <c r="CR74" s="421"/>
      <c r="CS74" s="421"/>
      <c r="CT74" s="421"/>
      <c r="CU74" s="421"/>
      <c r="CV74" s="421"/>
      <c r="CW74" s="421"/>
      <c r="CX74" s="421"/>
      <c r="CY74" s="421"/>
      <c r="CZ74" s="421"/>
      <c r="DA74" s="421"/>
      <c r="DB74" s="421"/>
      <c r="DC74" s="421"/>
      <c r="DD74" s="421"/>
      <c r="DE74" s="422"/>
    </row>
    <row r="75" spans="2:109" x14ac:dyDescent="0.3">
      <c r="D75" s="3"/>
    </row>
    <row r="76" spans="2:109" x14ac:dyDescent="0.3">
      <c r="D76" s="3"/>
    </row>
    <row r="77" spans="2:109" x14ac:dyDescent="0.3">
      <c r="D77" s="3"/>
    </row>
    <row r="78" spans="2:109" ht="15" thickBot="1" x14ac:dyDescent="0.35">
      <c r="D78" s="3"/>
    </row>
    <row r="79" spans="2:109" ht="47.4" customHeight="1" thickBot="1" x14ac:dyDescent="0.35">
      <c r="B79" s="423" t="s">
        <v>134</v>
      </c>
      <c r="D79" s="3"/>
      <c r="E79" s="202" t="s">
        <v>110</v>
      </c>
      <c r="F79" s="203"/>
      <c r="G79" s="203"/>
      <c r="H79" s="203"/>
      <c r="I79" s="203"/>
      <c r="J79" s="203"/>
      <c r="K79" s="203"/>
      <c r="L79" s="203"/>
      <c r="M79" s="203"/>
      <c r="N79" s="203"/>
      <c r="O79" s="203"/>
      <c r="P79" s="203"/>
      <c r="Q79" s="203"/>
      <c r="R79" s="203"/>
      <c r="S79" s="203"/>
      <c r="T79" s="203"/>
      <c r="U79" s="203"/>
      <c r="V79" s="203"/>
      <c r="W79" s="203"/>
      <c r="X79" s="203"/>
      <c r="Y79" s="203"/>
      <c r="Z79" s="203"/>
      <c r="AA79" s="203"/>
      <c r="AB79" s="203"/>
      <c r="AC79" s="203"/>
      <c r="AD79" s="203"/>
      <c r="AE79" s="203"/>
      <c r="AF79" s="203"/>
      <c r="AG79" s="203"/>
      <c r="AH79" s="203"/>
      <c r="AI79" s="203"/>
      <c r="AJ79" s="203"/>
      <c r="AK79" s="203"/>
      <c r="AL79" s="203"/>
      <c r="AM79" s="203"/>
      <c r="AN79" s="203"/>
      <c r="AO79" s="203"/>
      <c r="AP79" s="203"/>
      <c r="AQ79" s="203"/>
      <c r="AR79" s="203"/>
      <c r="AS79" s="203"/>
      <c r="AT79" s="203"/>
      <c r="AU79" s="203"/>
      <c r="AV79" s="203"/>
      <c r="AW79" s="203"/>
      <c r="AX79" s="203"/>
      <c r="AY79" s="203"/>
      <c r="AZ79" s="203"/>
      <c r="BA79" s="203"/>
      <c r="BB79" s="203"/>
      <c r="BC79" s="203"/>
      <c r="BD79" s="203"/>
      <c r="BE79" s="203"/>
      <c r="BF79" s="203"/>
      <c r="BG79" s="203"/>
      <c r="BH79" s="203"/>
      <c r="BI79" s="203"/>
      <c r="BJ79" s="203"/>
      <c r="BK79" s="203"/>
      <c r="BL79" s="203"/>
      <c r="BM79" s="203"/>
      <c r="BN79" s="203"/>
      <c r="BO79" s="203"/>
      <c r="BP79" s="203"/>
      <c r="BQ79" s="203"/>
      <c r="BR79" s="204"/>
      <c r="BS79" s="20"/>
      <c r="BT79" s="20"/>
      <c r="BU79" s="20"/>
    </row>
    <row r="80" spans="2:109" ht="20.399999999999999" customHeight="1" thickBot="1" x14ac:dyDescent="0.35">
      <c r="B80" s="424"/>
      <c r="D80" s="23" t="s">
        <v>0</v>
      </c>
      <c r="E80" s="348" t="s">
        <v>179</v>
      </c>
      <c r="F80" s="349"/>
      <c r="G80" s="349"/>
      <c r="H80" s="349"/>
      <c r="I80" s="349"/>
      <c r="J80" s="349"/>
      <c r="K80" s="349"/>
      <c r="L80" s="349"/>
      <c r="M80" s="349"/>
      <c r="N80" s="350"/>
      <c r="O80" s="319" t="s">
        <v>35</v>
      </c>
      <c r="P80" s="320"/>
      <c r="Q80" s="320"/>
      <c r="R80" s="320"/>
      <c r="S80" s="320"/>
      <c r="T80" s="320"/>
      <c r="U80" s="321"/>
      <c r="V80" s="311" t="s">
        <v>34</v>
      </c>
      <c r="W80" s="312"/>
      <c r="X80" s="312"/>
      <c r="Y80" s="312"/>
      <c r="Z80" s="313"/>
      <c r="AA80" s="229" t="s">
        <v>33</v>
      </c>
      <c r="AB80" s="230"/>
      <c r="AC80" s="230"/>
      <c r="AD80" s="230"/>
      <c r="AE80" s="230"/>
      <c r="AF80" s="230"/>
      <c r="AG80" s="230"/>
      <c r="AH80" s="230"/>
      <c r="AI80" s="230"/>
      <c r="AJ80" s="230"/>
      <c r="AK80" s="230"/>
      <c r="AL80" s="230"/>
      <c r="AM80" s="230"/>
      <c r="AN80" s="230"/>
      <c r="AO80" s="230"/>
      <c r="AP80" s="230"/>
      <c r="AQ80" s="230"/>
      <c r="AR80" s="230"/>
      <c r="AS80" s="230"/>
      <c r="AT80" s="230"/>
      <c r="AU80" s="230"/>
      <c r="AV80" s="231"/>
      <c r="AW80" s="232" t="s">
        <v>37</v>
      </c>
      <c r="AX80" s="233"/>
      <c r="AY80" s="233"/>
      <c r="AZ80" s="233"/>
      <c r="BA80" s="233"/>
      <c r="BB80" s="233"/>
      <c r="BC80" s="233"/>
      <c r="BD80" s="233"/>
      <c r="BE80" s="233"/>
      <c r="BF80" s="233"/>
      <c r="BG80" s="233"/>
      <c r="BH80" s="233"/>
      <c r="BI80" s="233"/>
      <c r="BJ80" s="233"/>
      <c r="BK80" s="233"/>
      <c r="BL80" s="233"/>
      <c r="BM80" s="233"/>
      <c r="BN80" s="233"/>
      <c r="BO80" s="233"/>
      <c r="BP80" s="233"/>
      <c r="BQ80" s="233"/>
      <c r="BR80" s="234"/>
      <c r="BS80" s="19"/>
      <c r="BT80" s="19"/>
    </row>
    <row r="81" spans="2:154" s="3" customFormat="1" ht="20.399999999999999" thickBot="1" x14ac:dyDescent="0.35">
      <c r="B81" s="424"/>
      <c r="D81" s="24" t="s">
        <v>2</v>
      </c>
      <c r="E81" s="37" t="s">
        <v>39</v>
      </c>
      <c r="F81" s="36" t="s">
        <v>111</v>
      </c>
      <c r="G81" s="36" t="s">
        <v>4</v>
      </c>
      <c r="H81" s="36" t="s">
        <v>112</v>
      </c>
      <c r="I81" s="36" t="s">
        <v>113</v>
      </c>
      <c r="J81" s="36" t="s">
        <v>114</v>
      </c>
      <c r="K81" s="36" t="s">
        <v>115</v>
      </c>
      <c r="L81" s="38" t="s">
        <v>116</v>
      </c>
      <c r="M81" s="38" t="s">
        <v>118</v>
      </c>
      <c r="N81" s="38" t="s">
        <v>119</v>
      </c>
      <c r="O81" s="37" t="s">
        <v>7</v>
      </c>
      <c r="P81" s="37" t="s">
        <v>120</v>
      </c>
      <c r="Q81" s="39" t="s">
        <v>121</v>
      </c>
      <c r="R81" s="39" t="s">
        <v>5</v>
      </c>
      <c r="S81" s="39" t="s">
        <v>6</v>
      </c>
      <c r="T81" s="40" t="s">
        <v>122</v>
      </c>
      <c r="U81" s="41" t="s">
        <v>123</v>
      </c>
      <c r="V81" s="37" t="s">
        <v>10</v>
      </c>
      <c r="W81" s="37" t="s">
        <v>11</v>
      </c>
      <c r="X81" s="37" t="s">
        <v>124</v>
      </c>
      <c r="Y81" s="37" t="s">
        <v>125</v>
      </c>
      <c r="Z81" s="36" t="s">
        <v>126</v>
      </c>
      <c r="AA81" s="37" t="s">
        <v>39</v>
      </c>
      <c r="AB81" s="36" t="s">
        <v>111</v>
      </c>
      <c r="AC81" s="36" t="s">
        <v>4</v>
      </c>
      <c r="AD81" s="36" t="s">
        <v>112</v>
      </c>
      <c r="AE81" s="36" t="s">
        <v>113</v>
      </c>
      <c r="AF81" s="36" t="s">
        <v>114</v>
      </c>
      <c r="AG81" s="36" t="s">
        <v>115</v>
      </c>
      <c r="AH81" s="38" t="s">
        <v>116</v>
      </c>
      <c r="AI81" s="38" t="s">
        <v>118</v>
      </c>
      <c r="AJ81" s="38" t="s">
        <v>119</v>
      </c>
      <c r="AK81" s="37" t="s">
        <v>7</v>
      </c>
      <c r="AL81" s="37" t="s">
        <v>120</v>
      </c>
      <c r="AM81" s="39" t="s">
        <v>121</v>
      </c>
      <c r="AN81" s="39" t="s">
        <v>5</v>
      </c>
      <c r="AO81" s="39" t="s">
        <v>6</v>
      </c>
      <c r="AP81" s="40" t="s">
        <v>122</v>
      </c>
      <c r="AQ81" s="40" t="s">
        <v>123</v>
      </c>
      <c r="AR81" s="37" t="s">
        <v>10</v>
      </c>
      <c r="AS81" s="37" t="s">
        <v>11</v>
      </c>
      <c r="AT81" s="37" t="s">
        <v>124</v>
      </c>
      <c r="AU81" s="37" t="s">
        <v>125</v>
      </c>
      <c r="AV81" s="36" t="s">
        <v>126</v>
      </c>
      <c r="AW81" s="37" t="s">
        <v>39</v>
      </c>
      <c r="AX81" s="36" t="s">
        <v>111</v>
      </c>
      <c r="AY81" s="36" t="s">
        <v>4</v>
      </c>
      <c r="AZ81" s="36" t="s">
        <v>112</v>
      </c>
      <c r="BA81" s="36" t="s">
        <v>113</v>
      </c>
      <c r="BB81" s="36" t="s">
        <v>114</v>
      </c>
      <c r="BC81" s="36" t="s">
        <v>115</v>
      </c>
      <c r="BD81" s="38" t="s">
        <v>116</v>
      </c>
      <c r="BE81" s="38" t="s">
        <v>118</v>
      </c>
      <c r="BF81" s="38" t="s">
        <v>119</v>
      </c>
      <c r="BG81" s="37" t="s">
        <v>7</v>
      </c>
      <c r="BH81" s="37" t="s">
        <v>120</v>
      </c>
      <c r="BI81" s="39" t="s">
        <v>121</v>
      </c>
      <c r="BJ81" s="39" t="s">
        <v>5</v>
      </c>
      <c r="BK81" s="39" t="s">
        <v>6</v>
      </c>
      <c r="BL81" s="40" t="s">
        <v>122</v>
      </c>
      <c r="BM81" s="40" t="s">
        <v>123</v>
      </c>
      <c r="BN81" s="37" t="s">
        <v>10</v>
      </c>
      <c r="BO81" s="37" t="s">
        <v>11</v>
      </c>
      <c r="BP81" s="37" t="s">
        <v>124</v>
      </c>
      <c r="BQ81" s="37" t="s">
        <v>125</v>
      </c>
      <c r="BR81" s="36" t="s">
        <v>126</v>
      </c>
      <c r="BS81" s="13"/>
      <c r="BT81" s="13"/>
    </row>
    <row r="82" spans="2:154" s="86" customFormat="1" ht="19.8" x14ac:dyDescent="0.3">
      <c r="B82" s="424"/>
      <c r="D82" s="74" t="s">
        <v>252</v>
      </c>
      <c r="E82" s="82">
        <v>0</v>
      </c>
      <c r="F82" s="82">
        <v>0</v>
      </c>
      <c r="G82" s="82">
        <v>0</v>
      </c>
      <c r="H82" s="82">
        <v>0</v>
      </c>
      <c r="I82" s="82">
        <v>0</v>
      </c>
      <c r="J82" s="82">
        <v>0</v>
      </c>
      <c r="K82" s="82">
        <v>0</v>
      </c>
      <c r="L82" s="82">
        <v>0</v>
      </c>
      <c r="M82" s="82">
        <v>0</v>
      </c>
      <c r="N82" s="82">
        <v>0</v>
      </c>
      <c r="O82" s="82">
        <v>0</v>
      </c>
      <c r="P82" s="82">
        <v>0</v>
      </c>
      <c r="Q82" s="82">
        <v>0</v>
      </c>
      <c r="R82" s="82">
        <v>0</v>
      </c>
      <c r="S82" s="82">
        <v>0</v>
      </c>
      <c r="T82" s="82">
        <v>0</v>
      </c>
      <c r="U82" s="82">
        <v>0</v>
      </c>
      <c r="V82" s="82">
        <v>0</v>
      </c>
      <c r="W82" s="82">
        <v>0</v>
      </c>
      <c r="X82" s="82">
        <v>0</v>
      </c>
      <c r="Y82" s="82">
        <v>0</v>
      </c>
      <c r="Z82" s="82">
        <v>0</v>
      </c>
      <c r="AA82" s="82">
        <v>0</v>
      </c>
      <c r="AB82" s="78">
        <v>52</v>
      </c>
      <c r="AC82" s="78">
        <v>53</v>
      </c>
      <c r="AD82" s="78">
        <v>54</v>
      </c>
      <c r="AE82" s="78">
        <v>0</v>
      </c>
      <c r="AF82" s="78">
        <v>0</v>
      </c>
      <c r="AG82" s="78">
        <v>57</v>
      </c>
      <c r="AH82" s="78">
        <v>58</v>
      </c>
      <c r="AI82" s="78">
        <v>51</v>
      </c>
      <c r="AJ82" s="96">
        <v>0</v>
      </c>
      <c r="AK82" s="96">
        <v>65</v>
      </c>
      <c r="AL82" s="96">
        <v>66</v>
      </c>
      <c r="AM82" s="96">
        <v>64</v>
      </c>
      <c r="AN82" s="96">
        <v>67</v>
      </c>
      <c r="AO82" s="96">
        <v>68</v>
      </c>
      <c r="AP82" s="96">
        <v>69</v>
      </c>
      <c r="AQ82" s="96">
        <v>70</v>
      </c>
      <c r="AR82" s="96">
        <v>0</v>
      </c>
      <c r="AS82" s="96">
        <v>0</v>
      </c>
      <c r="AT82" s="96">
        <v>0</v>
      </c>
      <c r="AU82" s="96">
        <v>0</v>
      </c>
      <c r="AV82" s="79">
        <v>0</v>
      </c>
      <c r="AW82" s="82">
        <v>0</v>
      </c>
      <c r="AX82" s="78">
        <v>52</v>
      </c>
      <c r="AY82" s="78">
        <v>53</v>
      </c>
      <c r="AZ82" s="78">
        <v>54</v>
      </c>
      <c r="BA82" s="78">
        <v>0</v>
      </c>
      <c r="BB82" s="78">
        <v>0</v>
      </c>
      <c r="BC82" s="78">
        <v>57</v>
      </c>
      <c r="BD82" s="78">
        <v>58</v>
      </c>
      <c r="BE82" s="78">
        <v>51</v>
      </c>
      <c r="BF82" s="96">
        <v>0</v>
      </c>
      <c r="BG82" s="96">
        <v>65</v>
      </c>
      <c r="BH82" s="96">
        <v>66</v>
      </c>
      <c r="BI82" s="96">
        <v>64</v>
      </c>
      <c r="BJ82" s="96">
        <v>67</v>
      </c>
      <c r="BK82" s="96">
        <v>68</v>
      </c>
      <c r="BL82" s="96">
        <v>69</v>
      </c>
      <c r="BM82" s="96">
        <v>70</v>
      </c>
      <c r="BN82" s="96">
        <v>0</v>
      </c>
      <c r="BO82" s="96">
        <v>0</v>
      </c>
      <c r="BP82" s="96">
        <v>0</v>
      </c>
      <c r="BQ82" s="96">
        <v>0</v>
      </c>
      <c r="BR82" s="79">
        <v>0</v>
      </c>
      <c r="BS82" s="93"/>
      <c r="BT82" s="93"/>
    </row>
    <row r="83" spans="2:154" s="86" customFormat="1" ht="20.399999999999999" thickBot="1" x14ac:dyDescent="0.35">
      <c r="B83" s="424"/>
      <c r="D83" s="114"/>
      <c r="E83" s="292"/>
      <c r="F83" s="293"/>
      <c r="G83" s="293"/>
      <c r="H83" s="293"/>
      <c r="I83" s="293"/>
      <c r="J83" s="293"/>
      <c r="K83" s="293"/>
      <c r="L83" s="293"/>
      <c r="M83" s="293"/>
      <c r="N83" s="294"/>
      <c r="O83" s="322"/>
      <c r="P83" s="323"/>
      <c r="Q83" s="323"/>
      <c r="R83" s="323"/>
      <c r="S83" s="323"/>
      <c r="T83" s="323"/>
      <c r="U83" s="324"/>
      <c r="V83" s="322"/>
      <c r="W83" s="323"/>
      <c r="X83" s="323"/>
      <c r="Y83" s="323"/>
      <c r="Z83" s="324"/>
      <c r="AA83" s="322"/>
      <c r="AB83" s="323"/>
      <c r="AC83" s="323"/>
      <c r="AD83" s="323"/>
      <c r="AE83" s="323"/>
      <c r="AF83" s="323"/>
      <c r="AG83" s="323"/>
      <c r="AH83" s="323"/>
      <c r="AI83" s="323"/>
      <c r="AJ83" s="323"/>
      <c r="AK83" s="323"/>
      <c r="AL83" s="323"/>
      <c r="AM83" s="323"/>
      <c r="AN83" s="323"/>
      <c r="AO83" s="323"/>
      <c r="AP83" s="323"/>
      <c r="AQ83" s="323"/>
      <c r="AR83" s="323"/>
      <c r="AS83" s="323"/>
      <c r="AT83" s="323"/>
      <c r="AU83" s="323"/>
      <c r="AV83" s="324"/>
      <c r="AW83" s="322">
        <f>AVERAGE(AW82:BR82)</f>
        <v>36.090909090909093</v>
      </c>
      <c r="AX83" s="323"/>
      <c r="AY83" s="323"/>
      <c r="AZ83" s="323"/>
      <c r="BA83" s="323"/>
      <c r="BB83" s="323"/>
      <c r="BC83" s="323"/>
      <c r="BD83" s="323"/>
      <c r="BE83" s="323"/>
      <c r="BF83" s="323"/>
      <c r="BG83" s="323"/>
      <c r="BH83" s="323"/>
      <c r="BI83" s="323"/>
      <c r="BJ83" s="323"/>
      <c r="BK83" s="323"/>
      <c r="BL83" s="323"/>
      <c r="BM83" s="323"/>
      <c r="BN83" s="323"/>
      <c r="BO83" s="323"/>
      <c r="BP83" s="323"/>
      <c r="BQ83" s="323"/>
      <c r="BR83" s="324"/>
      <c r="BS83" s="93"/>
      <c r="BT83" s="93"/>
    </row>
    <row r="84" spans="2:154" s="86" customFormat="1" ht="20.399999999999999" thickBot="1" x14ac:dyDescent="0.35">
      <c r="B84" s="424"/>
      <c r="D84" s="113"/>
      <c r="E84" s="316"/>
      <c r="F84" s="317"/>
      <c r="G84" s="317"/>
      <c r="H84" s="317"/>
      <c r="I84" s="317"/>
      <c r="J84" s="317"/>
      <c r="K84" s="317"/>
      <c r="L84" s="317"/>
      <c r="M84" s="317"/>
      <c r="N84" s="318"/>
      <c r="O84" s="342"/>
      <c r="P84" s="343"/>
      <c r="Q84" s="343"/>
      <c r="R84" s="343"/>
      <c r="S84" s="343"/>
      <c r="T84" s="343"/>
      <c r="U84" s="344"/>
      <c r="V84" s="342"/>
      <c r="W84" s="343"/>
      <c r="X84" s="343"/>
      <c r="Y84" s="343"/>
      <c r="Z84" s="344"/>
      <c r="AA84" s="342"/>
      <c r="AB84" s="343"/>
      <c r="AC84" s="343"/>
      <c r="AD84" s="343"/>
      <c r="AE84" s="343"/>
      <c r="AF84" s="343"/>
      <c r="AG84" s="343"/>
      <c r="AH84" s="343"/>
      <c r="AI84" s="343"/>
      <c r="AJ84" s="343"/>
      <c r="AK84" s="343"/>
      <c r="AL84" s="343"/>
      <c r="AM84" s="343"/>
      <c r="AN84" s="343"/>
      <c r="AO84" s="343"/>
      <c r="AP84" s="343"/>
      <c r="AQ84" s="343"/>
      <c r="AR84" s="343"/>
      <c r="AS84" s="343"/>
      <c r="AT84" s="343"/>
      <c r="AU84" s="343"/>
      <c r="AV84" s="344"/>
      <c r="AW84" s="342">
        <f>_xlfn.STDEV.S(AW82:BR82)</f>
        <v>31.196625414128324</v>
      </c>
      <c r="AX84" s="343"/>
      <c r="AY84" s="343"/>
      <c r="AZ84" s="343"/>
      <c r="BA84" s="343"/>
      <c r="BB84" s="343"/>
      <c r="BC84" s="343"/>
      <c r="BD84" s="343"/>
      <c r="BE84" s="343"/>
      <c r="BF84" s="343"/>
      <c r="BG84" s="343"/>
      <c r="BH84" s="343"/>
      <c r="BI84" s="343"/>
      <c r="BJ84" s="343"/>
      <c r="BK84" s="343"/>
      <c r="BL84" s="343"/>
      <c r="BM84" s="343"/>
      <c r="BN84" s="343"/>
      <c r="BO84" s="343"/>
      <c r="BP84" s="343"/>
      <c r="BQ84" s="343"/>
      <c r="BR84" s="344"/>
      <c r="BS84" s="93"/>
      <c r="BT84" s="93"/>
    </row>
    <row r="85" spans="2:154" x14ac:dyDescent="0.3">
      <c r="B85" s="424"/>
      <c r="D85" s="3"/>
    </row>
    <row r="86" spans="2:154" ht="15" thickBot="1" x14ac:dyDescent="0.35">
      <c r="B86" s="424"/>
      <c r="D86" s="3"/>
    </row>
    <row r="87" spans="2:154" ht="39.6" customHeight="1" thickBot="1" x14ac:dyDescent="0.35">
      <c r="B87" s="424"/>
      <c r="D87" s="3"/>
      <c r="E87" s="202" t="s">
        <v>127</v>
      </c>
      <c r="F87" s="203"/>
      <c r="G87" s="203"/>
      <c r="H87" s="203"/>
      <c r="I87" s="203"/>
      <c r="J87" s="203"/>
      <c r="K87" s="203"/>
      <c r="L87" s="203"/>
      <c r="M87" s="203"/>
      <c r="N87" s="203"/>
      <c r="O87" s="203"/>
      <c r="P87" s="203"/>
      <c r="Q87" s="203"/>
      <c r="R87" s="203"/>
      <c r="S87" s="203"/>
      <c r="T87" s="203"/>
      <c r="U87" s="203"/>
      <c r="V87" s="203"/>
      <c r="W87" s="203"/>
      <c r="X87" s="203"/>
      <c r="Y87" s="203"/>
      <c r="Z87" s="203"/>
      <c r="AA87" s="203"/>
      <c r="AB87" s="203"/>
      <c r="AC87" s="203"/>
      <c r="AD87" s="203"/>
      <c r="AE87" s="203"/>
      <c r="AF87" s="203"/>
      <c r="AG87" s="203"/>
      <c r="AH87" s="203"/>
      <c r="AI87" s="203"/>
      <c r="AJ87" s="203"/>
      <c r="AK87" s="203"/>
      <c r="AL87" s="203"/>
      <c r="AM87" s="203"/>
      <c r="AN87" s="203"/>
      <c r="AO87" s="203"/>
      <c r="AP87" s="203"/>
      <c r="AQ87" s="203"/>
      <c r="AR87" s="203"/>
      <c r="AS87" s="203"/>
      <c r="AT87" s="203"/>
      <c r="AU87" s="203"/>
      <c r="AV87" s="203"/>
      <c r="AW87" s="203"/>
      <c r="AX87" s="203"/>
      <c r="AY87" s="203"/>
      <c r="AZ87" s="203"/>
      <c r="BA87" s="203"/>
      <c r="BB87" s="203"/>
      <c r="BC87" s="203"/>
      <c r="BD87" s="203"/>
      <c r="BE87" s="203"/>
      <c r="BF87" s="203"/>
      <c r="BG87" s="203"/>
      <c r="BH87" s="203"/>
      <c r="BI87" s="203"/>
      <c r="BJ87" s="203"/>
      <c r="BK87" s="203"/>
      <c r="BL87" s="203"/>
      <c r="BM87" s="203"/>
      <c r="BN87" s="203"/>
      <c r="BO87" s="203"/>
      <c r="BP87" s="203"/>
      <c r="BQ87" s="203"/>
      <c r="BR87" s="203"/>
      <c r="BS87" s="203"/>
      <c r="BT87" s="203"/>
      <c r="BU87" s="203"/>
      <c r="BV87" s="203"/>
      <c r="BW87" s="203"/>
      <c r="BX87" s="203"/>
      <c r="BY87" s="203"/>
      <c r="BZ87" s="203"/>
      <c r="CA87" s="203"/>
      <c r="CB87" s="203"/>
      <c r="CC87" s="203"/>
      <c r="CD87" s="203"/>
      <c r="CE87" s="203"/>
      <c r="CF87" s="203"/>
      <c r="CG87" s="203"/>
      <c r="CH87" s="203"/>
      <c r="CI87" s="203"/>
      <c r="CJ87" s="203"/>
      <c r="CK87" s="203"/>
      <c r="CL87" s="203"/>
      <c r="CM87" s="203"/>
      <c r="CN87" s="203"/>
      <c r="CO87" s="203"/>
      <c r="CP87" s="203"/>
      <c r="CQ87" s="203"/>
      <c r="CR87" s="203"/>
      <c r="CS87" s="204"/>
      <c r="CT87" s="20"/>
      <c r="CU87" s="20"/>
      <c r="CV87" s="20"/>
    </row>
    <row r="88" spans="2:154" ht="20.399999999999999" customHeight="1" x14ac:dyDescent="0.3">
      <c r="B88" s="424"/>
      <c r="D88" s="23" t="s">
        <v>0</v>
      </c>
      <c r="E88" s="348" t="s">
        <v>155</v>
      </c>
      <c r="F88" s="349"/>
      <c r="G88" s="349"/>
      <c r="H88" s="349"/>
      <c r="I88" s="349"/>
      <c r="J88" s="349"/>
      <c r="K88" s="349"/>
      <c r="L88" s="349"/>
      <c r="M88" s="349"/>
      <c r="N88" s="350"/>
      <c r="O88" s="319" t="s">
        <v>35</v>
      </c>
      <c r="P88" s="320"/>
      <c r="Q88" s="320"/>
      <c r="R88" s="320"/>
      <c r="S88" s="320"/>
      <c r="T88" s="320"/>
      <c r="U88" s="320"/>
      <c r="V88" s="320"/>
      <c r="W88" s="320"/>
      <c r="X88" s="320"/>
      <c r="Y88" s="320"/>
      <c r="Z88" s="320"/>
      <c r="AA88" s="320"/>
      <c r="AB88" s="320"/>
      <c r="AC88" s="320"/>
      <c r="AD88" s="321"/>
      <c r="AE88" s="311" t="s">
        <v>34</v>
      </c>
      <c r="AF88" s="312"/>
      <c r="AG88" s="312"/>
      <c r="AH88" s="312"/>
      <c r="AI88" s="313"/>
      <c r="AJ88" s="229" t="s">
        <v>33</v>
      </c>
      <c r="AK88" s="230"/>
      <c r="AL88" s="230"/>
      <c r="AM88" s="230"/>
      <c r="AN88" s="230"/>
      <c r="AO88" s="230"/>
      <c r="AP88" s="230"/>
      <c r="AQ88" s="230"/>
      <c r="AR88" s="230"/>
      <c r="AS88" s="230"/>
      <c r="AT88" s="230"/>
      <c r="AU88" s="230"/>
      <c r="AV88" s="230"/>
      <c r="AW88" s="230"/>
      <c r="AX88" s="230"/>
      <c r="AY88" s="230"/>
      <c r="AZ88" s="230"/>
      <c r="BA88" s="230"/>
      <c r="BB88" s="230"/>
      <c r="BC88" s="230"/>
      <c r="BD88" s="230"/>
      <c r="BE88" s="230"/>
      <c r="BF88" s="230"/>
      <c r="BG88" s="230"/>
      <c r="BH88" s="230"/>
      <c r="BI88" s="230"/>
      <c r="BJ88" s="230"/>
      <c r="BK88" s="230"/>
      <c r="BL88" s="230"/>
      <c r="BM88" s="230"/>
      <c r="BN88" s="231"/>
      <c r="BO88" s="401" t="s">
        <v>37</v>
      </c>
      <c r="BP88" s="402"/>
      <c r="BQ88" s="402"/>
      <c r="BR88" s="402"/>
      <c r="BS88" s="402"/>
      <c r="BT88" s="402"/>
      <c r="BU88" s="402"/>
      <c r="BV88" s="402"/>
      <c r="BW88" s="402"/>
      <c r="BX88" s="402"/>
      <c r="BY88" s="402"/>
      <c r="BZ88" s="402"/>
      <c r="CA88" s="402"/>
      <c r="CB88" s="402"/>
      <c r="CC88" s="402"/>
      <c r="CD88" s="402"/>
      <c r="CE88" s="402"/>
      <c r="CF88" s="402"/>
      <c r="CG88" s="402"/>
      <c r="CH88" s="402"/>
      <c r="CI88" s="402"/>
      <c r="CJ88" s="402"/>
      <c r="CK88" s="402"/>
      <c r="CL88" s="402"/>
      <c r="CM88" s="402"/>
      <c r="CN88" s="402"/>
      <c r="CO88" s="402"/>
      <c r="CP88" s="402"/>
      <c r="CQ88" s="402"/>
      <c r="CR88" s="402"/>
      <c r="CS88" s="403"/>
    </row>
    <row r="89" spans="2:154" s="3" customFormat="1" ht="20.399999999999999" thickBot="1" x14ac:dyDescent="0.35">
      <c r="B89" s="424"/>
      <c r="D89" s="24" t="s">
        <v>2</v>
      </c>
      <c r="E89" s="37" t="s">
        <v>39</v>
      </c>
      <c r="F89" s="36" t="s">
        <v>111</v>
      </c>
      <c r="G89" s="36" t="s">
        <v>4</v>
      </c>
      <c r="H89" s="36" t="s">
        <v>112</v>
      </c>
      <c r="I89" s="36" t="s">
        <v>113</v>
      </c>
      <c r="J89" s="36" t="s">
        <v>114</v>
      </c>
      <c r="K89" s="36" t="s">
        <v>115</v>
      </c>
      <c r="L89" s="38" t="s">
        <v>116</v>
      </c>
      <c r="M89" s="38" t="s">
        <v>118</v>
      </c>
      <c r="N89" s="38" t="s">
        <v>119</v>
      </c>
      <c r="O89" s="37" t="s">
        <v>7</v>
      </c>
      <c r="P89" s="37" t="s">
        <v>120</v>
      </c>
      <c r="Q89" s="39" t="s">
        <v>121</v>
      </c>
      <c r="R89" s="39" t="s">
        <v>5</v>
      </c>
      <c r="S89" s="39" t="s">
        <v>6</v>
      </c>
      <c r="T89" s="40" t="s">
        <v>122</v>
      </c>
      <c r="U89" s="40" t="s">
        <v>123</v>
      </c>
      <c r="V89" s="39" t="s">
        <v>16</v>
      </c>
      <c r="W89" s="39" t="s">
        <v>17</v>
      </c>
      <c r="X89" s="40" t="s">
        <v>128</v>
      </c>
      <c r="Y89" s="40" t="s">
        <v>129</v>
      </c>
      <c r="Z89" s="39" t="s">
        <v>18</v>
      </c>
      <c r="AA89" s="39" t="s">
        <v>19</v>
      </c>
      <c r="AB89" s="40" t="s">
        <v>130</v>
      </c>
      <c r="AC89" s="40" t="s">
        <v>177</v>
      </c>
      <c r="AD89" s="41" t="s">
        <v>132</v>
      </c>
      <c r="AE89" s="37" t="s">
        <v>10</v>
      </c>
      <c r="AF89" s="37" t="s">
        <v>11</v>
      </c>
      <c r="AG89" s="37" t="s">
        <v>124</v>
      </c>
      <c r="AH89" s="37" t="s">
        <v>125</v>
      </c>
      <c r="AI89" s="36" t="s">
        <v>126</v>
      </c>
      <c r="AJ89" s="37" t="s">
        <v>39</v>
      </c>
      <c r="AK89" s="36" t="s">
        <v>111</v>
      </c>
      <c r="AL89" s="36" t="s">
        <v>4</v>
      </c>
      <c r="AM89" s="36" t="s">
        <v>112</v>
      </c>
      <c r="AN89" s="36" t="s">
        <v>113</v>
      </c>
      <c r="AO89" s="36" t="s">
        <v>114</v>
      </c>
      <c r="AP89" s="36" t="s">
        <v>115</v>
      </c>
      <c r="AQ89" s="38" t="s">
        <v>116</v>
      </c>
      <c r="AR89" s="38" t="s">
        <v>118</v>
      </c>
      <c r="AS89" s="38" t="s">
        <v>119</v>
      </c>
      <c r="AT89" s="37" t="s">
        <v>7</v>
      </c>
      <c r="AU89" s="37" t="s">
        <v>120</v>
      </c>
      <c r="AV89" s="39" t="s">
        <v>121</v>
      </c>
      <c r="AW89" s="39" t="s">
        <v>5</v>
      </c>
      <c r="AX89" s="39" t="s">
        <v>6</v>
      </c>
      <c r="AY89" s="40" t="s">
        <v>122</v>
      </c>
      <c r="AZ89" s="40" t="s">
        <v>123</v>
      </c>
      <c r="BA89" s="37" t="s">
        <v>10</v>
      </c>
      <c r="BB89" s="37" t="s">
        <v>11</v>
      </c>
      <c r="BC89" s="37" t="s">
        <v>124</v>
      </c>
      <c r="BD89" s="37" t="s">
        <v>125</v>
      </c>
      <c r="BE89" s="31" t="s">
        <v>126</v>
      </c>
      <c r="BF89" s="31" t="s">
        <v>16</v>
      </c>
      <c r="BG89" s="31" t="s">
        <v>17</v>
      </c>
      <c r="BH89" s="31" t="s">
        <v>128</v>
      </c>
      <c r="BI89" s="31" t="s">
        <v>129</v>
      </c>
      <c r="BJ89" s="31" t="s">
        <v>18</v>
      </c>
      <c r="BK89" s="31" t="s">
        <v>19</v>
      </c>
      <c r="BL89" s="31" t="s">
        <v>130</v>
      </c>
      <c r="BM89" s="31" t="s">
        <v>177</v>
      </c>
      <c r="BN89" s="30" t="s">
        <v>132</v>
      </c>
      <c r="BO89" s="37" t="s">
        <v>39</v>
      </c>
      <c r="BP89" s="36" t="s">
        <v>111</v>
      </c>
      <c r="BQ89" s="36" t="s">
        <v>4</v>
      </c>
      <c r="BR89" s="36" t="s">
        <v>112</v>
      </c>
      <c r="BS89" s="36" t="s">
        <v>113</v>
      </c>
      <c r="BT89" s="36" t="s">
        <v>114</v>
      </c>
      <c r="BU89" s="36" t="s">
        <v>115</v>
      </c>
      <c r="BV89" s="38" t="s">
        <v>116</v>
      </c>
      <c r="BW89" s="38" t="s">
        <v>118</v>
      </c>
      <c r="BX89" s="38" t="s">
        <v>119</v>
      </c>
      <c r="BY89" s="37" t="s">
        <v>7</v>
      </c>
      <c r="BZ89" s="37" t="s">
        <v>120</v>
      </c>
      <c r="CA89" s="39" t="s">
        <v>121</v>
      </c>
      <c r="CB89" s="39" t="s">
        <v>5</v>
      </c>
      <c r="CC89" s="39" t="s">
        <v>6</v>
      </c>
      <c r="CD89" s="40" t="s">
        <v>122</v>
      </c>
      <c r="CE89" s="40" t="s">
        <v>123</v>
      </c>
      <c r="CF89" s="37" t="s">
        <v>10</v>
      </c>
      <c r="CG89" s="37" t="s">
        <v>11</v>
      </c>
      <c r="CH89" s="37" t="s">
        <v>124</v>
      </c>
      <c r="CI89" s="37" t="s">
        <v>125</v>
      </c>
      <c r="CJ89" s="31" t="s">
        <v>126</v>
      </c>
      <c r="CK89" s="31" t="s">
        <v>16</v>
      </c>
      <c r="CL89" s="31" t="s">
        <v>17</v>
      </c>
      <c r="CM89" s="31" t="s">
        <v>128</v>
      </c>
      <c r="CN89" s="31" t="s">
        <v>129</v>
      </c>
      <c r="CO89" s="31" t="s">
        <v>18</v>
      </c>
      <c r="CP89" s="31" t="s">
        <v>19</v>
      </c>
      <c r="CQ89" s="31" t="s">
        <v>130</v>
      </c>
      <c r="CR89" s="31" t="s">
        <v>177</v>
      </c>
      <c r="CS89" s="30" t="s">
        <v>132</v>
      </c>
    </row>
    <row r="90" spans="2:154" s="86" customFormat="1" ht="19.8" x14ac:dyDescent="0.3">
      <c r="B90" s="424"/>
      <c r="D90" s="74" t="s">
        <v>252</v>
      </c>
      <c r="E90" s="82">
        <v>0</v>
      </c>
      <c r="F90" s="82">
        <v>0</v>
      </c>
      <c r="G90" s="82">
        <v>0</v>
      </c>
      <c r="H90" s="82">
        <v>0</v>
      </c>
      <c r="I90" s="82">
        <v>0</v>
      </c>
      <c r="J90" s="82">
        <v>0</v>
      </c>
      <c r="K90" s="82">
        <v>0</v>
      </c>
      <c r="L90" s="82">
        <v>0</v>
      </c>
      <c r="M90" s="82">
        <v>0</v>
      </c>
      <c r="N90" s="82">
        <v>0</v>
      </c>
      <c r="O90" s="82">
        <v>0</v>
      </c>
      <c r="P90" s="82">
        <v>0</v>
      </c>
      <c r="Q90" s="82">
        <v>0</v>
      </c>
      <c r="R90" s="82">
        <v>0</v>
      </c>
      <c r="S90" s="82">
        <v>0</v>
      </c>
      <c r="T90" s="82">
        <v>0</v>
      </c>
      <c r="U90" s="82">
        <v>0</v>
      </c>
      <c r="V90" s="82">
        <v>0</v>
      </c>
      <c r="W90" s="82">
        <v>0</v>
      </c>
      <c r="X90" s="82">
        <v>0</v>
      </c>
      <c r="Y90" s="82">
        <v>0</v>
      </c>
      <c r="Z90" s="82">
        <v>0</v>
      </c>
      <c r="AA90" s="82">
        <v>0</v>
      </c>
      <c r="AB90" s="82">
        <v>0</v>
      </c>
      <c r="AC90" s="82">
        <v>0</v>
      </c>
      <c r="AD90" s="82">
        <v>0</v>
      </c>
      <c r="AE90" s="82">
        <v>0</v>
      </c>
      <c r="AF90" s="82">
        <v>0</v>
      </c>
      <c r="AG90" s="82">
        <v>0</v>
      </c>
      <c r="AH90" s="82">
        <v>0</v>
      </c>
      <c r="AI90" s="82">
        <v>0</v>
      </c>
      <c r="AJ90" s="82">
        <v>0</v>
      </c>
      <c r="AK90" s="78">
        <v>82</v>
      </c>
      <c r="AL90" s="78">
        <v>83</v>
      </c>
      <c r="AM90" s="78">
        <v>84</v>
      </c>
      <c r="AN90" s="78">
        <v>0</v>
      </c>
      <c r="AO90" s="78">
        <v>0</v>
      </c>
      <c r="AP90" s="78">
        <v>87</v>
      </c>
      <c r="AQ90" s="78">
        <v>88</v>
      </c>
      <c r="AR90" s="96">
        <v>81</v>
      </c>
      <c r="AS90" s="96">
        <v>0</v>
      </c>
      <c r="AT90" s="96">
        <v>95</v>
      </c>
      <c r="AU90" s="96">
        <v>96</v>
      </c>
      <c r="AV90" s="96">
        <v>94</v>
      </c>
      <c r="AW90" s="96">
        <v>97</v>
      </c>
      <c r="AX90" s="96">
        <v>98</v>
      </c>
      <c r="AY90" s="96">
        <v>99</v>
      </c>
      <c r="AZ90" s="96">
        <v>100</v>
      </c>
      <c r="BA90" s="96">
        <v>0</v>
      </c>
      <c r="BB90" s="78">
        <v>0</v>
      </c>
      <c r="BC90" s="78">
        <v>0</v>
      </c>
      <c r="BD90" s="78">
        <v>0</v>
      </c>
      <c r="BE90" s="78">
        <v>0</v>
      </c>
      <c r="BF90" s="96">
        <v>103</v>
      </c>
      <c r="BG90" s="96">
        <v>104</v>
      </c>
      <c r="BH90" s="96">
        <v>105</v>
      </c>
      <c r="BI90" s="96">
        <v>106</v>
      </c>
      <c r="BJ90" s="96">
        <v>107</v>
      </c>
      <c r="BK90" s="96">
        <v>108</v>
      </c>
      <c r="BL90" s="96">
        <v>109</v>
      </c>
      <c r="BM90" s="96">
        <v>110</v>
      </c>
      <c r="BN90" s="97">
        <v>111</v>
      </c>
      <c r="BO90" s="82">
        <v>0</v>
      </c>
      <c r="BP90" s="78">
        <v>82</v>
      </c>
      <c r="BQ90" s="78">
        <v>83</v>
      </c>
      <c r="BR90" s="78">
        <v>84</v>
      </c>
      <c r="BS90" s="78">
        <v>0</v>
      </c>
      <c r="BT90" s="78">
        <v>0</v>
      </c>
      <c r="BU90" s="78">
        <v>87</v>
      </c>
      <c r="BV90" s="78">
        <v>88</v>
      </c>
      <c r="BW90" s="96">
        <v>81</v>
      </c>
      <c r="BX90" s="96">
        <v>0</v>
      </c>
      <c r="BY90" s="96">
        <v>95</v>
      </c>
      <c r="BZ90" s="96">
        <v>96</v>
      </c>
      <c r="CA90" s="96">
        <v>94</v>
      </c>
      <c r="CB90" s="96">
        <v>97</v>
      </c>
      <c r="CC90" s="96">
        <v>98</v>
      </c>
      <c r="CD90" s="96">
        <v>99</v>
      </c>
      <c r="CE90" s="96">
        <v>100</v>
      </c>
      <c r="CF90" s="96">
        <v>0</v>
      </c>
      <c r="CG90" s="78">
        <v>0</v>
      </c>
      <c r="CH90" s="78">
        <v>0</v>
      </c>
      <c r="CI90" s="78">
        <v>0</v>
      </c>
      <c r="CJ90" s="78">
        <v>0</v>
      </c>
      <c r="CK90" s="96">
        <v>103</v>
      </c>
      <c r="CL90" s="96">
        <v>104</v>
      </c>
      <c r="CM90" s="96">
        <v>105</v>
      </c>
      <c r="CN90" s="96">
        <v>106</v>
      </c>
      <c r="CO90" s="96">
        <v>107</v>
      </c>
      <c r="CP90" s="96">
        <v>108</v>
      </c>
      <c r="CQ90" s="96">
        <v>109</v>
      </c>
      <c r="CR90" s="96">
        <v>110</v>
      </c>
      <c r="CS90" s="97">
        <v>111</v>
      </c>
    </row>
    <row r="91" spans="2:154" s="86" customFormat="1" ht="20.399999999999999" thickBot="1" x14ac:dyDescent="0.35">
      <c r="B91" s="424"/>
      <c r="D91" s="114"/>
      <c r="E91" s="292"/>
      <c r="F91" s="293"/>
      <c r="G91" s="293"/>
      <c r="H91" s="293"/>
      <c r="I91" s="293"/>
      <c r="J91" s="293"/>
      <c r="K91" s="293"/>
      <c r="L91" s="293"/>
      <c r="M91" s="293"/>
      <c r="N91" s="294"/>
      <c r="O91" s="322"/>
      <c r="P91" s="323"/>
      <c r="Q91" s="323"/>
      <c r="R91" s="323"/>
      <c r="S91" s="323"/>
      <c r="T91" s="323"/>
      <c r="U91" s="323"/>
      <c r="V91" s="323"/>
      <c r="W91" s="323"/>
      <c r="X91" s="323"/>
      <c r="Y91" s="323"/>
      <c r="Z91" s="323"/>
      <c r="AA91" s="323"/>
      <c r="AB91" s="323"/>
      <c r="AC91" s="323"/>
      <c r="AD91" s="324"/>
      <c r="AE91" s="322"/>
      <c r="AF91" s="323"/>
      <c r="AG91" s="323"/>
      <c r="AH91" s="323"/>
      <c r="AI91" s="324"/>
      <c r="AJ91" s="334"/>
      <c r="AK91" s="323"/>
      <c r="AL91" s="323"/>
      <c r="AM91" s="323"/>
      <c r="AN91" s="323"/>
      <c r="AO91" s="323"/>
      <c r="AP91" s="323"/>
      <c r="AQ91" s="323"/>
      <c r="AR91" s="323"/>
      <c r="AS91" s="323"/>
      <c r="AT91" s="323"/>
      <c r="AU91" s="323"/>
      <c r="AV91" s="323"/>
      <c r="AW91" s="323"/>
      <c r="AX91" s="323"/>
      <c r="AY91" s="323"/>
      <c r="AZ91" s="323"/>
      <c r="BA91" s="323"/>
      <c r="BB91" s="323"/>
      <c r="BC91" s="323"/>
      <c r="BD91" s="323"/>
      <c r="BE91" s="323"/>
      <c r="BF91" s="323"/>
      <c r="BG91" s="323"/>
      <c r="BH91" s="323"/>
      <c r="BI91" s="323"/>
      <c r="BJ91" s="323"/>
      <c r="BK91" s="323"/>
      <c r="BL91" s="323"/>
      <c r="BM91" s="323"/>
      <c r="BN91" s="324"/>
      <c r="BO91" s="322"/>
      <c r="BP91" s="323"/>
      <c r="BQ91" s="323"/>
      <c r="BR91" s="323"/>
      <c r="BS91" s="323"/>
      <c r="BT91" s="323"/>
      <c r="BU91" s="323"/>
      <c r="BV91" s="323"/>
      <c r="BW91" s="323"/>
      <c r="BX91" s="323"/>
      <c r="BY91" s="323"/>
      <c r="BZ91" s="323"/>
      <c r="CA91" s="323"/>
      <c r="CB91" s="323"/>
      <c r="CC91" s="323"/>
      <c r="CD91" s="323"/>
      <c r="CE91" s="323"/>
      <c r="CF91" s="323"/>
      <c r="CG91" s="323"/>
      <c r="CH91" s="323"/>
      <c r="CI91" s="323"/>
      <c r="CJ91" s="323"/>
      <c r="CK91" s="323"/>
      <c r="CL91" s="323"/>
      <c r="CM91" s="323"/>
      <c r="CN91" s="323"/>
      <c r="CO91" s="323"/>
      <c r="CP91" s="323"/>
      <c r="CQ91" s="323"/>
      <c r="CR91" s="323"/>
      <c r="CS91" s="324"/>
    </row>
    <row r="92" spans="2:154" s="86" customFormat="1" ht="20.399999999999999" thickBot="1" x14ac:dyDescent="0.35">
      <c r="B92" s="424"/>
      <c r="D92" s="113"/>
      <c r="E92" s="316"/>
      <c r="F92" s="317"/>
      <c r="G92" s="317"/>
      <c r="H92" s="317"/>
      <c r="I92" s="317"/>
      <c r="J92" s="317"/>
      <c r="K92" s="317"/>
      <c r="L92" s="317"/>
      <c r="M92" s="317"/>
      <c r="N92" s="318"/>
      <c r="O92" s="342"/>
      <c r="P92" s="343"/>
      <c r="Q92" s="343"/>
      <c r="R92" s="343"/>
      <c r="S92" s="343"/>
      <c r="T92" s="343"/>
      <c r="U92" s="343"/>
      <c r="V92" s="343"/>
      <c r="W92" s="343"/>
      <c r="X92" s="343"/>
      <c r="Y92" s="343"/>
      <c r="Z92" s="343"/>
      <c r="AA92" s="343"/>
      <c r="AB92" s="343"/>
      <c r="AC92" s="343"/>
      <c r="AD92" s="344"/>
      <c r="AE92" s="342"/>
      <c r="AF92" s="343"/>
      <c r="AG92" s="343"/>
      <c r="AH92" s="343"/>
      <c r="AI92" s="344"/>
      <c r="AJ92" s="342"/>
      <c r="AK92" s="343"/>
      <c r="AL92" s="343"/>
      <c r="AM92" s="343"/>
      <c r="AN92" s="343"/>
      <c r="AO92" s="343"/>
      <c r="AP92" s="343"/>
      <c r="AQ92" s="343"/>
      <c r="AR92" s="343"/>
      <c r="AS92" s="343"/>
      <c r="AT92" s="343"/>
      <c r="AU92" s="343"/>
      <c r="AV92" s="343"/>
      <c r="AW92" s="343"/>
      <c r="AX92" s="343"/>
      <c r="AY92" s="343"/>
      <c r="AZ92" s="343"/>
      <c r="BA92" s="343"/>
      <c r="BB92" s="343"/>
      <c r="BC92" s="343"/>
      <c r="BD92" s="343"/>
      <c r="BE92" s="343"/>
      <c r="BF92" s="343"/>
      <c r="BG92" s="343"/>
      <c r="BH92" s="343"/>
      <c r="BI92" s="343"/>
      <c r="BJ92" s="343"/>
      <c r="BK92" s="343"/>
      <c r="BL92" s="343"/>
      <c r="BM92" s="343"/>
      <c r="BN92" s="344"/>
      <c r="BO92" s="342"/>
      <c r="BP92" s="343"/>
      <c r="BQ92" s="343"/>
      <c r="BR92" s="343"/>
      <c r="BS92" s="343"/>
      <c r="BT92" s="343"/>
      <c r="BU92" s="343"/>
      <c r="BV92" s="343"/>
      <c r="BW92" s="343"/>
      <c r="BX92" s="343"/>
      <c r="BY92" s="343"/>
      <c r="BZ92" s="343"/>
      <c r="CA92" s="343"/>
      <c r="CB92" s="343"/>
      <c r="CC92" s="343"/>
      <c r="CD92" s="343"/>
      <c r="CE92" s="343"/>
      <c r="CF92" s="343"/>
      <c r="CG92" s="343"/>
      <c r="CH92" s="343"/>
      <c r="CI92" s="343"/>
      <c r="CJ92" s="343"/>
      <c r="CK92" s="343"/>
      <c r="CL92" s="343"/>
      <c r="CM92" s="343"/>
      <c r="CN92" s="343"/>
      <c r="CO92" s="343"/>
      <c r="CP92" s="343"/>
      <c r="CQ92" s="343"/>
      <c r="CR92" s="343"/>
      <c r="CS92" s="344"/>
    </row>
    <row r="93" spans="2:154" x14ac:dyDescent="0.3">
      <c r="B93" s="424"/>
      <c r="D93" s="3"/>
    </row>
    <row r="94" spans="2:154" ht="15" thickBot="1" x14ac:dyDescent="0.35">
      <c r="B94" s="424"/>
      <c r="D94" s="3"/>
    </row>
    <row r="95" spans="2:154" ht="39.6" customHeight="1" thickBot="1" x14ac:dyDescent="0.35">
      <c r="B95" s="424"/>
      <c r="D95" s="3"/>
      <c r="E95" s="202" t="s">
        <v>133</v>
      </c>
      <c r="F95" s="203"/>
      <c r="G95" s="203"/>
      <c r="H95" s="203"/>
      <c r="I95" s="203"/>
      <c r="J95" s="203"/>
      <c r="K95" s="203"/>
      <c r="L95" s="203"/>
      <c r="M95" s="203"/>
      <c r="N95" s="203"/>
      <c r="O95" s="203"/>
      <c r="P95" s="203"/>
      <c r="Q95" s="203"/>
      <c r="R95" s="203"/>
      <c r="S95" s="203"/>
      <c r="T95" s="203"/>
      <c r="U95" s="203"/>
      <c r="V95" s="203"/>
      <c r="W95" s="203"/>
      <c r="X95" s="203"/>
      <c r="Y95" s="203"/>
      <c r="Z95" s="203"/>
      <c r="AA95" s="203"/>
      <c r="AB95" s="203"/>
      <c r="AC95" s="203"/>
      <c r="AD95" s="203"/>
      <c r="AE95" s="203"/>
      <c r="AF95" s="203"/>
      <c r="AG95" s="203"/>
      <c r="AH95" s="203"/>
      <c r="AI95" s="203"/>
      <c r="AJ95" s="203"/>
      <c r="AK95" s="203"/>
      <c r="AL95" s="203"/>
      <c r="AM95" s="203"/>
      <c r="AN95" s="203"/>
      <c r="AO95" s="203"/>
      <c r="AP95" s="203"/>
      <c r="AQ95" s="203"/>
      <c r="AR95" s="203"/>
      <c r="AS95" s="203"/>
      <c r="AT95" s="203"/>
      <c r="AU95" s="203"/>
      <c r="AV95" s="203"/>
      <c r="AW95" s="203"/>
      <c r="AX95" s="203"/>
      <c r="AY95" s="203"/>
      <c r="AZ95" s="203"/>
      <c r="BA95" s="203"/>
      <c r="BB95" s="203"/>
      <c r="BC95" s="203"/>
      <c r="BD95" s="203"/>
      <c r="BE95" s="203"/>
      <c r="BF95" s="203"/>
      <c r="BG95" s="203"/>
      <c r="BH95" s="203"/>
      <c r="BI95" s="203"/>
      <c r="BJ95" s="203"/>
      <c r="BK95" s="203"/>
      <c r="BL95" s="203"/>
      <c r="BM95" s="203"/>
      <c r="BN95" s="203"/>
      <c r="BO95" s="203"/>
      <c r="BP95" s="203"/>
      <c r="BQ95" s="203"/>
      <c r="BR95" s="203"/>
      <c r="BS95" s="203"/>
      <c r="BT95" s="203"/>
      <c r="BU95" s="203"/>
      <c r="BV95" s="203"/>
      <c r="BW95" s="203"/>
      <c r="BX95" s="203"/>
      <c r="BY95" s="203"/>
      <c r="BZ95" s="203"/>
      <c r="CA95" s="203"/>
      <c r="CB95" s="203"/>
      <c r="CC95" s="203"/>
      <c r="CD95" s="203"/>
      <c r="CE95" s="203"/>
      <c r="CF95" s="203"/>
      <c r="CG95" s="203"/>
      <c r="CH95" s="203"/>
      <c r="CI95" s="203"/>
      <c r="CJ95" s="203"/>
      <c r="CK95" s="203"/>
      <c r="CL95" s="203"/>
      <c r="CM95" s="203"/>
      <c r="CN95" s="203"/>
      <c r="CO95" s="203"/>
      <c r="CP95" s="203"/>
      <c r="CQ95" s="203"/>
      <c r="CR95" s="203"/>
      <c r="CS95" s="203"/>
      <c r="CT95" s="203"/>
      <c r="CU95" s="203"/>
      <c r="CV95" s="204"/>
    </row>
    <row r="96" spans="2:154" ht="19.95" customHeight="1" x14ac:dyDescent="0.3">
      <c r="B96" s="424"/>
      <c r="D96" s="23" t="s">
        <v>0</v>
      </c>
      <c r="E96" s="357" t="s">
        <v>36</v>
      </c>
      <c r="F96" s="358"/>
      <c r="G96" s="358"/>
      <c r="H96" s="358"/>
      <c r="I96" s="358"/>
      <c r="J96" s="358"/>
      <c r="K96" s="358"/>
      <c r="L96" s="358"/>
      <c r="M96" s="358"/>
      <c r="N96" s="359"/>
      <c r="O96" s="360"/>
      <c r="P96" s="361"/>
      <c r="Q96" s="361"/>
      <c r="R96" s="361"/>
      <c r="S96" s="361"/>
      <c r="T96" s="361"/>
      <c r="U96" s="361"/>
      <c r="V96" s="361"/>
      <c r="W96" s="361"/>
      <c r="X96" s="361"/>
      <c r="Y96" s="361"/>
      <c r="Z96" s="361"/>
      <c r="AA96" s="361"/>
      <c r="AB96" s="361"/>
      <c r="AC96" s="361"/>
      <c r="AD96" s="361"/>
      <c r="AE96" s="361"/>
      <c r="AF96" s="361"/>
      <c r="AG96" s="361"/>
      <c r="AH96" s="361"/>
      <c r="AI96" s="361"/>
      <c r="AJ96" s="361"/>
      <c r="AK96" s="361"/>
      <c r="AL96" s="361"/>
      <c r="AM96" s="361"/>
      <c r="AN96" s="361"/>
      <c r="AO96" s="361"/>
      <c r="AP96" s="361"/>
      <c r="AQ96" s="361"/>
      <c r="AR96" s="362"/>
      <c r="AS96" s="363"/>
      <c r="AT96" s="364"/>
      <c r="AU96" s="364"/>
      <c r="AV96" s="364"/>
      <c r="AW96" s="364"/>
      <c r="AX96" s="364"/>
      <c r="AY96" s="364"/>
      <c r="AZ96" s="364"/>
      <c r="BA96" s="364"/>
      <c r="BB96" s="364"/>
      <c r="BC96" s="365"/>
      <c r="BD96" s="366"/>
      <c r="BE96" s="366"/>
      <c r="BF96" s="366"/>
      <c r="BG96" s="366"/>
      <c r="BH96" s="366"/>
      <c r="BI96" s="366"/>
      <c r="BJ96" s="366"/>
      <c r="BK96" s="366"/>
      <c r="BL96" s="366"/>
      <c r="BM96" s="366"/>
      <c r="BN96" s="366"/>
      <c r="BO96" s="366"/>
      <c r="BP96" s="366"/>
      <c r="BQ96" s="366"/>
      <c r="BR96" s="366"/>
      <c r="BS96" s="366"/>
      <c r="BT96" s="366"/>
      <c r="BU96" s="366"/>
      <c r="BV96" s="366"/>
      <c r="BW96" s="366"/>
      <c r="BX96" s="366"/>
      <c r="BY96" s="366"/>
      <c r="BZ96" s="366"/>
      <c r="CA96" s="366"/>
      <c r="CB96" s="366"/>
      <c r="CC96" s="366"/>
      <c r="CD96" s="366"/>
      <c r="CE96" s="366"/>
      <c r="CF96" s="366"/>
      <c r="CG96" s="366"/>
      <c r="CH96" s="366"/>
      <c r="CI96" s="366"/>
      <c r="CJ96" s="366"/>
      <c r="CK96" s="366"/>
      <c r="CL96" s="366"/>
      <c r="CM96" s="366"/>
      <c r="CN96" s="366"/>
      <c r="CO96" s="366"/>
      <c r="CP96" s="366"/>
      <c r="CQ96" s="366"/>
      <c r="CR96" s="366"/>
      <c r="CS96" s="366"/>
      <c r="CT96" s="366"/>
      <c r="CU96" s="366"/>
      <c r="CV96" s="366"/>
      <c r="CW96" s="366"/>
      <c r="CX96" s="366"/>
      <c r="CY96" s="366"/>
      <c r="CZ96" s="367"/>
      <c r="DA96" s="368"/>
      <c r="DB96" s="369"/>
      <c r="DC96" s="369"/>
      <c r="DD96" s="369"/>
      <c r="DE96" s="369"/>
      <c r="DF96" s="369"/>
      <c r="DG96" s="369"/>
      <c r="DH96" s="369"/>
      <c r="DI96" s="369"/>
      <c r="DJ96" s="369"/>
      <c r="DK96" s="369"/>
      <c r="DL96" s="369"/>
      <c r="DM96" s="369"/>
      <c r="DN96" s="369"/>
      <c r="DO96" s="369"/>
      <c r="DP96" s="369"/>
      <c r="DQ96" s="369"/>
      <c r="DR96" s="369"/>
      <c r="DS96" s="369"/>
      <c r="DT96" s="369"/>
      <c r="DU96" s="369"/>
      <c r="DV96" s="369"/>
      <c r="DW96" s="369"/>
      <c r="DX96" s="369"/>
      <c r="DY96" s="369"/>
      <c r="DZ96" s="369"/>
      <c r="EA96" s="369"/>
      <c r="EB96" s="369"/>
      <c r="EC96" s="369"/>
      <c r="ED96" s="369"/>
      <c r="EE96" s="369"/>
      <c r="EF96" s="369"/>
      <c r="EG96" s="369"/>
      <c r="EH96" s="369"/>
      <c r="EI96" s="369"/>
      <c r="EJ96" s="369"/>
      <c r="EK96" s="369"/>
      <c r="EL96" s="369"/>
      <c r="EM96" s="369"/>
      <c r="EN96" s="369"/>
      <c r="EO96" s="369"/>
      <c r="EP96" s="369"/>
      <c r="EQ96" s="369"/>
      <c r="ER96" s="369"/>
      <c r="ES96" s="369"/>
      <c r="ET96" s="369"/>
      <c r="EU96" s="369"/>
      <c r="EV96" s="369"/>
      <c r="EW96" s="369"/>
      <c r="EX96" s="370"/>
    </row>
    <row r="97" spans="2:154" s="3" customFormat="1" ht="20.399999999999999" thickBot="1" x14ac:dyDescent="0.35">
      <c r="B97" s="424"/>
      <c r="D97" s="24" t="s">
        <v>2</v>
      </c>
      <c r="E97" s="37" t="s">
        <v>39</v>
      </c>
      <c r="F97" s="36" t="s">
        <v>111</v>
      </c>
      <c r="G97" s="36" t="s">
        <v>4</v>
      </c>
      <c r="H97" s="36" t="s">
        <v>112</v>
      </c>
      <c r="I97" s="36" t="s">
        <v>113</v>
      </c>
      <c r="J97" s="36" t="s">
        <v>114</v>
      </c>
      <c r="K97" s="36" t="s">
        <v>115</v>
      </c>
      <c r="L97" s="38" t="s">
        <v>116</v>
      </c>
      <c r="M97" s="38" t="s">
        <v>118</v>
      </c>
      <c r="N97" s="38" t="s">
        <v>119</v>
      </c>
      <c r="O97" s="37" t="s">
        <v>7</v>
      </c>
      <c r="P97" s="37" t="s">
        <v>120</v>
      </c>
      <c r="Q97" s="39" t="s">
        <v>121</v>
      </c>
      <c r="R97" s="39" t="s">
        <v>5</v>
      </c>
      <c r="S97" s="39" t="s">
        <v>6</v>
      </c>
      <c r="T97" s="40" t="s">
        <v>122</v>
      </c>
      <c r="U97" s="40" t="s">
        <v>123</v>
      </c>
      <c r="V97" s="39" t="s">
        <v>16</v>
      </c>
      <c r="W97" s="39" t="s">
        <v>17</v>
      </c>
      <c r="X97" s="40" t="s">
        <v>128</v>
      </c>
      <c r="Y97" s="40" t="s">
        <v>129</v>
      </c>
      <c r="Z97" s="39" t="s">
        <v>18</v>
      </c>
      <c r="AA97" s="39" t="s">
        <v>19</v>
      </c>
      <c r="AB97" s="40" t="s">
        <v>130</v>
      </c>
      <c r="AC97" s="40" t="s">
        <v>177</v>
      </c>
      <c r="AD97" s="40" t="s">
        <v>132</v>
      </c>
      <c r="AE97" s="40" t="s">
        <v>22</v>
      </c>
      <c r="AF97" s="37" t="s">
        <v>23</v>
      </c>
      <c r="AG97" s="40" t="s">
        <v>24</v>
      </c>
      <c r="AH97" s="37" t="s">
        <v>25</v>
      </c>
      <c r="AI97" s="40" t="s">
        <v>26</v>
      </c>
      <c r="AJ97" s="37" t="s">
        <v>27</v>
      </c>
      <c r="AK97" s="39" t="s">
        <v>215</v>
      </c>
      <c r="AL97" s="36" t="s">
        <v>216</v>
      </c>
      <c r="AM97" s="39" t="s">
        <v>217</v>
      </c>
      <c r="AN97" s="36" t="s">
        <v>218</v>
      </c>
      <c r="AO97" s="39" t="s">
        <v>219</v>
      </c>
      <c r="AP97" s="36" t="s">
        <v>220</v>
      </c>
      <c r="AQ97" s="36" t="s">
        <v>221</v>
      </c>
      <c r="AR97" s="38" t="s">
        <v>222</v>
      </c>
      <c r="AS97" s="37" t="s">
        <v>10</v>
      </c>
      <c r="AT97" s="37" t="s">
        <v>11</v>
      </c>
      <c r="AU97" s="37" t="s">
        <v>124</v>
      </c>
      <c r="AV97" s="37" t="s">
        <v>125</v>
      </c>
      <c r="AW97" s="36" t="s">
        <v>126</v>
      </c>
      <c r="AX97" s="39" t="s">
        <v>31</v>
      </c>
      <c r="AY97" s="39" t="s">
        <v>32</v>
      </c>
      <c r="AZ97" s="39" t="s">
        <v>223</v>
      </c>
      <c r="BA97" s="40" t="s">
        <v>224</v>
      </c>
      <c r="BB97" s="40" t="s">
        <v>225</v>
      </c>
      <c r="BC97" s="58" t="s">
        <v>39</v>
      </c>
      <c r="BD97" s="31" t="s">
        <v>111</v>
      </c>
      <c r="BE97" s="31" t="s">
        <v>4</v>
      </c>
      <c r="BF97" s="31" t="s">
        <v>112</v>
      </c>
      <c r="BG97" s="31" t="s">
        <v>113</v>
      </c>
      <c r="BH97" s="31" t="s">
        <v>114</v>
      </c>
      <c r="BI97" s="31" t="s">
        <v>115</v>
      </c>
      <c r="BJ97" s="31" t="s">
        <v>116</v>
      </c>
      <c r="BK97" s="31" t="s">
        <v>118</v>
      </c>
      <c r="BL97" s="31" t="s">
        <v>119</v>
      </c>
      <c r="BM97" s="31" t="s">
        <v>7</v>
      </c>
      <c r="BN97" s="31" t="s">
        <v>120</v>
      </c>
      <c r="BO97" s="31" t="s">
        <v>121</v>
      </c>
      <c r="BP97" s="31" t="s">
        <v>5</v>
      </c>
      <c r="BQ97" s="31" t="s">
        <v>6</v>
      </c>
      <c r="BR97" s="31" t="s">
        <v>122</v>
      </c>
      <c r="BS97" s="31" t="s">
        <v>123</v>
      </c>
      <c r="BT97" s="31" t="s">
        <v>16</v>
      </c>
      <c r="BU97" s="31" t="s">
        <v>17</v>
      </c>
      <c r="BV97" s="31" t="s">
        <v>128</v>
      </c>
      <c r="BW97" s="31" t="s">
        <v>129</v>
      </c>
      <c r="BX97" s="31" t="s">
        <v>18</v>
      </c>
      <c r="BY97" s="31" t="s">
        <v>19</v>
      </c>
      <c r="BZ97" s="31" t="s">
        <v>130</v>
      </c>
      <c r="CA97" s="31" t="s">
        <v>177</v>
      </c>
      <c r="CB97" s="31" t="s">
        <v>132</v>
      </c>
      <c r="CC97" s="31" t="s">
        <v>22</v>
      </c>
      <c r="CD97" s="31" t="s">
        <v>23</v>
      </c>
      <c r="CE97" s="31" t="s">
        <v>24</v>
      </c>
      <c r="CF97" s="31" t="s">
        <v>25</v>
      </c>
      <c r="CG97" s="31" t="s">
        <v>26</v>
      </c>
      <c r="CH97" s="31" t="s">
        <v>27</v>
      </c>
      <c r="CI97" s="31" t="s">
        <v>215</v>
      </c>
      <c r="CJ97" s="31" t="s">
        <v>216</v>
      </c>
      <c r="CK97" s="31" t="s">
        <v>217</v>
      </c>
      <c r="CL97" s="31" t="s">
        <v>218</v>
      </c>
      <c r="CM97" s="31" t="s">
        <v>219</v>
      </c>
      <c r="CN97" s="31" t="s">
        <v>220</v>
      </c>
      <c r="CO97" s="31" t="s">
        <v>221</v>
      </c>
      <c r="CP97" s="31" t="s">
        <v>222</v>
      </c>
      <c r="CQ97" s="31" t="s">
        <v>10</v>
      </c>
      <c r="CR97" s="31" t="s">
        <v>11</v>
      </c>
      <c r="CS97" s="31" t="s">
        <v>124</v>
      </c>
      <c r="CT97" s="31" t="s">
        <v>125</v>
      </c>
      <c r="CU97" s="31" t="s">
        <v>126</v>
      </c>
      <c r="CV97" s="31" t="s">
        <v>31</v>
      </c>
      <c r="CW97" s="31" t="s">
        <v>32</v>
      </c>
      <c r="CX97" s="31" t="s">
        <v>223</v>
      </c>
      <c r="CY97" s="31" t="s">
        <v>224</v>
      </c>
      <c r="CZ97" s="30" t="s">
        <v>225</v>
      </c>
      <c r="DA97" s="58" t="s">
        <v>39</v>
      </c>
      <c r="DB97" s="31" t="s">
        <v>111</v>
      </c>
      <c r="DC97" s="31" t="s">
        <v>4</v>
      </c>
      <c r="DD97" s="31" t="s">
        <v>112</v>
      </c>
      <c r="DE97" s="31" t="s">
        <v>113</v>
      </c>
      <c r="DF97" s="31" t="s">
        <v>114</v>
      </c>
      <c r="DG97" s="31" t="s">
        <v>115</v>
      </c>
      <c r="DH97" s="31" t="s">
        <v>116</v>
      </c>
      <c r="DI97" s="31" t="s">
        <v>118</v>
      </c>
      <c r="DJ97" s="31" t="s">
        <v>119</v>
      </c>
      <c r="DK97" s="31" t="s">
        <v>7</v>
      </c>
      <c r="DL97" s="31" t="s">
        <v>120</v>
      </c>
      <c r="DM97" s="31" t="s">
        <v>121</v>
      </c>
      <c r="DN97" s="31" t="s">
        <v>5</v>
      </c>
      <c r="DO97" s="31" t="s">
        <v>6</v>
      </c>
      <c r="DP97" s="31" t="s">
        <v>122</v>
      </c>
      <c r="DQ97" s="31" t="s">
        <v>123</v>
      </c>
      <c r="DR97" s="31" t="s">
        <v>16</v>
      </c>
      <c r="DS97" s="31" t="s">
        <v>17</v>
      </c>
      <c r="DT97" s="31" t="s">
        <v>128</v>
      </c>
      <c r="DU97" s="31" t="s">
        <v>129</v>
      </c>
      <c r="DV97" s="31" t="s">
        <v>18</v>
      </c>
      <c r="DW97" s="31" t="s">
        <v>19</v>
      </c>
      <c r="DX97" s="31" t="s">
        <v>130</v>
      </c>
      <c r="DY97" s="31" t="s">
        <v>177</v>
      </c>
      <c r="DZ97" s="31" t="s">
        <v>132</v>
      </c>
      <c r="EA97" s="31" t="s">
        <v>22</v>
      </c>
      <c r="EB97" s="31" t="s">
        <v>23</v>
      </c>
      <c r="EC97" s="31" t="s">
        <v>24</v>
      </c>
      <c r="ED97" s="31" t="s">
        <v>25</v>
      </c>
      <c r="EE97" s="31" t="s">
        <v>26</v>
      </c>
      <c r="EF97" s="31" t="s">
        <v>27</v>
      </c>
      <c r="EG97" s="31" t="s">
        <v>215</v>
      </c>
      <c r="EH97" s="31" t="s">
        <v>216</v>
      </c>
      <c r="EI97" s="31" t="s">
        <v>217</v>
      </c>
      <c r="EJ97" s="31" t="s">
        <v>218</v>
      </c>
      <c r="EK97" s="31" t="s">
        <v>219</v>
      </c>
      <c r="EL97" s="31" t="s">
        <v>220</v>
      </c>
      <c r="EM97" s="31" t="s">
        <v>221</v>
      </c>
      <c r="EN97" s="31" t="s">
        <v>222</v>
      </c>
      <c r="EO97" s="31" t="s">
        <v>10</v>
      </c>
      <c r="EP97" s="31" t="s">
        <v>11</v>
      </c>
      <c r="EQ97" s="31" t="s">
        <v>124</v>
      </c>
      <c r="ER97" s="31" t="s">
        <v>125</v>
      </c>
      <c r="ES97" s="31" t="s">
        <v>126</v>
      </c>
      <c r="ET97" s="31" t="s">
        <v>31</v>
      </c>
      <c r="EU97" s="31" t="s">
        <v>32</v>
      </c>
      <c r="EV97" s="31" t="s">
        <v>223</v>
      </c>
      <c r="EW97" s="31" t="s">
        <v>224</v>
      </c>
      <c r="EX97" s="30" t="s">
        <v>225</v>
      </c>
    </row>
    <row r="98" spans="2:154" s="86" customFormat="1" ht="19.8" x14ac:dyDescent="0.3">
      <c r="B98" s="424"/>
      <c r="D98" s="74" t="s">
        <v>252</v>
      </c>
      <c r="E98" s="82">
        <v>0</v>
      </c>
      <c r="F98" s="82">
        <v>0</v>
      </c>
      <c r="G98" s="82">
        <v>0</v>
      </c>
      <c r="H98" s="82">
        <v>0</v>
      </c>
      <c r="I98" s="82">
        <v>0</v>
      </c>
      <c r="J98" s="82">
        <v>0</v>
      </c>
      <c r="K98" s="82">
        <v>0</v>
      </c>
      <c r="L98" s="82">
        <v>0</v>
      </c>
      <c r="M98" s="82">
        <v>0</v>
      </c>
      <c r="N98" s="82">
        <v>0</v>
      </c>
      <c r="O98" s="82">
        <v>0</v>
      </c>
      <c r="P98" s="82">
        <v>0</v>
      </c>
      <c r="Q98" s="82">
        <v>0</v>
      </c>
      <c r="R98" s="82">
        <v>0</v>
      </c>
      <c r="S98" s="82">
        <v>0</v>
      </c>
      <c r="T98" s="82">
        <v>0</v>
      </c>
      <c r="U98" s="82">
        <v>0</v>
      </c>
      <c r="V98" s="82">
        <v>0</v>
      </c>
      <c r="W98" s="82">
        <v>0</v>
      </c>
      <c r="X98" s="82">
        <v>0</v>
      </c>
      <c r="Y98" s="82">
        <v>0</v>
      </c>
      <c r="Z98" s="82">
        <v>0</v>
      </c>
      <c r="AA98" s="82">
        <v>0</v>
      </c>
      <c r="AB98" s="82">
        <v>0</v>
      </c>
      <c r="AC98" s="82">
        <v>0</v>
      </c>
      <c r="AD98" s="82">
        <v>0</v>
      </c>
      <c r="AE98" s="82">
        <v>0</v>
      </c>
      <c r="AF98" s="82">
        <v>0</v>
      </c>
      <c r="AG98" s="82">
        <v>0</v>
      </c>
      <c r="AH98" s="82">
        <v>0</v>
      </c>
      <c r="AI98" s="82">
        <v>0</v>
      </c>
      <c r="AJ98" s="82">
        <v>0</v>
      </c>
      <c r="AK98" s="82">
        <v>0</v>
      </c>
      <c r="AL98" s="82">
        <v>0</v>
      </c>
      <c r="AM98" s="82">
        <v>0</v>
      </c>
      <c r="AN98" s="82">
        <v>0</v>
      </c>
      <c r="AO98" s="82">
        <v>0</v>
      </c>
      <c r="AP98" s="82">
        <v>0</v>
      </c>
      <c r="AQ98" s="82">
        <v>0</v>
      </c>
      <c r="AR98" s="82">
        <v>0</v>
      </c>
      <c r="AS98" s="82">
        <v>0</v>
      </c>
      <c r="AT98" s="82">
        <v>0</v>
      </c>
      <c r="AU98" s="82">
        <v>0</v>
      </c>
      <c r="AV98" s="82">
        <v>0</v>
      </c>
      <c r="AW98" s="82">
        <v>0</v>
      </c>
      <c r="AX98" s="82">
        <v>0</v>
      </c>
      <c r="AY98" s="82">
        <v>0</v>
      </c>
      <c r="AZ98" s="82">
        <v>0</v>
      </c>
      <c r="BA98" s="82">
        <v>0</v>
      </c>
      <c r="BB98" s="82">
        <v>0</v>
      </c>
      <c r="BC98" s="104">
        <v>0</v>
      </c>
      <c r="BD98" s="78">
        <v>133</v>
      </c>
      <c r="BE98" s="78">
        <v>134</v>
      </c>
      <c r="BF98" s="78">
        <v>135</v>
      </c>
      <c r="BG98" s="78">
        <v>0</v>
      </c>
      <c r="BH98" s="102">
        <v>0</v>
      </c>
      <c r="BI98" s="102">
        <v>138</v>
      </c>
      <c r="BJ98" s="102">
        <v>139</v>
      </c>
      <c r="BK98" s="102">
        <v>132</v>
      </c>
      <c r="BL98" s="102">
        <v>0</v>
      </c>
      <c r="BM98" s="102">
        <v>146</v>
      </c>
      <c r="BN98" s="102">
        <v>147</v>
      </c>
      <c r="BO98" s="102">
        <v>145</v>
      </c>
      <c r="BP98" s="102">
        <v>148</v>
      </c>
      <c r="BQ98" s="78">
        <v>149</v>
      </c>
      <c r="BR98" s="78">
        <v>150</v>
      </c>
      <c r="BS98" s="78">
        <v>151</v>
      </c>
      <c r="BT98" s="78">
        <v>154</v>
      </c>
      <c r="BU98" s="78">
        <v>155</v>
      </c>
      <c r="BV98" s="102">
        <v>156</v>
      </c>
      <c r="BW98" s="102">
        <v>157</v>
      </c>
      <c r="BX98" s="102">
        <v>158</v>
      </c>
      <c r="BY98" s="102">
        <v>159</v>
      </c>
      <c r="BZ98" s="102">
        <v>160</v>
      </c>
      <c r="CA98" s="102">
        <v>161</v>
      </c>
      <c r="CB98" s="102">
        <v>162</v>
      </c>
      <c r="CC98" s="102">
        <v>166</v>
      </c>
      <c r="CD98" s="102">
        <v>167</v>
      </c>
      <c r="CE98" s="102">
        <v>168</v>
      </c>
      <c r="CF98" s="102">
        <v>169</v>
      </c>
      <c r="CG98" s="102">
        <v>170</v>
      </c>
      <c r="CH98" s="102">
        <v>171</v>
      </c>
      <c r="CI98" s="102">
        <v>174</v>
      </c>
      <c r="CJ98" s="102">
        <v>175</v>
      </c>
      <c r="CK98" s="102">
        <v>176</v>
      </c>
      <c r="CL98" s="102">
        <v>177</v>
      </c>
      <c r="CM98" s="102">
        <v>178</v>
      </c>
      <c r="CN98" s="102">
        <v>179</v>
      </c>
      <c r="CO98" s="102">
        <v>180</v>
      </c>
      <c r="CP98" s="102">
        <v>181</v>
      </c>
      <c r="CQ98" s="102">
        <v>0</v>
      </c>
      <c r="CR98" s="102">
        <v>0</v>
      </c>
      <c r="CS98" s="102">
        <v>0</v>
      </c>
      <c r="CT98" s="102">
        <v>0</v>
      </c>
      <c r="CU98" s="102">
        <v>0</v>
      </c>
      <c r="CV98" s="102">
        <v>0</v>
      </c>
      <c r="CW98" s="102">
        <v>0</v>
      </c>
      <c r="CX98" s="102">
        <v>0</v>
      </c>
      <c r="CY98" s="102">
        <v>0</v>
      </c>
      <c r="CZ98" s="103">
        <v>0</v>
      </c>
      <c r="DA98" s="104">
        <v>0</v>
      </c>
      <c r="DB98" s="78">
        <v>133</v>
      </c>
      <c r="DC98" s="78">
        <v>134</v>
      </c>
      <c r="DD98" s="78">
        <v>135</v>
      </c>
      <c r="DE98" s="78">
        <v>0</v>
      </c>
      <c r="DF98" s="102">
        <v>0</v>
      </c>
      <c r="DG98" s="102">
        <v>138</v>
      </c>
      <c r="DH98" s="102">
        <v>139</v>
      </c>
      <c r="DI98" s="102">
        <v>132</v>
      </c>
      <c r="DJ98" s="102">
        <v>0</v>
      </c>
      <c r="DK98" s="102">
        <v>146</v>
      </c>
      <c r="DL98" s="102">
        <v>147</v>
      </c>
      <c r="DM98" s="102">
        <v>145</v>
      </c>
      <c r="DN98" s="102">
        <v>148</v>
      </c>
      <c r="DO98" s="78">
        <v>149</v>
      </c>
      <c r="DP98" s="78">
        <v>150</v>
      </c>
      <c r="DQ98" s="78">
        <v>151</v>
      </c>
      <c r="DR98" s="78">
        <v>154</v>
      </c>
      <c r="DS98" s="78">
        <v>155</v>
      </c>
      <c r="DT98" s="102">
        <v>156</v>
      </c>
      <c r="DU98" s="102">
        <v>157</v>
      </c>
      <c r="DV98" s="102">
        <v>158</v>
      </c>
      <c r="DW98" s="102">
        <v>159</v>
      </c>
      <c r="DX98" s="102">
        <v>160</v>
      </c>
      <c r="DY98" s="102">
        <v>161</v>
      </c>
      <c r="DZ98" s="102">
        <v>162</v>
      </c>
      <c r="EA98" s="102">
        <v>166</v>
      </c>
      <c r="EB98" s="102">
        <v>167</v>
      </c>
      <c r="EC98" s="102">
        <v>168</v>
      </c>
      <c r="ED98" s="102">
        <v>169</v>
      </c>
      <c r="EE98" s="102">
        <v>170</v>
      </c>
      <c r="EF98" s="102">
        <v>171</v>
      </c>
      <c r="EG98" s="102">
        <v>174</v>
      </c>
      <c r="EH98" s="102">
        <v>175</v>
      </c>
      <c r="EI98" s="102">
        <v>176</v>
      </c>
      <c r="EJ98" s="102">
        <v>177</v>
      </c>
      <c r="EK98" s="102">
        <v>178</v>
      </c>
      <c r="EL98" s="102">
        <v>179</v>
      </c>
      <c r="EM98" s="102">
        <v>180</v>
      </c>
      <c r="EN98" s="102">
        <v>181</v>
      </c>
      <c r="EO98" s="102">
        <v>0</v>
      </c>
      <c r="EP98" s="102">
        <v>0</v>
      </c>
      <c r="EQ98" s="102">
        <v>0</v>
      </c>
      <c r="ER98" s="102">
        <v>0</v>
      </c>
      <c r="ES98" s="102">
        <v>0</v>
      </c>
      <c r="ET98" s="102">
        <v>0</v>
      </c>
      <c r="EU98" s="102">
        <v>0</v>
      </c>
      <c r="EV98" s="102">
        <v>0</v>
      </c>
      <c r="EW98" s="102">
        <v>0</v>
      </c>
      <c r="EX98" s="103">
        <v>0</v>
      </c>
    </row>
    <row r="99" spans="2:154" s="86" customFormat="1" ht="20.399999999999999" thickBot="1" x14ac:dyDescent="0.35">
      <c r="B99" s="424"/>
      <c r="D99" s="114"/>
      <c r="E99" s="292"/>
      <c r="F99" s="293"/>
      <c r="G99" s="293"/>
      <c r="H99" s="293"/>
      <c r="I99" s="293"/>
      <c r="J99" s="293"/>
      <c r="K99" s="293"/>
      <c r="L99" s="293"/>
      <c r="M99" s="293"/>
      <c r="N99" s="294"/>
      <c r="O99" s="292"/>
      <c r="P99" s="293"/>
      <c r="Q99" s="293"/>
      <c r="R99" s="293"/>
      <c r="S99" s="293"/>
      <c r="T99" s="293"/>
      <c r="U99" s="293"/>
      <c r="V99" s="293"/>
      <c r="W99" s="293"/>
      <c r="X99" s="293"/>
      <c r="Y99" s="293"/>
      <c r="Z99" s="293"/>
      <c r="AA99" s="293"/>
      <c r="AB99" s="293"/>
      <c r="AC99" s="293"/>
      <c r="AD99" s="293"/>
      <c r="AE99" s="293"/>
      <c r="AF99" s="293"/>
      <c r="AG99" s="293"/>
      <c r="AH99" s="293"/>
      <c r="AI99" s="293"/>
      <c r="AJ99" s="293"/>
      <c r="AK99" s="293"/>
      <c r="AL99" s="293"/>
      <c r="AM99" s="293"/>
      <c r="AN99" s="293"/>
      <c r="AO99" s="293"/>
      <c r="AP99" s="293"/>
      <c r="AQ99" s="293"/>
      <c r="AR99" s="294"/>
      <c r="AS99" s="322"/>
      <c r="AT99" s="323"/>
      <c r="AU99" s="323"/>
      <c r="AV99" s="323"/>
      <c r="AW99" s="323"/>
      <c r="AX99" s="323"/>
      <c r="AY99" s="323"/>
      <c r="AZ99" s="323"/>
      <c r="BA99" s="323"/>
      <c r="BB99" s="323"/>
      <c r="BC99" s="351"/>
      <c r="BD99" s="352"/>
      <c r="BE99" s="352"/>
      <c r="BF99" s="352"/>
      <c r="BG99" s="352"/>
      <c r="BH99" s="352"/>
      <c r="BI99" s="352"/>
      <c r="BJ99" s="352"/>
      <c r="BK99" s="352"/>
      <c r="BL99" s="352"/>
      <c r="BM99" s="352"/>
      <c r="BN99" s="352"/>
      <c r="BO99" s="352"/>
      <c r="BP99" s="352"/>
      <c r="BQ99" s="352"/>
      <c r="BR99" s="352"/>
      <c r="BS99" s="352"/>
      <c r="BT99" s="352"/>
      <c r="BU99" s="352"/>
      <c r="BV99" s="352"/>
      <c r="BW99" s="352"/>
      <c r="BX99" s="352"/>
      <c r="BY99" s="352"/>
      <c r="BZ99" s="352"/>
      <c r="CA99" s="352"/>
      <c r="CB99" s="352"/>
      <c r="CC99" s="352"/>
      <c r="CD99" s="352"/>
      <c r="CE99" s="352"/>
      <c r="CF99" s="352"/>
      <c r="CG99" s="352"/>
      <c r="CH99" s="352"/>
      <c r="CI99" s="352"/>
      <c r="CJ99" s="352"/>
      <c r="CK99" s="352"/>
      <c r="CL99" s="352"/>
      <c r="CM99" s="352"/>
      <c r="CN99" s="352"/>
      <c r="CO99" s="352"/>
      <c r="CP99" s="352"/>
      <c r="CQ99" s="352"/>
      <c r="CR99" s="352"/>
      <c r="CS99" s="352"/>
      <c r="CT99" s="352"/>
      <c r="CU99" s="352"/>
      <c r="CV99" s="352"/>
      <c r="CW99" s="352"/>
      <c r="CX99" s="352"/>
      <c r="CY99" s="352"/>
      <c r="CZ99" s="353"/>
      <c r="DA99" s="351"/>
      <c r="DB99" s="352"/>
      <c r="DC99" s="352"/>
      <c r="DD99" s="352"/>
      <c r="DE99" s="352"/>
      <c r="DF99" s="352"/>
      <c r="DG99" s="352"/>
      <c r="DH99" s="352"/>
      <c r="DI99" s="352"/>
      <c r="DJ99" s="352"/>
      <c r="DK99" s="352"/>
      <c r="DL99" s="352"/>
      <c r="DM99" s="352"/>
      <c r="DN99" s="352"/>
      <c r="DO99" s="352"/>
      <c r="DP99" s="352"/>
      <c r="DQ99" s="352"/>
      <c r="DR99" s="352"/>
      <c r="DS99" s="352"/>
      <c r="DT99" s="352"/>
      <c r="DU99" s="352"/>
      <c r="DV99" s="352"/>
      <c r="DW99" s="352"/>
      <c r="DX99" s="352"/>
      <c r="DY99" s="352"/>
      <c r="DZ99" s="352"/>
      <c r="EA99" s="352"/>
      <c r="EB99" s="352"/>
      <c r="EC99" s="352"/>
      <c r="ED99" s="352"/>
      <c r="EE99" s="352"/>
      <c r="EF99" s="352"/>
      <c r="EG99" s="352"/>
      <c r="EH99" s="352"/>
      <c r="EI99" s="352"/>
      <c r="EJ99" s="352"/>
      <c r="EK99" s="352"/>
      <c r="EL99" s="352"/>
      <c r="EM99" s="352"/>
      <c r="EN99" s="352"/>
      <c r="EO99" s="352"/>
      <c r="EP99" s="352"/>
      <c r="EQ99" s="352"/>
      <c r="ER99" s="352"/>
      <c r="ES99" s="352"/>
      <c r="ET99" s="352"/>
      <c r="EU99" s="352"/>
      <c r="EV99" s="352"/>
      <c r="EW99" s="352"/>
      <c r="EX99" s="353"/>
    </row>
    <row r="100" spans="2:154" s="86" customFormat="1" ht="20.399999999999999" thickBot="1" x14ac:dyDescent="0.35">
      <c r="B100" s="425"/>
      <c r="D100" s="113"/>
      <c r="E100" s="316"/>
      <c r="F100" s="317"/>
      <c r="G100" s="317"/>
      <c r="H100" s="317"/>
      <c r="I100" s="317"/>
      <c r="J100" s="317"/>
      <c r="K100" s="317"/>
      <c r="L100" s="317"/>
      <c r="M100" s="317"/>
      <c r="N100" s="318"/>
      <c r="O100" s="316"/>
      <c r="P100" s="317"/>
      <c r="Q100" s="317"/>
      <c r="R100" s="317"/>
      <c r="S100" s="317"/>
      <c r="T100" s="317"/>
      <c r="U100" s="317"/>
      <c r="V100" s="317"/>
      <c r="W100" s="317"/>
      <c r="X100" s="317"/>
      <c r="Y100" s="317"/>
      <c r="Z100" s="317"/>
      <c r="AA100" s="317"/>
      <c r="AB100" s="317"/>
      <c r="AC100" s="317"/>
      <c r="AD100" s="317"/>
      <c r="AE100" s="317"/>
      <c r="AF100" s="317"/>
      <c r="AG100" s="317"/>
      <c r="AH100" s="317"/>
      <c r="AI100" s="317"/>
      <c r="AJ100" s="317"/>
      <c r="AK100" s="317"/>
      <c r="AL100" s="317"/>
      <c r="AM100" s="317"/>
      <c r="AN100" s="317"/>
      <c r="AO100" s="317"/>
      <c r="AP100" s="317"/>
      <c r="AQ100" s="317"/>
      <c r="AR100" s="318"/>
      <c r="AS100" s="342"/>
      <c r="AT100" s="343"/>
      <c r="AU100" s="343"/>
      <c r="AV100" s="343"/>
      <c r="AW100" s="343"/>
      <c r="AX100" s="343"/>
      <c r="AY100" s="343"/>
      <c r="AZ100" s="343"/>
      <c r="BA100" s="343"/>
      <c r="BB100" s="343"/>
      <c r="BC100" s="414"/>
      <c r="BD100" s="415"/>
      <c r="BE100" s="415"/>
      <c r="BF100" s="415"/>
      <c r="BG100" s="415"/>
      <c r="BH100" s="415"/>
      <c r="BI100" s="415"/>
      <c r="BJ100" s="415"/>
      <c r="BK100" s="415"/>
      <c r="BL100" s="415"/>
      <c r="BM100" s="415"/>
      <c r="BN100" s="415"/>
      <c r="BO100" s="415"/>
      <c r="BP100" s="415"/>
      <c r="BQ100" s="415"/>
      <c r="BR100" s="415"/>
      <c r="BS100" s="415"/>
      <c r="BT100" s="415"/>
      <c r="BU100" s="415"/>
      <c r="BV100" s="415"/>
      <c r="BW100" s="415"/>
      <c r="BX100" s="415"/>
      <c r="BY100" s="415"/>
      <c r="BZ100" s="415"/>
      <c r="CA100" s="415"/>
      <c r="CB100" s="415"/>
      <c r="CC100" s="415"/>
      <c r="CD100" s="415"/>
      <c r="CE100" s="415"/>
      <c r="CF100" s="415"/>
      <c r="CG100" s="415"/>
      <c r="CH100" s="415"/>
      <c r="CI100" s="415"/>
      <c r="CJ100" s="415"/>
      <c r="CK100" s="415"/>
      <c r="CL100" s="415"/>
      <c r="CM100" s="415"/>
      <c r="CN100" s="415"/>
      <c r="CO100" s="415"/>
      <c r="CP100" s="415"/>
      <c r="CQ100" s="415"/>
      <c r="CR100" s="415"/>
      <c r="CS100" s="415"/>
      <c r="CT100" s="415"/>
      <c r="CU100" s="415"/>
      <c r="CV100" s="415"/>
      <c r="CW100" s="415"/>
      <c r="CX100" s="415"/>
      <c r="CY100" s="415"/>
      <c r="CZ100" s="416"/>
      <c r="DA100" s="414"/>
      <c r="DB100" s="415"/>
      <c r="DC100" s="415"/>
      <c r="DD100" s="415"/>
      <c r="DE100" s="415"/>
      <c r="DF100" s="415"/>
      <c r="DG100" s="415"/>
      <c r="DH100" s="415"/>
      <c r="DI100" s="415"/>
      <c r="DJ100" s="415"/>
      <c r="DK100" s="415"/>
      <c r="DL100" s="415"/>
      <c r="DM100" s="415"/>
      <c r="DN100" s="415"/>
      <c r="DO100" s="415"/>
      <c r="DP100" s="415"/>
      <c r="DQ100" s="415"/>
      <c r="DR100" s="415"/>
      <c r="DS100" s="415"/>
      <c r="DT100" s="415"/>
      <c r="DU100" s="415"/>
      <c r="DV100" s="415"/>
      <c r="DW100" s="415"/>
      <c r="DX100" s="415"/>
      <c r="DY100" s="415"/>
      <c r="DZ100" s="415"/>
      <c r="EA100" s="415"/>
      <c r="EB100" s="415"/>
      <c r="EC100" s="415"/>
      <c r="ED100" s="415"/>
      <c r="EE100" s="415"/>
      <c r="EF100" s="415"/>
      <c r="EG100" s="415"/>
      <c r="EH100" s="415"/>
      <c r="EI100" s="415"/>
      <c r="EJ100" s="415"/>
      <c r="EK100" s="415"/>
      <c r="EL100" s="415"/>
      <c r="EM100" s="415"/>
      <c r="EN100" s="415"/>
      <c r="EO100" s="415"/>
      <c r="EP100" s="415"/>
      <c r="EQ100" s="415"/>
      <c r="ER100" s="415"/>
      <c r="ES100" s="415"/>
      <c r="ET100" s="415"/>
      <c r="EU100" s="415"/>
      <c r="EV100" s="415"/>
      <c r="EW100" s="415"/>
      <c r="EX100" s="416"/>
    </row>
    <row r="101" spans="2:154" x14ac:dyDescent="0.3">
      <c r="D101" s="3"/>
    </row>
    <row r="102" spans="2:154" x14ac:dyDescent="0.3">
      <c r="D102" s="3"/>
    </row>
    <row r="103" spans="2:154" x14ac:dyDescent="0.3">
      <c r="D103" s="3"/>
    </row>
    <row r="104" spans="2:154" ht="15" thickBot="1" x14ac:dyDescent="0.35">
      <c r="D104" s="3"/>
    </row>
    <row r="105" spans="2:154" ht="43.2" customHeight="1" thickBot="1" x14ac:dyDescent="0.35">
      <c r="B105" s="423" t="s">
        <v>154</v>
      </c>
      <c r="D105" s="3"/>
      <c r="E105" s="202" t="s">
        <v>135</v>
      </c>
      <c r="F105" s="203"/>
      <c r="G105" s="203"/>
      <c r="H105" s="203"/>
      <c r="I105" s="203"/>
      <c r="J105" s="203"/>
      <c r="K105" s="203"/>
      <c r="L105" s="203"/>
      <c r="M105" s="203"/>
      <c r="N105" s="377"/>
      <c r="O105" s="377"/>
      <c r="P105" s="377"/>
      <c r="Q105" s="377"/>
      <c r="R105" s="377"/>
      <c r="S105" s="377"/>
      <c r="T105" s="377"/>
      <c r="U105" s="377"/>
      <c r="V105" s="377"/>
      <c r="W105" s="377"/>
      <c r="X105" s="377"/>
      <c r="Y105" s="203"/>
      <c r="Z105" s="203"/>
      <c r="AA105" s="203"/>
      <c r="AB105" s="203"/>
      <c r="AC105" s="203"/>
      <c r="AD105" s="203"/>
      <c r="AE105" s="203"/>
      <c r="AF105" s="203"/>
      <c r="AG105" s="203"/>
      <c r="AH105" s="203"/>
      <c r="AI105" s="203"/>
      <c r="AJ105" s="203"/>
      <c r="AK105" s="203"/>
      <c r="AL105" s="203"/>
      <c r="AM105" s="203"/>
      <c r="AN105" s="203"/>
      <c r="AO105" s="203"/>
      <c r="AP105" s="203"/>
      <c r="AQ105" s="203"/>
      <c r="AR105" s="203"/>
      <c r="AS105" s="203"/>
      <c r="AT105" s="203"/>
      <c r="AU105" s="203"/>
      <c r="AV105" s="203"/>
      <c r="AW105" s="203"/>
      <c r="AX105" s="203"/>
      <c r="AY105" s="203"/>
      <c r="AZ105" s="203"/>
      <c r="BA105" s="203"/>
      <c r="BB105" s="203"/>
      <c r="BC105" s="203"/>
      <c r="BD105" s="203"/>
      <c r="BE105" s="203"/>
      <c r="BF105" s="203"/>
      <c r="BG105" s="203"/>
      <c r="BH105" s="203"/>
      <c r="BI105" s="203"/>
      <c r="BJ105" s="203"/>
      <c r="BK105" s="203"/>
      <c r="BL105" s="203"/>
      <c r="BM105" s="203"/>
      <c r="BN105" s="203"/>
      <c r="BO105" s="203"/>
      <c r="BP105" s="203"/>
      <c r="BQ105" s="203"/>
      <c r="BR105" s="203"/>
      <c r="BS105" s="203"/>
      <c r="BT105" s="203"/>
      <c r="BU105" s="204"/>
    </row>
    <row r="106" spans="2:154" ht="20.399999999999999" customHeight="1" thickBot="1" x14ac:dyDescent="0.35">
      <c r="B106" s="424"/>
      <c r="D106" s="23" t="s">
        <v>0</v>
      </c>
      <c r="E106" s="374" t="s">
        <v>155</v>
      </c>
      <c r="F106" s="375"/>
      <c r="G106" s="375"/>
      <c r="H106" s="375"/>
      <c r="I106" s="375"/>
      <c r="J106" s="375"/>
      <c r="K106" s="375"/>
      <c r="L106" s="375"/>
      <c r="M106" s="376"/>
      <c r="N106" s="319" t="s">
        <v>35</v>
      </c>
      <c r="O106" s="320"/>
      <c r="P106" s="320"/>
      <c r="Q106" s="320"/>
      <c r="R106" s="320"/>
      <c r="S106" s="320"/>
      <c r="T106" s="320"/>
      <c r="U106" s="320"/>
      <c r="V106" s="320"/>
      <c r="W106" s="320"/>
      <c r="X106" s="321"/>
      <c r="Y106" s="311" t="s">
        <v>34</v>
      </c>
      <c r="Z106" s="312"/>
      <c r="AA106" s="313"/>
      <c r="AB106" s="371" t="s">
        <v>33</v>
      </c>
      <c r="AC106" s="372"/>
      <c r="AD106" s="372"/>
      <c r="AE106" s="372"/>
      <c r="AF106" s="372"/>
      <c r="AG106" s="372"/>
      <c r="AH106" s="372"/>
      <c r="AI106" s="372"/>
      <c r="AJ106" s="372"/>
      <c r="AK106" s="372"/>
      <c r="AL106" s="372"/>
      <c r="AM106" s="372"/>
      <c r="AN106" s="372"/>
      <c r="AO106" s="372"/>
      <c r="AP106" s="372"/>
      <c r="AQ106" s="372"/>
      <c r="AR106" s="372"/>
      <c r="AS106" s="372"/>
      <c r="AT106" s="372"/>
      <c r="AU106" s="372"/>
      <c r="AV106" s="372"/>
      <c r="AW106" s="372"/>
      <c r="AX106" s="373"/>
      <c r="AY106" s="232" t="s">
        <v>37</v>
      </c>
      <c r="AZ106" s="233"/>
      <c r="BA106" s="233"/>
      <c r="BB106" s="233"/>
      <c r="BC106" s="233"/>
      <c r="BD106" s="233"/>
      <c r="BE106" s="233"/>
      <c r="BF106" s="233"/>
      <c r="BG106" s="233"/>
      <c r="BH106" s="233"/>
      <c r="BI106" s="233"/>
      <c r="BJ106" s="233"/>
      <c r="BK106" s="233"/>
      <c r="BL106" s="233"/>
      <c r="BM106" s="233"/>
      <c r="BN106" s="233"/>
      <c r="BO106" s="233"/>
      <c r="BP106" s="233"/>
      <c r="BQ106" s="233"/>
      <c r="BR106" s="233"/>
      <c r="BS106" s="233"/>
      <c r="BT106" s="233"/>
      <c r="BU106" s="234"/>
    </row>
    <row r="107" spans="2:154" s="3" customFormat="1" ht="20.399999999999999" thickBot="1" x14ac:dyDescent="0.35">
      <c r="B107" s="424"/>
      <c r="D107" s="24" t="s">
        <v>2</v>
      </c>
      <c r="E107" s="37" t="s">
        <v>136</v>
      </c>
      <c r="F107" s="36" t="s">
        <v>138</v>
      </c>
      <c r="G107" s="36" t="s">
        <v>137</v>
      </c>
      <c r="H107" s="36" t="s">
        <v>4</v>
      </c>
      <c r="I107" s="36" t="s">
        <v>112</v>
      </c>
      <c r="J107" s="36" t="s">
        <v>113</v>
      </c>
      <c r="K107" s="36" t="s">
        <v>114</v>
      </c>
      <c r="L107" s="36" t="s">
        <v>117</v>
      </c>
      <c r="M107" s="36" t="s">
        <v>139</v>
      </c>
      <c r="N107" s="37" t="s">
        <v>140</v>
      </c>
      <c r="O107" s="37" t="s">
        <v>141</v>
      </c>
      <c r="P107" s="39" t="s">
        <v>142</v>
      </c>
      <c r="Q107" s="39" t="s">
        <v>143</v>
      </c>
      <c r="R107" s="39" t="s">
        <v>144</v>
      </c>
      <c r="S107" s="39" t="s">
        <v>145</v>
      </c>
      <c r="T107" s="31" t="s">
        <v>146</v>
      </c>
      <c r="U107" s="31" t="s">
        <v>147</v>
      </c>
      <c r="V107" s="31" t="s">
        <v>148</v>
      </c>
      <c r="W107" s="31" t="s">
        <v>149</v>
      </c>
      <c r="X107" s="30" t="s">
        <v>150</v>
      </c>
      <c r="Y107" s="37" t="s">
        <v>151</v>
      </c>
      <c r="Z107" s="37" t="s">
        <v>152</v>
      </c>
      <c r="AA107" s="42" t="s">
        <v>153</v>
      </c>
      <c r="AB107" s="37" t="s">
        <v>136</v>
      </c>
      <c r="AC107" s="36" t="s">
        <v>138</v>
      </c>
      <c r="AD107" s="36" t="s">
        <v>137</v>
      </c>
      <c r="AE107" s="36" t="s">
        <v>4</v>
      </c>
      <c r="AF107" s="36" t="s">
        <v>112</v>
      </c>
      <c r="AG107" s="36" t="s">
        <v>113</v>
      </c>
      <c r="AH107" s="36" t="s">
        <v>114</v>
      </c>
      <c r="AI107" s="36" t="s">
        <v>117</v>
      </c>
      <c r="AJ107" s="36" t="s">
        <v>139</v>
      </c>
      <c r="AK107" s="37" t="s">
        <v>140</v>
      </c>
      <c r="AL107" s="37" t="s">
        <v>141</v>
      </c>
      <c r="AM107" s="39" t="s">
        <v>142</v>
      </c>
      <c r="AN107" s="39" t="s">
        <v>143</v>
      </c>
      <c r="AO107" s="39" t="s">
        <v>144</v>
      </c>
      <c r="AP107" s="39" t="s">
        <v>145</v>
      </c>
      <c r="AQ107" s="31" t="s">
        <v>146</v>
      </c>
      <c r="AR107" s="31" t="s">
        <v>147</v>
      </c>
      <c r="AS107" s="31" t="s">
        <v>148</v>
      </c>
      <c r="AT107" s="31" t="s">
        <v>149</v>
      </c>
      <c r="AU107" s="31" t="s">
        <v>150</v>
      </c>
      <c r="AV107" s="54" t="s">
        <v>151</v>
      </c>
      <c r="AW107" s="37" t="s">
        <v>152</v>
      </c>
      <c r="AX107" s="42" t="s">
        <v>153</v>
      </c>
      <c r="AY107" s="37" t="s">
        <v>136</v>
      </c>
      <c r="AZ107" s="36" t="s">
        <v>138</v>
      </c>
      <c r="BA107" s="36" t="s">
        <v>137</v>
      </c>
      <c r="BB107" s="36" t="s">
        <v>4</v>
      </c>
      <c r="BC107" s="36" t="s">
        <v>112</v>
      </c>
      <c r="BD107" s="36" t="s">
        <v>113</v>
      </c>
      <c r="BE107" s="36" t="s">
        <v>114</v>
      </c>
      <c r="BF107" s="36" t="s">
        <v>117</v>
      </c>
      <c r="BG107" s="36" t="s">
        <v>139</v>
      </c>
      <c r="BH107" s="37" t="s">
        <v>140</v>
      </c>
      <c r="BI107" s="37" t="s">
        <v>141</v>
      </c>
      <c r="BJ107" s="39" t="s">
        <v>142</v>
      </c>
      <c r="BK107" s="39" t="s">
        <v>143</v>
      </c>
      <c r="BL107" s="39" t="s">
        <v>144</v>
      </c>
      <c r="BM107" s="39" t="s">
        <v>145</v>
      </c>
      <c r="BN107" s="31" t="s">
        <v>146</v>
      </c>
      <c r="BO107" s="31" t="s">
        <v>147</v>
      </c>
      <c r="BP107" s="31" t="s">
        <v>148</v>
      </c>
      <c r="BQ107" s="31" t="s">
        <v>149</v>
      </c>
      <c r="BR107" s="31" t="s">
        <v>150</v>
      </c>
      <c r="BS107" s="54" t="s">
        <v>151</v>
      </c>
      <c r="BT107" s="37" t="s">
        <v>152</v>
      </c>
      <c r="BU107" s="42" t="s">
        <v>153</v>
      </c>
    </row>
    <row r="108" spans="2:154" s="86" customFormat="1" ht="19.8" x14ac:dyDescent="0.3">
      <c r="B108" s="424"/>
      <c r="D108" s="74" t="s">
        <v>252</v>
      </c>
      <c r="E108" s="82">
        <v>0</v>
      </c>
      <c r="F108" s="82">
        <v>0</v>
      </c>
      <c r="G108" s="82">
        <v>0</v>
      </c>
      <c r="H108" s="82">
        <v>0</v>
      </c>
      <c r="I108" s="82">
        <v>0</v>
      </c>
      <c r="J108" s="82">
        <v>0</v>
      </c>
      <c r="K108" s="82">
        <v>0</v>
      </c>
      <c r="L108" s="82">
        <v>0</v>
      </c>
      <c r="M108" s="82">
        <v>0</v>
      </c>
      <c r="N108" s="82">
        <v>0</v>
      </c>
      <c r="O108" s="82">
        <v>0</v>
      </c>
      <c r="P108" s="82">
        <v>0</v>
      </c>
      <c r="Q108" s="82">
        <v>0</v>
      </c>
      <c r="R108" s="82">
        <v>0</v>
      </c>
      <c r="S108" s="82">
        <v>0</v>
      </c>
      <c r="T108" s="82">
        <v>0</v>
      </c>
      <c r="U108" s="82">
        <v>0</v>
      </c>
      <c r="V108" s="82">
        <v>0</v>
      </c>
      <c r="W108" s="82">
        <v>0</v>
      </c>
      <c r="X108" s="82">
        <v>0</v>
      </c>
      <c r="Y108" s="82">
        <v>0</v>
      </c>
      <c r="Z108" s="82">
        <v>0</v>
      </c>
      <c r="AA108" s="82">
        <v>0</v>
      </c>
      <c r="AB108" s="82">
        <v>72</v>
      </c>
      <c r="AC108" s="78">
        <v>0</v>
      </c>
      <c r="AD108" s="78">
        <v>0</v>
      </c>
      <c r="AE108" s="78">
        <v>0</v>
      </c>
      <c r="AF108" s="78">
        <v>0</v>
      </c>
      <c r="AG108" s="78">
        <v>0</v>
      </c>
      <c r="AH108" s="78">
        <v>0</v>
      </c>
      <c r="AI108" s="78">
        <v>0</v>
      </c>
      <c r="AJ108" s="78">
        <v>0</v>
      </c>
      <c r="AK108" s="96">
        <v>83</v>
      </c>
      <c r="AL108" s="96">
        <v>84</v>
      </c>
      <c r="AM108" s="96">
        <v>85</v>
      </c>
      <c r="AN108" s="96">
        <v>86</v>
      </c>
      <c r="AO108" s="96">
        <v>87</v>
      </c>
      <c r="AP108" s="96">
        <v>88</v>
      </c>
      <c r="AQ108" s="96">
        <v>89</v>
      </c>
      <c r="AR108" s="96">
        <v>90</v>
      </c>
      <c r="AS108" s="96">
        <v>91</v>
      </c>
      <c r="AT108" s="96">
        <v>92</v>
      </c>
      <c r="AU108" s="78">
        <v>93</v>
      </c>
      <c r="AV108" s="78">
        <v>0</v>
      </c>
      <c r="AW108" s="78">
        <v>0</v>
      </c>
      <c r="AX108" s="79">
        <v>0</v>
      </c>
      <c r="AY108" s="82">
        <v>72</v>
      </c>
      <c r="AZ108" s="78">
        <v>0</v>
      </c>
      <c r="BA108" s="78">
        <v>0</v>
      </c>
      <c r="BB108" s="78">
        <v>0</v>
      </c>
      <c r="BC108" s="78">
        <v>0</v>
      </c>
      <c r="BD108" s="78">
        <v>0</v>
      </c>
      <c r="BE108" s="78">
        <v>0</v>
      </c>
      <c r="BF108" s="78">
        <v>0</v>
      </c>
      <c r="BG108" s="78">
        <v>0</v>
      </c>
      <c r="BH108" s="96">
        <v>83</v>
      </c>
      <c r="BI108" s="96">
        <v>84</v>
      </c>
      <c r="BJ108" s="96">
        <v>85</v>
      </c>
      <c r="BK108" s="96">
        <v>86</v>
      </c>
      <c r="BL108" s="96">
        <v>87</v>
      </c>
      <c r="BM108" s="96">
        <v>88</v>
      </c>
      <c r="BN108" s="96">
        <v>89</v>
      </c>
      <c r="BO108" s="96">
        <v>90</v>
      </c>
      <c r="BP108" s="96">
        <v>91</v>
      </c>
      <c r="BQ108" s="96">
        <v>92</v>
      </c>
      <c r="BR108" s="78">
        <v>93</v>
      </c>
      <c r="BS108" s="78">
        <v>0</v>
      </c>
      <c r="BT108" s="78">
        <v>0</v>
      </c>
      <c r="BU108" s="79">
        <v>0</v>
      </c>
    </row>
    <row r="109" spans="2:154" s="86" customFormat="1" ht="20.399999999999999" thickBot="1" x14ac:dyDescent="0.35">
      <c r="B109" s="424"/>
      <c r="D109" s="114"/>
      <c r="E109" s="292"/>
      <c r="F109" s="293"/>
      <c r="G109" s="293"/>
      <c r="H109" s="293"/>
      <c r="I109" s="293"/>
      <c r="J109" s="293"/>
      <c r="K109" s="293"/>
      <c r="L109" s="293"/>
      <c r="M109" s="294"/>
      <c r="N109" s="322"/>
      <c r="O109" s="323"/>
      <c r="P109" s="323"/>
      <c r="Q109" s="323"/>
      <c r="R109" s="323"/>
      <c r="S109" s="323"/>
      <c r="T109" s="323"/>
      <c r="U109" s="323"/>
      <c r="V109" s="323"/>
      <c r="W109" s="323"/>
      <c r="X109" s="324"/>
      <c r="Y109" s="322"/>
      <c r="Z109" s="323"/>
      <c r="AA109" s="324"/>
      <c r="AB109" s="322"/>
      <c r="AC109" s="323"/>
      <c r="AD109" s="323"/>
      <c r="AE109" s="323"/>
      <c r="AF109" s="323"/>
      <c r="AG109" s="323"/>
      <c r="AH109" s="323"/>
      <c r="AI109" s="323"/>
      <c r="AJ109" s="323"/>
      <c r="AK109" s="323"/>
      <c r="AL109" s="323"/>
      <c r="AM109" s="323"/>
      <c r="AN109" s="323"/>
      <c r="AO109" s="323"/>
      <c r="AP109" s="323"/>
      <c r="AQ109" s="323"/>
      <c r="AR109" s="323"/>
      <c r="AS109" s="323"/>
      <c r="AT109" s="323"/>
      <c r="AU109" s="323"/>
      <c r="AV109" s="323"/>
      <c r="AW109" s="323"/>
      <c r="AX109" s="324"/>
      <c r="AY109" s="322">
        <f>AVERAGE(AY108:BU108)</f>
        <v>45.217391304347828</v>
      </c>
      <c r="AZ109" s="323"/>
      <c r="BA109" s="323"/>
      <c r="BB109" s="323"/>
      <c r="BC109" s="323"/>
      <c r="BD109" s="323"/>
      <c r="BE109" s="323"/>
      <c r="BF109" s="323"/>
      <c r="BG109" s="323"/>
      <c r="BH109" s="323"/>
      <c r="BI109" s="323"/>
      <c r="BJ109" s="323"/>
      <c r="BK109" s="323"/>
      <c r="BL109" s="323"/>
      <c r="BM109" s="323"/>
      <c r="BN109" s="323"/>
      <c r="BO109" s="323"/>
      <c r="BP109" s="323"/>
      <c r="BQ109" s="323"/>
      <c r="BR109" s="323"/>
      <c r="BS109" s="323"/>
      <c r="BT109" s="323"/>
      <c r="BU109" s="324"/>
    </row>
    <row r="110" spans="2:154" s="86" customFormat="1" ht="20.399999999999999" thickBot="1" x14ac:dyDescent="0.35">
      <c r="B110" s="424"/>
      <c r="D110" s="113"/>
      <c r="E110" s="316"/>
      <c r="F110" s="317"/>
      <c r="G110" s="317"/>
      <c r="H110" s="317"/>
      <c r="I110" s="317"/>
      <c r="J110" s="317"/>
      <c r="K110" s="317"/>
      <c r="L110" s="317"/>
      <c r="M110" s="318"/>
      <c r="N110" s="342"/>
      <c r="O110" s="343"/>
      <c r="P110" s="343"/>
      <c r="Q110" s="343"/>
      <c r="R110" s="343"/>
      <c r="S110" s="343"/>
      <c r="T110" s="343"/>
      <c r="U110" s="343"/>
      <c r="V110" s="343"/>
      <c r="W110" s="343"/>
      <c r="X110" s="344"/>
      <c r="Y110" s="342"/>
      <c r="Z110" s="343"/>
      <c r="AA110" s="344"/>
      <c r="AB110" s="342"/>
      <c r="AC110" s="343"/>
      <c r="AD110" s="343"/>
      <c r="AE110" s="343"/>
      <c r="AF110" s="343"/>
      <c r="AG110" s="343"/>
      <c r="AH110" s="343"/>
      <c r="AI110" s="343"/>
      <c r="AJ110" s="343"/>
      <c r="AK110" s="343"/>
      <c r="AL110" s="343"/>
      <c r="AM110" s="343"/>
      <c r="AN110" s="343"/>
      <c r="AO110" s="343"/>
      <c r="AP110" s="343"/>
      <c r="AQ110" s="343"/>
      <c r="AR110" s="343"/>
      <c r="AS110" s="343"/>
      <c r="AT110" s="343"/>
      <c r="AU110" s="343"/>
      <c r="AV110" s="343"/>
      <c r="AW110" s="343"/>
      <c r="AX110" s="344"/>
      <c r="AY110" s="342">
        <f>_xlfn.STDEV.S(AY108:BU108)</f>
        <v>44.441950413114625</v>
      </c>
      <c r="AZ110" s="343"/>
      <c r="BA110" s="343"/>
      <c r="BB110" s="343"/>
      <c r="BC110" s="343"/>
      <c r="BD110" s="343"/>
      <c r="BE110" s="343"/>
      <c r="BF110" s="343"/>
      <c r="BG110" s="343"/>
      <c r="BH110" s="343"/>
      <c r="BI110" s="343"/>
      <c r="BJ110" s="343"/>
      <c r="BK110" s="343"/>
      <c r="BL110" s="343"/>
      <c r="BM110" s="343"/>
      <c r="BN110" s="343"/>
      <c r="BO110" s="343"/>
      <c r="BP110" s="343"/>
      <c r="BQ110" s="343"/>
      <c r="BR110" s="343"/>
      <c r="BS110" s="343"/>
      <c r="BT110" s="343"/>
      <c r="BU110" s="344"/>
    </row>
    <row r="111" spans="2:154" x14ac:dyDescent="0.3">
      <c r="B111" s="424"/>
      <c r="D111" s="3"/>
    </row>
    <row r="112" spans="2:154" ht="15" thickBot="1" x14ac:dyDescent="0.35">
      <c r="B112" s="424"/>
      <c r="D112" s="3"/>
    </row>
    <row r="113" spans="2:124" ht="39.6" customHeight="1" thickBot="1" x14ac:dyDescent="0.35">
      <c r="B113" s="424"/>
      <c r="D113" s="3"/>
      <c r="E113" s="202" t="s">
        <v>162</v>
      </c>
      <c r="F113" s="203"/>
      <c r="G113" s="203"/>
      <c r="H113" s="203"/>
      <c r="I113" s="203"/>
      <c r="J113" s="203"/>
      <c r="K113" s="203"/>
      <c r="L113" s="203"/>
      <c r="M113" s="203"/>
      <c r="N113" s="203"/>
      <c r="O113" s="203"/>
      <c r="P113" s="203"/>
      <c r="Q113" s="203"/>
      <c r="R113" s="203"/>
      <c r="S113" s="203"/>
      <c r="T113" s="203"/>
      <c r="U113" s="203"/>
      <c r="V113" s="203"/>
      <c r="W113" s="203"/>
      <c r="X113" s="203"/>
      <c r="Y113" s="203"/>
      <c r="Z113" s="203"/>
      <c r="AA113" s="203"/>
      <c r="AB113" s="203"/>
      <c r="AC113" s="203"/>
      <c r="AD113" s="203"/>
      <c r="AE113" s="203"/>
      <c r="AF113" s="203"/>
      <c r="AG113" s="203"/>
      <c r="AH113" s="203"/>
      <c r="AI113" s="203"/>
      <c r="AJ113" s="203"/>
      <c r="AK113" s="203"/>
      <c r="AL113" s="203"/>
      <c r="AM113" s="203"/>
      <c r="AN113" s="203"/>
      <c r="AO113" s="203"/>
      <c r="AP113" s="203"/>
      <c r="AQ113" s="203"/>
      <c r="AR113" s="203"/>
      <c r="AS113" s="203"/>
      <c r="AT113" s="203"/>
      <c r="AU113" s="203"/>
      <c r="AV113" s="203"/>
      <c r="AW113" s="203"/>
      <c r="AX113" s="203"/>
      <c r="AY113" s="203"/>
      <c r="AZ113" s="203"/>
      <c r="BA113" s="203"/>
      <c r="BB113" s="203"/>
      <c r="BC113" s="203"/>
      <c r="BD113" s="203"/>
      <c r="BE113" s="203"/>
      <c r="BF113" s="203"/>
      <c r="BG113" s="203"/>
      <c r="BH113" s="203"/>
      <c r="BI113" s="203"/>
      <c r="BJ113" s="203"/>
      <c r="BK113" s="203"/>
      <c r="BL113" s="203"/>
      <c r="BM113" s="203"/>
      <c r="BN113" s="203"/>
      <c r="BO113" s="203"/>
      <c r="BP113" s="203"/>
      <c r="BQ113" s="203"/>
      <c r="BR113" s="203"/>
      <c r="BS113" s="203"/>
      <c r="BT113" s="203"/>
      <c r="BU113" s="203"/>
      <c r="BV113" s="203"/>
      <c r="BW113" s="203"/>
      <c r="BX113" s="203"/>
      <c r="BY113" s="203"/>
      <c r="BZ113" s="203"/>
      <c r="CA113" s="203"/>
      <c r="CB113" s="203"/>
      <c r="CC113" s="203"/>
      <c r="CD113" s="203"/>
      <c r="CE113" s="203"/>
      <c r="CF113" s="203"/>
      <c r="CG113" s="203"/>
      <c r="CH113" s="203"/>
      <c r="CI113" s="203"/>
      <c r="CJ113" s="203"/>
      <c r="CK113" s="203"/>
      <c r="CL113" s="203"/>
      <c r="CM113" s="204"/>
    </row>
    <row r="114" spans="2:124" ht="27.6" customHeight="1" thickBot="1" x14ac:dyDescent="0.35">
      <c r="B114" s="424"/>
      <c r="D114" s="23" t="s">
        <v>0</v>
      </c>
      <c r="E114" s="374" t="s">
        <v>155</v>
      </c>
      <c r="F114" s="375"/>
      <c r="G114" s="375"/>
      <c r="H114" s="375"/>
      <c r="I114" s="375"/>
      <c r="J114" s="375"/>
      <c r="K114" s="375"/>
      <c r="L114" s="375"/>
      <c r="M114" s="376"/>
      <c r="N114" s="319" t="s">
        <v>35</v>
      </c>
      <c r="O114" s="320"/>
      <c r="P114" s="320"/>
      <c r="Q114" s="320"/>
      <c r="R114" s="320"/>
      <c r="S114" s="320"/>
      <c r="T114" s="320"/>
      <c r="U114" s="320"/>
      <c r="V114" s="320"/>
      <c r="W114" s="320"/>
      <c r="X114" s="320"/>
      <c r="Y114" s="320"/>
      <c r="Z114" s="320"/>
      <c r="AA114" s="320"/>
      <c r="AB114" s="320"/>
      <c r="AC114" s="320"/>
      <c r="AD114" s="321"/>
      <c r="AE114" s="311" t="s">
        <v>34</v>
      </c>
      <c r="AF114" s="312"/>
      <c r="AG114" s="313"/>
      <c r="AH114" s="229" t="s">
        <v>33</v>
      </c>
      <c r="AI114" s="230"/>
      <c r="AJ114" s="230"/>
      <c r="AK114" s="230"/>
      <c r="AL114" s="230"/>
      <c r="AM114" s="230"/>
      <c r="AN114" s="230"/>
      <c r="AO114" s="230"/>
      <c r="AP114" s="230"/>
      <c r="AQ114" s="230"/>
      <c r="AR114" s="230"/>
      <c r="AS114" s="230"/>
      <c r="AT114" s="230"/>
      <c r="AU114" s="230"/>
      <c r="AV114" s="230"/>
      <c r="AW114" s="230"/>
      <c r="AX114" s="230"/>
      <c r="AY114" s="230"/>
      <c r="AZ114" s="230"/>
      <c r="BA114" s="230"/>
      <c r="BB114" s="230"/>
      <c r="BC114" s="230"/>
      <c r="BD114" s="230"/>
      <c r="BE114" s="230"/>
      <c r="BF114" s="230"/>
      <c r="BG114" s="230"/>
      <c r="BH114" s="230"/>
      <c r="BI114" s="230"/>
      <c r="BJ114" s="231"/>
      <c r="BK114" s="232" t="s">
        <v>37</v>
      </c>
      <c r="BL114" s="233"/>
      <c r="BM114" s="233"/>
      <c r="BN114" s="233"/>
      <c r="BO114" s="233"/>
      <c r="BP114" s="233"/>
      <c r="BQ114" s="233"/>
      <c r="BR114" s="233"/>
      <c r="BS114" s="233"/>
      <c r="BT114" s="233"/>
      <c r="BU114" s="233"/>
      <c r="BV114" s="233"/>
      <c r="BW114" s="233"/>
      <c r="BX114" s="233"/>
      <c r="BY114" s="233"/>
      <c r="BZ114" s="233"/>
      <c r="CA114" s="233"/>
      <c r="CB114" s="233"/>
      <c r="CC114" s="233"/>
      <c r="CD114" s="233"/>
      <c r="CE114" s="233"/>
      <c r="CF114" s="233"/>
      <c r="CG114" s="233"/>
      <c r="CH114" s="233"/>
      <c r="CI114" s="233"/>
      <c r="CJ114" s="233"/>
      <c r="CK114" s="233"/>
      <c r="CL114" s="233"/>
      <c r="CM114" s="234"/>
    </row>
    <row r="115" spans="2:124" s="3" customFormat="1" ht="20.399999999999999" thickBot="1" x14ac:dyDescent="0.35">
      <c r="B115" s="424"/>
      <c r="D115" s="24" t="s">
        <v>2</v>
      </c>
      <c r="E115" s="37" t="s">
        <v>136</v>
      </c>
      <c r="F115" s="36" t="s">
        <v>138</v>
      </c>
      <c r="G115" s="36" t="s">
        <v>137</v>
      </c>
      <c r="H115" s="36" t="s">
        <v>4</v>
      </c>
      <c r="I115" s="36" t="s">
        <v>112</v>
      </c>
      <c r="J115" s="36" t="s">
        <v>113</v>
      </c>
      <c r="K115" s="36" t="s">
        <v>114</v>
      </c>
      <c r="L115" s="36" t="s">
        <v>117</v>
      </c>
      <c r="M115" s="36" t="s">
        <v>139</v>
      </c>
      <c r="N115" s="37" t="s">
        <v>140</v>
      </c>
      <c r="O115" s="37" t="s">
        <v>141</v>
      </c>
      <c r="P115" s="39" t="s">
        <v>142</v>
      </c>
      <c r="Q115" s="39" t="s">
        <v>143</v>
      </c>
      <c r="R115" s="39" t="s">
        <v>144</v>
      </c>
      <c r="S115" s="39" t="s">
        <v>145</v>
      </c>
      <c r="T115" s="31" t="s">
        <v>146</v>
      </c>
      <c r="U115" s="31" t="s">
        <v>147</v>
      </c>
      <c r="V115" s="31" t="s">
        <v>148</v>
      </c>
      <c r="W115" s="31" t="s">
        <v>149</v>
      </c>
      <c r="X115" s="31" t="s">
        <v>150</v>
      </c>
      <c r="Y115" s="39" t="s">
        <v>156</v>
      </c>
      <c r="Z115" s="39" t="s">
        <v>157</v>
      </c>
      <c r="AA115" s="39" t="s">
        <v>158</v>
      </c>
      <c r="AB115" s="39" t="s">
        <v>159</v>
      </c>
      <c r="AC115" s="56" t="s">
        <v>160</v>
      </c>
      <c r="AD115" s="38" t="s">
        <v>161</v>
      </c>
      <c r="AE115" s="37" t="s">
        <v>151</v>
      </c>
      <c r="AF115" s="37" t="s">
        <v>152</v>
      </c>
      <c r="AG115" s="42" t="s">
        <v>153</v>
      </c>
      <c r="AH115" s="37" t="s">
        <v>136</v>
      </c>
      <c r="AI115" s="36" t="s">
        <v>138</v>
      </c>
      <c r="AJ115" s="36" t="s">
        <v>137</v>
      </c>
      <c r="AK115" s="36" t="s">
        <v>4</v>
      </c>
      <c r="AL115" s="36" t="s">
        <v>112</v>
      </c>
      <c r="AM115" s="36" t="s">
        <v>113</v>
      </c>
      <c r="AN115" s="36" t="s">
        <v>114</v>
      </c>
      <c r="AO115" s="36" t="s">
        <v>117</v>
      </c>
      <c r="AP115" s="36" t="s">
        <v>139</v>
      </c>
      <c r="AQ115" s="37" t="s">
        <v>140</v>
      </c>
      <c r="AR115" s="37" t="s">
        <v>141</v>
      </c>
      <c r="AS115" s="39" t="s">
        <v>142</v>
      </c>
      <c r="AT115" s="39" t="s">
        <v>143</v>
      </c>
      <c r="AU115" s="39" t="s">
        <v>144</v>
      </c>
      <c r="AV115" s="39" t="s">
        <v>145</v>
      </c>
      <c r="AW115" s="31" t="s">
        <v>146</v>
      </c>
      <c r="AX115" s="31" t="s">
        <v>147</v>
      </c>
      <c r="AY115" s="31" t="s">
        <v>148</v>
      </c>
      <c r="AZ115" s="31" t="s">
        <v>149</v>
      </c>
      <c r="BA115" s="31" t="s">
        <v>150</v>
      </c>
      <c r="BB115" s="54" t="s">
        <v>151</v>
      </c>
      <c r="BC115" s="37" t="s">
        <v>152</v>
      </c>
      <c r="BD115" s="37" t="s">
        <v>153</v>
      </c>
      <c r="BE115" s="39" t="s">
        <v>156</v>
      </c>
      <c r="BF115" s="39" t="s">
        <v>157</v>
      </c>
      <c r="BG115" s="39" t="s">
        <v>158</v>
      </c>
      <c r="BH115" s="39" t="s">
        <v>159</v>
      </c>
      <c r="BI115" s="56" t="s">
        <v>160</v>
      </c>
      <c r="BJ115" s="38" t="s">
        <v>161</v>
      </c>
      <c r="BK115" s="37" t="s">
        <v>136</v>
      </c>
      <c r="BL115" s="36" t="s">
        <v>138</v>
      </c>
      <c r="BM115" s="36" t="s">
        <v>137</v>
      </c>
      <c r="BN115" s="36" t="s">
        <v>4</v>
      </c>
      <c r="BO115" s="36" t="s">
        <v>112</v>
      </c>
      <c r="BP115" s="36" t="s">
        <v>113</v>
      </c>
      <c r="BQ115" s="36" t="s">
        <v>114</v>
      </c>
      <c r="BR115" s="36" t="s">
        <v>117</v>
      </c>
      <c r="BS115" s="36" t="s">
        <v>139</v>
      </c>
      <c r="BT115" s="37" t="s">
        <v>140</v>
      </c>
      <c r="BU115" s="37" t="s">
        <v>141</v>
      </c>
      <c r="BV115" s="39" t="s">
        <v>142</v>
      </c>
      <c r="BW115" s="39" t="s">
        <v>143</v>
      </c>
      <c r="BX115" s="39" t="s">
        <v>144</v>
      </c>
      <c r="BY115" s="39" t="s">
        <v>145</v>
      </c>
      <c r="BZ115" s="31" t="s">
        <v>146</v>
      </c>
      <c r="CA115" s="31" t="s">
        <v>147</v>
      </c>
      <c r="CB115" s="31" t="s">
        <v>148</v>
      </c>
      <c r="CC115" s="31" t="s">
        <v>149</v>
      </c>
      <c r="CD115" s="31" t="s">
        <v>150</v>
      </c>
      <c r="CE115" s="54" t="s">
        <v>151</v>
      </c>
      <c r="CF115" s="37" t="s">
        <v>152</v>
      </c>
      <c r="CG115" s="37" t="s">
        <v>153</v>
      </c>
      <c r="CH115" s="39" t="s">
        <v>156</v>
      </c>
      <c r="CI115" s="39" t="s">
        <v>157</v>
      </c>
      <c r="CJ115" s="39" t="s">
        <v>158</v>
      </c>
      <c r="CK115" s="39" t="s">
        <v>159</v>
      </c>
      <c r="CL115" s="56" t="s">
        <v>160</v>
      </c>
      <c r="CM115" s="38" t="s">
        <v>161</v>
      </c>
    </row>
    <row r="116" spans="2:124" s="86" customFormat="1" ht="19.8" x14ac:dyDescent="0.3">
      <c r="B116" s="424"/>
      <c r="D116" s="74" t="s">
        <v>252</v>
      </c>
      <c r="E116" s="82">
        <v>0</v>
      </c>
      <c r="F116" s="82">
        <v>0</v>
      </c>
      <c r="G116" s="82">
        <v>0</v>
      </c>
      <c r="H116" s="82">
        <v>0</v>
      </c>
      <c r="I116" s="82">
        <v>0</v>
      </c>
      <c r="J116" s="82">
        <v>0</v>
      </c>
      <c r="K116" s="82">
        <v>0</v>
      </c>
      <c r="L116" s="82">
        <v>0</v>
      </c>
      <c r="M116" s="82">
        <v>0</v>
      </c>
      <c r="N116" s="82">
        <v>0</v>
      </c>
      <c r="O116" s="82">
        <v>0</v>
      </c>
      <c r="P116" s="82">
        <v>0</v>
      </c>
      <c r="Q116" s="82">
        <v>0</v>
      </c>
      <c r="R116" s="82">
        <v>0</v>
      </c>
      <c r="S116" s="82">
        <v>0</v>
      </c>
      <c r="T116" s="82">
        <v>0</v>
      </c>
      <c r="U116" s="82">
        <v>0</v>
      </c>
      <c r="V116" s="82">
        <v>0</v>
      </c>
      <c r="W116" s="82">
        <v>0</v>
      </c>
      <c r="X116" s="82">
        <v>0</v>
      </c>
      <c r="Y116" s="82">
        <v>0</v>
      </c>
      <c r="Z116" s="82">
        <v>0</v>
      </c>
      <c r="AA116" s="82">
        <v>0</v>
      </c>
      <c r="AB116" s="82">
        <v>0</v>
      </c>
      <c r="AC116" s="82">
        <v>0</v>
      </c>
      <c r="AD116" s="82">
        <v>0</v>
      </c>
      <c r="AE116" s="82">
        <v>0</v>
      </c>
      <c r="AF116" s="82">
        <v>0</v>
      </c>
      <c r="AG116" s="82">
        <v>0</v>
      </c>
      <c r="AH116" s="82">
        <v>0</v>
      </c>
      <c r="AI116" s="78">
        <v>0</v>
      </c>
      <c r="AJ116" s="78">
        <v>0</v>
      </c>
      <c r="AK116" s="78">
        <v>0</v>
      </c>
      <c r="AL116" s="78">
        <v>0</v>
      </c>
      <c r="AM116" s="78">
        <v>0</v>
      </c>
      <c r="AN116" s="78">
        <v>0</v>
      </c>
      <c r="AO116" s="78">
        <v>0</v>
      </c>
      <c r="AP116" s="78">
        <v>0</v>
      </c>
      <c r="AQ116" s="96">
        <v>122</v>
      </c>
      <c r="AR116" s="96">
        <v>123</v>
      </c>
      <c r="AS116" s="96">
        <v>124</v>
      </c>
      <c r="AT116" s="96">
        <v>125</v>
      </c>
      <c r="AU116" s="96">
        <v>126</v>
      </c>
      <c r="AV116" s="96">
        <v>127</v>
      </c>
      <c r="AW116" s="96">
        <v>128</v>
      </c>
      <c r="AX116" s="96">
        <v>129</v>
      </c>
      <c r="AY116" s="96">
        <v>130</v>
      </c>
      <c r="AZ116" s="96">
        <v>131</v>
      </c>
      <c r="BA116" s="78">
        <v>132</v>
      </c>
      <c r="BB116" s="78">
        <v>0</v>
      </c>
      <c r="BC116" s="78">
        <v>0</v>
      </c>
      <c r="BD116" s="78">
        <v>0</v>
      </c>
      <c r="BE116" s="96">
        <v>136</v>
      </c>
      <c r="BF116" s="96">
        <v>137</v>
      </c>
      <c r="BG116" s="96">
        <v>138</v>
      </c>
      <c r="BH116" s="96">
        <v>139</v>
      </c>
      <c r="BI116" s="96">
        <v>140</v>
      </c>
      <c r="BJ116" s="97">
        <v>141</v>
      </c>
      <c r="BK116" s="82">
        <v>0</v>
      </c>
      <c r="BL116" s="78">
        <v>0</v>
      </c>
      <c r="BM116" s="78">
        <v>0</v>
      </c>
      <c r="BN116" s="78">
        <v>0</v>
      </c>
      <c r="BO116" s="78">
        <v>0</v>
      </c>
      <c r="BP116" s="78">
        <v>0</v>
      </c>
      <c r="BQ116" s="78">
        <v>0</v>
      </c>
      <c r="BR116" s="78">
        <v>0</v>
      </c>
      <c r="BS116" s="78">
        <v>0</v>
      </c>
      <c r="BT116" s="96">
        <v>122</v>
      </c>
      <c r="BU116" s="96">
        <v>123</v>
      </c>
      <c r="BV116" s="96">
        <v>124</v>
      </c>
      <c r="BW116" s="96">
        <v>125</v>
      </c>
      <c r="BX116" s="96">
        <v>126</v>
      </c>
      <c r="BY116" s="96">
        <v>127</v>
      </c>
      <c r="BZ116" s="96">
        <v>128</v>
      </c>
      <c r="CA116" s="96">
        <v>129</v>
      </c>
      <c r="CB116" s="96">
        <v>130</v>
      </c>
      <c r="CC116" s="96">
        <v>131</v>
      </c>
      <c r="CD116" s="78">
        <v>132</v>
      </c>
      <c r="CE116" s="78">
        <v>0</v>
      </c>
      <c r="CF116" s="78">
        <v>0</v>
      </c>
      <c r="CG116" s="78">
        <v>0</v>
      </c>
      <c r="CH116" s="96">
        <v>136</v>
      </c>
      <c r="CI116" s="96">
        <v>137</v>
      </c>
      <c r="CJ116" s="96">
        <v>138</v>
      </c>
      <c r="CK116" s="96">
        <v>139</v>
      </c>
      <c r="CL116" s="96">
        <v>140</v>
      </c>
      <c r="CM116" s="97">
        <v>141</v>
      </c>
    </row>
    <row r="117" spans="2:124" s="86" customFormat="1" ht="20.399999999999999" thickBot="1" x14ac:dyDescent="0.35">
      <c r="B117" s="424"/>
      <c r="D117" s="114"/>
      <c r="E117" s="292"/>
      <c r="F117" s="293"/>
      <c r="G117" s="293"/>
      <c r="H117" s="293"/>
      <c r="I117" s="293"/>
      <c r="J117" s="293"/>
      <c r="K117" s="293"/>
      <c r="L117" s="293"/>
      <c r="M117" s="294"/>
      <c r="N117" s="322"/>
      <c r="O117" s="323"/>
      <c r="P117" s="323"/>
      <c r="Q117" s="323"/>
      <c r="R117" s="323"/>
      <c r="S117" s="323"/>
      <c r="T117" s="323"/>
      <c r="U117" s="323"/>
      <c r="V117" s="323"/>
      <c r="W117" s="323"/>
      <c r="X117" s="323"/>
      <c r="Y117" s="323"/>
      <c r="Z117" s="323"/>
      <c r="AA117" s="323"/>
      <c r="AB117" s="323"/>
      <c r="AC117" s="323"/>
      <c r="AD117" s="324"/>
      <c r="AE117" s="322"/>
      <c r="AF117" s="323"/>
      <c r="AG117" s="324"/>
      <c r="AH117" s="334"/>
      <c r="AI117" s="323"/>
      <c r="AJ117" s="323"/>
      <c r="AK117" s="323"/>
      <c r="AL117" s="323"/>
      <c r="AM117" s="323"/>
      <c r="AN117" s="323"/>
      <c r="AO117" s="323"/>
      <c r="AP117" s="323"/>
      <c r="AQ117" s="323"/>
      <c r="AR117" s="323"/>
      <c r="AS117" s="323"/>
      <c r="AT117" s="323"/>
      <c r="AU117" s="323"/>
      <c r="AV117" s="323"/>
      <c r="AW117" s="323"/>
      <c r="AX117" s="323"/>
      <c r="AY117" s="323"/>
      <c r="AZ117" s="323"/>
      <c r="BA117" s="323"/>
      <c r="BB117" s="323"/>
      <c r="BC117" s="323"/>
      <c r="BD117" s="323"/>
      <c r="BE117" s="323"/>
      <c r="BF117" s="323"/>
      <c r="BG117" s="323"/>
      <c r="BH117" s="323"/>
      <c r="BI117" s="323"/>
      <c r="BJ117" s="324"/>
      <c r="BK117" s="322"/>
      <c r="BL117" s="323"/>
      <c r="BM117" s="323"/>
      <c r="BN117" s="323"/>
      <c r="BO117" s="323"/>
      <c r="BP117" s="323"/>
      <c r="BQ117" s="323"/>
      <c r="BR117" s="323"/>
      <c r="BS117" s="323"/>
      <c r="BT117" s="323"/>
      <c r="BU117" s="323"/>
      <c r="BV117" s="323"/>
      <c r="BW117" s="323"/>
      <c r="BX117" s="323"/>
      <c r="BY117" s="323"/>
      <c r="BZ117" s="323"/>
      <c r="CA117" s="323"/>
      <c r="CB117" s="323"/>
      <c r="CC117" s="323"/>
      <c r="CD117" s="323"/>
      <c r="CE117" s="323"/>
      <c r="CF117" s="323"/>
      <c r="CG117" s="323"/>
      <c r="CH117" s="323"/>
      <c r="CI117" s="323"/>
      <c r="CJ117" s="323"/>
      <c r="CK117" s="323"/>
      <c r="CL117" s="323"/>
      <c r="CM117" s="324"/>
    </row>
    <row r="118" spans="2:124" s="86" customFormat="1" ht="20.399999999999999" thickBot="1" x14ac:dyDescent="0.35">
      <c r="B118" s="424"/>
      <c r="D118" s="113"/>
      <c r="E118" s="316"/>
      <c r="F118" s="317"/>
      <c r="G118" s="317"/>
      <c r="H118" s="317"/>
      <c r="I118" s="317"/>
      <c r="J118" s="317"/>
      <c r="K118" s="317"/>
      <c r="L118" s="317"/>
      <c r="M118" s="318"/>
      <c r="N118" s="342"/>
      <c r="O118" s="343"/>
      <c r="P118" s="343"/>
      <c r="Q118" s="343"/>
      <c r="R118" s="343"/>
      <c r="S118" s="343"/>
      <c r="T118" s="343"/>
      <c r="U118" s="343"/>
      <c r="V118" s="343"/>
      <c r="W118" s="343"/>
      <c r="X118" s="343"/>
      <c r="Y118" s="343"/>
      <c r="Z118" s="343"/>
      <c r="AA118" s="343"/>
      <c r="AB118" s="343"/>
      <c r="AC118" s="343"/>
      <c r="AD118" s="344"/>
      <c r="AE118" s="342"/>
      <c r="AF118" s="343"/>
      <c r="AG118" s="344"/>
      <c r="AH118" s="342"/>
      <c r="AI118" s="343"/>
      <c r="AJ118" s="343"/>
      <c r="AK118" s="343"/>
      <c r="AL118" s="343"/>
      <c r="AM118" s="343"/>
      <c r="AN118" s="343"/>
      <c r="AO118" s="343"/>
      <c r="AP118" s="343"/>
      <c r="AQ118" s="343"/>
      <c r="AR118" s="343"/>
      <c r="AS118" s="343"/>
      <c r="AT118" s="343"/>
      <c r="AU118" s="343"/>
      <c r="AV118" s="343"/>
      <c r="AW118" s="343"/>
      <c r="AX118" s="343"/>
      <c r="AY118" s="343"/>
      <c r="AZ118" s="343"/>
      <c r="BA118" s="343"/>
      <c r="BB118" s="343"/>
      <c r="BC118" s="343"/>
      <c r="BD118" s="343"/>
      <c r="BE118" s="343"/>
      <c r="BF118" s="343"/>
      <c r="BG118" s="343"/>
      <c r="BH118" s="343"/>
      <c r="BI118" s="343"/>
      <c r="BJ118" s="344"/>
      <c r="BK118" s="342"/>
      <c r="BL118" s="343"/>
      <c r="BM118" s="343"/>
      <c r="BN118" s="343"/>
      <c r="BO118" s="343"/>
      <c r="BP118" s="343"/>
      <c r="BQ118" s="343"/>
      <c r="BR118" s="343"/>
      <c r="BS118" s="343"/>
      <c r="BT118" s="343"/>
      <c r="BU118" s="343"/>
      <c r="BV118" s="343"/>
      <c r="BW118" s="343"/>
      <c r="BX118" s="343"/>
      <c r="BY118" s="343"/>
      <c r="BZ118" s="343"/>
      <c r="CA118" s="343"/>
      <c r="CB118" s="343"/>
      <c r="CC118" s="343"/>
      <c r="CD118" s="343"/>
      <c r="CE118" s="343"/>
      <c r="CF118" s="343"/>
      <c r="CG118" s="343"/>
      <c r="CH118" s="343"/>
      <c r="CI118" s="343"/>
      <c r="CJ118" s="343"/>
      <c r="CK118" s="343"/>
      <c r="CL118" s="343"/>
      <c r="CM118" s="344"/>
    </row>
    <row r="119" spans="2:124" x14ac:dyDescent="0.3">
      <c r="B119" s="424"/>
      <c r="D119" s="3"/>
    </row>
    <row r="120" spans="2:124" ht="15" thickBot="1" x14ac:dyDescent="0.35">
      <c r="B120" s="424"/>
      <c r="D120" s="3"/>
    </row>
    <row r="121" spans="2:124" ht="38.4" customHeight="1" thickBot="1" x14ac:dyDescent="0.35">
      <c r="B121" s="424"/>
      <c r="D121" s="3"/>
      <c r="E121" s="202" t="s">
        <v>163</v>
      </c>
      <c r="F121" s="203"/>
      <c r="G121" s="203"/>
      <c r="H121" s="203"/>
      <c r="I121" s="203"/>
      <c r="J121" s="203"/>
      <c r="K121" s="203"/>
      <c r="L121" s="203"/>
      <c r="M121" s="203"/>
      <c r="N121" s="203"/>
      <c r="O121" s="203"/>
      <c r="P121" s="203"/>
      <c r="Q121" s="203"/>
      <c r="R121" s="203"/>
      <c r="S121" s="203"/>
      <c r="T121" s="203"/>
      <c r="U121" s="203"/>
      <c r="V121" s="203"/>
      <c r="W121" s="203"/>
      <c r="X121" s="203"/>
      <c r="Y121" s="203"/>
      <c r="Z121" s="203"/>
      <c r="AA121" s="203"/>
      <c r="AB121" s="203"/>
      <c r="AC121" s="203"/>
      <c r="AD121" s="203"/>
      <c r="AE121" s="203"/>
      <c r="AF121" s="203"/>
      <c r="AG121" s="203"/>
      <c r="AH121" s="203"/>
      <c r="AI121" s="203"/>
      <c r="AJ121" s="203"/>
      <c r="AK121" s="203"/>
      <c r="AL121" s="203"/>
      <c r="AM121" s="203"/>
      <c r="AN121" s="203"/>
      <c r="AO121" s="203"/>
      <c r="AP121" s="203"/>
      <c r="AQ121" s="203"/>
      <c r="AR121" s="203"/>
      <c r="AS121" s="203"/>
      <c r="AT121" s="203"/>
      <c r="AU121" s="203"/>
      <c r="AV121" s="203"/>
      <c r="AW121" s="203"/>
      <c r="AX121" s="203"/>
      <c r="AY121" s="203"/>
      <c r="AZ121" s="203"/>
      <c r="BA121" s="203"/>
      <c r="BB121" s="203"/>
      <c r="BC121" s="203"/>
      <c r="BD121" s="203"/>
      <c r="BE121" s="203"/>
      <c r="BF121" s="203"/>
      <c r="BG121" s="203"/>
      <c r="BH121" s="203"/>
      <c r="BI121" s="203"/>
      <c r="BJ121" s="203"/>
      <c r="BK121" s="203"/>
      <c r="BL121" s="203"/>
      <c r="BM121" s="203"/>
      <c r="BN121" s="203"/>
      <c r="BO121" s="203"/>
      <c r="BP121" s="203"/>
      <c r="BQ121" s="203"/>
      <c r="BR121" s="203"/>
      <c r="BS121" s="203"/>
      <c r="BT121" s="203"/>
      <c r="BU121" s="203"/>
      <c r="BV121" s="203"/>
      <c r="BW121" s="203"/>
      <c r="BX121" s="203"/>
      <c r="BY121" s="203"/>
      <c r="BZ121" s="203"/>
      <c r="CA121" s="203"/>
      <c r="CB121" s="203"/>
      <c r="CC121" s="203"/>
      <c r="CD121" s="203"/>
      <c r="CE121" s="203"/>
      <c r="CF121" s="203"/>
      <c r="CG121" s="377"/>
      <c r="CH121" s="377"/>
      <c r="CI121" s="377"/>
      <c r="CJ121" s="377"/>
      <c r="CK121" s="377"/>
      <c r="CL121" s="377"/>
      <c r="CM121" s="378"/>
    </row>
    <row r="122" spans="2:124" ht="20.399999999999999" thickBot="1" x14ac:dyDescent="0.35">
      <c r="B122" s="424"/>
      <c r="D122" s="23" t="s">
        <v>0</v>
      </c>
      <c r="E122" s="379" t="s">
        <v>155</v>
      </c>
      <c r="F122" s="380"/>
      <c r="G122" s="380"/>
      <c r="H122" s="380"/>
      <c r="I122" s="380"/>
      <c r="J122" s="380"/>
      <c r="K122" s="380"/>
      <c r="L122" s="380"/>
      <c r="M122" s="381"/>
      <c r="N122" s="14" t="s">
        <v>35</v>
      </c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25"/>
      <c r="AM122" s="363"/>
      <c r="AN122" s="364"/>
      <c r="AO122" s="364"/>
      <c r="AP122" s="364"/>
      <c r="AQ122" s="364"/>
      <c r="AR122" s="382"/>
      <c r="AS122" s="383"/>
      <c r="AT122" s="314"/>
      <c r="AU122" s="314"/>
      <c r="AV122" s="314"/>
      <c r="AW122" s="314"/>
      <c r="AX122" s="314"/>
      <c r="AY122" s="314"/>
      <c r="AZ122" s="314"/>
      <c r="BA122" s="314"/>
      <c r="BB122" s="314"/>
      <c r="BC122" s="314"/>
      <c r="BD122" s="314"/>
      <c r="BE122" s="314"/>
      <c r="BF122" s="314"/>
      <c r="BG122" s="314"/>
      <c r="BH122" s="314"/>
      <c r="BI122" s="314"/>
      <c r="BJ122" s="314"/>
      <c r="BK122" s="314"/>
      <c r="BL122" s="314"/>
      <c r="BM122" s="314"/>
      <c r="BN122" s="314"/>
      <c r="BO122" s="314"/>
      <c r="BP122" s="314"/>
      <c r="BQ122" s="314"/>
      <c r="BR122" s="314"/>
      <c r="BS122" s="314"/>
      <c r="BT122" s="314"/>
      <c r="BU122" s="314"/>
      <c r="BV122" s="314"/>
      <c r="BW122" s="314"/>
      <c r="BX122" s="314"/>
      <c r="BY122" s="314"/>
      <c r="BZ122" s="314"/>
      <c r="CA122" s="314"/>
      <c r="CB122" s="314"/>
      <c r="CC122" s="314"/>
      <c r="CD122" s="314"/>
      <c r="CE122" s="314"/>
      <c r="CF122" s="314"/>
      <c r="CG122" s="384"/>
      <c r="CH122" s="385"/>
      <c r="CI122" s="385"/>
      <c r="CJ122" s="385"/>
      <c r="CK122" s="385"/>
      <c r="CL122" s="385"/>
      <c r="CM122" s="385"/>
      <c r="CN122" s="385"/>
      <c r="CO122" s="385"/>
      <c r="CP122" s="385"/>
      <c r="CQ122" s="385"/>
      <c r="CR122" s="385"/>
      <c r="CS122" s="385"/>
      <c r="CT122" s="385"/>
      <c r="CU122" s="385"/>
      <c r="CV122" s="385"/>
      <c r="CW122" s="385"/>
      <c r="CX122" s="385"/>
      <c r="CY122" s="385"/>
      <c r="CZ122" s="385"/>
      <c r="DA122" s="385"/>
      <c r="DB122" s="385"/>
      <c r="DC122" s="385"/>
      <c r="DD122" s="385"/>
      <c r="DE122" s="385"/>
      <c r="DF122" s="385"/>
      <c r="DG122" s="385"/>
      <c r="DH122" s="385"/>
      <c r="DI122" s="385"/>
      <c r="DJ122" s="385"/>
      <c r="DK122" s="385"/>
      <c r="DL122" s="385"/>
      <c r="DM122" s="385"/>
      <c r="DN122" s="385"/>
      <c r="DO122" s="385"/>
      <c r="DP122" s="385"/>
      <c r="DQ122" s="385"/>
      <c r="DR122" s="385"/>
      <c r="DS122" s="385"/>
      <c r="DT122" s="386"/>
    </row>
    <row r="123" spans="2:124" s="3" customFormat="1" ht="20.399999999999999" thickBot="1" x14ac:dyDescent="0.35">
      <c r="B123" s="424"/>
      <c r="D123" s="24" t="s">
        <v>2</v>
      </c>
      <c r="E123" s="37" t="s">
        <v>136</v>
      </c>
      <c r="F123" s="36" t="s">
        <v>138</v>
      </c>
      <c r="G123" s="36" t="s">
        <v>137</v>
      </c>
      <c r="H123" s="36" t="s">
        <v>4</v>
      </c>
      <c r="I123" s="36" t="s">
        <v>112</v>
      </c>
      <c r="J123" s="36" t="s">
        <v>113</v>
      </c>
      <c r="K123" s="36" t="s">
        <v>114</v>
      </c>
      <c r="L123" s="36" t="s">
        <v>117</v>
      </c>
      <c r="M123" s="36" t="s">
        <v>139</v>
      </c>
      <c r="N123" s="37" t="s">
        <v>140</v>
      </c>
      <c r="O123" s="37" t="s">
        <v>141</v>
      </c>
      <c r="P123" s="39" t="s">
        <v>142</v>
      </c>
      <c r="Q123" s="39" t="s">
        <v>143</v>
      </c>
      <c r="R123" s="39" t="s">
        <v>144</v>
      </c>
      <c r="S123" s="39" t="s">
        <v>145</v>
      </c>
      <c r="T123" s="31" t="s">
        <v>146</v>
      </c>
      <c r="U123" s="31" t="s">
        <v>147</v>
      </c>
      <c r="V123" s="31" t="s">
        <v>148</v>
      </c>
      <c r="W123" s="31" t="s">
        <v>149</v>
      </c>
      <c r="X123" s="31" t="s">
        <v>150</v>
      </c>
      <c r="Y123" s="39" t="s">
        <v>156</v>
      </c>
      <c r="Z123" s="39" t="s">
        <v>157</v>
      </c>
      <c r="AA123" s="39" t="s">
        <v>158</v>
      </c>
      <c r="AB123" s="39" t="s">
        <v>159</v>
      </c>
      <c r="AC123" s="56" t="s">
        <v>160</v>
      </c>
      <c r="AD123" s="56" t="s">
        <v>161</v>
      </c>
      <c r="AE123" s="54" t="s">
        <v>226</v>
      </c>
      <c r="AF123" s="37" t="s">
        <v>227</v>
      </c>
      <c r="AG123" s="54" t="s">
        <v>228</v>
      </c>
      <c r="AH123" s="37" t="s">
        <v>229</v>
      </c>
      <c r="AI123" s="54" t="s">
        <v>230</v>
      </c>
      <c r="AJ123" s="37" t="s">
        <v>231</v>
      </c>
      <c r="AK123" s="36" t="s">
        <v>232</v>
      </c>
      <c r="AL123" s="36" t="s">
        <v>233</v>
      </c>
      <c r="AM123" s="37" t="s">
        <v>151</v>
      </c>
      <c r="AN123" s="37" t="s">
        <v>152</v>
      </c>
      <c r="AO123" s="42" t="s">
        <v>153</v>
      </c>
      <c r="AP123" s="37" t="s">
        <v>234</v>
      </c>
      <c r="AQ123" s="37" t="s">
        <v>235</v>
      </c>
      <c r="AR123" s="42" t="s">
        <v>236</v>
      </c>
      <c r="AS123" s="37" t="s">
        <v>136</v>
      </c>
      <c r="AT123" s="36" t="s">
        <v>138</v>
      </c>
      <c r="AU123" s="36" t="s">
        <v>137</v>
      </c>
      <c r="AV123" s="36" t="s">
        <v>4</v>
      </c>
      <c r="AW123" s="36" t="s">
        <v>112</v>
      </c>
      <c r="AX123" s="36" t="s">
        <v>113</v>
      </c>
      <c r="AY123" s="36" t="s">
        <v>114</v>
      </c>
      <c r="AZ123" s="36" t="s">
        <v>117</v>
      </c>
      <c r="BA123" s="36" t="s">
        <v>139</v>
      </c>
      <c r="BB123" s="37" t="s">
        <v>140</v>
      </c>
      <c r="BC123" s="37" t="s">
        <v>141</v>
      </c>
      <c r="BD123" s="39" t="s">
        <v>142</v>
      </c>
      <c r="BE123" s="39" t="s">
        <v>143</v>
      </c>
      <c r="BF123" s="39" t="s">
        <v>144</v>
      </c>
      <c r="BG123" s="39" t="s">
        <v>145</v>
      </c>
      <c r="BH123" s="31" t="s">
        <v>146</v>
      </c>
      <c r="BI123" s="31" t="s">
        <v>147</v>
      </c>
      <c r="BJ123" s="31" t="s">
        <v>148</v>
      </c>
      <c r="BK123" s="31" t="s">
        <v>149</v>
      </c>
      <c r="BL123" s="31" t="s">
        <v>150</v>
      </c>
      <c r="BM123" s="39" t="s">
        <v>156</v>
      </c>
      <c r="BN123" s="39" t="s">
        <v>157</v>
      </c>
      <c r="BO123" s="39" t="s">
        <v>158</v>
      </c>
      <c r="BP123" s="39" t="s">
        <v>159</v>
      </c>
      <c r="BQ123" s="56" t="s">
        <v>160</v>
      </c>
      <c r="BR123" s="56" t="s">
        <v>161</v>
      </c>
      <c r="BS123" s="54" t="s">
        <v>226</v>
      </c>
      <c r="BT123" s="37" t="s">
        <v>227</v>
      </c>
      <c r="BU123" s="54" t="s">
        <v>228</v>
      </c>
      <c r="BV123" s="37" t="s">
        <v>229</v>
      </c>
      <c r="BW123" s="54" t="s">
        <v>230</v>
      </c>
      <c r="BX123" s="37" t="s">
        <v>231</v>
      </c>
      <c r="BY123" s="36" t="s">
        <v>232</v>
      </c>
      <c r="BZ123" s="36" t="s">
        <v>233</v>
      </c>
      <c r="CA123" s="37" t="s">
        <v>151</v>
      </c>
      <c r="CB123" s="37" t="s">
        <v>152</v>
      </c>
      <c r="CC123" s="42" t="s">
        <v>153</v>
      </c>
      <c r="CD123" s="37" t="s">
        <v>234</v>
      </c>
      <c r="CE123" s="37" t="s">
        <v>235</v>
      </c>
      <c r="CF123" s="135" t="s">
        <v>236</v>
      </c>
      <c r="CG123" s="37" t="s">
        <v>136</v>
      </c>
      <c r="CH123" s="36" t="s">
        <v>138</v>
      </c>
      <c r="CI123" s="36" t="s">
        <v>137</v>
      </c>
      <c r="CJ123" s="36" t="s">
        <v>4</v>
      </c>
      <c r="CK123" s="36" t="s">
        <v>112</v>
      </c>
      <c r="CL123" s="36" t="s">
        <v>113</v>
      </c>
      <c r="CM123" s="36" t="s">
        <v>114</v>
      </c>
      <c r="CN123" s="36" t="s">
        <v>117</v>
      </c>
      <c r="CO123" s="36" t="s">
        <v>139</v>
      </c>
      <c r="CP123" s="37" t="s">
        <v>140</v>
      </c>
      <c r="CQ123" s="37" t="s">
        <v>141</v>
      </c>
      <c r="CR123" s="39" t="s">
        <v>142</v>
      </c>
      <c r="CS123" s="39" t="s">
        <v>143</v>
      </c>
      <c r="CT123" s="39" t="s">
        <v>144</v>
      </c>
      <c r="CU123" s="39" t="s">
        <v>145</v>
      </c>
      <c r="CV123" s="31" t="s">
        <v>146</v>
      </c>
      <c r="CW123" s="31" t="s">
        <v>147</v>
      </c>
      <c r="CX123" s="31" t="s">
        <v>148</v>
      </c>
      <c r="CY123" s="31" t="s">
        <v>149</v>
      </c>
      <c r="CZ123" s="31" t="s">
        <v>150</v>
      </c>
      <c r="DA123" s="39" t="s">
        <v>156</v>
      </c>
      <c r="DB123" s="39" t="s">
        <v>157</v>
      </c>
      <c r="DC123" s="39" t="s">
        <v>158</v>
      </c>
      <c r="DD123" s="39" t="s">
        <v>159</v>
      </c>
      <c r="DE123" s="56" t="s">
        <v>160</v>
      </c>
      <c r="DF123" s="56" t="s">
        <v>161</v>
      </c>
      <c r="DG123" s="54" t="s">
        <v>226</v>
      </c>
      <c r="DH123" s="37" t="s">
        <v>227</v>
      </c>
      <c r="DI123" s="54" t="s">
        <v>228</v>
      </c>
      <c r="DJ123" s="37" t="s">
        <v>229</v>
      </c>
      <c r="DK123" s="54" t="s">
        <v>230</v>
      </c>
      <c r="DL123" s="37" t="s">
        <v>231</v>
      </c>
      <c r="DM123" s="36" t="s">
        <v>232</v>
      </c>
      <c r="DN123" s="36" t="s">
        <v>233</v>
      </c>
      <c r="DO123" s="37" t="s">
        <v>151</v>
      </c>
      <c r="DP123" s="37" t="s">
        <v>152</v>
      </c>
      <c r="DQ123" s="42" t="s">
        <v>153</v>
      </c>
      <c r="DR123" s="37" t="s">
        <v>234</v>
      </c>
      <c r="DS123" s="37" t="s">
        <v>235</v>
      </c>
      <c r="DT123" s="135" t="s">
        <v>236</v>
      </c>
    </row>
    <row r="124" spans="2:124" s="86" customFormat="1" ht="19.8" x14ac:dyDescent="0.3">
      <c r="B124" s="424"/>
      <c r="D124" s="74" t="s">
        <v>252</v>
      </c>
      <c r="E124" s="82">
        <v>0</v>
      </c>
      <c r="F124" s="82">
        <v>0</v>
      </c>
      <c r="G124" s="82">
        <v>0</v>
      </c>
      <c r="H124" s="82">
        <v>0</v>
      </c>
      <c r="I124" s="82">
        <v>0</v>
      </c>
      <c r="J124" s="82">
        <v>0</v>
      </c>
      <c r="K124" s="82">
        <v>0</v>
      </c>
      <c r="L124" s="82">
        <v>0</v>
      </c>
      <c r="M124" s="82">
        <v>0</v>
      </c>
      <c r="N124" s="82">
        <v>0</v>
      </c>
      <c r="O124" s="82">
        <v>0</v>
      </c>
      <c r="P124" s="82">
        <v>0</v>
      </c>
      <c r="Q124" s="82">
        <v>0</v>
      </c>
      <c r="R124" s="82">
        <v>0</v>
      </c>
      <c r="S124" s="82">
        <v>0</v>
      </c>
      <c r="T124" s="82">
        <v>0</v>
      </c>
      <c r="U124" s="82">
        <v>0</v>
      </c>
      <c r="V124" s="82">
        <v>0</v>
      </c>
      <c r="W124" s="82">
        <v>0</v>
      </c>
      <c r="X124" s="82">
        <v>0</v>
      </c>
      <c r="Y124" s="82">
        <v>0</v>
      </c>
      <c r="Z124" s="82">
        <v>0</v>
      </c>
      <c r="AA124" s="82">
        <v>0</v>
      </c>
      <c r="AB124" s="82">
        <v>0</v>
      </c>
      <c r="AC124" s="82">
        <v>0</v>
      </c>
      <c r="AD124" s="82">
        <v>0</v>
      </c>
      <c r="AE124" s="82">
        <v>0</v>
      </c>
      <c r="AF124" s="82">
        <v>0</v>
      </c>
      <c r="AG124" s="82">
        <v>0</v>
      </c>
      <c r="AH124" s="82">
        <v>0</v>
      </c>
      <c r="AI124" s="82">
        <v>0</v>
      </c>
      <c r="AJ124" s="82">
        <v>0</v>
      </c>
      <c r="AK124" s="82">
        <v>0</v>
      </c>
      <c r="AL124" s="82">
        <v>0</v>
      </c>
      <c r="AM124" s="82">
        <v>0</v>
      </c>
      <c r="AN124" s="82">
        <v>0</v>
      </c>
      <c r="AO124" s="82">
        <v>0</v>
      </c>
      <c r="AP124" s="82">
        <v>0</v>
      </c>
      <c r="AQ124" s="82">
        <v>0</v>
      </c>
      <c r="AR124" s="82">
        <v>0</v>
      </c>
      <c r="AS124" s="104">
        <v>0</v>
      </c>
      <c r="AT124" s="102">
        <v>0</v>
      </c>
      <c r="AU124" s="102">
        <v>0</v>
      </c>
      <c r="AV124" s="102">
        <v>0</v>
      </c>
      <c r="AW124" s="102">
        <v>0</v>
      </c>
      <c r="AX124" s="102">
        <v>0</v>
      </c>
      <c r="AY124" s="102">
        <v>0</v>
      </c>
      <c r="AZ124" s="102">
        <v>0</v>
      </c>
      <c r="BA124" s="78">
        <v>0</v>
      </c>
      <c r="BB124" s="78">
        <v>192</v>
      </c>
      <c r="BC124" s="78">
        <v>193</v>
      </c>
      <c r="BD124" s="78">
        <v>194</v>
      </c>
      <c r="BE124" s="102">
        <v>195</v>
      </c>
      <c r="BF124" s="102">
        <v>196</v>
      </c>
      <c r="BG124" s="102">
        <v>197</v>
      </c>
      <c r="BH124" s="102">
        <v>198</v>
      </c>
      <c r="BI124" s="102">
        <v>199</v>
      </c>
      <c r="BJ124" s="102">
        <v>200</v>
      </c>
      <c r="BK124" s="78">
        <v>201</v>
      </c>
      <c r="BL124" s="78">
        <v>202</v>
      </c>
      <c r="BM124" s="78">
        <v>206</v>
      </c>
      <c r="BN124" s="78">
        <v>207</v>
      </c>
      <c r="BO124" s="78">
        <v>208</v>
      </c>
      <c r="BP124" s="102">
        <v>209</v>
      </c>
      <c r="BQ124" s="102">
        <v>210</v>
      </c>
      <c r="BR124" s="102">
        <v>211</v>
      </c>
      <c r="BS124" s="102">
        <v>215</v>
      </c>
      <c r="BT124" s="102">
        <v>216</v>
      </c>
      <c r="BU124" s="102">
        <v>217</v>
      </c>
      <c r="BV124" s="102">
        <v>218</v>
      </c>
      <c r="BW124" s="102">
        <v>219</v>
      </c>
      <c r="BX124" s="102">
        <v>220</v>
      </c>
      <c r="BY124" s="102">
        <v>221</v>
      </c>
      <c r="BZ124" s="102">
        <v>222</v>
      </c>
      <c r="CA124" s="102">
        <v>0</v>
      </c>
      <c r="CB124" s="102">
        <v>0</v>
      </c>
      <c r="CC124" s="102">
        <v>0</v>
      </c>
      <c r="CD124" s="102">
        <v>0</v>
      </c>
      <c r="CE124" s="102">
        <v>0</v>
      </c>
      <c r="CF124" s="105">
        <v>0</v>
      </c>
      <c r="CG124" s="104">
        <v>0</v>
      </c>
      <c r="CH124" s="102">
        <v>0</v>
      </c>
      <c r="CI124" s="102">
        <v>0</v>
      </c>
      <c r="CJ124" s="102">
        <v>0</v>
      </c>
      <c r="CK124" s="102">
        <v>0</v>
      </c>
      <c r="CL124" s="102">
        <v>0</v>
      </c>
      <c r="CM124" s="102">
        <v>0</v>
      </c>
      <c r="CN124" s="102">
        <v>0</v>
      </c>
      <c r="CO124" s="78">
        <v>0</v>
      </c>
      <c r="CP124" s="78">
        <v>192</v>
      </c>
      <c r="CQ124" s="78">
        <v>193</v>
      </c>
      <c r="CR124" s="78">
        <v>194</v>
      </c>
      <c r="CS124" s="102">
        <v>195</v>
      </c>
      <c r="CT124" s="102">
        <v>196</v>
      </c>
      <c r="CU124" s="102">
        <v>197</v>
      </c>
      <c r="CV124" s="102">
        <v>198</v>
      </c>
      <c r="CW124" s="102">
        <v>199</v>
      </c>
      <c r="CX124" s="102">
        <v>200</v>
      </c>
      <c r="CY124" s="78">
        <v>201</v>
      </c>
      <c r="CZ124" s="78">
        <v>202</v>
      </c>
      <c r="DA124" s="78">
        <v>206</v>
      </c>
      <c r="DB124" s="78">
        <v>207</v>
      </c>
      <c r="DC124" s="78">
        <v>208</v>
      </c>
      <c r="DD124" s="102">
        <v>209</v>
      </c>
      <c r="DE124" s="102">
        <v>210</v>
      </c>
      <c r="DF124" s="102">
        <v>211</v>
      </c>
      <c r="DG124" s="102">
        <v>215</v>
      </c>
      <c r="DH124" s="102">
        <v>216</v>
      </c>
      <c r="DI124" s="102">
        <v>217</v>
      </c>
      <c r="DJ124" s="102">
        <v>218</v>
      </c>
      <c r="DK124" s="102">
        <v>219</v>
      </c>
      <c r="DL124" s="102">
        <v>220</v>
      </c>
      <c r="DM124" s="102">
        <v>221</v>
      </c>
      <c r="DN124" s="102">
        <v>222</v>
      </c>
      <c r="DO124" s="102">
        <v>0</v>
      </c>
      <c r="DP124" s="102">
        <v>0</v>
      </c>
      <c r="DQ124" s="102">
        <v>0</v>
      </c>
      <c r="DR124" s="102">
        <v>0</v>
      </c>
      <c r="DS124" s="102">
        <v>0</v>
      </c>
      <c r="DT124" s="105">
        <v>0</v>
      </c>
    </row>
    <row r="125" spans="2:124" s="86" customFormat="1" ht="20.399999999999999" thickBot="1" x14ac:dyDescent="0.35">
      <c r="B125" s="424"/>
      <c r="D125" s="114"/>
      <c r="E125" s="292"/>
      <c r="F125" s="293"/>
      <c r="G125" s="293"/>
      <c r="H125" s="293"/>
      <c r="I125" s="293"/>
      <c r="J125" s="293"/>
      <c r="K125" s="293"/>
      <c r="L125" s="293"/>
      <c r="M125" s="294"/>
      <c r="N125" s="322"/>
      <c r="O125" s="323"/>
      <c r="P125" s="323"/>
      <c r="Q125" s="323"/>
      <c r="R125" s="323"/>
      <c r="S125" s="323"/>
      <c r="T125" s="323"/>
      <c r="U125" s="323"/>
      <c r="V125" s="323"/>
      <c r="W125" s="323"/>
      <c r="X125" s="323"/>
      <c r="Y125" s="323"/>
      <c r="Z125" s="323"/>
      <c r="AA125" s="323"/>
      <c r="AB125" s="323"/>
      <c r="AC125" s="323"/>
      <c r="AD125" s="323"/>
      <c r="AE125" s="323"/>
      <c r="AF125" s="323"/>
      <c r="AG125" s="323"/>
      <c r="AH125" s="323"/>
      <c r="AI125" s="323"/>
      <c r="AJ125" s="323"/>
      <c r="AK125" s="323"/>
      <c r="AL125" s="324"/>
      <c r="AM125" s="322"/>
      <c r="AN125" s="323"/>
      <c r="AO125" s="323"/>
      <c r="AP125" s="323"/>
      <c r="AQ125" s="323"/>
      <c r="AR125" s="324"/>
      <c r="AS125" s="269"/>
      <c r="AT125" s="270"/>
      <c r="AU125" s="270"/>
      <c r="AV125" s="270"/>
      <c r="AW125" s="270"/>
      <c r="AX125" s="270"/>
      <c r="AY125" s="270"/>
      <c r="AZ125" s="270"/>
      <c r="BA125" s="270"/>
      <c r="BB125" s="270"/>
      <c r="BC125" s="270"/>
      <c r="BD125" s="270"/>
      <c r="BE125" s="270"/>
      <c r="BF125" s="270"/>
      <c r="BG125" s="270"/>
      <c r="BH125" s="270"/>
      <c r="BI125" s="270"/>
      <c r="BJ125" s="270"/>
      <c r="BK125" s="270"/>
      <c r="BL125" s="270"/>
      <c r="BM125" s="270"/>
      <c r="BN125" s="270"/>
      <c r="BO125" s="270"/>
      <c r="BP125" s="270"/>
      <c r="BQ125" s="270"/>
      <c r="BR125" s="270"/>
      <c r="BS125" s="270"/>
      <c r="BT125" s="270"/>
      <c r="BU125" s="270"/>
      <c r="BV125" s="270"/>
      <c r="BW125" s="270"/>
      <c r="BX125" s="270"/>
      <c r="BY125" s="270"/>
      <c r="BZ125" s="270"/>
      <c r="CA125" s="270"/>
      <c r="CB125" s="270"/>
      <c r="CC125" s="270"/>
      <c r="CD125" s="270"/>
      <c r="CE125" s="270"/>
      <c r="CF125" s="270"/>
      <c r="CG125" s="351"/>
      <c r="CH125" s="352"/>
      <c r="CI125" s="352"/>
      <c r="CJ125" s="352"/>
      <c r="CK125" s="352"/>
      <c r="CL125" s="352"/>
      <c r="CM125" s="352"/>
      <c r="CN125" s="352"/>
      <c r="CO125" s="352"/>
      <c r="CP125" s="352"/>
      <c r="CQ125" s="352"/>
      <c r="CR125" s="352"/>
      <c r="CS125" s="352"/>
      <c r="CT125" s="352"/>
      <c r="CU125" s="352"/>
      <c r="CV125" s="352"/>
      <c r="CW125" s="352"/>
      <c r="CX125" s="352"/>
      <c r="CY125" s="352"/>
      <c r="CZ125" s="352"/>
      <c r="DA125" s="352"/>
      <c r="DB125" s="352"/>
      <c r="DC125" s="352"/>
      <c r="DD125" s="352"/>
      <c r="DE125" s="352"/>
      <c r="DF125" s="352"/>
      <c r="DG125" s="352"/>
      <c r="DH125" s="352"/>
      <c r="DI125" s="352"/>
      <c r="DJ125" s="352"/>
      <c r="DK125" s="352"/>
      <c r="DL125" s="352"/>
      <c r="DM125" s="352"/>
      <c r="DN125" s="352"/>
      <c r="DO125" s="352"/>
      <c r="DP125" s="352"/>
      <c r="DQ125" s="352"/>
      <c r="DR125" s="352"/>
      <c r="DS125" s="352"/>
      <c r="DT125" s="353"/>
    </row>
    <row r="126" spans="2:124" s="86" customFormat="1" ht="20.399999999999999" thickBot="1" x14ac:dyDescent="0.35">
      <c r="B126" s="425"/>
      <c r="D126" s="113"/>
      <c r="E126" s="316"/>
      <c r="F126" s="317"/>
      <c r="G126" s="317"/>
      <c r="H126" s="317"/>
      <c r="I126" s="317"/>
      <c r="J126" s="317"/>
      <c r="K126" s="317"/>
      <c r="L126" s="317"/>
      <c r="M126" s="318"/>
      <c r="N126" s="342"/>
      <c r="O126" s="343"/>
      <c r="P126" s="343"/>
      <c r="Q126" s="343"/>
      <c r="R126" s="343"/>
      <c r="S126" s="343"/>
      <c r="T126" s="343"/>
      <c r="U126" s="343"/>
      <c r="V126" s="343"/>
      <c r="W126" s="343"/>
      <c r="X126" s="343"/>
      <c r="Y126" s="343"/>
      <c r="Z126" s="343"/>
      <c r="AA126" s="343"/>
      <c r="AB126" s="343"/>
      <c r="AC126" s="343"/>
      <c r="AD126" s="343"/>
      <c r="AE126" s="343"/>
      <c r="AF126" s="343"/>
      <c r="AG126" s="343"/>
      <c r="AH126" s="343"/>
      <c r="AI126" s="343"/>
      <c r="AJ126" s="343"/>
      <c r="AK126" s="343"/>
      <c r="AL126" s="344"/>
      <c r="AM126" s="342"/>
      <c r="AN126" s="343"/>
      <c r="AO126" s="343"/>
      <c r="AP126" s="343"/>
      <c r="AQ126" s="343"/>
      <c r="AR126" s="344"/>
      <c r="AS126" s="410"/>
      <c r="AT126" s="411"/>
      <c r="AU126" s="411"/>
      <c r="AV126" s="411"/>
      <c r="AW126" s="411"/>
      <c r="AX126" s="411"/>
      <c r="AY126" s="411"/>
      <c r="AZ126" s="411"/>
      <c r="BA126" s="411"/>
      <c r="BB126" s="411"/>
      <c r="BC126" s="411"/>
      <c r="BD126" s="411"/>
      <c r="BE126" s="411"/>
      <c r="BF126" s="411"/>
      <c r="BG126" s="411"/>
      <c r="BH126" s="411"/>
      <c r="BI126" s="411"/>
      <c r="BJ126" s="411"/>
      <c r="BK126" s="411"/>
      <c r="BL126" s="411"/>
      <c r="BM126" s="411"/>
      <c r="BN126" s="411"/>
      <c r="BO126" s="411"/>
      <c r="BP126" s="411"/>
      <c r="BQ126" s="411"/>
      <c r="BR126" s="411"/>
      <c r="BS126" s="411"/>
      <c r="BT126" s="411"/>
      <c r="BU126" s="411"/>
      <c r="BV126" s="411"/>
      <c r="BW126" s="411"/>
      <c r="BX126" s="411"/>
      <c r="BY126" s="411"/>
      <c r="BZ126" s="411"/>
      <c r="CA126" s="411"/>
      <c r="CB126" s="411"/>
      <c r="CC126" s="411"/>
      <c r="CD126" s="411"/>
      <c r="CE126" s="411"/>
      <c r="CF126" s="411"/>
      <c r="CG126" s="414"/>
      <c r="CH126" s="415"/>
      <c r="CI126" s="415"/>
      <c r="CJ126" s="415"/>
      <c r="CK126" s="415"/>
      <c r="CL126" s="415"/>
      <c r="CM126" s="415"/>
      <c r="CN126" s="415"/>
      <c r="CO126" s="415"/>
      <c r="CP126" s="415"/>
      <c r="CQ126" s="415"/>
      <c r="CR126" s="415"/>
      <c r="CS126" s="415"/>
      <c r="CT126" s="415"/>
      <c r="CU126" s="415"/>
      <c r="CV126" s="415"/>
      <c r="CW126" s="415"/>
      <c r="CX126" s="415"/>
      <c r="CY126" s="415"/>
      <c r="CZ126" s="415"/>
      <c r="DA126" s="415"/>
      <c r="DB126" s="415"/>
      <c r="DC126" s="415"/>
      <c r="DD126" s="415"/>
      <c r="DE126" s="415"/>
      <c r="DF126" s="415"/>
      <c r="DG126" s="415"/>
      <c r="DH126" s="415"/>
      <c r="DI126" s="415"/>
      <c r="DJ126" s="415"/>
      <c r="DK126" s="415"/>
      <c r="DL126" s="415"/>
      <c r="DM126" s="415"/>
      <c r="DN126" s="415"/>
      <c r="DO126" s="415"/>
      <c r="DP126" s="415"/>
      <c r="DQ126" s="415"/>
      <c r="DR126" s="415"/>
      <c r="DS126" s="415"/>
      <c r="DT126" s="416"/>
    </row>
    <row r="127" spans="2:124" x14ac:dyDescent="0.3">
      <c r="D127" s="3"/>
    </row>
    <row r="128" spans="2:124" x14ac:dyDescent="0.3">
      <c r="D128" s="3"/>
    </row>
    <row r="129" spans="2:73" x14ac:dyDescent="0.3">
      <c r="D129" s="3"/>
    </row>
    <row r="130" spans="2:73" ht="15" thickBot="1" x14ac:dyDescent="0.35">
      <c r="D130" s="3"/>
    </row>
    <row r="131" spans="2:73" ht="43.2" customHeight="1" thickBot="1" x14ac:dyDescent="0.35">
      <c r="B131" s="423" t="s">
        <v>165</v>
      </c>
      <c r="D131" s="3"/>
      <c r="E131" s="202" t="s">
        <v>164</v>
      </c>
      <c r="F131" s="203"/>
      <c r="G131" s="203"/>
      <c r="H131" s="203"/>
      <c r="I131" s="203"/>
      <c r="J131" s="203"/>
      <c r="K131" s="203"/>
      <c r="L131" s="203"/>
      <c r="M131" s="203"/>
      <c r="N131" s="203"/>
      <c r="O131" s="203"/>
      <c r="P131" s="203"/>
      <c r="Q131" s="203"/>
      <c r="R131" s="203"/>
      <c r="S131" s="203"/>
      <c r="T131" s="203"/>
      <c r="U131" s="203"/>
      <c r="V131" s="203"/>
      <c r="W131" s="203"/>
      <c r="X131" s="203"/>
      <c r="Y131" s="203"/>
      <c r="Z131" s="203"/>
      <c r="AA131" s="203"/>
      <c r="AB131" s="203"/>
      <c r="AC131" s="203"/>
      <c r="AD131" s="203"/>
      <c r="AE131" s="203"/>
      <c r="AF131" s="203"/>
      <c r="AG131" s="203"/>
      <c r="AH131" s="204"/>
      <c r="AI131" s="20"/>
      <c r="AJ131" s="20"/>
      <c r="AK131" s="20"/>
      <c r="AL131" s="20"/>
      <c r="AM131" s="20"/>
      <c r="AN131" s="20"/>
      <c r="AO131" s="20"/>
      <c r="AP131" s="20"/>
      <c r="AQ131" s="20"/>
      <c r="AR131" s="20"/>
      <c r="AS131" s="20"/>
      <c r="AT131" s="20"/>
      <c r="AU131" s="20"/>
      <c r="AV131" s="20"/>
      <c r="AW131" s="20"/>
      <c r="AX131" s="20"/>
      <c r="AY131" s="20"/>
      <c r="AZ131" s="20"/>
      <c r="BA131" s="20"/>
      <c r="BB131" s="20"/>
      <c r="BC131" s="20"/>
      <c r="BD131" s="20"/>
      <c r="BE131" s="20"/>
      <c r="BF131" s="20"/>
      <c r="BG131" s="20"/>
      <c r="BH131" s="20"/>
      <c r="BI131" s="20"/>
      <c r="BJ131" s="20"/>
      <c r="BK131" s="20"/>
      <c r="BL131" s="20"/>
      <c r="BM131" s="20"/>
      <c r="BN131" s="20"/>
      <c r="BO131" s="20"/>
      <c r="BP131" s="20"/>
      <c r="BQ131" s="20"/>
      <c r="BR131" s="20"/>
      <c r="BS131" s="20"/>
      <c r="BT131" s="20"/>
      <c r="BU131" s="20"/>
    </row>
    <row r="132" spans="2:73" ht="20.399999999999999" customHeight="1" thickBot="1" x14ac:dyDescent="0.35">
      <c r="B132" s="424"/>
      <c r="D132" s="23" t="s">
        <v>0</v>
      </c>
      <c r="E132" s="306" t="s">
        <v>155</v>
      </c>
      <c r="F132" s="387"/>
      <c r="G132" s="387"/>
      <c r="H132" s="388"/>
      <c r="I132" s="319" t="s">
        <v>35</v>
      </c>
      <c r="J132" s="320"/>
      <c r="K132" s="320"/>
      <c r="L132" s="321"/>
      <c r="M132" s="389" t="s">
        <v>34</v>
      </c>
      <c r="N132" s="390"/>
      <c r="O132" s="371" t="s">
        <v>33</v>
      </c>
      <c r="P132" s="372"/>
      <c r="Q132" s="372"/>
      <c r="R132" s="372"/>
      <c r="S132" s="372"/>
      <c r="T132" s="372"/>
      <c r="U132" s="372"/>
      <c r="V132" s="372"/>
      <c r="W132" s="372"/>
      <c r="X132" s="373"/>
      <c r="Y132" s="232" t="s">
        <v>37</v>
      </c>
      <c r="Z132" s="233"/>
      <c r="AA132" s="233"/>
      <c r="AB132" s="233"/>
      <c r="AC132" s="233"/>
      <c r="AD132" s="233"/>
      <c r="AE132" s="233"/>
      <c r="AF132" s="233"/>
      <c r="AG132" s="233"/>
      <c r="AH132" s="234"/>
      <c r="AL132" s="19"/>
      <c r="AM132" s="19"/>
      <c r="AN132" s="19"/>
      <c r="AO132" s="19"/>
      <c r="AP132" s="19"/>
      <c r="AQ132" s="19"/>
      <c r="AR132" s="19"/>
      <c r="AS132" s="19"/>
      <c r="AT132" s="19"/>
      <c r="AU132" s="19"/>
    </row>
    <row r="133" spans="2:73" s="3" customFormat="1" ht="20.399999999999999" thickBot="1" x14ac:dyDescent="0.35">
      <c r="B133" s="424"/>
      <c r="D133" s="24" t="s">
        <v>2</v>
      </c>
      <c r="E133" s="37" t="s">
        <v>166</v>
      </c>
      <c r="F133" s="36" t="s">
        <v>167</v>
      </c>
      <c r="G133" s="36" t="s">
        <v>4</v>
      </c>
      <c r="H133" s="36" t="s">
        <v>113</v>
      </c>
      <c r="I133" s="37" t="s">
        <v>173</v>
      </c>
      <c r="J133" s="37" t="s">
        <v>168</v>
      </c>
      <c r="K133" s="37" t="s">
        <v>120</v>
      </c>
      <c r="L133" s="36" t="s">
        <v>169</v>
      </c>
      <c r="M133" s="33" t="s">
        <v>170</v>
      </c>
      <c r="N133" s="43" t="s">
        <v>171</v>
      </c>
      <c r="O133" s="37" t="s">
        <v>166</v>
      </c>
      <c r="P133" s="36" t="s">
        <v>167</v>
      </c>
      <c r="Q133" s="36" t="s">
        <v>4</v>
      </c>
      <c r="R133" s="36" t="s">
        <v>113</v>
      </c>
      <c r="S133" s="37" t="s">
        <v>173</v>
      </c>
      <c r="T133" s="37" t="s">
        <v>168</v>
      </c>
      <c r="U133" s="37" t="s">
        <v>120</v>
      </c>
      <c r="V133" s="39" t="s">
        <v>169</v>
      </c>
      <c r="W133" s="54" t="s">
        <v>170</v>
      </c>
      <c r="X133" s="42" t="s">
        <v>171</v>
      </c>
      <c r="Y133" s="37" t="s">
        <v>166</v>
      </c>
      <c r="Z133" s="36" t="s">
        <v>167</v>
      </c>
      <c r="AA133" s="36" t="s">
        <v>4</v>
      </c>
      <c r="AB133" s="36" t="s">
        <v>113</v>
      </c>
      <c r="AC133" s="37" t="s">
        <v>173</v>
      </c>
      <c r="AD133" s="37" t="s">
        <v>168</v>
      </c>
      <c r="AE133" s="37" t="s">
        <v>120</v>
      </c>
      <c r="AF133" s="39" t="s">
        <v>169</v>
      </c>
      <c r="AG133" s="54" t="s">
        <v>170</v>
      </c>
      <c r="AH133" s="42" t="s">
        <v>171</v>
      </c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</row>
    <row r="134" spans="2:73" s="86" customFormat="1" ht="19.8" x14ac:dyDescent="0.3">
      <c r="B134" s="424"/>
      <c r="D134" s="74" t="s">
        <v>252</v>
      </c>
      <c r="E134" s="82">
        <v>0</v>
      </c>
      <c r="F134" s="82">
        <v>0</v>
      </c>
      <c r="G134" s="82">
        <v>0</v>
      </c>
      <c r="H134" s="82">
        <v>0</v>
      </c>
      <c r="I134" s="82">
        <v>0</v>
      </c>
      <c r="J134" s="82">
        <v>0</v>
      </c>
      <c r="K134" s="82">
        <v>0</v>
      </c>
      <c r="L134" s="82">
        <v>0</v>
      </c>
      <c r="M134" s="82">
        <v>0</v>
      </c>
      <c r="N134" s="82">
        <v>0</v>
      </c>
      <c r="O134" s="82">
        <v>0</v>
      </c>
      <c r="P134" s="78">
        <v>0</v>
      </c>
      <c r="Q134" s="78">
        <v>97</v>
      </c>
      <c r="R134" s="78">
        <v>0</v>
      </c>
      <c r="S134" s="78">
        <v>99</v>
      </c>
      <c r="T134" s="78">
        <v>100</v>
      </c>
      <c r="U134" s="78">
        <v>101</v>
      </c>
      <c r="V134" s="78">
        <v>102</v>
      </c>
      <c r="W134" s="96">
        <v>0</v>
      </c>
      <c r="X134" s="79">
        <v>0</v>
      </c>
      <c r="Y134" s="82">
        <v>0</v>
      </c>
      <c r="Z134" s="78">
        <v>0</v>
      </c>
      <c r="AA134" s="78">
        <v>97</v>
      </c>
      <c r="AB134" s="78">
        <v>0</v>
      </c>
      <c r="AC134" s="78">
        <v>99</v>
      </c>
      <c r="AD134" s="78">
        <v>100</v>
      </c>
      <c r="AE134" s="78">
        <v>101</v>
      </c>
      <c r="AF134" s="78">
        <v>102</v>
      </c>
      <c r="AG134" s="96">
        <v>0</v>
      </c>
      <c r="AH134" s="79">
        <v>0</v>
      </c>
      <c r="AL134" s="93"/>
      <c r="AM134" s="93"/>
      <c r="AN134" s="93"/>
      <c r="AO134" s="93"/>
      <c r="AP134" s="93"/>
      <c r="AQ134" s="93"/>
      <c r="AR134" s="93"/>
      <c r="AS134" s="93"/>
      <c r="AT134" s="93"/>
      <c r="AU134" s="93"/>
    </row>
    <row r="135" spans="2:73" s="86" customFormat="1" ht="20.399999999999999" thickBot="1" x14ac:dyDescent="0.35">
      <c r="B135" s="424"/>
      <c r="D135" s="114"/>
      <c r="E135" s="292"/>
      <c r="F135" s="293"/>
      <c r="G135" s="293"/>
      <c r="H135" s="293"/>
      <c r="I135" s="322"/>
      <c r="J135" s="323"/>
      <c r="K135" s="323"/>
      <c r="L135" s="324"/>
      <c r="M135" s="322"/>
      <c r="N135" s="324"/>
      <c r="O135" s="322"/>
      <c r="P135" s="323"/>
      <c r="Q135" s="323"/>
      <c r="R135" s="323"/>
      <c r="S135" s="323"/>
      <c r="T135" s="323"/>
      <c r="U135" s="323"/>
      <c r="V135" s="323"/>
      <c r="W135" s="323"/>
      <c r="X135" s="324"/>
      <c r="Y135" s="322">
        <f>AVERAGE(Y134:AH134)</f>
        <v>49.9</v>
      </c>
      <c r="Z135" s="323"/>
      <c r="AA135" s="323"/>
      <c r="AB135" s="323"/>
      <c r="AC135" s="323"/>
      <c r="AD135" s="323"/>
      <c r="AE135" s="323"/>
      <c r="AF135" s="323"/>
      <c r="AG135" s="323"/>
      <c r="AH135" s="324"/>
      <c r="AL135" s="93"/>
      <c r="AM135" s="93"/>
      <c r="AN135" s="93"/>
      <c r="AO135" s="93"/>
      <c r="AP135" s="93"/>
      <c r="AQ135" s="93"/>
      <c r="AR135" s="93"/>
      <c r="AS135" s="93"/>
      <c r="AT135" s="93"/>
      <c r="AU135" s="93"/>
    </row>
    <row r="136" spans="2:73" s="86" customFormat="1" ht="20.399999999999999" thickBot="1" x14ac:dyDescent="0.35">
      <c r="B136" s="424"/>
      <c r="D136" s="113"/>
      <c r="E136" s="316"/>
      <c r="F136" s="317"/>
      <c r="G136" s="317"/>
      <c r="H136" s="317"/>
      <c r="I136" s="342"/>
      <c r="J136" s="343"/>
      <c r="K136" s="343"/>
      <c r="L136" s="344"/>
      <c r="M136" s="342"/>
      <c r="N136" s="344"/>
      <c r="O136" s="342"/>
      <c r="P136" s="343"/>
      <c r="Q136" s="343"/>
      <c r="R136" s="343"/>
      <c r="S136" s="343"/>
      <c r="T136" s="343"/>
      <c r="U136" s="343"/>
      <c r="V136" s="343"/>
      <c r="W136" s="343"/>
      <c r="X136" s="344"/>
      <c r="Y136" s="342">
        <f>_xlfn.STDEV.S(Y134:AH134)</f>
        <v>52.614847925487936</v>
      </c>
      <c r="Z136" s="343"/>
      <c r="AA136" s="343"/>
      <c r="AB136" s="343"/>
      <c r="AC136" s="343"/>
      <c r="AD136" s="343"/>
      <c r="AE136" s="343"/>
      <c r="AF136" s="343"/>
      <c r="AG136" s="343"/>
      <c r="AH136" s="344"/>
      <c r="AL136" s="93"/>
      <c r="AM136" s="93"/>
      <c r="AN136" s="93"/>
      <c r="AO136" s="93"/>
      <c r="AP136" s="93"/>
      <c r="AQ136" s="93"/>
      <c r="AR136" s="93"/>
      <c r="AS136" s="93"/>
      <c r="AT136" s="93"/>
      <c r="AU136" s="93"/>
    </row>
    <row r="137" spans="2:73" x14ac:dyDescent="0.3">
      <c r="B137" s="424"/>
      <c r="D137" s="3"/>
    </row>
    <row r="138" spans="2:73" ht="15" thickBot="1" x14ac:dyDescent="0.35">
      <c r="B138" s="424"/>
      <c r="D138" s="3"/>
    </row>
    <row r="139" spans="2:73" ht="44.4" customHeight="1" thickBot="1" x14ac:dyDescent="0.35">
      <c r="B139" s="424"/>
      <c r="D139" s="3"/>
      <c r="E139" s="202" t="s">
        <v>172</v>
      </c>
      <c r="F139" s="203"/>
      <c r="G139" s="203"/>
      <c r="H139" s="203"/>
      <c r="I139" s="203"/>
      <c r="J139" s="203"/>
      <c r="K139" s="203"/>
      <c r="L139" s="203"/>
      <c r="M139" s="203"/>
      <c r="N139" s="203"/>
      <c r="O139" s="203"/>
      <c r="P139" s="203"/>
      <c r="Q139" s="203"/>
      <c r="R139" s="203"/>
      <c r="S139" s="203"/>
      <c r="T139" s="203"/>
      <c r="U139" s="203"/>
      <c r="V139" s="203"/>
      <c r="W139" s="203"/>
      <c r="X139" s="203"/>
      <c r="Y139" s="203"/>
      <c r="Z139" s="203"/>
      <c r="AA139" s="203"/>
      <c r="AB139" s="203"/>
      <c r="AC139" s="203"/>
      <c r="AD139" s="203"/>
      <c r="AE139" s="203"/>
      <c r="AF139" s="203"/>
      <c r="AG139" s="203"/>
      <c r="AH139" s="203"/>
      <c r="AI139" s="203"/>
      <c r="AJ139" s="203"/>
      <c r="AK139" s="203"/>
      <c r="AL139" s="203"/>
      <c r="AM139" s="203"/>
      <c r="AN139" s="204"/>
      <c r="AO139" s="20"/>
      <c r="AP139" s="20"/>
      <c r="AQ139" s="20"/>
    </row>
    <row r="140" spans="2:73" ht="20.399999999999999" customHeight="1" thickBot="1" x14ac:dyDescent="0.35">
      <c r="B140" s="424"/>
      <c r="D140" s="23" t="s">
        <v>0</v>
      </c>
      <c r="E140" s="306" t="s">
        <v>155</v>
      </c>
      <c r="F140" s="387"/>
      <c r="G140" s="387"/>
      <c r="H140" s="388"/>
      <c r="I140" s="319" t="s">
        <v>35</v>
      </c>
      <c r="J140" s="320"/>
      <c r="K140" s="320"/>
      <c r="L140" s="320"/>
      <c r="M140" s="320"/>
      <c r="N140" s="321"/>
      <c r="O140" s="311" t="s">
        <v>34</v>
      </c>
      <c r="P140" s="313"/>
      <c r="Q140" s="371" t="s">
        <v>33</v>
      </c>
      <c r="R140" s="372"/>
      <c r="S140" s="372"/>
      <c r="T140" s="372"/>
      <c r="U140" s="372"/>
      <c r="V140" s="372"/>
      <c r="W140" s="372"/>
      <c r="X140" s="372"/>
      <c r="Y140" s="372"/>
      <c r="Z140" s="372"/>
      <c r="AA140" s="372"/>
      <c r="AB140" s="373"/>
      <c r="AC140" s="232" t="s">
        <v>37</v>
      </c>
      <c r="AD140" s="233"/>
      <c r="AE140" s="233"/>
      <c r="AF140" s="233"/>
      <c r="AG140" s="233"/>
      <c r="AH140" s="233"/>
      <c r="AI140" s="233"/>
      <c r="AJ140" s="233"/>
      <c r="AK140" s="233"/>
      <c r="AL140" s="233"/>
      <c r="AM140" s="233"/>
      <c r="AN140" s="234"/>
    </row>
    <row r="141" spans="2:73" s="3" customFormat="1" ht="20.399999999999999" thickBot="1" x14ac:dyDescent="0.35">
      <c r="B141" s="424"/>
      <c r="D141" s="24" t="s">
        <v>2</v>
      </c>
      <c r="E141" s="37" t="s">
        <v>166</v>
      </c>
      <c r="F141" s="36" t="s">
        <v>167</v>
      </c>
      <c r="G141" s="36" t="s">
        <v>4</v>
      </c>
      <c r="H141" s="36" t="s">
        <v>113</v>
      </c>
      <c r="I141" s="37" t="s">
        <v>173</v>
      </c>
      <c r="J141" s="37" t="s">
        <v>168</v>
      </c>
      <c r="K141" s="37" t="s">
        <v>120</v>
      </c>
      <c r="L141" s="39" t="s">
        <v>169</v>
      </c>
      <c r="M141" s="39" t="s">
        <v>174</v>
      </c>
      <c r="N141" s="36" t="s">
        <v>175</v>
      </c>
      <c r="O141" s="37" t="s">
        <v>170</v>
      </c>
      <c r="P141" s="42" t="s">
        <v>171</v>
      </c>
      <c r="Q141" s="37" t="s">
        <v>166</v>
      </c>
      <c r="R141" s="36" t="s">
        <v>167</v>
      </c>
      <c r="S141" s="36" t="s">
        <v>4</v>
      </c>
      <c r="T141" s="36" t="s">
        <v>113</v>
      </c>
      <c r="U141" s="37" t="s">
        <v>173</v>
      </c>
      <c r="V141" s="37" t="s">
        <v>168</v>
      </c>
      <c r="W141" s="37" t="s">
        <v>120</v>
      </c>
      <c r="X141" s="39" t="s">
        <v>169</v>
      </c>
      <c r="Y141" s="54" t="s">
        <v>170</v>
      </c>
      <c r="Z141" s="37" t="s">
        <v>171</v>
      </c>
      <c r="AA141" s="39" t="s">
        <v>174</v>
      </c>
      <c r="AB141" s="36" t="s">
        <v>175</v>
      </c>
      <c r="AC141" s="37" t="s">
        <v>166</v>
      </c>
      <c r="AD141" s="36" t="s">
        <v>167</v>
      </c>
      <c r="AE141" s="36" t="s">
        <v>4</v>
      </c>
      <c r="AF141" s="36" t="s">
        <v>113</v>
      </c>
      <c r="AG141" s="37" t="s">
        <v>173</v>
      </c>
      <c r="AH141" s="37" t="s">
        <v>168</v>
      </c>
      <c r="AI141" s="37" t="s">
        <v>120</v>
      </c>
      <c r="AJ141" s="39" t="s">
        <v>169</v>
      </c>
      <c r="AK141" s="54" t="s">
        <v>170</v>
      </c>
      <c r="AL141" s="37" t="s">
        <v>171</v>
      </c>
      <c r="AM141" s="39" t="s">
        <v>174</v>
      </c>
      <c r="AN141" s="36" t="s">
        <v>175</v>
      </c>
    </row>
    <row r="142" spans="2:73" s="86" customFormat="1" ht="19.8" x14ac:dyDescent="0.3">
      <c r="B142" s="424"/>
      <c r="D142" s="74" t="s">
        <v>252</v>
      </c>
      <c r="E142" s="82">
        <v>0</v>
      </c>
      <c r="F142" s="82">
        <v>0</v>
      </c>
      <c r="G142" s="82">
        <v>0</v>
      </c>
      <c r="H142" s="82">
        <v>0</v>
      </c>
      <c r="I142" s="82">
        <v>0</v>
      </c>
      <c r="J142" s="82">
        <v>0</v>
      </c>
      <c r="K142" s="82">
        <v>0</v>
      </c>
      <c r="L142" s="82">
        <v>0</v>
      </c>
      <c r="M142" s="82">
        <v>0</v>
      </c>
      <c r="N142" s="82">
        <v>0</v>
      </c>
      <c r="O142" s="82">
        <v>0</v>
      </c>
      <c r="P142" s="82">
        <v>0</v>
      </c>
      <c r="Q142" s="82">
        <v>0</v>
      </c>
      <c r="R142" s="78">
        <v>0</v>
      </c>
      <c r="S142" s="78">
        <v>142</v>
      </c>
      <c r="T142" s="78">
        <v>0</v>
      </c>
      <c r="U142" s="78">
        <v>144</v>
      </c>
      <c r="V142" s="78">
        <v>145</v>
      </c>
      <c r="W142" s="78">
        <v>146</v>
      </c>
      <c r="X142" s="78">
        <v>147</v>
      </c>
      <c r="Y142" s="96">
        <v>0</v>
      </c>
      <c r="Z142" s="78">
        <v>0</v>
      </c>
      <c r="AA142" s="96">
        <v>149</v>
      </c>
      <c r="AB142" s="97">
        <v>150</v>
      </c>
      <c r="AC142" s="82">
        <v>0</v>
      </c>
      <c r="AD142" s="78">
        <v>0</v>
      </c>
      <c r="AE142" s="78">
        <v>142</v>
      </c>
      <c r="AF142" s="78">
        <v>0</v>
      </c>
      <c r="AG142" s="78">
        <v>144</v>
      </c>
      <c r="AH142" s="78">
        <v>145</v>
      </c>
      <c r="AI142" s="78">
        <v>146</v>
      </c>
      <c r="AJ142" s="78">
        <v>147</v>
      </c>
      <c r="AK142" s="96">
        <v>0</v>
      </c>
      <c r="AL142" s="78">
        <v>0</v>
      </c>
      <c r="AM142" s="96">
        <v>149</v>
      </c>
      <c r="AN142" s="97">
        <v>150</v>
      </c>
    </row>
    <row r="143" spans="2:73" s="86" customFormat="1" ht="20.399999999999999" thickBot="1" x14ac:dyDescent="0.35">
      <c r="B143" s="424"/>
      <c r="D143" s="114"/>
      <c r="E143" s="292"/>
      <c r="F143" s="293"/>
      <c r="G143" s="293"/>
      <c r="H143" s="294"/>
      <c r="I143" s="322"/>
      <c r="J143" s="323"/>
      <c r="K143" s="323"/>
      <c r="L143" s="323"/>
      <c r="M143" s="323"/>
      <c r="N143" s="324"/>
      <c r="O143" s="322"/>
      <c r="P143" s="324"/>
      <c r="Q143" s="334"/>
      <c r="R143" s="323"/>
      <c r="S143" s="323"/>
      <c r="T143" s="323"/>
      <c r="U143" s="323"/>
      <c r="V143" s="323"/>
      <c r="W143" s="323"/>
      <c r="X143" s="323"/>
      <c r="Y143" s="323"/>
      <c r="Z143" s="323"/>
      <c r="AA143" s="323"/>
      <c r="AB143" s="324"/>
      <c r="AC143" s="322"/>
      <c r="AD143" s="323"/>
      <c r="AE143" s="323"/>
      <c r="AF143" s="323"/>
      <c r="AG143" s="323"/>
      <c r="AH143" s="323"/>
      <c r="AI143" s="323"/>
      <c r="AJ143" s="323"/>
      <c r="AK143" s="323"/>
      <c r="AL143" s="323"/>
      <c r="AM143" s="323"/>
      <c r="AN143" s="324"/>
    </row>
    <row r="144" spans="2:73" s="86" customFormat="1" ht="20.399999999999999" thickBot="1" x14ac:dyDescent="0.35">
      <c r="B144" s="424"/>
      <c r="D144" s="113"/>
      <c r="E144" s="316"/>
      <c r="F144" s="317"/>
      <c r="G144" s="317"/>
      <c r="H144" s="318"/>
      <c r="I144" s="342"/>
      <c r="J144" s="343"/>
      <c r="K144" s="343"/>
      <c r="L144" s="343"/>
      <c r="M144" s="343"/>
      <c r="N144" s="344"/>
      <c r="O144" s="342"/>
      <c r="P144" s="344"/>
      <c r="Q144" s="342"/>
      <c r="R144" s="343"/>
      <c r="S144" s="343"/>
      <c r="T144" s="343"/>
      <c r="U144" s="343"/>
      <c r="V144" s="343"/>
      <c r="W144" s="343"/>
      <c r="X144" s="343"/>
      <c r="Y144" s="343"/>
      <c r="Z144" s="343"/>
      <c r="AA144" s="343"/>
      <c r="AB144" s="344"/>
      <c r="AC144" s="342"/>
      <c r="AD144" s="343"/>
      <c r="AE144" s="343"/>
      <c r="AF144" s="343"/>
      <c r="AG144" s="343"/>
      <c r="AH144" s="343"/>
      <c r="AI144" s="343"/>
      <c r="AJ144" s="343"/>
      <c r="AK144" s="343"/>
      <c r="AL144" s="343"/>
      <c r="AM144" s="343"/>
      <c r="AN144" s="344"/>
    </row>
    <row r="145" spans="2:61" x14ac:dyDescent="0.3">
      <c r="B145" s="424"/>
      <c r="D145" s="3"/>
    </row>
    <row r="146" spans="2:61" ht="15" thickBot="1" x14ac:dyDescent="0.35">
      <c r="B146" s="424"/>
      <c r="D146" s="3"/>
    </row>
    <row r="147" spans="2:61" ht="37.200000000000003" customHeight="1" thickBot="1" x14ac:dyDescent="0.35">
      <c r="B147" s="424"/>
      <c r="D147" s="3"/>
      <c r="E147" s="202" t="s">
        <v>176</v>
      </c>
      <c r="F147" s="203"/>
      <c r="G147" s="203"/>
      <c r="H147" s="203"/>
      <c r="I147" s="203"/>
      <c r="J147" s="203"/>
      <c r="K147" s="203"/>
      <c r="L147" s="203"/>
      <c r="M147" s="203"/>
      <c r="N147" s="203"/>
      <c r="O147" s="203"/>
      <c r="P147" s="203"/>
      <c r="Q147" s="203"/>
      <c r="R147" s="203"/>
      <c r="S147" s="203"/>
      <c r="T147" s="203"/>
      <c r="U147" s="203"/>
      <c r="V147" s="203"/>
      <c r="W147" s="203"/>
      <c r="X147" s="203"/>
      <c r="Y147" s="203"/>
      <c r="Z147" s="203"/>
      <c r="AA147" s="203"/>
      <c r="AB147" s="203"/>
      <c r="AC147" s="203"/>
      <c r="AD147" s="203"/>
      <c r="AE147" s="203"/>
      <c r="AF147" s="203"/>
      <c r="AG147" s="203"/>
      <c r="AH147" s="203"/>
      <c r="AI147" s="203"/>
      <c r="AJ147" s="203"/>
      <c r="AK147" s="203"/>
      <c r="AL147" s="203"/>
      <c r="AM147" s="203"/>
      <c r="AN147" s="203"/>
      <c r="AO147" s="203"/>
      <c r="AP147" s="203"/>
      <c r="AQ147" s="204"/>
    </row>
    <row r="148" spans="2:61" ht="19.95" customHeight="1" x14ac:dyDescent="0.3">
      <c r="B148" s="424"/>
      <c r="D148" s="23" t="s">
        <v>0</v>
      </c>
      <c r="E148" s="374" t="s">
        <v>155</v>
      </c>
      <c r="F148" s="375"/>
      <c r="G148" s="375"/>
      <c r="H148" s="376"/>
      <c r="I148" s="360" t="s">
        <v>35</v>
      </c>
      <c r="J148" s="361"/>
      <c r="K148" s="361"/>
      <c r="L148" s="361"/>
      <c r="M148" s="361"/>
      <c r="N148" s="361"/>
      <c r="O148" s="361"/>
      <c r="P148" s="361"/>
      <c r="Q148" s="361"/>
      <c r="R148" s="361"/>
      <c r="S148" s="362"/>
      <c r="T148" s="311"/>
      <c r="U148" s="312"/>
      <c r="V148" s="312"/>
      <c r="W148" s="313"/>
      <c r="X148" s="383"/>
      <c r="Y148" s="314"/>
      <c r="Z148" s="314"/>
      <c r="AA148" s="314"/>
      <c r="AB148" s="314"/>
      <c r="AC148" s="314"/>
      <c r="AD148" s="314"/>
      <c r="AE148" s="314"/>
      <c r="AF148" s="314"/>
      <c r="AG148" s="314"/>
      <c r="AH148" s="314"/>
      <c r="AI148" s="314"/>
      <c r="AJ148" s="314"/>
      <c r="AK148" s="314"/>
      <c r="AL148" s="314"/>
      <c r="AM148" s="314"/>
      <c r="AN148" s="314"/>
      <c r="AO148" s="314"/>
      <c r="AP148" s="314"/>
      <c r="AQ148" s="368"/>
      <c r="AR148" s="369"/>
      <c r="AS148" s="369"/>
      <c r="AT148" s="369"/>
      <c r="AU148" s="369"/>
      <c r="AV148" s="369"/>
      <c r="AW148" s="369"/>
      <c r="AX148" s="369"/>
      <c r="AY148" s="369"/>
      <c r="AZ148" s="369"/>
      <c r="BA148" s="369"/>
      <c r="BB148" s="369"/>
      <c r="BC148" s="369"/>
      <c r="BD148" s="369"/>
      <c r="BE148" s="369"/>
      <c r="BF148" s="369"/>
      <c r="BG148" s="369"/>
      <c r="BH148" s="369"/>
      <c r="BI148" s="370"/>
    </row>
    <row r="149" spans="2:61" s="3" customFormat="1" ht="20.399999999999999" thickBot="1" x14ac:dyDescent="0.35">
      <c r="B149" s="424"/>
      <c r="D149" s="24" t="s">
        <v>2</v>
      </c>
      <c r="E149" s="37" t="s">
        <v>166</v>
      </c>
      <c r="F149" s="36" t="s">
        <v>167</v>
      </c>
      <c r="G149" s="36" t="s">
        <v>4</v>
      </c>
      <c r="H149" s="36" t="s">
        <v>113</v>
      </c>
      <c r="I149" s="37" t="s">
        <v>173</v>
      </c>
      <c r="J149" s="37" t="s">
        <v>168</v>
      </c>
      <c r="K149" s="37" t="s">
        <v>120</v>
      </c>
      <c r="L149" s="39" t="s">
        <v>169</v>
      </c>
      <c r="M149" s="39" t="s">
        <v>174</v>
      </c>
      <c r="N149" s="39" t="s">
        <v>175</v>
      </c>
      <c r="O149" s="40" t="s">
        <v>237</v>
      </c>
      <c r="P149" s="54" t="s">
        <v>238</v>
      </c>
      <c r="Q149" s="37" t="s">
        <v>239</v>
      </c>
      <c r="R149" s="39" t="s">
        <v>240</v>
      </c>
      <c r="S149" s="36" t="s">
        <v>241</v>
      </c>
      <c r="T149" s="37" t="s">
        <v>170</v>
      </c>
      <c r="U149" s="42" t="s">
        <v>171</v>
      </c>
      <c r="V149" s="36" t="s">
        <v>242</v>
      </c>
      <c r="W149" s="42" t="s">
        <v>243</v>
      </c>
      <c r="X149" s="37" t="s">
        <v>166</v>
      </c>
      <c r="Y149" s="36" t="s">
        <v>167</v>
      </c>
      <c r="Z149" s="36" t="s">
        <v>4</v>
      </c>
      <c r="AA149" s="36" t="s">
        <v>113</v>
      </c>
      <c r="AB149" s="37" t="s">
        <v>173</v>
      </c>
      <c r="AC149" s="37" t="s">
        <v>168</v>
      </c>
      <c r="AD149" s="37" t="s">
        <v>120</v>
      </c>
      <c r="AE149" s="39" t="s">
        <v>169</v>
      </c>
      <c r="AF149" s="39" t="s">
        <v>174</v>
      </c>
      <c r="AG149" s="39" t="s">
        <v>175</v>
      </c>
      <c r="AH149" s="40" t="s">
        <v>237</v>
      </c>
      <c r="AI149" s="54" t="s">
        <v>238</v>
      </c>
      <c r="AJ149" s="37" t="s">
        <v>239</v>
      </c>
      <c r="AK149" s="39" t="s">
        <v>240</v>
      </c>
      <c r="AL149" s="36" t="s">
        <v>241</v>
      </c>
      <c r="AM149" s="37" t="s">
        <v>170</v>
      </c>
      <c r="AN149" s="42" t="s">
        <v>171</v>
      </c>
      <c r="AO149" s="36" t="s">
        <v>242</v>
      </c>
      <c r="AP149" s="135" t="s">
        <v>243</v>
      </c>
      <c r="AQ149" s="37" t="s">
        <v>166</v>
      </c>
      <c r="AR149" s="36" t="s">
        <v>167</v>
      </c>
      <c r="AS149" s="36" t="s">
        <v>4</v>
      </c>
      <c r="AT149" s="36" t="s">
        <v>113</v>
      </c>
      <c r="AU149" s="37" t="s">
        <v>173</v>
      </c>
      <c r="AV149" s="37" t="s">
        <v>168</v>
      </c>
      <c r="AW149" s="37" t="s">
        <v>120</v>
      </c>
      <c r="AX149" s="39" t="s">
        <v>169</v>
      </c>
      <c r="AY149" s="39" t="s">
        <v>174</v>
      </c>
      <c r="AZ149" s="39" t="s">
        <v>175</v>
      </c>
      <c r="BA149" s="40" t="s">
        <v>237</v>
      </c>
      <c r="BB149" s="54" t="s">
        <v>238</v>
      </c>
      <c r="BC149" s="37" t="s">
        <v>239</v>
      </c>
      <c r="BD149" s="39" t="s">
        <v>240</v>
      </c>
      <c r="BE149" s="36" t="s">
        <v>241</v>
      </c>
      <c r="BF149" s="37" t="s">
        <v>170</v>
      </c>
      <c r="BG149" s="42" t="s">
        <v>171</v>
      </c>
      <c r="BH149" s="36" t="s">
        <v>242</v>
      </c>
      <c r="BI149" s="135" t="s">
        <v>243</v>
      </c>
    </row>
    <row r="150" spans="2:61" s="86" customFormat="1" ht="19.8" x14ac:dyDescent="0.3">
      <c r="B150" s="424"/>
      <c r="D150" s="74" t="s">
        <v>252</v>
      </c>
      <c r="E150" s="82">
        <v>0</v>
      </c>
      <c r="F150" s="82">
        <v>0</v>
      </c>
      <c r="G150" s="82">
        <v>0</v>
      </c>
      <c r="H150" s="82">
        <v>0</v>
      </c>
      <c r="I150" s="82">
        <v>0</v>
      </c>
      <c r="J150" s="82">
        <v>0</v>
      </c>
      <c r="K150" s="82">
        <v>0</v>
      </c>
      <c r="L150" s="82">
        <v>0</v>
      </c>
      <c r="M150" s="82">
        <v>0</v>
      </c>
      <c r="N150" s="82">
        <v>0</v>
      </c>
      <c r="O150" s="82">
        <v>0</v>
      </c>
      <c r="P150" s="82">
        <v>0</v>
      </c>
      <c r="Q150" s="82">
        <v>0</v>
      </c>
      <c r="R150" s="82">
        <v>0</v>
      </c>
      <c r="S150" s="82">
        <v>0</v>
      </c>
      <c r="T150" s="82">
        <v>0</v>
      </c>
      <c r="U150" s="82">
        <v>0</v>
      </c>
      <c r="V150" s="82">
        <v>0</v>
      </c>
      <c r="W150" s="82">
        <v>0</v>
      </c>
      <c r="X150" s="82">
        <v>0</v>
      </c>
      <c r="Y150" s="78">
        <v>0</v>
      </c>
      <c r="Z150" s="78">
        <v>223</v>
      </c>
      <c r="AA150" s="102">
        <v>0</v>
      </c>
      <c r="AB150" s="78">
        <v>225</v>
      </c>
      <c r="AC150" s="102">
        <v>226</v>
      </c>
      <c r="AD150" s="102">
        <v>227</v>
      </c>
      <c r="AE150" s="78">
        <v>228</v>
      </c>
      <c r="AF150" s="78">
        <v>2030</v>
      </c>
      <c r="AG150" s="78">
        <v>2031</v>
      </c>
      <c r="AH150" s="78">
        <v>234</v>
      </c>
      <c r="AI150" s="102">
        <v>235</v>
      </c>
      <c r="AJ150" s="102">
        <v>236</v>
      </c>
      <c r="AK150" s="102">
        <v>237</v>
      </c>
      <c r="AL150" s="102">
        <v>238</v>
      </c>
      <c r="AM150" s="105">
        <v>0</v>
      </c>
      <c r="AN150" s="111">
        <v>0</v>
      </c>
      <c r="AO150" s="111">
        <v>0</v>
      </c>
      <c r="AP150" s="105">
        <v>0</v>
      </c>
      <c r="AQ150" s="82">
        <v>0</v>
      </c>
      <c r="AR150" s="78">
        <v>0</v>
      </c>
      <c r="AS150" s="78">
        <v>223</v>
      </c>
      <c r="AT150" s="102">
        <v>0</v>
      </c>
      <c r="AU150" s="78">
        <v>225</v>
      </c>
      <c r="AV150" s="102">
        <v>226</v>
      </c>
      <c r="AW150" s="102">
        <v>227</v>
      </c>
      <c r="AX150" s="78">
        <v>228</v>
      </c>
      <c r="AY150" s="78">
        <v>2030</v>
      </c>
      <c r="AZ150" s="78">
        <v>2031</v>
      </c>
      <c r="BA150" s="78">
        <v>234</v>
      </c>
      <c r="BB150" s="102">
        <v>235</v>
      </c>
      <c r="BC150" s="102">
        <v>236</v>
      </c>
      <c r="BD150" s="102">
        <v>237</v>
      </c>
      <c r="BE150" s="102">
        <v>238</v>
      </c>
      <c r="BF150" s="105">
        <v>0</v>
      </c>
      <c r="BG150" s="111">
        <v>0</v>
      </c>
      <c r="BH150" s="111">
        <v>0</v>
      </c>
      <c r="BI150" s="105">
        <v>0</v>
      </c>
    </row>
    <row r="151" spans="2:61" s="86" customFormat="1" ht="20.399999999999999" thickBot="1" x14ac:dyDescent="0.35">
      <c r="B151" s="424"/>
      <c r="D151" s="114"/>
      <c r="E151" s="292"/>
      <c r="F151" s="293"/>
      <c r="G151" s="293"/>
      <c r="H151" s="294"/>
      <c r="I151" s="292"/>
      <c r="J151" s="293"/>
      <c r="K151" s="293"/>
      <c r="L151" s="293"/>
      <c r="M151" s="293"/>
      <c r="N151" s="293"/>
      <c r="O151" s="293"/>
      <c r="P151" s="293"/>
      <c r="Q151" s="293"/>
      <c r="R151" s="293"/>
      <c r="S151" s="294"/>
      <c r="T151" s="322"/>
      <c r="U151" s="323"/>
      <c r="V151" s="323"/>
      <c r="W151" s="324"/>
      <c r="X151" s="322"/>
      <c r="Y151" s="323"/>
      <c r="Z151" s="323"/>
      <c r="AA151" s="323"/>
      <c r="AB151" s="323"/>
      <c r="AC151" s="323"/>
      <c r="AD151" s="323"/>
      <c r="AE151" s="323"/>
      <c r="AF151" s="323"/>
      <c r="AG151" s="323"/>
      <c r="AH151" s="323"/>
      <c r="AI151" s="323"/>
      <c r="AJ151" s="323"/>
      <c r="AK151" s="323"/>
      <c r="AL151" s="323"/>
      <c r="AM151" s="323"/>
      <c r="AN151" s="323"/>
      <c r="AO151" s="323"/>
      <c r="AP151" s="323"/>
      <c r="AQ151" s="351"/>
      <c r="AR151" s="352"/>
      <c r="AS151" s="352"/>
      <c r="AT151" s="352"/>
      <c r="AU151" s="352"/>
      <c r="AV151" s="352"/>
      <c r="AW151" s="352"/>
      <c r="AX151" s="352"/>
      <c r="AY151" s="352"/>
      <c r="AZ151" s="352"/>
      <c r="BA151" s="352"/>
      <c r="BB151" s="352"/>
      <c r="BC151" s="352"/>
      <c r="BD151" s="352"/>
      <c r="BE151" s="352"/>
      <c r="BF151" s="352"/>
      <c r="BG151" s="352"/>
      <c r="BH151" s="352"/>
      <c r="BI151" s="353"/>
    </row>
    <row r="152" spans="2:61" s="86" customFormat="1" ht="20.399999999999999" thickBot="1" x14ac:dyDescent="0.35">
      <c r="B152" s="425"/>
      <c r="D152" s="113"/>
      <c r="E152" s="316"/>
      <c r="F152" s="317"/>
      <c r="G152" s="317"/>
      <c r="H152" s="318"/>
      <c r="I152" s="316"/>
      <c r="J152" s="317"/>
      <c r="K152" s="317"/>
      <c r="L152" s="317"/>
      <c r="M152" s="317"/>
      <c r="N152" s="317"/>
      <c r="O152" s="317"/>
      <c r="P152" s="317"/>
      <c r="Q152" s="317"/>
      <c r="R152" s="317"/>
      <c r="S152" s="318"/>
      <c r="T152" s="342"/>
      <c r="U152" s="343"/>
      <c r="V152" s="343"/>
      <c r="W152" s="344"/>
      <c r="X152" s="342"/>
      <c r="Y152" s="343"/>
      <c r="Z152" s="343"/>
      <c r="AA152" s="343"/>
      <c r="AB152" s="343"/>
      <c r="AC152" s="343"/>
      <c r="AD152" s="343"/>
      <c r="AE152" s="343"/>
      <c r="AF152" s="343"/>
      <c r="AG152" s="343"/>
      <c r="AH152" s="343"/>
      <c r="AI152" s="343"/>
      <c r="AJ152" s="343"/>
      <c r="AK152" s="343"/>
      <c r="AL152" s="343"/>
      <c r="AM152" s="343"/>
      <c r="AN152" s="343"/>
      <c r="AO152" s="343"/>
      <c r="AP152" s="343"/>
      <c r="AQ152" s="414"/>
      <c r="AR152" s="415"/>
      <c r="AS152" s="415"/>
      <c r="AT152" s="415"/>
      <c r="AU152" s="415"/>
      <c r="AV152" s="415"/>
      <c r="AW152" s="415"/>
      <c r="AX152" s="415"/>
      <c r="AY152" s="415"/>
      <c r="AZ152" s="415"/>
      <c r="BA152" s="415"/>
      <c r="BB152" s="415"/>
      <c r="BC152" s="415"/>
      <c r="BD152" s="415"/>
      <c r="BE152" s="415"/>
      <c r="BF152" s="415"/>
      <c r="BG152" s="415"/>
      <c r="BH152" s="415"/>
      <c r="BI152" s="416"/>
    </row>
    <row r="155" spans="2:61" ht="15" thickBot="1" x14ac:dyDescent="0.35"/>
    <row r="156" spans="2:61" ht="27" customHeight="1" thickBot="1" x14ac:dyDescent="0.35">
      <c r="D156" s="59"/>
      <c r="E156" s="59"/>
      <c r="F156" s="59"/>
      <c r="G156" s="137"/>
      <c r="H156" s="137"/>
      <c r="I156" s="60"/>
    </row>
    <row r="157" spans="2:61" ht="19.95" customHeight="1" x14ac:dyDescent="0.3">
      <c r="B157" s="70"/>
      <c r="C157" s="63"/>
      <c r="D157" s="64"/>
      <c r="E157" s="64"/>
      <c r="F157" s="64"/>
      <c r="G157" s="64"/>
      <c r="H157" s="64"/>
      <c r="I157" s="65"/>
    </row>
    <row r="158" spans="2:61" ht="19.95" customHeight="1" x14ac:dyDescent="0.3">
      <c r="B158" s="71"/>
      <c r="C158" s="62"/>
      <c r="D158" s="66"/>
      <c r="E158" s="66"/>
      <c r="F158" s="66"/>
      <c r="G158" s="66"/>
      <c r="H158" s="66"/>
      <c r="I158" s="67"/>
    </row>
    <row r="159" spans="2:61" ht="19.95" customHeight="1" thickBot="1" x14ac:dyDescent="0.35">
      <c r="B159" s="72"/>
      <c r="C159" s="61"/>
      <c r="D159" s="68"/>
      <c r="E159" s="68"/>
      <c r="F159" s="68"/>
      <c r="G159" s="68"/>
      <c r="H159" s="68"/>
      <c r="I159" s="69"/>
    </row>
  </sheetData>
  <mergeCells count="292">
    <mergeCell ref="E152:H152"/>
    <mergeCell ref="I152:S152"/>
    <mergeCell ref="T152:W152"/>
    <mergeCell ref="X152:AP152"/>
    <mergeCell ref="AQ152:BI152"/>
    <mergeCell ref="E148:H148"/>
    <mergeCell ref="I148:S148"/>
    <mergeCell ref="T148:W148"/>
    <mergeCell ref="X148:AP148"/>
    <mergeCell ref="AQ148:BI148"/>
    <mergeCell ref="E151:H151"/>
    <mergeCell ref="I151:S151"/>
    <mergeCell ref="T151:W151"/>
    <mergeCell ref="X151:AP151"/>
    <mergeCell ref="AQ151:BI151"/>
    <mergeCell ref="E147:AQ147"/>
    <mergeCell ref="E140:H140"/>
    <mergeCell ref="I140:N140"/>
    <mergeCell ref="O140:P140"/>
    <mergeCell ref="Q140:AB140"/>
    <mergeCell ref="AC140:AN140"/>
    <mergeCell ref="E143:H143"/>
    <mergeCell ref="I143:N143"/>
    <mergeCell ref="O143:P143"/>
    <mergeCell ref="Q143:AB143"/>
    <mergeCell ref="AC143:AN143"/>
    <mergeCell ref="Y132:AH132"/>
    <mergeCell ref="E135:H135"/>
    <mergeCell ref="I135:L135"/>
    <mergeCell ref="M135:N135"/>
    <mergeCell ref="O135:X135"/>
    <mergeCell ref="Y135:AH135"/>
    <mergeCell ref="E144:H144"/>
    <mergeCell ref="I144:N144"/>
    <mergeCell ref="O144:P144"/>
    <mergeCell ref="Q144:AB144"/>
    <mergeCell ref="AC144:AN144"/>
    <mergeCell ref="E126:M126"/>
    <mergeCell ref="N126:AL126"/>
    <mergeCell ref="AM126:AR126"/>
    <mergeCell ref="AS126:CF126"/>
    <mergeCell ref="CG126:DT126"/>
    <mergeCell ref="B131:B152"/>
    <mergeCell ref="E131:AH131"/>
    <mergeCell ref="E132:H132"/>
    <mergeCell ref="I132:L132"/>
    <mergeCell ref="M132:N132"/>
    <mergeCell ref="B105:B126"/>
    <mergeCell ref="E105:BU105"/>
    <mergeCell ref="E106:M106"/>
    <mergeCell ref="N106:X106"/>
    <mergeCell ref="Y106:AA106"/>
    <mergeCell ref="AB106:AX106"/>
    <mergeCell ref="AY106:BU106"/>
    <mergeCell ref="E136:H136"/>
    <mergeCell ref="I136:L136"/>
    <mergeCell ref="M136:N136"/>
    <mergeCell ref="O136:X136"/>
    <mergeCell ref="Y136:AH136"/>
    <mergeCell ref="E139:AN139"/>
    <mergeCell ref="O132:X132"/>
    <mergeCell ref="E121:CM121"/>
    <mergeCell ref="E122:M122"/>
    <mergeCell ref="AM122:AR122"/>
    <mergeCell ref="AS122:CF122"/>
    <mergeCell ref="CG122:DT122"/>
    <mergeCell ref="E125:M125"/>
    <mergeCell ref="N125:AL125"/>
    <mergeCell ref="AM125:AR125"/>
    <mergeCell ref="AS125:CF125"/>
    <mergeCell ref="CG125:DT125"/>
    <mergeCell ref="E117:M117"/>
    <mergeCell ref="N117:AD117"/>
    <mergeCell ref="AE117:AG117"/>
    <mergeCell ref="AH117:BJ117"/>
    <mergeCell ref="BK117:CM117"/>
    <mergeCell ref="E118:M118"/>
    <mergeCell ref="N118:AD118"/>
    <mergeCell ref="AE118:AG118"/>
    <mergeCell ref="AH118:BJ118"/>
    <mergeCell ref="BK118:CM118"/>
    <mergeCell ref="E113:CM113"/>
    <mergeCell ref="E114:M114"/>
    <mergeCell ref="N114:AD114"/>
    <mergeCell ref="AE114:AG114"/>
    <mergeCell ref="AH114:BJ114"/>
    <mergeCell ref="BK114:CM114"/>
    <mergeCell ref="AB109:AX109"/>
    <mergeCell ref="AY109:BU109"/>
    <mergeCell ref="E110:M110"/>
    <mergeCell ref="N110:X110"/>
    <mergeCell ref="Y110:AA110"/>
    <mergeCell ref="AB110:AX110"/>
    <mergeCell ref="AY110:BU110"/>
    <mergeCell ref="E109:M109"/>
    <mergeCell ref="N109:X109"/>
    <mergeCell ref="Y109:AA109"/>
    <mergeCell ref="E99:N99"/>
    <mergeCell ref="O99:AR99"/>
    <mergeCell ref="AS99:BB99"/>
    <mergeCell ref="BC99:CZ99"/>
    <mergeCell ref="DA99:EX99"/>
    <mergeCell ref="E100:N100"/>
    <mergeCell ref="O100:AR100"/>
    <mergeCell ref="AS100:BB100"/>
    <mergeCell ref="BC100:CZ100"/>
    <mergeCell ref="DA100:EX100"/>
    <mergeCell ref="E96:N96"/>
    <mergeCell ref="O96:AR96"/>
    <mergeCell ref="AS96:BB96"/>
    <mergeCell ref="BC96:CZ96"/>
    <mergeCell ref="DA96:EX96"/>
    <mergeCell ref="E91:N91"/>
    <mergeCell ref="O91:AD91"/>
    <mergeCell ref="AE91:AI91"/>
    <mergeCell ref="AJ91:BN91"/>
    <mergeCell ref="BO91:CS91"/>
    <mergeCell ref="E92:N92"/>
    <mergeCell ref="O92:AD92"/>
    <mergeCell ref="AE92:AI92"/>
    <mergeCell ref="AJ92:BN92"/>
    <mergeCell ref="BO92:CS92"/>
    <mergeCell ref="B79:B100"/>
    <mergeCell ref="E79:BR79"/>
    <mergeCell ref="E80:N80"/>
    <mergeCell ref="O80:U80"/>
    <mergeCell ref="V80:Z80"/>
    <mergeCell ref="AA80:AV80"/>
    <mergeCell ref="AW80:BR80"/>
    <mergeCell ref="E83:N83"/>
    <mergeCell ref="O83:U83"/>
    <mergeCell ref="V83:Z83"/>
    <mergeCell ref="E87:CS87"/>
    <mergeCell ref="E88:N88"/>
    <mergeCell ref="O88:AD88"/>
    <mergeCell ref="AE88:AI88"/>
    <mergeCell ref="AJ88:BN88"/>
    <mergeCell ref="BO88:CS88"/>
    <mergeCell ref="AA83:AV83"/>
    <mergeCell ref="AW83:BR83"/>
    <mergeCell ref="E84:N84"/>
    <mergeCell ref="O84:U84"/>
    <mergeCell ref="V84:Z84"/>
    <mergeCell ref="AA84:AV84"/>
    <mergeCell ref="AW84:BR84"/>
    <mergeCell ref="E95:CV95"/>
    <mergeCell ref="E73:M73"/>
    <mergeCell ref="N73:AE73"/>
    <mergeCell ref="AF73:AM73"/>
    <mergeCell ref="AN73:BV73"/>
    <mergeCell ref="BW73:DE73"/>
    <mergeCell ref="E74:M74"/>
    <mergeCell ref="N74:AE74"/>
    <mergeCell ref="AF74:AM74"/>
    <mergeCell ref="AN74:BV74"/>
    <mergeCell ref="BW74:DE74"/>
    <mergeCell ref="E70:M70"/>
    <mergeCell ref="N70:AE70"/>
    <mergeCell ref="AF70:AM70"/>
    <mergeCell ref="AN70:BV70"/>
    <mergeCell ref="BW70:DE70"/>
    <mergeCell ref="E65:M65"/>
    <mergeCell ref="N65:W65"/>
    <mergeCell ref="X65:AB65"/>
    <mergeCell ref="AC65:AZ65"/>
    <mergeCell ref="BA65:BX65"/>
    <mergeCell ref="E66:M66"/>
    <mergeCell ref="N66:W66"/>
    <mergeCell ref="X66:AB66"/>
    <mergeCell ref="AC66:AZ66"/>
    <mergeCell ref="BA66:BX66"/>
    <mergeCell ref="B53:B74"/>
    <mergeCell ref="E53:BI53"/>
    <mergeCell ref="E54:M54"/>
    <mergeCell ref="N54:R54"/>
    <mergeCell ref="S54:W54"/>
    <mergeCell ref="X54:AP54"/>
    <mergeCell ref="AQ54:BI54"/>
    <mergeCell ref="E57:M57"/>
    <mergeCell ref="N57:R57"/>
    <mergeCell ref="S57:W57"/>
    <mergeCell ref="E61:BX61"/>
    <mergeCell ref="E62:M62"/>
    <mergeCell ref="N62:W62"/>
    <mergeCell ref="X62:AB62"/>
    <mergeCell ref="AC62:AZ62"/>
    <mergeCell ref="BA62:BX62"/>
    <mergeCell ref="X57:AP57"/>
    <mergeCell ref="AQ57:BI57"/>
    <mergeCell ref="E58:M58"/>
    <mergeCell ref="N58:R58"/>
    <mergeCell ref="S58:W58"/>
    <mergeCell ref="X58:AP58"/>
    <mergeCell ref="AQ58:BI58"/>
    <mergeCell ref="E69:BX69"/>
    <mergeCell ref="EO47:HF47"/>
    <mergeCell ref="E48:N48"/>
    <mergeCell ref="O48:BG48"/>
    <mergeCell ref="BH48:BV48"/>
    <mergeCell ref="BW48:EN48"/>
    <mergeCell ref="EO48:HF48"/>
    <mergeCell ref="E43:CA43"/>
    <mergeCell ref="E44:N44"/>
    <mergeCell ref="O44:BG44"/>
    <mergeCell ref="BH44:BV44"/>
    <mergeCell ref="BW44:EN44"/>
    <mergeCell ref="E47:N47"/>
    <mergeCell ref="O47:BG47"/>
    <mergeCell ref="BH47:BV47"/>
    <mergeCell ref="BW47:EN47"/>
    <mergeCell ref="O39:AM39"/>
    <mergeCell ref="AN39:AU39"/>
    <mergeCell ref="AV39:CL39"/>
    <mergeCell ref="CM39:EC39"/>
    <mergeCell ref="E40:N40"/>
    <mergeCell ref="O40:AM40"/>
    <mergeCell ref="AN40:AU40"/>
    <mergeCell ref="AV40:CL40"/>
    <mergeCell ref="CM40:EC40"/>
    <mergeCell ref="B27:B48"/>
    <mergeCell ref="E27:CP27"/>
    <mergeCell ref="E28:N28"/>
    <mergeCell ref="O28:Z28"/>
    <mergeCell ref="AA28:AH28"/>
    <mergeCell ref="AI28:BL28"/>
    <mergeCell ref="BM28:CP28"/>
    <mergeCell ref="E31:N31"/>
    <mergeCell ref="O31:Z31"/>
    <mergeCell ref="AA31:AH31"/>
    <mergeCell ref="E35:EC35"/>
    <mergeCell ref="E36:N36"/>
    <mergeCell ref="O36:AM36"/>
    <mergeCell ref="AN36:AU36"/>
    <mergeCell ref="AV36:CL36"/>
    <mergeCell ref="CM36:EC36"/>
    <mergeCell ref="AI31:BL31"/>
    <mergeCell ref="BM31:CP31"/>
    <mergeCell ref="E32:N32"/>
    <mergeCell ref="O32:Z32"/>
    <mergeCell ref="AA32:AH32"/>
    <mergeCell ref="AI32:BL32"/>
    <mergeCell ref="BM32:CP32"/>
    <mergeCell ref="E39:N39"/>
    <mergeCell ref="E22:F22"/>
    <mergeCell ref="G22:W22"/>
    <mergeCell ref="X22:AC22"/>
    <mergeCell ref="AD22:BB22"/>
    <mergeCell ref="BC22:CA22"/>
    <mergeCell ref="E23:F23"/>
    <mergeCell ref="G23:W23"/>
    <mergeCell ref="X23:AC23"/>
    <mergeCell ref="AD23:BB23"/>
    <mergeCell ref="BC23:CA23"/>
    <mergeCell ref="E19:F19"/>
    <mergeCell ref="G19:W19"/>
    <mergeCell ref="X19:AC19"/>
    <mergeCell ref="AD19:BB19"/>
    <mergeCell ref="BC19:CA19"/>
    <mergeCell ref="E14:F14"/>
    <mergeCell ref="G14:O14"/>
    <mergeCell ref="P14:R14"/>
    <mergeCell ref="S14:AF14"/>
    <mergeCell ref="AG14:AT14"/>
    <mergeCell ref="E15:F15"/>
    <mergeCell ref="G15:O15"/>
    <mergeCell ref="P15:R15"/>
    <mergeCell ref="S15:AF15"/>
    <mergeCell ref="AG15:AT15"/>
    <mergeCell ref="B2:B23"/>
    <mergeCell ref="E2:AE2"/>
    <mergeCell ref="E3:F3"/>
    <mergeCell ref="G3:J3"/>
    <mergeCell ref="K3:M3"/>
    <mergeCell ref="N3:V3"/>
    <mergeCell ref="W3:AE3"/>
    <mergeCell ref="E6:F6"/>
    <mergeCell ref="G6:J6"/>
    <mergeCell ref="K6:M6"/>
    <mergeCell ref="E10:AT10"/>
    <mergeCell ref="E11:F11"/>
    <mergeCell ref="G11:O11"/>
    <mergeCell ref="P11:R11"/>
    <mergeCell ref="S11:AF11"/>
    <mergeCell ref="AG11:AT11"/>
    <mergeCell ref="N6:V6"/>
    <mergeCell ref="W6:AE6"/>
    <mergeCell ref="E7:F7"/>
    <mergeCell ref="G7:J7"/>
    <mergeCell ref="K7:M7"/>
    <mergeCell ref="N7:V7"/>
    <mergeCell ref="W7:AE7"/>
    <mergeCell ref="E18:CA18"/>
  </mergeCells>
  <conditionalFormatting sqref="E5:M5">
    <cfRule type="colorScale" priority="1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:V5">
    <cfRule type="colorScale" priority="1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W5:AE5">
    <cfRule type="colorScale" priority="1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:R13">
    <cfRule type="colorScale" priority="1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S13:AF13">
    <cfRule type="colorScale" priority="1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AH30">
    <cfRule type="colorScale" priority="1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I30:BL30">
    <cfRule type="colorScale" priority="9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M30:CP30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8:AU38">
    <cfRule type="colorScale" priority="9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V38:CL38">
    <cfRule type="colorScale" priority="9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6:W56">
    <cfRule type="colorScale" priority="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56:AP56">
    <cfRule type="colorScale" priority="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4:AB64">
    <cfRule type="colorScale" priority="8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64:AZ6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2:Z82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A82:AV82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0:AI90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J90:BN90">
    <cfRule type="colorScale" priority="7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8:AA108">
    <cfRule type="colorScale" priority="7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108:AX108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6:AG116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116:BJ116">
    <cfRule type="colorScale" priority="6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34:N134">
    <cfRule type="colorScale" priority="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134:X134">
    <cfRule type="colorScale" priority="5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42:P142">
    <cfRule type="colorScale" priority="5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Q142:AB142">
    <cfRule type="colorScale" priority="5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1:AC21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6:BV46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2:AM72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8:BB9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24:AR124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0:W15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157:F159">
    <cfRule type="colorScale" priority="3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57:E159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57:D159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57:I159">
    <cfRule type="colorScale" priority="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21:BB21">
    <cfRule type="colorScale" priority="3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46:EN46">
    <cfRule type="colorScale" priority="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N72:BV72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98:CZ98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S124:CF124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X150:AP15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57:G159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157:H159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56:BI56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W82:BR82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108:BU108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Y134:AH134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G13:AT13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M38:EC38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4:BX64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O90:CS9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K116:CM116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C142:AN14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150:BI150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G124:DT124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A98:EX9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W72:DE7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O46:HF4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C21:CA2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0E807A-3BCA-4B79-A5FB-FF054E70C121}">
  <dimension ref="B1:GZ134"/>
  <sheetViews>
    <sheetView topLeftCell="A97" zoomScale="80" zoomScaleNormal="80" workbookViewId="0">
      <selection activeCell="D122" sqref="D122:I122"/>
    </sheetView>
  </sheetViews>
  <sheetFormatPr baseColWidth="10" defaultRowHeight="14.4" x14ac:dyDescent="0.3"/>
  <cols>
    <col min="1" max="1" width="4.21875" customWidth="1"/>
    <col min="2" max="2" width="28.5546875" customWidth="1"/>
    <col min="3" max="3" width="8.88671875" customWidth="1"/>
    <col min="4" max="4" width="32.44140625" customWidth="1"/>
    <col min="5" max="5" width="16.77734375" customWidth="1"/>
    <col min="6" max="6" width="17.77734375" customWidth="1"/>
    <col min="7" max="7" width="16.33203125" customWidth="1"/>
    <col min="8" max="8" width="17.33203125" customWidth="1"/>
    <col min="9" max="9" width="26.77734375" customWidth="1"/>
    <col min="10" max="10" width="24.77734375" customWidth="1"/>
    <col min="11" max="11" width="26.44140625" customWidth="1"/>
    <col min="12" max="12" width="30.5546875" customWidth="1"/>
    <col min="13" max="13" width="28.44140625" customWidth="1"/>
    <col min="14" max="14" width="41" customWidth="1"/>
    <col min="15" max="15" width="29.6640625" customWidth="1"/>
    <col min="16" max="16" width="31.5546875" customWidth="1"/>
    <col min="17" max="17" width="35.88671875" customWidth="1"/>
    <col min="18" max="18" width="22" customWidth="1"/>
    <col min="19" max="19" width="24.44140625" customWidth="1"/>
    <col min="20" max="20" width="31" customWidth="1"/>
    <col min="21" max="21" width="28.21875" customWidth="1"/>
    <col min="22" max="22" width="30.5546875" customWidth="1"/>
    <col min="23" max="23" width="24.44140625" customWidth="1"/>
    <col min="24" max="24" width="28.21875" customWidth="1"/>
    <col min="25" max="25" width="29.44140625" customWidth="1"/>
    <col min="26" max="26" width="30.33203125" customWidth="1"/>
    <col min="27" max="27" width="25.44140625" customWidth="1"/>
    <col min="28" max="28" width="33.44140625" customWidth="1"/>
    <col min="29" max="29" width="31.77734375" customWidth="1"/>
    <col min="30" max="30" width="32.5546875" customWidth="1"/>
    <col min="31" max="32" width="31.21875" customWidth="1"/>
    <col min="33" max="33" width="33.44140625" customWidth="1"/>
    <col min="34" max="34" width="32.33203125" customWidth="1"/>
    <col min="35" max="35" width="32.77734375" customWidth="1"/>
    <col min="36" max="36" width="33.109375" customWidth="1"/>
    <col min="37" max="37" width="26.77734375" customWidth="1"/>
    <col min="38" max="38" width="26" customWidth="1"/>
    <col min="39" max="39" width="24.77734375" customWidth="1"/>
    <col min="40" max="40" width="29.77734375" customWidth="1"/>
    <col min="41" max="41" width="30.44140625" customWidth="1"/>
    <col min="42" max="42" width="35.6640625" customWidth="1"/>
    <col min="43" max="43" width="33.44140625" customWidth="1"/>
    <col min="44" max="44" width="29.6640625" customWidth="1"/>
    <col min="45" max="45" width="29.21875" customWidth="1"/>
    <col min="46" max="46" width="31.6640625" customWidth="1"/>
    <col min="47" max="47" width="29.33203125" customWidth="1"/>
    <col min="48" max="48" width="30.21875" customWidth="1"/>
    <col min="49" max="49" width="34.21875" customWidth="1"/>
    <col min="50" max="50" width="24.5546875" customWidth="1"/>
    <col min="51" max="51" width="30.5546875" customWidth="1"/>
    <col min="52" max="52" width="33.44140625" customWidth="1"/>
    <col min="53" max="53" width="33.77734375" customWidth="1"/>
    <col min="54" max="54" width="34.6640625" customWidth="1"/>
    <col min="55" max="55" width="37.109375" customWidth="1"/>
    <col min="56" max="56" width="33.5546875" customWidth="1"/>
    <col min="57" max="57" width="34.21875" customWidth="1"/>
    <col min="58" max="58" width="23.44140625" customWidth="1"/>
    <col min="59" max="59" width="24.88671875" customWidth="1"/>
    <col min="60" max="60" width="23.44140625" customWidth="1"/>
    <col min="61" max="61" width="25.88671875" customWidth="1"/>
    <col min="62" max="62" width="25.109375" customWidth="1"/>
    <col min="63" max="63" width="25.77734375" customWidth="1"/>
    <col min="64" max="64" width="37.21875" customWidth="1"/>
    <col min="65" max="65" width="34.6640625" customWidth="1"/>
    <col min="66" max="66" width="31.109375" customWidth="1"/>
    <col min="67" max="67" width="33.88671875" customWidth="1"/>
    <col min="68" max="68" width="26.33203125" customWidth="1"/>
    <col min="69" max="69" width="29.88671875" customWidth="1"/>
    <col min="70" max="70" width="29.6640625" customWidth="1"/>
    <col min="71" max="71" width="32.33203125" customWidth="1"/>
    <col min="72" max="72" width="25.21875" customWidth="1"/>
    <col min="73" max="73" width="24.109375" customWidth="1"/>
    <col min="74" max="75" width="26.21875" customWidth="1"/>
    <col min="76" max="76" width="29.109375" customWidth="1"/>
    <col min="77" max="77" width="21.88671875" customWidth="1"/>
    <col min="78" max="78" width="35.5546875" customWidth="1"/>
    <col min="79" max="79" width="32" customWidth="1"/>
    <col min="80" max="85" width="25.77734375" customWidth="1"/>
    <col min="86" max="86" width="30.33203125" customWidth="1"/>
    <col min="87" max="87" width="30.21875" customWidth="1"/>
    <col min="88" max="88" width="31.44140625" customWidth="1"/>
    <col min="89" max="89" width="30.77734375" customWidth="1"/>
    <col min="90" max="90" width="40.88671875" customWidth="1"/>
    <col min="91" max="91" width="32.5546875" customWidth="1"/>
    <col min="92" max="92" width="34" customWidth="1"/>
    <col min="93" max="93" width="25.77734375" customWidth="1"/>
    <col min="94" max="94" width="41.5546875" customWidth="1"/>
    <col min="95" max="109" width="25.77734375" customWidth="1"/>
    <col min="110" max="110" width="31.109375" customWidth="1"/>
    <col min="111" max="111" width="31.33203125" customWidth="1"/>
    <col min="112" max="112" width="31.88671875" customWidth="1"/>
    <col min="113" max="113" width="32.109375" customWidth="1"/>
    <col min="114" max="114" width="34.6640625" customWidth="1"/>
    <col min="115" max="115" width="33.77734375" customWidth="1"/>
    <col min="116" max="116" width="33.109375" customWidth="1"/>
    <col min="117" max="117" width="34.33203125" customWidth="1"/>
    <col min="118" max="118" width="32.33203125" customWidth="1"/>
    <col min="119" max="119" width="33.21875" customWidth="1"/>
    <col min="120" max="120" width="31.88671875" customWidth="1"/>
    <col min="121" max="121" width="32.21875" customWidth="1"/>
    <col min="122" max="122" width="36.109375" customWidth="1"/>
    <col min="123" max="123" width="35.44140625" customWidth="1"/>
    <col min="124" max="124" width="37.5546875" customWidth="1"/>
    <col min="125" max="125" width="35.21875" customWidth="1"/>
    <col min="126" max="126" width="35.6640625" customWidth="1"/>
    <col min="127" max="127" width="33.109375" customWidth="1"/>
    <col min="128" max="128" width="32" customWidth="1"/>
    <col min="129" max="129" width="33.5546875" customWidth="1"/>
    <col min="130" max="132" width="25.77734375" customWidth="1"/>
    <col min="133" max="133" width="37.5546875" customWidth="1"/>
    <col min="134" max="134" width="25.77734375" customWidth="1"/>
    <col min="135" max="179" width="26.6640625" customWidth="1"/>
    <col min="180" max="180" width="31.109375" customWidth="1"/>
    <col min="181" max="181" width="30.77734375" customWidth="1"/>
    <col min="182" max="182" width="33.77734375" customWidth="1"/>
    <col min="183" max="183" width="32.6640625" customWidth="1"/>
    <col min="184" max="186" width="26.6640625" customWidth="1"/>
    <col min="187" max="187" width="29.77734375" customWidth="1"/>
    <col min="188" max="188" width="32.33203125" customWidth="1"/>
    <col min="189" max="189" width="32.88671875" customWidth="1"/>
    <col min="190" max="190" width="32.44140625" customWidth="1"/>
    <col min="191" max="191" width="34.44140625" customWidth="1"/>
    <col min="192" max="193" width="35.88671875" customWidth="1"/>
    <col min="194" max="194" width="37.33203125" customWidth="1"/>
    <col min="195" max="195" width="40.21875" customWidth="1"/>
    <col min="196" max="196" width="34.21875" customWidth="1"/>
    <col min="197" max="197" width="32" customWidth="1"/>
    <col min="198" max="214" width="26.6640625" customWidth="1"/>
  </cols>
  <sheetData>
    <row r="1" spans="2:79" ht="15.6" customHeight="1" x14ac:dyDescent="0.3"/>
    <row r="2" spans="2:79" ht="15" customHeight="1" thickBot="1" x14ac:dyDescent="0.35">
      <c r="B2" s="400" t="s">
        <v>50</v>
      </c>
      <c r="D2" s="3"/>
    </row>
    <row r="3" spans="2:79" ht="36.6" customHeight="1" thickBot="1" x14ac:dyDescent="0.35">
      <c r="B3" s="400"/>
      <c r="D3" s="3"/>
      <c r="E3" s="202" t="s">
        <v>21</v>
      </c>
      <c r="F3" s="203"/>
      <c r="G3" s="203"/>
      <c r="H3" s="203"/>
      <c r="I3" s="203"/>
      <c r="J3" s="203"/>
      <c r="K3" s="203"/>
      <c r="L3" s="203"/>
      <c r="M3" s="203"/>
      <c r="N3" s="203"/>
      <c r="O3" s="203"/>
      <c r="P3" s="203"/>
      <c r="Q3" s="203"/>
      <c r="R3" s="203"/>
      <c r="S3" s="203"/>
      <c r="T3" s="203"/>
      <c r="U3" s="203"/>
      <c r="V3" s="203"/>
      <c r="W3" s="203"/>
      <c r="X3" s="203"/>
      <c r="Y3" s="203"/>
      <c r="Z3" s="203"/>
      <c r="AA3" s="203"/>
      <c r="AB3" s="203"/>
      <c r="AC3" s="203"/>
      <c r="AD3" s="203"/>
      <c r="AE3" s="203"/>
      <c r="AF3" s="203"/>
      <c r="AG3" s="203"/>
      <c r="AH3" s="203"/>
      <c r="AI3" s="203"/>
      <c r="AJ3" s="203"/>
      <c r="AK3" s="203"/>
      <c r="AL3" s="203"/>
      <c r="AM3" s="203"/>
      <c r="AN3" s="203"/>
      <c r="AO3" s="203"/>
      <c r="AP3" s="203"/>
      <c r="AQ3" s="203"/>
      <c r="AR3" s="203"/>
      <c r="AS3" s="203"/>
      <c r="AT3" s="203"/>
      <c r="AU3" s="203"/>
      <c r="AV3" s="203"/>
      <c r="AW3" s="203"/>
      <c r="AX3" s="203"/>
      <c r="AY3" s="203"/>
      <c r="AZ3" s="203"/>
      <c r="BA3" s="203"/>
      <c r="BB3" s="203"/>
      <c r="BC3" s="203"/>
      <c r="BD3" s="203"/>
      <c r="BE3" s="203"/>
      <c r="BF3" s="203"/>
      <c r="BG3" s="203"/>
      <c r="BH3" s="203"/>
      <c r="BI3" s="203"/>
      <c r="BJ3" s="203"/>
      <c r="BK3" s="203"/>
      <c r="BL3" s="203"/>
      <c r="BM3" s="203"/>
      <c r="BN3" s="203"/>
      <c r="BO3" s="203"/>
      <c r="BP3" s="203"/>
      <c r="BQ3" s="203"/>
      <c r="BR3" s="203"/>
      <c r="BS3" s="203"/>
      <c r="BT3" s="203"/>
      <c r="BU3" s="203"/>
      <c r="BV3" s="377"/>
      <c r="BW3" s="377"/>
      <c r="BX3" s="203"/>
      <c r="BY3" s="203"/>
      <c r="BZ3" s="203"/>
      <c r="CA3" s="204"/>
    </row>
    <row r="4" spans="2:79" ht="33" customHeight="1" x14ac:dyDescent="0.3">
      <c r="B4" s="400"/>
      <c r="D4" s="21" t="s">
        <v>0</v>
      </c>
      <c r="E4" s="240" t="s">
        <v>1</v>
      </c>
      <c r="F4" s="241"/>
      <c r="G4" s="360" t="s">
        <v>35</v>
      </c>
      <c r="H4" s="361"/>
      <c r="I4" s="361"/>
      <c r="J4" s="361"/>
      <c r="K4" s="361"/>
      <c r="L4" s="361"/>
      <c r="M4" s="361"/>
      <c r="N4" s="361"/>
      <c r="O4" s="361"/>
      <c r="P4" s="361"/>
      <c r="Q4" s="361"/>
      <c r="R4" s="361"/>
      <c r="S4" s="361"/>
      <c r="T4" s="361"/>
      <c r="U4" s="362"/>
      <c r="V4" s="363" t="s">
        <v>34</v>
      </c>
      <c r="W4" s="364"/>
      <c r="X4" s="364"/>
      <c r="Y4" s="364"/>
      <c r="Z4" s="364"/>
      <c r="AA4" s="382"/>
      <c r="AB4" s="365" t="s">
        <v>33</v>
      </c>
      <c r="AC4" s="366"/>
      <c r="AD4" s="366"/>
      <c r="AE4" s="366"/>
      <c r="AF4" s="366"/>
      <c r="AG4" s="366"/>
      <c r="AH4" s="366"/>
      <c r="AI4" s="366"/>
      <c r="AJ4" s="366"/>
      <c r="AK4" s="366"/>
      <c r="AL4" s="366"/>
      <c r="AM4" s="366"/>
      <c r="AN4" s="366"/>
      <c r="AO4" s="366"/>
      <c r="AP4" s="366"/>
      <c r="AQ4" s="366"/>
      <c r="AR4" s="366"/>
      <c r="AS4" s="366"/>
      <c r="AT4" s="366"/>
      <c r="AU4" s="366"/>
      <c r="AV4" s="366"/>
      <c r="AW4" s="366"/>
      <c r="AX4" s="429"/>
      <c r="AY4" s="428" t="s">
        <v>37</v>
      </c>
      <c r="AZ4" s="369"/>
      <c r="BA4" s="369"/>
      <c r="BB4" s="369"/>
      <c r="BC4" s="369"/>
      <c r="BD4" s="369"/>
      <c r="BE4" s="369"/>
      <c r="BF4" s="369"/>
      <c r="BG4" s="369"/>
      <c r="BH4" s="369"/>
      <c r="BI4" s="369"/>
      <c r="BJ4" s="369"/>
      <c r="BK4" s="369"/>
      <c r="BL4" s="369"/>
      <c r="BM4" s="369"/>
      <c r="BN4" s="369"/>
      <c r="BO4" s="369"/>
      <c r="BP4" s="369"/>
      <c r="BQ4" s="369"/>
      <c r="BR4" s="369"/>
      <c r="BS4" s="369"/>
      <c r="BT4" s="369"/>
      <c r="BU4" s="369"/>
      <c r="BV4" s="175"/>
      <c r="BW4" s="175"/>
    </row>
    <row r="5" spans="2:79" s="3" customFormat="1" ht="20.399999999999999" customHeight="1" thickBot="1" x14ac:dyDescent="0.35">
      <c r="B5" s="400"/>
      <c r="D5" s="22" t="s">
        <v>2</v>
      </c>
      <c r="E5" s="28" t="s">
        <v>3</v>
      </c>
      <c r="F5" s="26" t="s">
        <v>4</v>
      </c>
      <c r="G5" s="28" t="s">
        <v>5</v>
      </c>
      <c r="H5" s="27" t="s">
        <v>6</v>
      </c>
      <c r="I5" s="27" t="s">
        <v>22</v>
      </c>
      <c r="J5" s="27" t="s">
        <v>23</v>
      </c>
      <c r="K5" s="27" t="s">
        <v>16</v>
      </c>
      <c r="L5" s="27" t="s">
        <v>17</v>
      </c>
      <c r="M5" s="27" t="s">
        <v>24</v>
      </c>
      <c r="N5" s="27" t="s">
        <v>25</v>
      </c>
      <c r="O5" s="27" t="s">
        <v>18</v>
      </c>
      <c r="P5" s="27" t="s">
        <v>19</v>
      </c>
      <c r="Q5" s="27" t="s">
        <v>26</v>
      </c>
      <c r="R5" s="27" t="s">
        <v>27</v>
      </c>
      <c r="S5" s="27" t="s">
        <v>7</v>
      </c>
      <c r="T5" s="27" t="s">
        <v>20</v>
      </c>
      <c r="U5" s="27" t="s">
        <v>8</v>
      </c>
      <c r="V5" s="28" t="s">
        <v>9</v>
      </c>
      <c r="W5" s="57" t="s">
        <v>30</v>
      </c>
      <c r="X5" s="27" t="s">
        <v>10</v>
      </c>
      <c r="Y5" s="26" t="s">
        <v>11</v>
      </c>
      <c r="Z5" s="27" t="s">
        <v>31</v>
      </c>
      <c r="AA5" s="26" t="s">
        <v>32</v>
      </c>
      <c r="AB5" s="28" t="s">
        <v>9</v>
      </c>
      <c r="AC5" s="136" t="s">
        <v>30</v>
      </c>
      <c r="AD5" s="27" t="s">
        <v>10</v>
      </c>
      <c r="AE5" s="27" t="s">
        <v>11</v>
      </c>
      <c r="AF5" s="27" t="s">
        <v>3</v>
      </c>
      <c r="AG5" s="27" t="s">
        <v>4</v>
      </c>
      <c r="AH5" s="27" t="s">
        <v>7</v>
      </c>
      <c r="AI5" s="27" t="s">
        <v>20</v>
      </c>
      <c r="AJ5" s="27" t="s">
        <v>8</v>
      </c>
      <c r="AK5" s="27" t="s">
        <v>5</v>
      </c>
      <c r="AL5" s="27" t="s">
        <v>16</v>
      </c>
      <c r="AM5" s="27" t="s">
        <v>18</v>
      </c>
      <c r="AN5" s="27" t="s">
        <v>6</v>
      </c>
      <c r="AO5" s="27" t="s">
        <v>17</v>
      </c>
      <c r="AP5" s="26" t="s">
        <v>19</v>
      </c>
      <c r="AQ5" s="27" t="s">
        <v>31</v>
      </c>
      <c r="AR5" s="27" t="s">
        <v>22</v>
      </c>
      <c r="AS5" s="27" t="s">
        <v>24</v>
      </c>
      <c r="AT5" s="27" t="s">
        <v>26</v>
      </c>
      <c r="AU5" s="27" t="s">
        <v>32</v>
      </c>
      <c r="AV5" s="27" t="s">
        <v>23</v>
      </c>
      <c r="AW5" s="27" t="s">
        <v>25</v>
      </c>
      <c r="AX5" s="27" t="s">
        <v>27</v>
      </c>
      <c r="AY5" s="31" t="s">
        <v>9</v>
      </c>
      <c r="AZ5" s="31" t="s">
        <v>30</v>
      </c>
      <c r="BA5" s="31" t="s">
        <v>10</v>
      </c>
      <c r="BB5" s="31" t="s">
        <v>11</v>
      </c>
      <c r="BC5" s="31" t="s">
        <v>3</v>
      </c>
      <c r="BD5" s="31" t="s">
        <v>4</v>
      </c>
      <c r="BE5" s="31" t="s">
        <v>7</v>
      </c>
      <c r="BF5" s="31" t="s">
        <v>20</v>
      </c>
      <c r="BG5" s="31" t="s">
        <v>8</v>
      </c>
      <c r="BH5" s="31" t="s">
        <v>5</v>
      </c>
      <c r="BI5" s="31" t="s">
        <v>16</v>
      </c>
      <c r="BJ5" s="31" t="s">
        <v>18</v>
      </c>
      <c r="BK5" s="31" t="s">
        <v>6</v>
      </c>
      <c r="BL5" s="31" t="s">
        <v>17</v>
      </c>
      <c r="BM5" s="31" t="s">
        <v>19</v>
      </c>
      <c r="BN5" s="31" t="s">
        <v>31</v>
      </c>
      <c r="BO5" s="31" t="s">
        <v>22</v>
      </c>
      <c r="BP5" s="31" t="s">
        <v>24</v>
      </c>
      <c r="BQ5" s="31" t="s">
        <v>26</v>
      </c>
      <c r="BR5" s="31" t="s">
        <v>32</v>
      </c>
      <c r="BS5" s="31" t="s">
        <v>23</v>
      </c>
      <c r="BT5" s="31" t="s">
        <v>25</v>
      </c>
      <c r="BU5" s="174" t="s">
        <v>27</v>
      </c>
      <c r="BV5" s="170"/>
      <c r="BW5" s="170"/>
    </row>
    <row r="6" spans="2:79" s="86" customFormat="1" ht="19.8" customHeight="1" x14ac:dyDescent="0.3">
      <c r="B6" s="400"/>
      <c r="D6" s="87" t="s">
        <v>12</v>
      </c>
      <c r="E6" s="75">
        <v>3.2083151700157603E-2</v>
      </c>
      <c r="F6" s="76">
        <v>1.7868470980069901E-2</v>
      </c>
      <c r="G6" s="75">
        <v>2.8208304611761401E-3</v>
      </c>
      <c r="H6" s="80">
        <v>2.8208304611761401E-3</v>
      </c>
      <c r="I6" s="80">
        <v>2.7177191783299801E-3</v>
      </c>
      <c r="J6" s="80">
        <v>2.7177191783299801E-3</v>
      </c>
      <c r="K6" s="80">
        <v>2.8208304611761401E-3</v>
      </c>
      <c r="L6" s="80">
        <v>2.8208304611761401E-3</v>
      </c>
      <c r="M6" s="80">
        <v>2.7177191783299801E-3</v>
      </c>
      <c r="N6" s="80">
        <v>2.7177191783299801E-3</v>
      </c>
      <c r="O6" s="80">
        <v>2.8208304611761401E-3</v>
      </c>
      <c r="P6" s="80">
        <v>2.8208304611761401E-3</v>
      </c>
      <c r="Q6" s="80">
        <v>2.7177191783299801E-3</v>
      </c>
      <c r="R6" s="80">
        <v>2.7177191783299801E-3</v>
      </c>
      <c r="S6" s="80">
        <v>1.82689512999109E-3</v>
      </c>
      <c r="T6" s="80">
        <v>1.82689512999109E-3</v>
      </c>
      <c r="U6" s="80">
        <v>1.01735366947941E-3</v>
      </c>
      <c r="V6" s="75">
        <v>0.14201900700922801</v>
      </c>
      <c r="W6" s="80">
        <v>0.139687314198184</v>
      </c>
      <c r="X6" s="80">
        <v>4.9544678801004403E-2</v>
      </c>
      <c r="Y6" s="80">
        <v>4.9544678801004403E-2</v>
      </c>
      <c r="Z6" s="80">
        <v>4.7722129968947702E-2</v>
      </c>
      <c r="AA6" s="81">
        <v>4.7722129968947702E-2</v>
      </c>
      <c r="AB6" s="75">
        <v>0.15948763874635899</v>
      </c>
      <c r="AC6" s="80">
        <v>0.15948763874635899</v>
      </c>
      <c r="AD6" s="80">
        <v>2.93348795607896E-2</v>
      </c>
      <c r="AE6" s="80">
        <v>2.93348795607896E-2</v>
      </c>
      <c r="AF6" s="118">
        <v>1.8024250527211599E-126</v>
      </c>
      <c r="AG6" s="118">
        <v>1.8024250527211599E-126</v>
      </c>
      <c r="AH6" s="118">
        <v>1.8024250527211599E-126</v>
      </c>
      <c r="AI6" s="118">
        <v>1.8024250527211599E-126</v>
      </c>
      <c r="AJ6" s="118">
        <v>1.8024250527211599E-126</v>
      </c>
      <c r="AK6" s="118">
        <v>1.8024250527211599E-126</v>
      </c>
      <c r="AL6" s="118">
        <v>1.8024250527211599E-126</v>
      </c>
      <c r="AM6" s="118">
        <v>1.8024250527211599E-126</v>
      </c>
      <c r="AN6" s="118">
        <v>1.8024250527211599E-126</v>
      </c>
      <c r="AO6" s="118">
        <v>1.8024250527211599E-126</v>
      </c>
      <c r="AP6" s="118">
        <v>1.8024250527211599E-126</v>
      </c>
      <c r="AQ6" s="80">
        <v>2.93348795607896E-2</v>
      </c>
      <c r="AR6" s="118">
        <v>1.8024250527211599E-126</v>
      </c>
      <c r="AS6" s="118">
        <v>1.8024250527211599E-126</v>
      </c>
      <c r="AT6" s="118">
        <v>1.8024250527211599E-126</v>
      </c>
      <c r="AU6" s="80">
        <v>2.93348795607896E-2</v>
      </c>
      <c r="AV6" s="118">
        <v>1.8024250527211599E-126</v>
      </c>
      <c r="AW6" s="118">
        <v>1.8024250527211599E-126</v>
      </c>
      <c r="AX6" s="118">
        <v>1.8024250527211599E-126</v>
      </c>
      <c r="AY6" s="78">
        <v>5.2219136753510101E-2</v>
      </c>
      <c r="AZ6" s="78">
        <v>5.2219136753510101E-2</v>
      </c>
      <c r="BA6" s="78">
        <v>7.4547572310413895E-2</v>
      </c>
      <c r="BB6" s="78">
        <v>7.4547572310413895E-2</v>
      </c>
      <c r="BC6" s="78">
        <v>7.4547572310413895E-2</v>
      </c>
      <c r="BD6" s="78">
        <v>3.7273786155206899E-2</v>
      </c>
      <c r="BE6" s="116">
        <v>2.5220287948707901E-80</v>
      </c>
      <c r="BF6" s="116">
        <v>2.5220287948707901E-80</v>
      </c>
      <c r="BG6" s="116">
        <v>2.5220287948707901E-80</v>
      </c>
      <c r="BH6" s="116">
        <v>2.5220287948707901E-80</v>
      </c>
      <c r="BI6" s="116">
        <v>2.5220287948707901E-80</v>
      </c>
      <c r="BJ6" s="116">
        <v>2.5220287948707901E-80</v>
      </c>
      <c r="BK6" s="116">
        <v>2.5220287948707901E-80</v>
      </c>
      <c r="BL6" s="116">
        <v>2.5220287948707901E-80</v>
      </c>
      <c r="BM6" s="116">
        <v>2.5220287948707901E-80</v>
      </c>
      <c r="BN6" s="78">
        <v>7.4547572310413895E-2</v>
      </c>
      <c r="BO6" s="116">
        <v>2.5220287948707901E-80</v>
      </c>
      <c r="BP6" s="116">
        <v>2.5220287948707901E-80</v>
      </c>
      <c r="BQ6" s="116">
        <v>2.5220287948707901E-80</v>
      </c>
      <c r="BR6" s="78">
        <v>7.4547572310413895E-2</v>
      </c>
      <c r="BS6" s="116">
        <v>2.5220287948707901E-80</v>
      </c>
      <c r="BT6" s="116">
        <v>2.5220287948707901E-80</v>
      </c>
      <c r="BU6" s="130">
        <v>2.5220287948707901E-80</v>
      </c>
      <c r="BV6" s="176"/>
      <c r="BW6" s="176"/>
    </row>
    <row r="7" spans="2:79" s="86" customFormat="1" ht="40.200000000000003" customHeight="1" thickBot="1" x14ac:dyDescent="0.35">
      <c r="B7" s="400"/>
      <c r="D7" s="112" t="s">
        <v>13</v>
      </c>
      <c r="E7" s="235">
        <f>AVERAGE(E6:F6)</f>
        <v>2.497581134011375E-2</v>
      </c>
      <c r="F7" s="236"/>
      <c r="G7" s="289">
        <f>AVERAGE(G6:U6)</f>
        <v>2.526829451099887E-3</v>
      </c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1"/>
      <c r="V7" s="397">
        <f>AVERAGE(V6:AA6)</f>
        <v>7.9373323124552697E-2</v>
      </c>
      <c r="W7" s="398"/>
      <c r="X7" s="398"/>
      <c r="Y7" s="398"/>
      <c r="Z7" s="398"/>
      <c r="AA7" s="430"/>
      <c r="AB7" s="289">
        <f>AVERAGE(AB6:AX6)</f>
        <v>1.8970208510255496E-2</v>
      </c>
      <c r="AC7" s="290"/>
      <c r="AD7" s="290"/>
      <c r="AE7" s="290"/>
      <c r="AF7" s="290"/>
      <c r="AG7" s="290"/>
      <c r="AH7" s="290"/>
      <c r="AI7" s="290"/>
      <c r="AJ7" s="290"/>
      <c r="AK7" s="290"/>
      <c r="AL7" s="290"/>
      <c r="AM7" s="290"/>
      <c r="AN7" s="290"/>
      <c r="AO7" s="290"/>
      <c r="AP7" s="290"/>
      <c r="AQ7" s="290"/>
      <c r="AR7" s="290"/>
      <c r="AS7" s="290"/>
      <c r="AT7" s="290"/>
      <c r="AU7" s="290"/>
      <c r="AV7" s="290"/>
      <c r="AW7" s="290"/>
      <c r="AX7" s="431"/>
      <c r="AY7" s="432">
        <f>AVERAGE(AY6:BU6)</f>
        <v>2.2367387878882459E-2</v>
      </c>
      <c r="AZ7" s="317"/>
      <c r="BA7" s="317"/>
      <c r="BB7" s="317"/>
      <c r="BC7" s="317"/>
      <c r="BD7" s="317"/>
      <c r="BE7" s="317"/>
      <c r="BF7" s="317"/>
      <c r="BG7" s="317"/>
      <c r="BH7" s="317"/>
      <c r="BI7" s="317"/>
      <c r="BJ7" s="317"/>
      <c r="BK7" s="317"/>
      <c r="BL7" s="317"/>
      <c r="BM7" s="317"/>
      <c r="BN7" s="317"/>
      <c r="BO7" s="317"/>
      <c r="BP7" s="317"/>
      <c r="BQ7" s="317"/>
      <c r="BR7" s="317"/>
      <c r="BS7" s="317"/>
      <c r="BT7" s="317"/>
      <c r="BU7" s="317"/>
      <c r="BV7" s="167"/>
      <c r="BW7" s="167"/>
    </row>
    <row r="8" spans="2:79" s="86" customFormat="1" ht="20.399999999999999" customHeight="1" thickBot="1" x14ac:dyDescent="0.35">
      <c r="B8" s="400"/>
      <c r="D8" s="134" t="s">
        <v>38</v>
      </c>
      <c r="E8" s="407">
        <f>_xlfn.STDEV.S(E6:F6)</f>
        <v>1.0051297129575702E-2</v>
      </c>
      <c r="F8" s="408"/>
      <c r="G8" s="407">
        <f>_xlfn.STDEV.S(G6:U6)</f>
        <v>5.3422748861977145E-4</v>
      </c>
      <c r="H8" s="413"/>
      <c r="I8" s="413"/>
      <c r="J8" s="413"/>
      <c r="K8" s="413"/>
      <c r="L8" s="413"/>
      <c r="M8" s="413"/>
      <c r="N8" s="413"/>
      <c r="O8" s="413"/>
      <c r="P8" s="413"/>
      <c r="Q8" s="413"/>
      <c r="R8" s="413"/>
      <c r="S8" s="413"/>
      <c r="T8" s="413"/>
      <c r="U8" s="408"/>
      <c r="V8" s="407">
        <f>_xlfn.STDEV.S(V6:AA6)</f>
        <v>4.7634759009187976E-2</v>
      </c>
      <c r="W8" s="413"/>
      <c r="X8" s="413"/>
      <c r="Y8" s="413"/>
      <c r="Z8" s="413"/>
      <c r="AA8" s="408"/>
      <c r="AB8" s="407">
        <f>_xlfn.STDEV.S(AB6:AX6)</f>
        <v>4.5745229165029398E-2</v>
      </c>
      <c r="AC8" s="413"/>
      <c r="AD8" s="413"/>
      <c r="AE8" s="413"/>
      <c r="AF8" s="413"/>
      <c r="AG8" s="413"/>
      <c r="AH8" s="413"/>
      <c r="AI8" s="413"/>
      <c r="AJ8" s="413"/>
      <c r="AK8" s="413"/>
      <c r="AL8" s="413"/>
      <c r="AM8" s="413"/>
      <c r="AN8" s="413"/>
      <c r="AO8" s="413"/>
      <c r="AP8" s="413"/>
      <c r="AQ8" s="413"/>
      <c r="AR8" s="413"/>
      <c r="AS8" s="413"/>
      <c r="AT8" s="413"/>
      <c r="AU8" s="413"/>
      <c r="AV8" s="413"/>
      <c r="AW8" s="413"/>
      <c r="AX8" s="408"/>
      <c r="AY8" s="407">
        <f>_xlfn.STDEV.S(AY6:BU6)</f>
        <v>3.2419700362958971E-2</v>
      </c>
      <c r="AZ8" s="413"/>
      <c r="BA8" s="413"/>
      <c r="BB8" s="413"/>
      <c r="BC8" s="413"/>
      <c r="BD8" s="413"/>
      <c r="BE8" s="413"/>
      <c r="BF8" s="413"/>
      <c r="BG8" s="413"/>
      <c r="BH8" s="413"/>
      <c r="BI8" s="413"/>
      <c r="BJ8" s="413"/>
      <c r="BK8" s="413"/>
      <c r="BL8" s="413"/>
      <c r="BM8" s="413"/>
      <c r="BN8" s="413"/>
      <c r="BO8" s="413"/>
      <c r="BP8" s="413"/>
      <c r="BQ8" s="413"/>
      <c r="BR8" s="413"/>
      <c r="BS8" s="413"/>
      <c r="BT8" s="413"/>
      <c r="BU8" s="413"/>
      <c r="BV8" s="167"/>
      <c r="BW8" s="167"/>
    </row>
    <row r="9" spans="2:79" s="86" customFormat="1" ht="20.399999999999999" customHeight="1" thickBot="1" x14ac:dyDescent="0.35">
      <c r="B9" s="400"/>
      <c r="D9" s="180"/>
      <c r="E9" s="168">
        <f>E7-E8</f>
        <v>1.4924514210538049E-2</v>
      </c>
      <c r="F9" s="168">
        <f>E7+E8</f>
        <v>3.5027108469689455E-2</v>
      </c>
      <c r="G9" s="168">
        <f>G7-G8</f>
        <v>1.9926019624801157E-3</v>
      </c>
      <c r="H9" s="168">
        <f>G7+G8</f>
        <v>3.0610569397196584E-3</v>
      </c>
      <c r="I9" s="168"/>
      <c r="J9" s="168"/>
      <c r="K9" s="168"/>
      <c r="L9" s="168"/>
      <c r="M9" s="168"/>
      <c r="N9" s="168"/>
      <c r="O9" s="168"/>
      <c r="P9" s="168"/>
      <c r="Q9" s="168"/>
      <c r="R9" s="168"/>
      <c r="S9" s="168"/>
      <c r="T9" s="168"/>
      <c r="U9" s="168"/>
      <c r="V9" s="168">
        <f>V7-V8</f>
        <v>3.1738564115364722E-2</v>
      </c>
      <c r="W9" s="168">
        <f>V7+V8</f>
        <v>0.12700808213374068</v>
      </c>
      <c r="X9" s="168"/>
      <c r="Y9" s="168"/>
      <c r="Z9" s="168"/>
      <c r="AA9" s="168"/>
      <c r="AB9" s="168">
        <f>AB7-AB8</f>
        <v>-2.6775020654773902E-2</v>
      </c>
      <c r="AC9" s="168">
        <f>AB7+AB8</f>
        <v>6.4715437675284898E-2</v>
      </c>
      <c r="AD9" s="168"/>
      <c r="AE9" s="168"/>
      <c r="AF9" s="168"/>
      <c r="AG9" s="168"/>
      <c r="AH9" s="168"/>
      <c r="AI9" s="168"/>
      <c r="AJ9" s="168"/>
      <c r="AK9" s="168"/>
      <c r="AL9" s="168"/>
      <c r="AM9" s="168"/>
      <c r="AN9" s="168"/>
      <c r="AO9" s="168"/>
      <c r="AP9" s="168"/>
      <c r="AQ9" s="168"/>
      <c r="AR9" s="168"/>
      <c r="AS9" s="168"/>
      <c r="AT9" s="168"/>
      <c r="AU9" s="168"/>
      <c r="AV9" s="168"/>
      <c r="AW9" s="168"/>
      <c r="AX9" s="168"/>
      <c r="AY9" s="168">
        <f>AY7-AY8</f>
        <v>-1.0052312484076512E-2</v>
      </c>
      <c r="AZ9" s="168">
        <f>AY7+AY8</f>
        <v>5.4787088241841433E-2</v>
      </c>
      <c r="BA9" s="168"/>
      <c r="BB9" s="168"/>
      <c r="BC9" s="168"/>
      <c r="BD9" s="168"/>
      <c r="BE9" s="168"/>
      <c r="BF9" s="168"/>
      <c r="BG9" s="168"/>
      <c r="BH9" s="168"/>
      <c r="BI9" s="168"/>
      <c r="BJ9" s="168"/>
      <c r="BK9" s="168"/>
      <c r="BL9" s="168"/>
      <c r="BM9" s="168"/>
      <c r="BN9" s="168"/>
      <c r="BO9" s="168"/>
      <c r="BP9" s="168"/>
      <c r="BQ9" s="168"/>
      <c r="BR9" s="168"/>
      <c r="BS9" s="168"/>
      <c r="BT9" s="168"/>
      <c r="BU9" s="168"/>
      <c r="BV9" s="167"/>
      <c r="BW9" s="167"/>
    </row>
    <row r="10" spans="2:79" s="86" customFormat="1" ht="20.399999999999999" customHeight="1" thickBot="1" x14ac:dyDescent="0.35">
      <c r="B10" s="400"/>
      <c r="D10" s="180"/>
      <c r="E10" s="168">
        <f>IF(AND(E6&gt;=E9,E6&lt;=F9),1,0)</f>
        <v>1</v>
      </c>
      <c r="F10" s="168"/>
      <c r="G10" s="168">
        <f t="shared" ref="G10" si="0">IF(AND(G6&gt;=G9,G6&lt;=H9),1,0)</f>
        <v>1</v>
      </c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>
        <f>IF(AND(V6&gt;=V9,V6&lt;=W9),1,0)</f>
        <v>0</v>
      </c>
      <c r="W10" s="168"/>
      <c r="X10" s="168"/>
      <c r="Y10" s="168"/>
      <c r="Z10" s="168"/>
      <c r="AA10" s="168"/>
      <c r="AB10" s="168">
        <f>IF(AND(AB6&gt;=AB9,AC6&lt;=AC9),1,0)</f>
        <v>0</v>
      </c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  <c r="AS10" s="168"/>
      <c r="AT10" s="168"/>
      <c r="AU10" s="168"/>
      <c r="AV10" s="168"/>
      <c r="AW10" s="168"/>
      <c r="AX10" s="168"/>
      <c r="AY10" s="168">
        <f>IF(AND(BA6&gt;=AY9,BA6&lt;=AZ9),1,0)</f>
        <v>0</v>
      </c>
      <c r="AZ10" s="168"/>
      <c r="BA10" s="168"/>
      <c r="BB10" s="168"/>
      <c r="BC10" s="168"/>
      <c r="BD10" s="168"/>
      <c r="BE10" s="168"/>
      <c r="BF10" s="168"/>
      <c r="BG10" s="168"/>
      <c r="BH10" s="168"/>
      <c r="BI10" s="168"/>
      <c r="BJ10" s="168"/>
      <c r="BK10" s="168"/>
      <c r="BL10" s="168"/>
      <c r="BM10" s="168"/>
      <c r="BN10" s="168"/>
      <c r="BO10" s="168"/>
      <c r="BP10" s="168"/>
      <c r="BQ10" s="168"/>
      <c r="BR10" s="168"/>
      <c r="BS10" s="168"/>
      <c r="BT10" s="168"/>
      <c r="BU10" s="168"/>
      <c r="BV10" s="167"/>
      <c r="BW10" s="167"/>
    </row>
    <row r="11" spans="2:79" ht="24.6" customHeight="1" x14ac:dyDescent="0.3">
      <c r="B11" s="400"/>
      <c r="D11" s="146" t="s">
        <v>256</v>
      </c>
      <c r="E11">
        <f>((E6-$E$17)/$E$19)*10</f>
        <v>2.011638767264027</v>
      </c>
      <c r="F11">
        <f t="shared" ref="F11:BQ11" si="1">((F6-$E$17)/$E$19)*10</f>
        <v>1.1203671407090683</v>
      </c>
      <c r="G11">
        <f t="shared" si="1"/>
        <v>0.17686828166427651</v>
      </c>
      <c r="H11">
        <f t="shared" si="1"/>
        <v>0.17686828166427651</v>
      </c>
      <c r="I11">
        <f t="shared" si="1"/>
        <v>0.17040312338262792</v>
      </c>
      <c r="J11">
        <f t="shared" si="1"/>
        <v>0.17040312338262792</v>
      </c>
      <c r="K11">
        <f t="shared" si="1"/>
        <v>0.17686828166427651</v>
      </c>
      <c r="L11">
        <f t="shared" si="1"/>
        <v>0.17686828166427651</v>
      </c>
      <c r="M11">
        <f t="shared" si="1"/>
        <v>0.17040312338262792</v>
      </c>
      <c r="N11">
        <f t="shared" si="1"/>
        <v>0.17040312338262792</v>
      </c>
      <c r="O11">
        <f t="shared" si="1"/>
        <v>0.17686828166427651</v>
      </c>
      <c r="P11">
        <f t="shared" si="1"/>
        <v>0.17686828166427651</v>
      </c>
      <c r="Q11">
        <f t="shared" si="1"/>
        <v>0.17040312338262792</v>
      </c>
      <c r="R11">
        <f t="shared" si="1"/>
        <v>0.17040312338262792</v>
      </c>
      <c r="S11">
        <f t="shared" si="1"/>
        <v>0.11454775707705415</v>
      </c>
      <c r="T11">
        <f t="shared" si="1"/>
        <v>0.11454775707705415</v>
      </c>
      <c r="U11">
        <f t="shared" si="1"/>
        <v>6.3788872760061191E-2</v>
      </c>
      <c r="V11">
        <f t="shared" si="1"/>
        <v>8.904703093327992</v>
      </c>
      <c r="W11">
        <f t="shared" si="1"/>
        <v>8.7585041258486243</v>
      </c>
      <c r="X11">
        <f t="shared" si="1"/>
        <v>3.1064902076704346</v>
      </c>
      <c r="Y11">
        <f t="shared" si="1"/>
        <v>3.1064902076704346</v>
      </c>
      <c r="Z11">
        <f t="shared" si="1"/>
        <v>2.9922149668816993</v>
      </c>
      <c r="AA11">
        <f t="shared" si="1"/>
        <v>2.9922149668816993</v>
      </c>
      <c r="AB11">
        <f t="shared" si="1"/>
        <v>10</v>
      </c>
      <c r="AC11">
        <f t="shared" si="1"/>
        <v>10</v>
      </c>
      <c r="AD11">
        <f t="shared" si="1"/>
        <v>1.8393199492684382</v>
      </c>
      <c r="AE11">
        <f t="shared" si="1"/>
        <v>1.8393199492684382</v>
      </c>
      <c r="AF11">
        <f t="shared" si="1"/>
        <v>0</v>
      </c>
      <c r="AG11">
        <f t="shared" si="1"/>
        <v>0</v>
      </c>
      <c r="AH11">
        <f t="shared" si="1"/>
        <v>0</v>
      </c>
      <c r="AI11">
        <f t="shared" si="1"/>
        <v>0</v>
      </c>
      <c r="AJ11">
        <f t="shared" si="1"/>
        <v>0</v>
      </c>
      <c r="AK11">
        <f t="shared" si="1"/>
        <v>0</v>
      </c>
      <c r="AL11">
        <f t="shared" si="1"/>
        <v>0</v>
      </c>
      <c r="AM11">
        <f t="shared" si="1"/>
        <v>0</v>
      </c>
      <c r="AN11">
        <f t="shared" si="1"/>
        <v>0</v>
      </c>
      <c r="AO11">
        <f t="shared" si="1"/>
        <v>0</v>
      </c>
      <c r="AP11">
        <f t="shared" si="1"/>
        <v>0</v>
      </c>
      <c r="AQ11">
        <f t="shared" si="1"/>
        <v>1.8393199492684382</v>
      </c>
      <c r="AR11">
        <f t="shared" si="1"/>
        <v>0</v>
      </c>
      <c r="AS11">
        <f t="shared" si="1"/>
        <v>0</v>
      </c>
      <c r="AT11">
        <f t="shared" si="1"/>
        <v>0</v>
      </c>
      <c r="AU11">
        <f t="shared" si="1"/>
        <v>1.8393199492684382</v>
      </c>
      <c r="AV11">
        <f t="shared" si="1"/>
        <v>0</v>
      </c>
      <c r="AW11">
        <f t="shared" si="1"/>
        <v>0</v>
      </c>
      <c r="AX11">
        <f t="shared" si="1"/>
        <v>0</v>
      </c>
      <c r="AY11">
        <f t="shared" si="1"/>
        <v>3.2741808182737442</v>
      </c>
      <c r="AZ11">
        <f t="shared" si="1"/>
        <v>3.2741808182737442</v>
      </c>
      <c r="BA11">
        <f t="shared" si="1"/>
        <v>4.6741912349063339</v>
      </c>
      <c r="BB11">
        <f t="shared" si="1"/>
        <v>4.6741912349063339</v>
      </c>
      <c r="BC11">
        <f t="shared" si="1"/>
        <v>4.6741912349063339</v>
      </c>
      <c r="BD11">
        <f t="shared" si="1"/>
        <v>2.3370956174531639</v>
      </c>
      <c r="BE11">
        <f t="shared" si="1"/>
        <v>1.5813318290339079E-78</v>
      </c>
      <c r="BF11">
        <f t="shared" si="1"/>
        <v>1.5813318290339079E-78</v>
      </c>
      <c r="BG11">
        <f t="shared" si="1"/>
        <v>1.5813318290339079E-78</v>
      </c>
      <c r="BH11">
        <f t="shared" si="1"/>
        <v>1.5813318290339079E-78</v>
      </c>
      <c r="BI11">
        <f t="shared" si="1"/>
        <v>1.5813318290339079E-78</v>
      </c>
      <c r="BJ11">
        <f t="shared" si="1"/>
        <v>1.5813318290339079E-78</v>
      </c>
      <c r="BK11">
        <f t="shared" si="1"/>
        <v>1.5813318290339079E-78</v>
      </c>
      <c r="BL11">
        <f t="shared" si="1"/>
        <v>1.5813318290339079E-78</v>
      </c>
      <c r="BM11">
        <f t="shared" si="1"/>
        <v>1.5813318290339079E-78</v>
      </c>
      <c r="BN11">
        <f t="shared" si="1"/>
        <v>4.6741912349063339</v>
      </c>
      <c r="BO11">
        <f t="shared" si="1"/>
        <v>1.5813318290339079E-78</v>
      </c>
      <c r="BP11">
        <f t="shared" si="1"/>
        <v>1.5813318290339079E-78</v>
      </c>
      <c r="BQ11">
        <f t="shared" si="1"/>
        <v>1.5813318290339079E-78</v>
      </c>
      <c r="BR11">
        <f t="shared" ref="BR11:BU11" si="2">((BR6-$E$17)/$E$19)*10</f>
        <v>4.6741912349063339</v>
      </c>
      <c r="BS11">
        <f t="shared" si="2"/>
        <v>1.5813318290339079E-78</v>
      </c>
      <c r="BT11">
        <f t="shared" si="2"/>
        <v>1.5813318290339079E-78</v>
      </c>
      <c r="BU11">
        <f t="shared" si="2"/>
        <v>1.5813318290339079E-78</v>
      </c>
      <c r="BV11" s="13"/>
      <c r="BW11" s="13"/>
    </row>
    <row r="12" spans="2:79" ht="22.2" customHeight="1" x14ac:dyDescent="0.3">
      <c r="B12" s="400"/>
      <c r="D12" s="144" t="s">
        <v>257</v>
      </c>
      <c r="E12" s="201">
        <f>AVERAGE(E11:F11)</f>
        <v>1.5660029539865477</v>
      </c>
      <c r="F12" s="201"/>
      <c r="G12" s="391">
        <f>AVERAGE(G11:U11)</f>
        <v>0.15843418781303981</v>
      </c>
      <c r="H12" s="392"/>
      <c r="I12" s="392"/>
      <c r="J12" s="392"/>
      <c r="K12" s="392"/>
      <c r="L12" s="392"/>
      <c r="M12" s="392"/>
      <c r="N12" s="392"/>
      <c r="O12" s="392"/>
      <c r="P12" s="392"/>
      <c r="Q12" s="392"/>
      <c r="R12" s="392"/>
      <c r="S12" s="392"/>
      <c r="T12" s="392"/>
      <c r="U12" s="393"/>
      <c r="V12" s="391">
        <f>AVERAGE(V11:AA11)</f>
        <v>4.9767695947134811</v>
      </c>
      <c r="W12" s="392"/>
      <c r="X12" s="392"/>
      <c r="Y12" s="392"/>
      <c r="Z12" s="392"/>
      <c r="AA12" s="393"/>
      <c r="AB12" s="391">
        <f>AVERAGE(AB11:AX11)</f>
        <v>1.1894469476988589</v>
      </c>
      <c r="AC12" s="392"/>
      <c r="AD12" s="392"/>
      <c r="AE12" s="392"/>
      <c r="AF12" s="392"/>
      <c r="AG12" s="392"/>
      <c r="AH12" s="392"/>
      <c r="AI12" s="392"/>
      <c r="AJ12" s="392"/>
      <c r="AK12" s="392"/>
      <c r="AL12" s="392"/>
      <c r="AM12" s="392"/>
      <c r="AN12" s="392"/>
      <c r="AO12" s="392"/>
      <c r="AP12" s="392"/>
      <c r="AQ12" s="392"/>
      <c r="AR12" s="392"/>
      <c r="AS12" s="392"/>
      <c r="AT12" s="392"/>
      <c r="AU12" s="392"/>
      <c r="AV12" s="392"/>
      <c r="AW12" s="392"/>
      <c r="AX12" s="393"/>
      <c r="AY12" s="391">
        <f>AVERAGE(AY11:BU11)</f>
        <v>1.402452757762275</v>
      </c>
      <c r="AZ12" s="392"/>
      <c r="BA12" s="392"/>
      <c r="BB12" s="392"/>
      <c r="BC12" s="392"/>
      <c r="BD12" s="392"/>
      <c r="BE12" s="392"/>
      <c r="BF12" s="392"/>
      <c r="BG12" s="392"/>
      <c r="BH12" s="392"/>
      <c r="BI12" s="392"/>
      <c r="BJ12" s="392"/>
      <c r="BK12" s="392"/>
      <c r="BL12" s="392"/>
      <c r="BM12" s="392"/>
      <c r="BN12" s="392"/>
      <c r="BO12" s="392"/>
      <c r="BP12" s="392"/>
      <c r="BQ12" s="392"/>
      <c r="BR12" s="392"/>
      <c r="BS12" s="392"/>
      <c r="BT12" s="392"/>
      <c r="BU12" s="392"/>
      <c r="BV12" s="177"/>
      <c r="BW12" s="177"/>
    </row>
    <row r="13" spans="2:79" ht="23.4" customHeight="1" x14ac:dyDescent="0.3">
      <c r="B13" s="400"/>
      <c r="D13" s="144" t="s">
        <v>38</v>
      </c>
      <c r="E13" s="201">
        <f>_xlfn.STDEV.S(E11:F11)</f>
        <v>0.63022421101617543</v>
      </c>
      <c r="F13" s="201"/>
      <c r="G13" s="391">
        <f>_xlfn.STDEV.S(G11:U11)</f>
        <v>3.3496482411992726E-2</v>
      </c>
      <c r="H13" s="392"/>
      <c r="I13" s="392"/>
      <c r="J13" s="392"/>
      <c r="K13" s="392"/>
      <c r="L13" s="392"/>
      <c r="M13" s="392"/>
      <c r="N13" s="392"/>
      <c r="O13" s="392"/>
      <c r="P13" s="392"/>
      <c r="Q13" s="392"/>
      <c r="R13" s="392"/>
      <c r="S13" s="392"/>
      <c r="T13" s="392"/>
      <c r="U13" s="393"/>
      <c r="V13" s="391">
        <f>_xlfn.STDEV.S(V11:AA11)</f>
        <v>2.9867367391991975</v>
      </c>
      <c r="W13" s="392"/>
      <c r="X13" s="392"/>
      <c r="Y13" s="392"/>
      <c r="Z13" s="392"/>
      <c r="AA13" s="393"/>
      <c r="AB13" s="391">
        <f>_xlfn.STDEV.S(AB11:AX11)</f>
        <v>2.8682617364333969</v>
      </c>
      <c r="AC13" s="392"/>
      <c r="AD13" s="392"/>
      <c r="AE13" s="392"/>
      <c r="AF13" s="392"/>
      <c r="AG13" s="392"/>
      <c r="AH13" s="392"/>
      <c r="AI13" s="392"/>
      <c r="AJ13" s="392"/>
      <c r="AK13" s="392"/>
      <c r="AL13" s="392"/>
      <c r="AM13" s="392"/>
      <c r="AN13" s="392"/>
      <c r="AO13" s="392"/>
      <c r="AP13" s="392"/>
      <c r="AQ13" s="392"/>
      <c r="AR13" s="392"/>
      <c r="AS13" s="392"/>
      <c r="AT13" s="392"/>
      <c r="AU13" s="392"/>
      <c r="AV13" s="392"/>
      <c r="AW13" s="392"/>
      <c r="AX13" s="393"/>
      <c r="AY13" s="391">
        <f>_xlfn.STDEV.S(AY11:BU11)</f>
        <v>2.0327406323017674</v>
      </c>
      <c r="AZ13" s="392"/>
      <c r="BA13" s="392"/>
      <c r="BB13" s="392"/>
      <c r="BC13" s="392"/>
      <c r="BD13" s="392"/>
      <c r="BE13" s="392"/>
      <c r="BF13" s="392"/>
      <c r="BG13" s="392"/>
      <c r="BH13" s="392"/>
      <c r="BI13" s="392"/>
      <c r="BJ13" s="392"/>
      <c r="BK13" s="392"/>
      <c r="BL13" s="392"/>
      <c r="BM13" s="392"/>
      <c r="BN13" s="392"/>
      <c r="BO13" s="392"/>
      <c r="BP13" s="392"/>
      <c r="BQ13" s="392"/>
      <c r="BR13" s="392"/>
      <c r="BS13" s="392"/>
      <c r="BT13" s="392"/>
      <c r="BU13" s="392"/>
      <c r="BV13" s="177"/>
      <c r="BW13" s="177"/>
    </row>
    <row r="14" spans="2:79" ht="22.2" customHeight="1" x14ac:dyDescent="0.3">
      <c r="B14" s="400"/>
      <c r="E14">
        <f>E12-E13</f>
        <v>0.93577874297037222</v>
      </c>
      <c r="F14">
        <f>E12+E13</f>
        <v>2.196227165002723</v>
      </c>
      <c r="G14">
        <f>G12-G13</f>
        <v>0.12493770540104708</v>
      </c>
      <c r="H14">
        <f>G12+G13</f>
        <v>0.19193067022503252</v>
      </c>
      <c r="V14">
        <f>V12-V13</f>
        <v>1.9900328555142837</v>
      </c>
      <c r="W14">
        <f>V12+V13</f>
        <v>7.9635063339126786</v>
      </c>
      <c r="AB14">
        <f>AB12-AB13</f>
        <v>-1.6788147887345379</v>
      </c>
      <c r="AC14">
        <f>AB12+AB13</f>
        <v>4.0577086841322556</v>
      </c>
      <c r="AY14">
        <f>AY12-AY13</f>
        <v>-0.63028787453949242</v>
      </c>
      <c r="AZ14">
        <f>AY12+AY13</f>
        <v>3.4351933900640423</v>
      </c>
    </row>
    <row r="15" spans="2:79" ht="22.2" customHeight="1" x14ac:dyDescent="0.3">
      <c r="B15" s="400"/>
      <c r="E15" s="141">
        <f>IF(AND(E11&gt;=E14,E11&lt;=F14),1,0)</f>
        <v>1</v>
      </c>
      <c r="G15">
        <f>IF(AND(G11&gt;=G14,G11&lt;=H14),1,0)</f>
        <v>1</v>
      </c>
      <c r="V15">
        <f>IF(AND(V11&gt;=V14,V11&lt;=W14),1,0)</f>
        <v>0</v>
      </c>
      <c r="AB15">
        <f>IF(AND(AB11&gt;=AB14,AB11&lt;=AC14),1,0)</f>
        <v>0</v>
      </c>
      <c r="AY15">
        <f>IF(AND(BA11&gt;=AY14,BA11&lt;=AZ14),1,0)</f>
        <v>0</v>
      </c>
    </row>
    <row r="16" spans="2:79" ht="22.2" customHeight="1" x14ac:dyDescent="0.3">
      <c r="B16" s="400"/>
    </row>
    <row r="17" spans="2:208" ht="19.8" x14ac:dyDescent="0.3">
      <c r="B17" s="400"/>
      <c r="D17" s="142" t="s">
        <v>253</v>
      </c>
      <c r="E17" s="147">
        <f>MIN(E6:BU6)</f>
        <v>1.8024250527211599E-126</v>
      </c>
    </row>
    <row r="18" spans="2:208" ht="19.8" x14ac:dyDescent="0.3">
      <c r="B18" s="400"/>
      <c r="D18" s="142" t="s">
        <v>254</v>
      </c>
      <c r="E18" s="147">
        <f>MAX(E6:BU6)</f>
        <v>0.15948763874635899</v>
      </c>
    </row>
    <row r="19" spans="2:208" ht="19.8" x14ac:dyDescent="0.3">
      <c r="B19" s="400"/>
      <c r="D19" s="142" t="s">
        <v>255</v>
      </c>
      <c r="E19" s="147">
        <f>E18-E17</f>
        <v>0.15948763874635899</v>
      </c>
    </row>
    <row r="20" spans="2:208" ht="19.8" x14ac:dyDescent="0.3">
      <c r="D20" s="148"/>
      <c r="E20" s="62"/>
    </row>
    <row r="21" spans="2:208" ht="25.2" customHeight="1" thickBot="1" x14ac:dyDescent="0.35"/>
    <row r="22" spans="2:208" ht="40.200000000000003" customHeight="1" thickBot="1" x14ac:dyDescent="0.35">
      <c r="B22" s="400" t="s">
        <v>53</v>
      </c>
      <c r="D22" s="3"/>
      <c r="E22" s="202"/>
      <c r="F22" s="203"/>
      <c r="G22" s="203"/>
      <c r="H22" s="203"/>
      <c r="I22" s="203"/>
      <c r="J22" s="203"/>
      <c r="K22" s="203"/>
      <c r="L22" s="203"/>
      <c r="M22" s="203"/>
      <c r="N22" s="203"/>
      <c r="O22" s="203"/>
      <c r="P22" s="203"/>
      <c r="Q22" s="203"/>
      <c r="R22" s="203"/>
      <c r="S22" s="203"/>
      <c r="T22" s="203"/>
      <c r="U22" s="203"/>
      <c r="V22" s="203"/>
      <c r="W22" s="203"/>
      <c r="X22" s="203"/>
      <c r="Y22" s="203"/>
      <c r="Z22" s="203"/>
      <c r="AA22" s="203"/>
      <c r="AB22" s="203"/>
      <c r="AC22" s="203"/>
      <c r="AD22" s="203"/>
      <c r="AE22" s="203"/>
      <c r="AF22" s="203"/>
      <c r="AG22" s="203"/>
      <c r="AH22" s="203"/>
      <c r="AI22" s="203"/>
      <c r="AJ22" s="203"/>
      <c r="AK22" s="203"/>
      <c r="AL22" s="203"/>
      <c r="AM22" s="203"/>
      <c r="AN22" s="203"/>
      <c r="AO22" s="203"/>
      <c r="AP22" s="203"/>
      <c r="AQ22" s="203"/>
      <c r="AR22" s="203"/>
      <c r="AS22" s="203"/>
      <c r="AT22" s="203"/>
      <c r="AU22" s="203"/>
      <c r="AV22" s="203"/>
      <c r="AW22" s="203"/>
      <c r="AX22" s="203"/>
      <c r="AY22" s="203"/>
      <c r="AZ22" s="203"/>
      <c r="BA22" s="203"/>
      <c r="BB22" s="203"/>
      <c r="BC22" s="203"/>
      <c r="BD22" s="203"/>
      <c r="BE22" s="203"/>
      <c r="BF22" s="203"/>
      <c r="BG22" s="203"/>
      <c r="BH22" s="203"/>
      <c r="BI22" s="203"/>
      <c r="BJ22" s="203"/>
      <c r="BK22" s="203"/>
      <c r="BL22" s="203"/>
      <c r="BM22" s="203"/>
      <c r="BN22" s="203"/>
      <c r="BO22" s="203"/>
      <c r="BP22" s="203"/>
      <c r="BQ22" s="203"/>
      <c r="BR22" s="203"/>
      <c r="BS22" s="203"/>
      <c r="BT22" s="203"/>
      <c r="BU22" s="203"/>
      <c r="BV22" s="203"/>
      <c r="BW22" s="203"/>
      <c r="BX22" s="203"/>
      <c r="BY22" s="203"/>
      <c r="BZ22" s="203"/>
      <c r="CA22" s="204"/>
    </row>
    <row r="23" spans="2:208" ht="20.399999999999999" customHeight="1" thickBot="1" x14ac:dyDescent="0.35">
      <c r="B23" s="400"/>
      <c r="D23" s="23" t="s">
        <v>0</v>
      </c>
      <c r="E23" s="306" t="s">
        <v>1</v>
      </c>
      <c r="F23" s="307"/>
      <c r="G23" s="307"/>
      <c r="H23" s="307"/>
      <c r="I23" s="307"/>
      <c r="J23" s="307"/>
      <c r="K23" s="307"/>
      <c r="L23" s="307"/>
      <c r="M23" s="307"/>
      <c r="N23" s="308"/>
      <c r="O23" s="254" t="s">
        <v>208</v>
      </c>
      <c r="P23" s="255"/>
      <c r="Q23" s="255"/>
      <c r="R23" s="255"/>
      <c r="S23" s="255"/>
      <c r="T23" s="255"/>
      <c r="U23" s="255"/>
      <c r="V23" s="255"/>
      <c r="W23" s="255"/>
      <c r="X23" s="255"/>
      <c r="Y23" s="255"/>
      <c r="Z23" s="255"/>
      <c r="AA23" s="255"/>
      <c r="AB23" s="255"/>
      <c r="AC23" s="255"/>
      <c r="AD23" s="255"/>
      <c r="AE23" s="255"/>
      <c r="AF23" s="255"/>
      <c r="AG23" s="255"/>
      <c r="AH23" s="255"/>
      <c r="AI23" s="255"/>
      <c r="AJ23" s="255"/>
      <c r="AK23" s="255"/>
      <c r="AL23" s="255"/>
      <c r="AM23" s="255"/>
      <c r="AN23" s="255"/>
      <c r="AO23" s="255"/>
      <c r="AP23" s="255"/>
      <c r="AQ23" s="255"/>
      <c r="AR23" s="255"/>
      <c r="AS23" s="255"/>
      <c r="AT23" s="255"/>
      <c r="AU23" s="255"/>
      <c r="AV23" s="255"/>
      <c r="AW23" s="255"/>
      <c r="AX23" s="255"/>
      <c r="AY23" s="255"/>
      <c r="AZ23" s="255"/>
      <c r="BA23" s="255"/>
      <c r="BB23" s="255"/>
      <c r="BC23" s="255"/>
      <c r="BD23" s="255"/>
      <c r="BE23" s="256"/>
      <c r="BF23" s="311" t="s">
        <v>207</v>
      </c>
      <c r="BG23" s="312"/>
      <c r="BH23" s="312"/>
      <c r="BI23" s="312"/>
      <c r="BJ23" s="312"/>
      <c r="BK23" s="312"/>
      <c r="BL23" s="312"/>
      <c r="BM23" s="312"/>
      <c r="BN23" s="312"/>
      <c r="BO23" s="312"/>
      <c r="BP23" s="312"/>
      <c r="BQ23" s="312"/>
      <c r="BR23" s="312"/>
      <c r="BS23" s="312"/>
      <c r="BT23" s="313"/>
      <c r="BU23" s="229" t="s">
        <v>209</v>
      </c>
      <c r="BV23" s="230"/>
      <c r="BW23" s="230"/>
      <c r="BX23" s="230"/>
      <c r="BY23" s="230"/>
      <c r="BZ23" s="230"/>
      <c r="CA23" s="230"/>
      <c r="CB23" s="230"/>
      <c r="CC23" s="230"/>
      <c r="CD23" s="230"/>
      <c r="CE23" s="230"/>
      <c r="CF23" s="230"/>
      <c r="CG23" s="230"/>
      <c r="CH23" s="230"/>
      <c r="CI23" s="230"/>
      <c r="CJ23" s="230"/>
      <c r="CK23" s="230"/>
      <c r="CL23" s="230"/>
      <c r="CM23" s="230"/>
      <c r="CN23" s="230"/>
      <c r="CO23" s="230"/>
      <c r="CP23" s="230"/>
      <c r="CQ23" s="230"/>
      <c r="CR23" s="230"/>
      <c r="CS23" s="230"/>
      <c r="CT23" s="230"/>
      <c r="CU23" s="230"/>
      <c r="CV23" s="230"/>
      <c r="CW23" s="230"/>
      <c r="CX23" s="230"/>
      <c r="CY23" s="230"/>
      <c r="CZ23" s="230"/>
      <c r="DA23" s="230"/>
      <c r="DB23" s="230"/>
      <c r="DC23" s="230"/>
      <c r="DD23" s="230"/>
      <c r="DE23" s="230"/>
      <c r="DF23" s="230"/>
      <c r="DG23" s="230"/>
      <c r="DH23" s="230"/>
      <c r="DI23" s="230"/>
      <c r="DJ23" s="230"/>
      <c r="DK23" s="230"/>
      <c r="DL23" s="230"/>
      <c r="DM23" s="230"/>
      <c r="DN23" s="230"/>
      <c r="DO23" s="230"/>
      <c r="DP23" s="230"/>
      <c r="DQ23" s="230"/>
      <c r="DR23" s="230"/>
      <c r="DS23" s="230"/>
      <c r="DT23" s="230"/>
      <c r="DU23" s="230"/>
      <c r="DV23" s="230"/>
      <c r="DW23" s="230"/>
      <c r="DX23" s="230"/>
      <c r="DY23" s="230"/>
      <c r="DZ23" s="230"/>
      <c r="EA23" s="230"/>
      <c r="EB23" s="230"/>
      <c r="EC23" s="230"/>
      <c r="ED23" s="230"/>
      <c r="EE23" s="230"/>
      <c r="EF23" s="230"/>
      <c r="EG23" s="230"/>
      <c r="EH23" s="230"/>
      <c r="EI23" s="230"/>
      <c r="EJ23" s="231"/>
      <c r="EK23" s="384"/>
      <c r="EL23" s="385"/>
      <c r="EM23" s="385"/>
      <c r="EN23" s="385"/>
      <c r="EO23" s="385"/>
      <c r="EP23" s="385"/>
      <c r="EQ23" s="385"/>
      <c r="ER23" s="385"/>
      <c r="ES23" s="385"/>
      <c r="ET23" s="385"/>
      <c r="EU23" s="385"/>
      <c r="EV23" s="385"/>
      <c r="EW23" s="385"/>
      <c r="EX23" s="385"/>
      <c r="EY23" s="385"/>
      <c r="EZ23" s="385"/>
      <c r="FA23" s="385"/>
      <c r="FB23" s="385"/>
      <c r="FC23" s="385"/>
      <c r="FD23" s="385"/>
      <c r="FE23" s="385"/>
      <c r="FF23" s="385"/>
      <c r="FG23" s="385"/>
      <c r="FH23" s="385"/>
      <c r="FI23" s="385"/>
      <c r="FJ23" s="385"/>
      <c r="FK23" s="385"/>
      <c r="FL23" s="385"/>
      <c r="FM23" s="385"/>
      <c r="FN23" s="385"/>
      <c r="FO23" s="385"/>
      <c r="FP23" s="385"/>
      <c r="FQ23" s="385"/>
      <c r="FR23" s="385"/>
      <c r="FS23" s="385"/>
      <c r="FT23" s="385"/>
      <c r="FU23" s="385"/>
      <c r="FV23" s="385"/>
      <c r="FW23" s="385"/>
      <c r="FX23" s="385"/>
      <c r="FY23" s="385"/>
      <c r="FZ23" s="385"/>
      <c r="GA23" s="385"/>
      <c r="GB23" s="385"/>
      <c r="GC23" s="385"/>
      <c r="GD23" s="385"/>
      <c r="GE23" s="385"/>
      <c r="GF23" s="385"/>
      <c r="GG23" s="385"/>
      <c r="GH23" s="385"/>
      <c r="GI23" s="385"/>
      <c r="GJ23" s="385"/>
      <c r="GK23" s="385"/>
      <c r="GL23" s="385"/>
      <c r="GM23" s="385"/>
      <c r="GN23" s="385"/>
      <c r="GO23" s="385"/>
      <c r="GP23" s="385"/>
      <c r="GQ23" s="385"/>
      <c r="GR23" s="385"/>
      <c r="GS23" s="385"/>
      <c r="GT23" s="385"/>
      <c r="GU23" s="385"/>
      <c r="GV23" s="385"/>
      <c r="GW23" s="385"/>
      <c r="GX23" s="385"/>
      <c r="GY23" s="385"/>
      <c r="GZ23" s="386"/>
    </row>
    <row r="24" spans="2:208" s="3" customFormat="1" ht="20.399999999999999" customHeight="1" thickBot="1" x14ac:dyDescent="0.35">
      <c r="B24" s="400"/>
      <c r="D24" s="169" t="s">
        <v>2</v>
      </c>
      <c r="E24" s="58" t="s">
        <v>54</v>
      </c>
      <c r="F24" s="31" t="s">
        <v>55</v>
      </c>
      <c r="G24" s="31" t="s">
        <v>56</v>
      </c>
      <c r="H24" s="31" t="s">
        <v>77</v>
      </c>
      <c r="I24" s="31" t="s">
        <v>92</v>
      </c>
      <c r="J24" s="31" t="s">
        <v>93</v>
      </c>
      <c r="K24" s="31" t="s">
        <v>94</v>
      </c>
      <c r="L24" s="31" t="s">
        <v>95</v>
      </c>
      <c r="M24" s="31" t="s">
        <v>96</v>
      </c>
      <c r="N24" s="30" t="s">
        <v>97</v>
      </c>
      <c r="O24" s="28" t="s">
        <v>57</v>
      </c>
      <c r="P24" s="27" t="s">
        <v>58</v>
      </c>
      <c r="Q24" s="27" t="s">
        <v>59</v>
      </c>
      <c r="R24" s="28" t="s">
        <v>60</v>
      </c>
      <c r="S24" s="28" t="s">
        <v>61</v>
      </c>
      <c r="T24" s="28" t="s">
        <v>62</v>
      </c>
      <c r="U24" s="28" t="s">
        <v>63</v>
      </c>
      <c r="V24" s="27" t="s">
        <v>64</v>
      </c>
      <c r="W24" s="27" t="s">
        <v>65</v>
      </c>
      <c r="X24" s="27" t="s">
        <v>66</v>
      </c>
      <c r="Y24" s="27" t="s">
        <v>67</v>
      </c>
      <c r="Z24" s="29" t="s">
        <v>68</v>
      </c>
      <c r="AA24" s="37" t="s">
        <v>78</v>
      </c>
      <c r="AB24" s="39" t="s">
        <v>79</v>
      </c>
      <c r="AC24" s="39" t="s">
        <v>80</v>
      </c>
      <c r="AD24" s="39" t="s">
        <v>81</v>
      </c>
      <c r="AE24" s="39" t="s">
        <v>82</v>
      </c>
      <c r="AF24" s="53" t="s">
        <v>83</v>
      </c>
      <c r="AG24" s="37" t="s">
        <v>84</v>
      </c>
      <c r="AH24" s="39" t="s">
        <v>85</v>
      </c>
      <c r="AI24" s="39" t="s">
        <v>86</v>
      </c>
      <c r="AJ24" s="39" t="s">
        <v>87</v>
      </c>
      <c r="AK24" s="39" t="s">
        <v>88</v>
      </c>
      <c r="AL24" s="53" t="s">
        <v>89</v>
      </c>
      <c r="AM24" s="38" t="s">
        <v>90</v>
      </c>
      <c r="AN24" s="27" t="s">
        <v>180</v>
      </c>
      <c r="AO24" s="27" t="s">
        <v>181</v>
      </c>
      <c r="AP24" s="27" t="s">
        <v>182</v>
      </c>
      <c r="AQ24" s="27" t="s">
        <v>244</v>
      </c>
      <c r="AR24" s="26" t="s">
        <v>184</v>
      </c>
      <c r="AS24" s="27" t="s">
        <v>185</v>
      </c>
      <c r="AT24" s="27" t="s">
        <v>186</v>
      </c>
      <c r="AU24" s="27" t="s">
        <v>187</v>
      </c>
      <c r="AV24" s="27" t="s">
        <v>188</v>
      </c>
      <c r="AW24" s="27" t="s">
        <v>189</v>
      </c>
      <c r="AX24" s="26" t="s">
        <v>190</v>
      </c>
      <c r="AY24" s="27" t="s">
        <v>191</v>
      </c>
      <c r="AZ24" s="27" t="s">
        <v>192</v>
      </c>
      <c r="BA24" s="27" t="s">
        <v>193</v>
      </c>
      <c r="BB24" s="27" t="s">
        <v>194</v>
      </c>
      <c r="BC24" s="27" t="s">
        <v>245</v>
      </c>
      <c r="BD24" s="26" t="s">
        <v>196</v>
      </c>
      <c r="BE24" s="27" t="s">
        <v>197</v>
      </c>
      <c r="BF24" s="37" t="s">
        <v>69</v>
      </c>
      <c r="BG24" s="39" t="s">
        <v>70</v>
      </c>
      <c r="BH24" s="36" t="s">
        <v>71</v>
      </c>
      <c r="BI24" s="55" t="s">
        <v>72</v>
      </c>
      <c r="BJ24" s="56" t="s">
        <v>73</v>
      </c>
      <c r="BK24" s="56" t="s">
        <v>74</v>
      </c>
      <c r="BL24" s="38" t="s">
        <v>75</v>
      </c>
      <c r="BM24" s="41" t="s">
        <v>76</v>
      </c>
      <c r="BN24" s="31" t="s">
        <v>200</v>
      </c>
      <c r="BO24" s="31" t="s">
        <v>201</v>
      </c>
      <c r="BP24" s="31" t="s">
        <v>202</v>
      </c>
      <c r="BQ24" s="31" t="s">
        <v>203</v>
      </c>
      <c r="BR24" s="31" t="s">
        <v>204</v>
      </c>
      <c r="BS24" s="31" t="s">
        <v>205</v>
      </c>
      <c r="BT24" s="30" t="s">
        <v>206</v>
      </c>
      <c r="BU24" s="58" t="s">
        <v>54</v>
      </c>
      <c r="BV24" s="31" t="s">
        <v>55</v>
      </c>
      <c r="BW24" s="31" t="s">
        <v>56</v>
      </c>
      <c r="BX24" s="31" t="s">
        <v>77</v>
      </c>
      <c r="BY24" s="31" t="s">
        <v>92</v>
      </c>
      <c r="BZ24" s="31" t="s">
        <v>93</v>
      </c>
      <c r="CA24" s="31" t="s">
        <v>94</v>
      </c>
      <c r="CB24" s="31" t="s">
        <v>95</v>
      </c>
      <c r="CC24" s="31" t="s">
        <v>96</v>
      </c>
      <c r="CD24" s="30" t="s">
        <v>97</v>
      </c>
      <c r="CE24" s="57" t="s">
        <v>57</v>
      </c>
      <c r="CF24" s="27" t="s">
        <v>58</v>
      </c>
      <c r="CG24" s="27" t="s">
        <v>59</v>
      </c>
      <c r="CH24" s="28" t="s">
        <v>60</v>
      </c>
      <c r="CI24" s="28" t="s">
        <v>61</v>
      </c>
      <c r="CJ24" s="28" t="s">
        <v>62</v>
      </c>
      <c r="CK24" s="28" t="s">
        <v>63</v>
      </c>
      <c r="CL24" s="27" t="s">
        <v>64</v>
      </c>
      <c r="CM24" s="27" t="s">
        <v>65</v>
      </c>
      <c r="CN24" s="27" t="s">
        <v>66</v>
      </c>
      <c r="CO24" s="27" t="s">
        <v>67</v>
      </c>
      <c r="CP24" s="29" t="s">
        <v>68</v>
      </c>
      <c r="CQ24" s="37" t="s">
        <v>78</v>
      </c>
      <c r="CR24" s="39" t="s">
        <v>79</v>
      </c>
      <c r="CS24" s="39" t="s">
        <v>80</v>
      </c>
      <c r="CT24" s="39" t="s">
        <v>81</v>
      </c>
      <c r="CU24" s="39" t="s">
        <v>82</v>
      </c>
      <c r="CV24" s="53" t="s">
        <v>83</v>
      </c>
      <c r="CW24" s="37" t="s">
        <v>84</v>
      </c>
      <c r="CX24" s="39" t="s">
        <v>85</v>
      </c>
      <c r="CY24" s="39" t="s">
        <v>86</v>
      </c>
      <c r="CZ24" s="39" t="s">
        <v>87</v>
      </c>
      <c r="DA24" s="39" t="s">
        <v>88</v>
      </c>
      <c r="DB24" s="53" t="s">
        <v>89</v>
      </c>
      <c r="DC24" s="38" t="s">
        <v>90</v>
      </c>
      <c r="DD24" s="27" t="s">
        <v>180</v>
      </c>
      <c r="DE24" s="27" t="s">
        <v>181</v>
      </c>
      <c r="DF24" s="27" t="s">
        <v>182</v>
      </c>
      <c r="DG24" s="27" t="s">
        <v>183</v>
      </c>
      <c r="DH24" s="26" t="s">
        <v>184</v>
      </c>
      <c r="DI24" s="27" t="s">
        <v>185</v>
      </c>
      <c r="DJ24" s="27" t="s">
        <v>186</v>
      </c>
      <c r="DK24" s="27" t="s">
        <v>187</v>
      </c>
      <c r="DL24" s="27" t="s">
        <v>188</v>
      </c>
      <c r="DM24" s="27" t="s">
        <v>189</v>
      </c>
      <c r="DN24" s="26" t="s">
        <v>190</v>
      </c>
      <c r="DO24" s="27" t="s">
        <v>191</v>
      </c>
      <c r="DP24" s="27" t="s">
        <v>192</v>
      </c>
      <c r="DQ24" s="27" t="s">
        <v>193</v>
      </c>
      <c r="DR24" s="27" t="s">
        <v>194</v>
      </c>
      <c r="DS24" s="27" t="s">
        <v>195</v>
      </c>
      <c r="DT24" s="26" t="s">
        <v>196</v>
      </c>
      <c r="DU24" s="27" t="s">
        <v>197</v>
      </c>
      <c r="DV24" s="37" t="s">
        <v>69</v>
      </c>
      <c r="DW24" s="39" t="s">
        <v>70</v>
      </c>
      <c r="DX24" s="36" t="s">
        <v>71</v>
      </c>
      <c r="DY24" s="55" t="s">
        <v>72</v>
      </c>
      <c r="DZ24" s="56" t="s">
        <v>73</v>
      </c>
      <c r="EA24" s="56" t="s">
        <v>74</v>
      </c>
      <c r="EB24" s="38" t="s">
        <v>75</v>
      </c>
      <c r="EC24" s="41" t="s">
        <v>76</v>
      </c>
      <c r="ED24" s="31" t="s">
        <v>200</v>
      </c>
      <c r="EE24" s="31" t="s">
        <v>201</v>
      </c>
      <c r="EF24" s="31" t="s">
        <v>202</v>
      </c>
      <c r="EG24" s="31" t="s">
        <v>203</v>
      </c>
      <c r="EH24" s="31" t="s">
        <v>204</v>
      </c>
      <c r="EI24" s="31" t="s">
        <v>205</v>
      </c>
      <c r="EJ24" s="30" t="s">
        <v>206</v>
      </c>
      <c r="EK24" s="58" t="s">
        <v>54</v>
      </c>
      <c r="EL24" s="31" t="s">
        <v>55</v>
      </c>
      <c r="EM24" s="31" t="s">
        <v>56</v>
      </c>
      <c r="EN24" s="31" t="s">
        <v>77</v>
      </c>
      <c r="EO24" s="31" t="s">
        <v>92</v>
      </c>
      <c r="EP24" s="31" t="s">
        <v>93</v>
      </c>
      <c r="EQ24" s="31" t="s">
        <v>94</v>
      </c>
      <c r="ER24" s="31" t="s">
        <v>95</v>
      </c>
      <c r="ES24" s="31" t="s">
        <v>96</v>
      </c>
      <c r="ET24" s="30" t="s">
        <v>97</v>
      </c>
      <c r="EU24" s="57" t="s">
        <v>57</v>
      </c>
      <c r="EV24" s="27" t="s">
        <v>58</v>
      </c>
      <c r="EW24" s="27" t="s">
        <v>59</v>
      </c>
      <c r="EX24" s="28" t="s">
        <v>60</v>
      </c>
      <c r="EY24" s="28" t="s">
        <v>61</v>
      </c>
      <c r="EZ24" s="28" t="s">
        <v>62</v>
      </c>
      <c r="FA24" s="28" t="s">
        <v>63</v>
      </c>
      <c r="FB24" s="27" t="s">
        <v>64</v>
      </c>
      <c r="FC24" s="27" t="s">
        <v>65</v>
      </c>
      <c r="FD24" s="27" t="s">
        <v>66</v>
      </c>
      <c r="FE24" s="27" t="s">
        <v>67</v>
      </c>
      <c r="FF24" s="29" t="s">
        <v>68</v>
      </c>
      <c r="FG24" s="37" t="s">
        <v>78</v>
      </c>
      <c r="FH24" s="39" t="s">
        <v>79</v>
      </c>
      <c r="FI24" s="39" t="s">
        <v>80</v>
      </c>
      <c r="FJ24" s="39" t="s">
        <v>81</v>
      </c>
      <c r="FK24" s="39" t="s">
        <v>82</v>
      </c>
      <c r="FL24" s="53" t="s">
        <v>83</v>
      </c>
      <c r="FM24" s="37" t="s">
        <v>84</v>
      </c>
      <c r="FN24" s="39" t="s">
        <v>85</v>
      </c>
      <c r="FO24" s="39" t="s">
        <v>86</v>
      </c>
      <c r="FP24" s="39" t="s">
        <v>87</v>
      </c>
      <c r="FQ24" s="39" t="s">
        <v>88</v>
      </c>
      <c r="FR24" s="53" t="s">
        <v>89</v>
      </c>
      <c r="FS24" s="38" t="s">
        <v>90</v>
      </c>
      <c r="FT24" s="27" t="s">
        <v>180</v>
      </c>
      <c r="FU24" s="27" t="s">
        <v>181</v>
      </c>
      <c r="FV24" s="27" t="s">
        <v>182</v>
      </c>
      <c r="FW24" s="27" t="s">
        <v>183</v>
      </c>
      <c r="FX24" s="26" t="s">
        <v>184</v>
      </c>
      <c r="FY24" s="27" t="s">
        <v>185</v>
      </c>
      <c r="FZ24" s="27" t="s">
        <v>186</v>
      </c>
      <c r="GA24" s="27" t="s">
        <v>187</v>
      </c>
      <c r="GB24" s="27" t="s">
        <v>188</v>
      </c>
      <c r="GC24" s="27" t="s">
        <v>210</v>
      </c>
      <c r="GD24" s="26" t="s">
        <v>190</v>
      </c>
      <c r="GE24" s="27" t="s">
        <v>191</v>
      </c>
      <c r="GF24" s="27" t="s">
        <v>192</v>
      </c>
      <c r="GG24" s="27" t="s">
        <v>193</v>
      </c>
      <c r="GH24" s="27" t="s">
        <v>194</v>
      </c>
      <c r="GI24" s="27" t="s">
        <v>195</v>
      </c>
      <c r="GJ24" s="26" t="s">
        <v>196</v>
      </c>
      <c r="GK24" s="27" t="s">
        <v>197</v>
      </c>
      <c r="GL24" s="37" t="s">
        <v>69</v>
      </c>
      <c r="GM24" s="39" t="s">
        <v>70</v>
      </c>
      <c r="GN24" s="36" t="s">
        <v>71</v>
      </c>
      <c r="GO24" s="55" t="s">
        <v>72</v>
      </c>
      <c r="GP24" s="56" t="s">
        <v>73</v>
      </c>
      <c r="GQ24" s="56" t="s">
        <v>74</v>
      </c>
      <c r="GR24" s="38" t="s">
        <v>75</v>
      </c>
      <c r="GS24" s="41" t="s">
        <v>76</v>
      </c>
      <c r="GT24" s="31" t="s">
        <v>200</v>
      </c>
      <c r="GU24" s="31" t="s">
        <v>201</v>
      </c>
      <c r="GV24" s="31" t="s">
        <v>202</v>
      </c>
      <c r="GW24" s="31" t="s">
        <v>203</v>
      </c>
      <c r="GX24" s="31" t="s">
        <v>204</v>
      </c>
      <c r="GY24" s="31" t="s">
        <v>205</v>
      </c>
      <c r="GZ24" s="30" t="s">
        <v>206</v>
      </c>
    </row>
    <row r="25" spans="2:208" s="73" customFormat="1" ht="19.8" customHeight="1" x14ac:dyDescent="0.3">
      <c r="B25" s="400"/>
      <c r="D25" s="74" t="s">
        <v>12</v>
      </c>
      <c r="E25" s="75">
        <v>4.4377374553049499E-2</v>
      </c>
      <c r="F25" s="76">
        <v>4.4377374553049499E-2</v>
      </c>
      <c r="G25" s="75">
        <v>4.4377374553049499E-2</v>
      </c>
      <c r="H25" s="80">
        <v>0.177987237159691</v>
      </c>
      <c r="I25" s="80">
        <v>3.0624246494008099E-2</v>
      </c>
      <c r="J25" s="80">
        <v>3.0624246494008099E-2</v>
      </c>
      <c r="K25" s="80">
        <v>3.0624246494008099E-2</v>
      </c>
      <c r="L25" s="80">
        <v>5.5454473832061799E-2</v>
      </c>
      <c r="M25" s="80">
        <v>8.1617599793724696E-3</v>
      </c>
      <c r="N25" s="76">
        <v>8.3927782525898796E-3</v>
      </c>
      <c r="O25" s="75">
        <v>3.15803245668756E-3</v>
      </c>
      <c r="P25" s="80">
        <v>3.15803245668756E-3</v>
      </c>
      <c r="Q25" s="80">
        <v>4.65002535344908E-4</v>
      </c>
      <c r="R25" s="80">
        <v>2.5280132723528698E-3</v>
      </c>
      <c r="S25" s="80">
        <v>2.5280132723528698E-3</v>
      </c>
      <c r="T25" s="80">
        <v>2.5280132723528698E-3</v>
      </c>
      <c r="U25" s="80">
        <v>7.8087680260687199E-3</v>
      </c>
      <c r="V25" s="80">
        <v>7.8087680260687199E-3</v>
      </c>
      <c r="W25" s="76">
        <v>7.8087680260687199E-3</v>
      </c>
      <c r="X25" s="75">
        <v>7.8087680260687199E-3</v>
      </c>
      <c r="Y25" s="80">
        <v>7.8087680260687199E-3</v>
      </c>
      <c r="Z25" s="80">
        <v>7.8087680260687199E-3</v>
      </c>
      <c r="AA25" s="80">
        <v>7.8087680260687199E-3</v>
      </c>
      <c r="AB25" s="80">
        <v>7.8087680260687199E-3</v>
      </c>
      <c r="AC25" s="81">
        <v>7.8087680260687199E-3</v>
      </c>
      <c r="AD25" s="75">
        <v>7.8087680260687199E-3</v>
      </c>
      <c r="AE25" s="80">
        <v>7.8087680260687199E-3</v>
      </c>
      <c r="AF25" s="80">
        <v>7.8087680260687199E-3</v>
      </c>
      <c r="AG25" s="80">
        <v>7.8087680260687199E-3</v>
      </c>
      <c r="AH25" s="80">
        <v>7.8087680260687199E-3</v>
      </c>
      <c r="AI25" s="80">
        <v>7.8087680260687199E-3</v>
      </c>
      <c r="AJ25" s="80">
        <v>7.8087680260687199E-3</v>
      </c>
      <c r="AK25" s="80">
        <v>7.8087680260687199E-3</v>
      </c>
      <c r="AL25" s="80">
        <v>7.8087680260687199E-3</v>
      </c>
      <c r="AM25" s="80">
        <v>1.01392429486652E-2</v>
      </c>
      <c r="AN25" s="80">
        <v>7.5033552209353297E-3</v>
      </c>
      <c r="AO25" s="80">
        <v>7.5033552209353297E-3</v>
      </c>
      <c r="AP25" s="80">
        <v>7.5033552209353297E-3</v>
      </c>
      <c r="AQ25" s="80">
        <v>7.5033552209353297E-3</v>
      </c>
      <c r="AR25" s="80">
        <v>7.5033552209353297E-3</v>
      </c>
      <c r="AS25" s="80">
        <v>7.5033552209353297E-3</v>
      </c>
      <c r="AT25" s="80">
        <v>7.5033552209353297E-3</v>
      </c>
      <c r="AU25" s="80">
        <v>7.5033552209353297E-3</v>
      </c>
      <c r="AV25" s="80">
        <v>7.5033552209353297E-3</v>
      </c>
      <c r="AW25" s="80">
        <v>7.5033552209353297E-3</v>
      </c>
      <c r="AX25" s="80">
        <v>7.5033552209353297E-3</v>
      </c>
      <c r="AY25" s="80">
        <v>7.5033552209353297E-3</v>
      </c>
      <c r="AZ25" s="80">
        <v>7.5033552209353297E-3</v>
      </c>
      <c r="BA25" s="80">
        <v>7.5033552209353297E-3</v>
      </c>
      <c r="BB25" s="81">
        <v>7.5033552209353297E-3</v>
      </c>
      <c r="BC25" s="78">
        <v>7.5033552209353297E-3</v>
      </c>
      <c r="BD25" s="78">
        <v>7.5033552209353297E-3</v>
      </c>
      <c r="BE25" s="78">
        <v>7.5033552209353297E-3</v>
      </c>
      <c r="BF25" s="82">
        <v>0.13706561442215101</v>
      </c>
      <c r="BG25" s="78">
        <v>0.13706561442215101</v>
      </c>
      <c r="BH25" s="78">
        <v>0.13706561442215101</v>
      </c>
      <c r="BI25" s="78">
        <v>0.13706561442215101</v>
      </c>
      <c r="BJ25" s="78">
        <v>0.13706561442215101</v>
      </c>
      <c r="BK25" s="78">
        <v>0.13706561442215101</v>
      </c>
      <c r="BL25" s="78">
        <v>0.14327136660781301</v>
      </c>
      <c r="BM25" s="78">
        <v>0.393311942260196</v>
      </c>
      <c r="BN25" s="78">
        <v>0.131726646168498</v>
      </c>
      <c r="BO25" s="78">
        <v>0.131726646168498</v>
      </c>
      <c r="BP25" s="78">
        <v>0.131726646168498</v>
      </c>
      <c r="BQ25" s="78">
        <v>0.131726646168498</v>
      </c>
      <c r="BR25" s="78">
        <v>0.131726646168498</v>
      </c>
      <c r="BS25" s="78">
        <v>0.131726646168498</v>
      </c>
      <c r="BT25" s="79">
        <v>0.38500678374123498</v>
      </c>
      <c r="BU25" s="125">
        <v>1.8024250527211599E-126</v>
      </c>
      <c r="BV25" s="116">
        <v>1.8024250527211599E-126</v>
      </c>
      <c r="BW25" s="116">
        <v>1.8024250527211599E-126</v>
      </c>
      <c r="BX25" s="78">
        <v>0.19499393144825899</v>
      </c>
      <c r="BY25" s="116">
        <v>1.8024250527211599E-126</v>
      </c>
      <c r="BZ25" s="171">
        <v>1.8024250527211599E-126</v>
      </c>
      <c r="CA25" s="171">
        <v>1.8024250527211599E-126</v>
      </c>
      <c r="CB25" s="171">
        <v>1.8024250527211599E-126</v>
      </c>
      <c r="CC25" s="171">
        <v>1.8024250527211599E-126</v>
      </c>
      <c r="CD25" s="171">
        <v>1.8024250527211599E-126</v>
      </c>
      <c r="CE25" s="171">
        <v>1.8024250527211599E-126</v>
      </c>
      <c r="CF25" s="171">
        <v>1.8024250527211599E-126</v>
      </c>
      <c r="CG25" s="171">
        <v>1.8024250527211599E-126</v>
      </c>
      <c r="CH25" s="171">
        <v>1.8024250527211599E-126</v>
      </c>
      <c r="CI25" s="171">
        <v>1.8024250527211599E-126</v>
      </c>
      <c r="CJ25" s="171">
        <v>1.8024250527211599E-126</v>
      </c>
      <c r="CK25" s="171">
        <v>1.8024250527211599E-126</v>
      </c>
      <c r="CL25" s="171">
        <v>1.8024250527211599E-126</v>
      </c>
      <c r="CM25" s="171">
        <v>1.8024250527211599E-126</v>
      </c>
      <c r="CN25" s="171">
        <v>1.8024250527211599E-126</v>
      </c>
      <c r="CO25" s="171">
        <v>1.8024250527211599E-126</v>
      </c>
      <c r="CP25" s="171">
        <v>1.8024250527211599E-126</v>
      </c>
      <c r="CQ25" s="171">
        <v>1.8024250527211599E-126</v>
      </c>
      <c r="CR25" s="171">
        <v>1.8024250527211599E-126</v>
      </c>
      <c r="CS25" s="171">
        <v>1.8024250527211599E-126</v>
      </c>
      <c r="CT25" s="171">
        <v>1.8024250527211599E-126</v>
      </c>
      <c r="CU25" s="171">
        <v>1.8024250527211599E-126</v>
      </c>
      <c r="CV25" s="171">
        <v>1.8024250527211599E-126</v>
      </c>
      <c r="CW25" s="171">
        <v>1.8024250527211599E-126</v>
      </c>
      <c r="CX25" s="171">
        <v>1.8024250527211599E-126</v>
      </c>
      <c r="CY25" s="171">
        <v>1.8024250527211599E-126</v>
      </c>
      <c r="CZ25" s="171">
        <v>1.8024250527211599E-126</v>
      </c>
      <c r="DA25" s="171">
        <v>1.8024250527211599E-126</v>
      </c>
      <c r="DB25" s="171">
        <v>1.8024250527211599E-126</v>
      </c>
      <c r="DC25" s="171">
        <v>1.8024250527211599E-126</v>
      </c>
      <c r="DD25" s="171">
        <v>1.8024250527211599E-126</v>
      </c>
      <c r="DE25" s="171">
        <v>1.8024250527211599E-126</v>
      </c>
      <c r="DF25" s="171">
        <v>1.8024250527211599E-126</v>
      </c>
      <c r="DG25" s="171">
        <v>1.8024250527211599E-126</v>
      </c>
      <c r="DH25" s="171">
        <v>1.8024250527211599E-126</v>
      </c>
      <c r="DI25" s="171">
        <v>1.8024250527211599E-126</v>
      </c>
      <c r="DJ25" s="171">
        <v>1.8024250527211599E-126</v>
      </c>
      <c r="DK25" s="171">
        <v>1.8024250527211599E-126</v>
      </c>
      <c r="DL25" s="171">
        <v>1.8024250527211599E-126</v>
      </c>
      <c r="DM25" s="171">
        <v>1.8024250527211599E-126</v>
      </c>
      <c r="DN25" s="171">
        <v>1.8024250527211599E-126</v>
      </c>
      <c r="DO25" s="171">
        <v>1.8024250527211599E-126</v>
      </c>
      <c r="DP25" s="171">
        <v>1.8024250527211599E-126</v>
      </c>
      <c r="DQ25" s="171">
        <v>1.8024250527211599E-126</v>
      </c>
      <c r="DR25" s="171">
        <v>1.8024250527211599E-126</v>
      </c>
      <c r="DS25" s="171">
        <v>1.8024250527211599E-126</v>
      </c>
      <c r="DT25" s="171">
        <v>1.8024250527211599E-126</v>
      </c>
      <c r="DU25" s="171">
        <v>1.8024250527211599E-126</v>
      </c>
      <c r="DV25" s="93">
        <v>9.7496965724129706E-2</v>
      </c>
      <c r="DW25" s="93">
        <v>9.7496965724129706E-2</v>
      </c>
      <c r="DX25" s="93">
        <v>9.7496965724129706E-2</v>
      </c>
      <c r="DY25" s="93">
        <v>9.7496965724129706E-2</v>
      </c>
      <c r="DZ25" s="93">
        <v>9.7496965724129706E-2</v>
      </c>
      <c r="EA25" s="93">
        <v>9.7496965724129706E-2</v>
      </c>
      <c r="EB25" s="93">
        <v>0.19499393144825899</v>
      </c>
      <c r="EC25" s="93">
        <v>0.52508003380367496</v>
      </c>
      <c r="ED25" s="93">
        <v>9.74969657241299E-2</v>
      </c>
      <c r="EE25" s="93">
        <v>9.74969657241299E-2</v>
      </c>
      <c r="EF25" s="93">
        <v>9.74969657241299E-2</v>
      </c>
      <c r="EG25" s="93">
        <v>9.74969657241299E-2</v>
      </c>
      <c r="EH25" s="93">
        <v>9.74969657241299E-2</v>
      </c>
      <c r="EI25" s="93">
        <v>9.74969657241299E-2</v>
      </c>
      <c r="EJ25" s="94">
        <v>0.52508003380367396</v>
      </c>
      <c r="EK25" s="95">
        <v>6.7164487351813296E-2</v>
      </c>
      <c r="EL25" s="93">
        <v>6.7164487351813296E-2</v>
      </c>
      <c r="EM25" s="93">
        <v>6.7164487351813296E-2</v>
      </c>
      <c r="EN25" s="93">
        <v>0.13432897470362601</v>
      </c>
      <c r="EO25" s="171">
        <v>2.5220287948707901E-80</v>
      </c>
      <c r="EP25" s="171">
        <v>2.5220287948707901E-80</v>
      </c>
      <c r="EQ25" s="171">
        <v>2.5220287948707901E-80</v>
      </c>
      <c r="ER25" s="93">
        <v>6.7164487351813296E-2</v>
      </c>
      <c r="ES25" s="171">
        <v>2.5220287948707901E-80</v>
      </c>
      <c r="ET25" s="171">
        <v>2.5220287948707901E-80</v>
      </c>
      <c r="EU25" s="171">
        <v>2.5220287948707901E-80</v>
      </c>
      <c r="EV25" s="171">
        <v>2.5220287948707901E-80</v>
      </c>
      <c r="EW25" s="171">
        <v>2.5220287948707901E-80</v>
      </c>
      <c r="EX25" s="171">
        <v>2.5220287948707901E-80</v>
      </c>
      <c r="EY25" s="171">
        <v>2.5220287948707901E-80</v>
      </c>
      <c r="EZ25" s="171">
        <v>2.5220287948707901E-80</v>
      </c>
      <c r="FA25" s="171">
        <v>2.5220287948707901E-80</v>
      </c>
      <c r="FB25" s="171">
        <v>2.5220287948707901E-80</v>
      </c>
      <c r="FC25" s="171">
        <v>2.5220287948707901E-80</v>
      </c>
      <c r="FD25" s="171">
        <v>2.5220287948707901E-80</v>
      </c>
      <c r="FE25" s="171">
        <v>2.5220287948707901E-80</v>
      </c>
      <c r="FF25" s="171">
        <v>2.5220287948707901E-80</v>
      </c>
      <c r="FG25" s="171">
        <v>2.5220287948707901E-80</v>
      </c>
      <c r="FH25" s="171">
        <v>2.5220287948707901E-80</v>
      </c>
      <c r="FI25" s="171">
        <v>2.5220287948707901E-80</v>
      </c>
      <c r="FJ25" s="171">
        <v>2.5220287948707901E-80</v>
      </c>
      <c r="FK25" s="171">
        <v>2.5220287948707901E-80</v>
      </c>
      <c r="FL25" s="171">
        <v>2.5220287948707901E-80</v>
      </c>
      <c r="FM25" s="171">
        <v>2.5220287948707901E-80</v>
      </c>
      <c r="FN25" s="171">
        <v>2.5220287948707901E-80</v>
      </c>
      <c r="FO25" s="171">
        <v>2.5220287948707901E-80</v>
      </c>
      <c r="FP25" s="171">
        <v>2.5220287948707901E-80</v>
      </c>
      <c r="FQ25" s="171">
        <v>2.5220287948707901E-80</v>
      </c>
      <c r="FR25" s="171">
        <v>2.5220287948707901E-80</v>
      </c>
      <c r="FS25" s="171">
        <v>2.5220287948707901E-80</v>
      </c>
      <c r="FT25" s="171">
        <v>2.5220287948707901E-80</v>
      </c>
      <c r="FU25" s="171">
        <v>2.5220287948707901E-80</v>
      </c>
      <c r="FV25" s="171">
        <v>2.5220287948707901E-80</v>
      </c>
      <c r="FW25" s="171">
        <v>2.5220287948707901E-80</v>
      </c>
      <c r="FX25" s="171">
        <v>2.5220287948707901E-80</v>
      </c>
      <c r="FY25" s="171">
        <v>2.5220287948707901E-80</v>
      </c>
      <c r="FZ25" s="171">
        <v>2.5220287948707901E-80</v>
      </c>
      <c r="GA25" s="171">
        <v>2.5220287948707901E-80</v>
      </c>
      <c r="GB25" s="171">
        <v>2.5220287948707901E-80</v>
      </c>
      <c r="GC25" s="171">
        <v>2.5220287948707901E-80</v>
      </c>
      <c r="GD25" s="171">
        <v>2.5220287948707901E-80</v>
      </c>
      <c r="GE25" s="171">
        <v>2.5220287948707901E-80</v>
      </c>
      <c r="GF25" s="171">
        <v>2.5220287948707901E-80</v>
      </c>
      <c r="GG25" s="171">
        <v>2.5220287948707901E-80</v>
      </c>
      <c r="GH25" s="171">
        <v>2.5220287948707901E-80</v>
      </c>
      <c r="GI25" s="171">
        <v>2.5220287948707901E-80</v>
      </c>
      <c r="GJ25" s="171">
        <v>2.5220287948707901E-80</v>
      </c>
      <c r="GK25" s="171">
        <v>2.5220287948707901E-80</v>
      </c>
      <c r="GL25" s="93">
        <v>0.13432897470362601</v>
      </c>
      <c r="GM25" s="93">
        <v>0.13432897470362601</v>
      </c>
      <c r="GN25" s="93">
        <v>0.13432897470362601</v>
      </c>
      <c r="GO25" s="93">
        <v>0.13432897470362601</v>
      </c>
      <c r="GP25" s="93">
        <v>0.13432897470362601</v>
      </c>
      <c r="GQ25" s="93">
        <v>0.13432897470362601</v>
      </c>
      <c r="GR25" s="93">
        <v>6.7164487351813296E-2</v>
      </c>
      <c r="GS25" s="93">
        <v>9.4095232425648698E-2</v>
      </c>
      <c r="GT25" s="93">
        <v>0.13432897470362601</v>
      </c>
      <c r="GU25" s="93">
        <v>0.13432897470362601</v>
      </c>
      <c r="GV25" s="93">
        <v>0.13432897470362601</v>
      </c>
      <c r="GW25" s="93">
        <v>0.13432897470362601</v>
      </c>
      <c r="GX25" s="93">
        <v>0.13432897470362601</v>
      </c>
      <c r="GY25" s="93">
        <v>0.13432897470362601</v>
      </c>
      <c r="GZ25" s="94">
        <v>9.4095232425648698E-2</v>
      </c>
    </row>
    <row r="26" spans="2:208" s="86" customFormat="1" ht="40.200000000000003" customHeight="1" thickBot="1" x14ac:dyDescent="0.35">
      <c r="B26" s="400"/>
      <c r="D26" s="114" t="s">
        <v>13</v>
      </c>
      <c r="E26" s="289">
        <f>AVERAGE(E25:N25)</f>
        <v>4.7500111236488791E-2</v>
      </c>
      <c r="F26" s="290"/>
      <c r="G26" s="290"/>
      <c r="H26" s="290"/>
      <c r="I26" s="290"/>
      <c r="J26" s="290"/>
      <c r="K26" s="290"/>
      <c r="L26" s="290"/>
      <c r="M26" s="290"/>
      <c r="N26" s="291"/>
      <c r="O26" s="289">
        <f>AVERAGE(O25:BE25)</f>
        <v>6.9795946200120187E-3</v>
      </c>
      <c r="P26" s="290"/>
      <c r="Q26" s="290"/>
      <c r="R26" s="290"/>
      <c r="S26" s="290"/>
      <c r="T26" s="290"/>
      <c r="U26" s="290"/>
      <c r="V26" s="290"/>
      <c r="W26" s="290"/>
      <c r="X26" s="290"/>
      <c r="Y26" s="290"/>
      <c r="Z26" s="290"/>
      <c r="AA26" s="290"/>
      <c r="AB26" s="290"/>
      <c r="AC26" s="290"/>
      <c r="AD26" s="290"/>
      <c r="AE26" s="290"/>
      <c r="AF26" s="290"/>
      <c r="AG26" s="290"/>
      <c r="AH26" s="290"/>
      <c r="AI26" s="290"/>
      <c r="AJ26" s="290"/>
      <c r="AK26" s="290"/>
      <c r="AL26" s="290"/>
      <c r="AM26" s="290"/>
      <c r="AN26" s="290"/>
      <c r="AO26" s="290"/>
      <c r="AP26" s="290"/>
      <c r="AQ26" s="290"/>
      <c r="AR26" s="290"/>
      <c r="AS26" s="290"/>
      <c r="AT26" s="290"/>
      <c r="AU26" s="290"/>
      <c r="AV26" s="290"/>
      <c r="AW26" s="290"/>
      <c r="AX26" s="290"/>
      <c r="AY26" s="290"/>
      <c r="AZ26" s="290"/>
      <c r="BA26" s="290"/>
      <c r="BB26" s="290"/>
      <c r="BC26" s="290"/>
      <c r="BD26" s="290"/>
      <c r="BE26" s="291"/>
      <c r="BF26" s="316">
        <f>AVERAGE(BF25:BT25)</f>
        <v>0.16895624374354251</v>
      </c>
      <c r="BG26" s="317"/>
      <c r="BH26" s="317"/>
      <c r="BI26" s="317"/>
      <c r="BJ26" s="317"/>
      <c r="BK26" s="317"/>
      <c r="BL26" s="317"/>
      <c r="BM26" s="317"/>
      <c r="BN26" s="317"/>
      <c r="BO26" s="317"/>
      <c r="BP26" s="317"/>
      <c r="BQ26" s="317"/>
      <c r="BR26" s="317"/>
      <c r="BS26" s="317"/>
      <c r="BT26" s="318"/>
      <c r="BU26" s="427">
        <f>AVERAGE(BU25:EJ25)</f>
        <v>3.8383992929315061E-2</v>
      </c>
      <c r="BV26" s="404"/>
      <c r="BW26" s="404"/>
      <c r="BX26" s="404"/>
      <c r="BY26" s="404"/>
      <c r="BZ26" s="404"/>
      <c r="CA26" s="404"/>
      <c r="CB26" s="404"/>
      <c r="CC26" s="404"/>
      <c r="CD26" s="404"/>
      <c r="CE26" s="404"/>
      <c r="CF26" s="404"/>
      <c r="CG26" s="404"/>
      <c r="CH26" s="404"/>
      <c r="CI26" s="404"/>
      <c r="CJ26" s="404"/>
      <c r="CK26" s="404"/>
      <c r="CL26" s="404"/>
      <c r="CM26" s="404"/>
      <c r="CN26" s="404"/>
      <c r="CO26" s="404"/>
      <c r="CP26" s="404"/>
      <c r="CQ26" s="404"/>
      <c r="CR26" s="404"/>
      <c r="CS26" s="404"/>
      <c r="CT26" s="404"/>
      <c r="CU26" s="404"/>
      <c r="CV26" s="404"/>
      <c r="CW26" s="404"/>
      <c r="CX26" s="404"/>
      <c r="CY26" s="404"/>
      <c r="CZ26" s="404"/>
      <c r="DA26" s="404"/>
      <c r="DB26" s="404"/>
      <c r="DC26" s="404"/>
      <c r="DD26" s="404"/>
      <c r="DE26" s="404"/>
      <c r="DF26" s="404"/>
      <c r="DG26" s="404"/>
      <c r="DH26" s="404"/>
      <c r="DI26" s="404"/>
      <c r="DJ26" s="404"/>
      <c r="DK26" s="404"/>
      <c r="DL26" s="404"/>
      <c r="DM26" s="404"/>
      <c r="DN26" s="404"/>
      <c r="DO26" s="404"/>
      <c r="DP26" s="404"/>
      <c r="DQ26" s="404"/>
      <c r="DR26" s="404"/>
      <c r="DS26" s="404"/>
      <c r="DT26" s="404"/>
      <c r="DU26" s="404"/>
      <c r="DV26" s="404"/>
      <c r="DW26" s="404"/>
      <c r="DX26" s="404"/>
      <c r="DY26" s="404"/>
      <c r="DZ26" s="404"/>
      <c r="EA26" s="404"/>
      <c r="EB26" s="404"/>
      <c r="EC26" s="404"/>
      <c r="ED26" s="404"/>
      <c r="EE26" s="404"/>
      <c r="EF26" s="404"/>
      <c r="EG26" s="404"/>
      <c r="EH26" s="404"/>
      <c r="EI26" s="404"/>
      <c r="EJ26" s="405"/>
      <c r="EK26" s="420">
        <f>AVERAGE(EK25:GZ25)</f>
        <v>3.3386611364080908E-2</v>
      </c>
      <c r="EL26" s="421"/>
      <c r="EM26" s="421"/>
      <c r="EN26" s="421"/>
      <c r="EO26" s="421"/>
      <c r="EP26" s="421"/>
      <c r="EQ26" s="421"/>
      <c r="ER26" s="421"/>
      <c r="ES26" s="421"/>
      <c r="ET26" s="421"/>
      <c r="EU26" s="421"/>
      <c r="EV26" s="421"/>
      <c r="EW26" s="421"/>
      <c r="EX26" s="421"/>
      <c r="EY26" s="421"/>
      <c r="EZ26" s="421"/>
      <c r="FA26" s="421"/>
      <c r="FB26" s="421"/>
      <c r="FC26" s="421"/>
      <c r="FD26" s="421"/>
      <c r="FE26" s="421"/>
      <c r="FF26" s="421"/>
      <c r="FG26" s="421"/>
      <c r="FH26" s="421"/>
      <c r="FI26" s="421"/>
      <c r="FJ26" s="421"/>
      <c r="FK26" s="421"/>
      <c r="FL26" s="421"/>
      <c r="FM26" s="421"/>
      <c r="FN26" s="421"/>
      <c r="FO26" s="421"/>
      <c r="FP26" s="421"/>
      <c r="FQ26" s="421"/>
      <c r="FR26" s="421"/>
      <c r="FS26" s="421"/>
      <c r="FT26" s="421"/>
      <c r="FU26" s="421"/>
      <c r="FV26" s="421"/>
      <c r="FW26" s="421"/>
      <c r="FX26" s="421"/>
      <c r="FY26" s="421"/>
      <c r="FZ26" s="421"/>
      <c r="GA26" s="421"/>
      <c r="GB26" s="421"/>
      <c r="GC26" s="421"/>
      <c r="GD26" s="421"/>
      <c r="GE26" s="421"/>
      <c r="GF26" s="421"/>
      <c r="GG26" s="421"/>
      <c r="GH26" s="421"/>
      <c r="GI26" s="421"/>
      <c r="GJ26" s="421"/>
      <c r="GK26" s="421"/>
      <c r="GL26" s="421"/>
      <c r="GM26" s="421"/>
      <c r="GN26" s="421"/>
      <c r="GO26" s="421"/>
      <c r="GP26" s="421"/>
      <c r="GQ26" s="421"/>
      <c r="GR26" s="421"/>
      <c r="GS26" s="421"/>
      <c r="GT26" s="421"/>
      <c r="GU26" s="421"/>
      <c r="GV26" s="421"/>
      <c r="GW26" s="421"/>
      <c r="GX26" s="421"/>
      <c r="GY26" s="421"/>
      <c r="GZ26" s="422"/>
    </row>
    <row r="27" spans="2:208" s="86" customFormat="1" ht="20.399999999999999" customHeight="1" thickBot="1" x14ac:dyDescent="0.35">
      <c r="B27" s="400"/>
      <c r="D27" s="113" t="s">
        <v>38</v>
      </c>
      <c r="E27" s="407">
        <f>_xlfn.STDEV.S(E25:N25)</f>
        <v>4.8362853254610712E-2</v>
      </c>
      <c r="F27" s="413"/>
      <c r="G27" s="413"/>
      <c r="H27" s="413"/>
      <c r="I27" s="413"/>
      <c r="J27" s="413"/>
      <c r="K27" s="413"/>
      <c r="L27" s="413"/>
      <c r="M27" s="413"/>
      <c r="N27" s="408"/>
      <c r="O27" s="407">
        <f>_xlfn.STDEV.S(O25:BE25)</f>
        <v>1.9419863327102139E-3</v>
      </c>
      <c r="P27" s="413"/>
      <c r="Q27" s="413"/>
      <c r="R27" s="413"/>
      <c r="S27" s="413"/>
      <c r="T27" s="413"/>
      <c r="U27" s="413"/>
      <c r="V27" s="413"/>
      <c r="W27" s="413"/>
      <c r="X27" s="413"/>
      <c r="Y27" s="413"/>
      <c r="Z27" s="413"/>
      <c r="AA27" s="413"/>
      <c r="AB27" s="413"/>
      <c r="AC27" s="413"/>
      <c r="AD27" s="413"/>
      <c r="AE27" s="413"/>
      <c r="AF27" s="413"/>
      <c r="AG27" s="413"/>
      <c r="AH27" s="413"/>
      <c r="AI27" s="413"/>
      <c r="AJ27" s="413"/>
      <c r="AK27" s="413"/>
      <c r="AL27" s="413"/>
      <c r="AM27" s="413"/>
      <c r="AN27" s="413"/>
      <c r="AO27" s="413"/>
      <c r="AP27" s="413"/>
      <c r="AQ27" s="413"/>
      <c r="AR27" s="413"/>
      <c r="AS27" s="413"/>
      <c r="AT27" s="413"/>
      <c r="AU27" s="413"/>
      <c r="AV27" s="413"/>
      <c r="AW27" s="413"/>
      <c r="AX27" s="413"/>
      <c r="AY27" s="413"/>
      <c r="AZ27" s="413"/>
      <c r="BA27" s="413"/>
      <c r="BB27" s="413"/>
      <c r="BC27" s="413"/>
      <c r="BD27" s="413"/>
      <c r="BE27" s="408"/>
      <c r="BF27" s="407">
        <f>_xlfn.STDEV.S(BF25:BT25)</f>
        <v>8.947919121559271E-2</v>
      </c>
      <c r="BG27" s="413"/>
      <c r="BH27" s="413"/>
      <c r="BI27" s="413"/>
      <c r="BJ27" s="413"/>
      <c r="BK27" s="413"/>
      <c r="BL27" s="413"/>
      <c r="BM27" s="413"/>
      <c r="BN27" s="413"/>
      <c r="BO27" s="413"/>
      <c r="BP27" s="413"/>
      <c r="BQ27" s="413"/>
      <c r="BR27" s="413"/>
      <c r="BS27" s="413"/>
      <c r="BT27" s="408"/>
      <c r="BU27" s="407">
        <f>_xlfn.STDEV.S(BU25:EJ25)</f>
        <v>9.7838181068365018E-2</v>
      </c>
      <c r="BV27" s="413"/>
      <c r="BW27" s="413"/>
      <c r="BX27" s="413"/>
      <c r="BY27" s="413"/>
      <c r="BZ27" s="413"/>
      <c r="CA27" s="413"/>
      <c r="CB27" s="413"/>
      <c r="CC27" s="413"/>
      <c r="CD27" s="413"/>
      <c r="CE27" s="413"/>
      <c r="CF27" s="413"/>
      <c r="CG27" s="413"/>
      <c r="CH27" s="413"/>
      <c r="CI27" s="413"/>
      <c r="CJ27" s="413"/>
      <c r="CK27" s="413"/>
      <c r="CL27" s="413"/>
      <c r="CM27" s="413"/>
      <c r="CN27" s="413"/>
      <c r="CO27" s="413"/>
      <c r="CP27" s="413"/>
      <c r="CQ27" s="413"/>
      <c r="CR27" s="413"/>
      <c r="CS27" s="413"/>
      <c r="CT27" s="413"/>
      <c r="CU27" s="413"/>
      <c r="CV27" s="413"/>
      <c r="CW27" s="413"/>
      <c r="CX27" s="413"/>
      <c r="CY27" s="413"/>
      <c r="CZ27" s="413"/>
      <c r="DA27" s="413"/>
      <c r="DB27" s="413"/>
      <c r="DC27" s="413"/>
      <c r="DD27" s="413"/>
      <c r="DE27" s="413"/>
      <c r="DF27" s="413"/>
      <c r="DG27" s="413"/>
      <c r="DH27" s="413"/>
      <c r="DI27" s="413"/>
      <c r="DJ27" s="413"/>
      <c r="DK27" s="413"/>
      <c r="DL27" s="413"/>
      <c r="DM27" s="413"/>
      <c r="DN27" s="413"/>
      <c r="DO27" s="413"/>
      <c r="DP27" s="413"/>
      <c r="DQ27" s="413"/>
      <c r="DR27" s="413"/>
      <c r="DS27" s="413"/>
      <c r="DT27" s="413"/>
      <c r="DU27" s="413"/>
      <c r="DV27" s="413"/>
      <c r="DW27" s="413"/>
      <c r="DX27" s="413"/>
      <c r="DY27" s="413"/>
      <c r="DZ27" s="413"/>
      <c r="EA27" s="413"/>
      <c r="EB27" s="413"/>
      <c r="EC27" s="413"/>
      <c r="ED27" s="413"/>
      <c r="EE27" s="413"/>
      <c r="EF27" s="413"/>
      <c r="EG27" s="413"/>
      <c r="EH27" s="413"/>
      <c r="EI27" s="413"/>
      <c r="EJ27" s="408"/>
      <c r="EK27" s="417">
        <f>_xlfn.STDEV.S(EK25:GZ25)</f>
        <v>5.4504750781723149E-2</v>
      </c>
      <c r="EL27" s="418"/>
      <c r="EM27" s="418"/>
      <c r="EN27" s="418"/>
      <c r="EO27" s="418"/>
      <c r="EP27" s="418"/>
      <c r="EQ27" s="418"/>
      <c r="ER27" s="418"/>
      <c r="ES27" s="418"/>
      <c r="ET27" s="418"/>
      <c r="EU27" s="418"/>
      <c r="EV27" s="418"/>
      <c r="EW27" s="418"/>
      <c r="EX27" s="418"/>
      <c r="EY27" s="418"/>
      <c r="EZ27" s="418"/>
      <c r="FA27" s="418"/>
      <c r="FB27" s="418"/>
      <c r="FC27" s="418"/>
      <c r="FD27" s="418"/>
      <c r="FE27" s="418"/>
      <c r="FF27" s="418"/>
      <c r="FG27" s="418"/>
      <c r="FH27" s="418"/>
      <c r="FI27" s="418"/>
      <c r="FJ27" s="418"/>
      <c r="FK27" s="418"/>
      <c r="FL27" s="418"/>
      <c r="FM27" s="418"/>
      <c r="FN27" s="418"/>
      <c r="FO27" s="418"/>
      <c r="FP27" s="418"/>
      <c r="FQ27" s="418"/>
      <c r="FR27" s="418"/>
      <c r="FS27" s="418"/>
      <c r="FT27" s="418"/>
      <c r="FU27" s="418"/>
      <c r="FV27" s="418"/>
      <c r="FW27" s="418"/>
      <c r="FX27" s="418"/>
      <c r="FY27" s="418"/>
      <c r="FZ27" s="418"/>
      <c r="GA27" s="418"/>
      <c r="GB27" s="418"/>
      <c r="GC27" s="418"/>
      <c r="GD27" s="418"/>
      <c r="GE27" s="418"/>
      <c r="GF27" s="418"/>
      <c r="GG27" s="418"/>
      <c r="GH27" s="418"/>
      <c r="GI27" s="418"/>
      <c r="GJ27" s="418"/>
      <c r="GK27" s="418"/>
      <c r="GL27" s="418"/>
      <c r="GM27" s="418"/>
      <c r="GN27" s="418"/>
      <c r="GO27" s="418"/>
      <c r="GP27" s="418"/>
      <c r="GQ27" s="418"/>
      <c r="GR27" s="418"/>
      <c r="GS27" s="418"/>
      <c r="GT27" s="418"/>
      <c r="GU27" s="418"/>
      <c r="GV27" s="418"/>
      <c r="GW27" s="418"/>
      <c r="GX27" s="418"/>
      <c r="GY27" s="418"/>
      <c r="GZ27" s="419"/>
    </row>
    <row r="28" spans="2:208" s="86" customFormat="1" ht="20.399999999999999" customHeight="1" thickBot="1" x14ac:dyDescent="0.35">
      <c r="B28" s="400"/>
      <c r="D28" s="181"/>
      <c r="E28" s="168">
        <f>E26-E27</f>
        <v>-8.6274201812192031E-4</v>
      </c>
      <c r="F28" s="168">
        <f>E26+E27</f>
        <v>9.5862964491099503E-2</v>
      </c>
      <c r="G28" s="168"/>
      <c r="H28" s="168"/>
      <c r="I28" s="168"/>
      <c r="J28" s="168"/>
      <c r="K28" s="168"/>
      <c r="L28" s="168"/>
      <c r="M28" s="168"/>
      <c r="N28" s="168"/>
      <c r="O28" s="168">
        <f>O26-O27</f>
        <v>5.0376082873018046E-3</v>
      </c>
      <c r="P28" s="168">
        <f>O26+O27</f>
        <v>8.9215809527222328E-3</v>
      </c>
      <c r="Q28" s="168"/>
      <c r="R28" s="168"/>
      <c r="S28" s="168"/>
      <c r="T28" s="168"/>
      <c r="U28" s="168"/>
      <c r="V28" s="168"/>
      <c r="W28" s="168"/>
      <c r="X28" s="168"/>
      <c r="Y28" s="168"/>
      <c r="Z28" s="168"/>
      <c r="AA28" s="168"/>
      <c r="AB28" s="168"/>
      <c r="AC28" s="168"/>
      <c r="AD28" s="168"/>
      <c r="AE28" s="168"/>
      <c r="AF28" s="168"/>
      <c r="AG28" s="168"/>
      <c r="AH28" s="168"/>
      <c r="AI28" s="168"/>
      <c r="AJ28" s="168"/>
      <c r="AK28" s="168"/>
      <c r="AL28" s="168"/>
      <c r="AM28" s="168"/>
      <c r="AN28" s="168"/>
      <c r="AO28" s="168"/>
      <c r="AP28" s="168"/>
      <c r="AQ28" s="168"/>
      <c r="AR28" s="168"/>
      <c r="AS28" s="168"/>
      <c r="AT28" s="168"/>
      <c r="AU28" s="168"/>
      <c r="AV28" s="168"/>
      <c r="AW28" s="168"/>
      <c r="AX28" s="168"/>
      <c r="AY28" s="168"/>
      <c r="AZ28" s="168"/>
      <c r="BA28" s="168"/>
      <c r="BB28" s="168"/>
      <c r="BC28" s="168"/>
      <c r="BD28" s="168"/>
      <c r="BE28" s="168"/>
      <c r="BF28" s="168">
        <f>BF26-BF27</f>
        <v>7.9477052527949801E-2</v>
      </c>
      <c r="BG28" s="168">
        <f>BF26+BF27</f>
        <v>0.25843543495913524</v>
      </c>
      <c r="BH28" s="168"/>
      <c r="BI28" s="168"/>
      <c r="BJ28" s="168"/>
      <c r="BK28" s="168"/>
      <c r="BL28" s="168"/>
      <c r="BM28" s="168"/>
      <c r="BN28" s="168"/>
      <c r="BO28" s="168"/>
      <c r="BP28" s="168"/>
      <c r="BQ28" s="168"/>
      <c r="BR28" s="168"/>
      <c r="BS28" s="168"/>
      <c r="BT28" s="168"/>
      <c r="BU28" s="183">
        <f>BU26-BU27</f>
        <v>-5.9454188139049957E-2</v>
      </c>
      <c r="BV28" s="183">
        <f>BU26+BU27</f>
        <v>0.13622217399768008</v>
      </c>
      <c r="BW28" s="168"/>
      <c r="BX28" s="168"/>
      <c r="BY28" s="168"/>
      <c r="BZ28" s="168"/>
      <c r="CA28" s="168"/>
      <c r="CB28" s="168"/>
      <c r="CC28" s="168"/>
      <c r="CD28" s="168"/>
      <c r="CE28" s="168"/>
      <c r="CF28" s="168"/>
      <c r="CG28" s="168"/>
      <c r="CH28" s="168"/>
      <c r="CI28" s="168"/>
      <c r="CJ28" s="168"/>
      <c r="CK28" s="168"/>
      <c r="CL28" s="168"/>
      <c r="CM28" s="168"/>
      <c r="CN28" s="168"/>
      <c r="CO28" s="168"/>
      <c r="CP28" s="168"/>
      <c r="CQ28" s="168"/>
      <c r="CR28" s="168"/>
      <c r="CS28" s="168"/>
      <c r="CT28" s="168"/>
      <c r="CU28" s="168"/>
      <c r="CV28" s="168"/>
      <c r="CW28" s="168"/>
      <c r="CX28" s="168"/>
      <c r="CY28" s="168"/>
      <c r="CZ28" s="168"/>
      <c r="DA28" s="168"/>
      <c r="DB28" s="168"/>
      <c r="DC28" s="168"/>
      <c r="DD28" s="168"/>
      <c r="DE28" s="168"/>
      <c r="DF28" s="168"/>
      <c r="DG28" s="168"/>
      <c r="DH28" s="168"/>
      <c r="DI28" s="168"/>
      <c r="DJ28" s="168"/>
      <c r="DK28" s="168"/>
      <c r="DL28" s="168"/>
      <c r="DM28" s="168"/>
      <c r="DN28" s="168"/>
      <c r="DO28" s="168"/>
      <c r="DP28" s="168"/>
      <c r="DQ28" s="168"/>
      <c r="DR28" s="168"/>
      <c r="DS28" s="168"/>
      <c r="DT28" s="168"/>
      <c r="DU28" s="168"/>
      <c r="DV28" s="168"/>
      <c r="DW28" s="168"/>
      <c r="DX28" s="168"/>
      <c r="DY28" s="168"/>
      <c r="DZ28" s="168"/>
      <c r="EA28" s="168"/>
      <c r="EB28" s="168"/>
      <c r="EC28" s="168"/>
      <c r="ED28" s="168"/>
      <c r="EE28" s="168"/>
      <c r="EF28" s="168"/>
      <c r="EG28" s="168"/>
      <c r="EH28" s="168"/>
      <c r="EI28" s="168"/>
      <c r="EJ28" s="168"/>
      <c r="EK28" s="166">
        <f>EK26-EK27</f>
        <v>-2.1118139417642241E-2</v>
      </c>
      <c r="EL28" s="166">
        <f>EK26+EK27</f>
        <v>8.7891362145804064E-2</v>
      </c>
      <c r="EM28" s="166"/>
      <c r="EN28" s="166"/>
      <c r="EO28" s="166"/>
      <c r="EP28" s="166"/>
      <c r="EQ28" s="166"/>
      <c r="ER28" s="166"/>
      <c r="ES28" s="166"/>
      <c r="ET28" s="166"/>
      <c r="EU28" s="166"/>
      <c r="EV28" s="166"/>
      <c r="EW28" s="166"/>
      <c r="EX28" s="166"/>
      <c r="EY28" s="166"/>
      <c r="EZ28" s="166"/>
      <c r="FA28" s="166"/>
      <c r="FB28" s="166"/>
      <c r="FC28" s="166"/>
      <c r="FD28" s="166"/>
      <c r="FE28" s="166"/>
      <c r="FF28" s="166"/>
      <c r="FG28" s="166"/>
      <c r="FH28" s="166"/>
      <c r="FI28" s="166"/>
      <c r="FJ28" s="166"/>
      <c r="FK28" s="166"/>
      <c r="FL28" s="166"/>
      <c r="FM28" s="166"/>
      <c r="FN28" s="166"/>
      <c r="FO28" s="166"/>
      <c r="FP28" s="166"/>
      <c r="FQ28" s="166"/>
      <c r="FR28" s="166"/>
      <c r="FS28" s="166"/>
      <c r="FT28" s="166"/>
      <c r="FU28" s="166"/>
      <c r="FV28" s="166"/>
      <c r="FW28" s="166"/>
      <c r="FX28" s="166"/>
      <c r="FY28" s="166"/>
      <c r="FZ28" s="166"/>
      <c r="GA28" s="166"/>
      <c r="GB28" s="166"/>
      <c r="GC28" s="166"/>
      <c r="GD28" s="166"/>
      <c r="GE28" s="166"/>
      <c r="GF28" s="166"/>
      <c r="GG28" s="166"/>
      <c r="GH28" s="166"/>
      <c r="GI28" s="166"/>
      <c r="GJ28" s="166"/>
      <c r="GK28" s="166"/>
      <c r="GL28" s="166"/>
      <c r="GM28" s="166"/>
      <c r="GN28" s="166"/>
      <c r="GO28" s="166"/>
      <c r="GP28" s="166"/>
      <c r="GQ28" s="166"/>
      <c r="GR28" s="166"/>
      <c r="GS28" s="166"/>
      <c r="GT28" s="166"/>
      <c r="GU28" s="166"/>
      <c r="GV28" s="166"/>
      <c r="GW28" s="166"/>
      <c r="GX28" s="166"/>
      <c r="GY28" s="166"/>
      <c r="GZ28" s="166"/>
    </row>
    <row r="29" spans="2:208" s="73" customFormat="1" ht="20.399999999999999" customHeight="1" thickBot="1" x14ac:dyDescent="0.35">
      <c r="B29" s="400"/>
      <c r="D29" s="181"/>
      <c r="E29" s="167">
        <f>IF(AND(H25&gt;=E28,H25&lt;=F28),1,0)</f>
        <v>0</v>
      </c>
      <c r="F29" s="167"/>
      <c r="G29" s="167"/>
      <c r="H29" s="167"/>
      <c r="I29" s="167"/>
      <c r="J29" s="167"/>
      <c r="K29" s="167"/>
      <c r="L29" s="167"/>
      <c r="M29" s="167"/>
      <c r="N29" s="167"/>
      <c r="O29" s="167">
        <f>IF(AND(AM25&gt;=O28,AM25&lt;=P28),1,0)</f>
        <v>0</v>
      </c>
      <c r="P29" s="167"/>
      <c r="Q29" s="167"/>
      <c r="R29" s="167"/>
      <c r="S29" s="167"/>
      <c r="T29" s="167"/>
      <c r="U29" s="167"/>
      <c r="V29" s="167"/>
      <c r="W29" s="167"/>
      <c r="X29" s="167"/>
      <c r="Y29" s="167"/>
      <c r="Z29" s="167"/>
      <c r="AA29" s="167"/>
      <c r="AB29" s="167"/>
      <c r="AC29" s="167"/>
      <c r="AD29" s="167"/>
      <c r="AE29" s="167"/>
      <c r="AF29" s="167"/>
      <c r="AG29" s="167"/>
      <c r="AH29" s="167"/>
      <c r="AI29" s="167"/>
      <c r="AJ29" s="167"/>
      <c r="AK29" s="167"/>
      <c r="AL29" s="167"/>
      <c r="AM29" s="167"/>
      <c r="AN29" s="167"/>
      <c r="AO29" s="167"/>
      <c r="AP29" s="167"/>
      <c r="AQ29" s="167"/>
      <c r="AR29" s="167"/>
      <c r="AS29" s="167"/>
      <c r="AT29" s="167"/>
      <c r="AU29" s="167"/>
      <c r="AV29" s="167"/>
      <c r="AW29" s="167"/>
      <c r="AX29" s="167"/>
      <c r="AY29" s="167"/>
      <c r="AZ29" s="167"/>
      <c r="BA29" s="167"/>
      <c r="BB29" s="167"/>
      <c r="BC29" s="167"/>
      <c r="BD29" s="167"/>
      <c r="BE29" s="167"/>
      <c r="BF29" s="167">
        <f>IF(AND(BM25&gt;=BF28,BM25&lt;=BG28),1,0)</f>
        <v>0</v>
      </c>
      <c r="BG29" s="167"/>
      <c r="BH29" s="167"/>
      <c r="BI29" s="167"/>
      <c r="BJ29" s="167"/>
      <c r="BK29" s="167"/>
      <c r="BL29" s="167"/>
      <c r="BM29" s="167"/>
      <c r="BN29" s="167"/>
      <c r="BO29" s="167"/>
      <c r="BP29" s="167"/>
      <c r="BQ29" s="167"/>
      <c r="BR29" s="167"/>
      <c r="BS29" s="167"/>
      <c r="BT29" s="167"/>
      <c r="BU29" s="167">
        <f>IF(AND(EC25&gt;=BU28,EC25&lt;=BV28),1,0)</f>
        <v>0</v>
      </c>
      <c r="BV29" s="167"/>
      <c r="BW29" s="167"/>
      <c r="BX29" s="167"/>
      <c r="BY29" s="167"/>
      <c r="BZ29" s="167"/>
      <c r="CA29" s="167"/>
      <c r="CB29" s="167"/>
      <c r="CC29" s="167"/>
      <c r="CD29" s="167"/>
      <c r="CE29" s="167"/>
      <c r="CF29" s="167"/>
      <c r="CG29" s="167"/>
      <c r="CH29" s="167"/>
      <c r="CI29" s="167"/>
      <c r="CJ29" s="167"/>
      <c r="CK29" s="167"/>
      <c r="CL29" s="167"/>
      <c r="CM29" s="167"/>
      <c r="CN29" s="167"/>
      <c r="CO29" s="167"/>
      <c r="CP29" s="167"/>
      <c r="CQ29" s="167"/>
      <c r="CR29" s="167"/>
      <c r="CS29" s="167"/>
      <c r="CT29" s="167"/>
      <c r="CU29" s="167"/>
      <c r="CV29" s="167"/>
      <c r="CW29" s="167"/>
      <c r="CX29" s="167"/>
      <c r="CY29" s="167"/>
      <c r="CZ29" s="167"/>
      <c r="DA29" s="167"/>
      <c r="DB29" s="167"/>
      <c r="DC29" s="167"/>
      <c r="DD29" s="167"/>
      <c r="DE29" s="167"/>
      <c r="DF29" s="167"/>
      <c r="DG29" s="167"/>
      <c r="DH29" s="167"/>
      <c r="DI29" s="167"/>
      <c r="DJ29" s="167"/>
      <c r="DK29" s="167"/>
      <c r="DL29" s="167"/>
      <c r="DM29" s="167"/>
      <c r="DN29" s="167"/>
      <c r="DO29" s="167"/>
      <c r="DP29" s="167"/>
      <c r="DQ29" s="167"/>
      <c r="DR29" s="167"/>
      <c r="DS29" s="167"/>
      <c r="DT29" s="167"/>
      <c r="DU29" s="167"/>
      <c r="DV29" s="167"/>
      <c r="DW29" s="167"/>
      <c r="DX29" s="167"/>
      <c r="DY29" s="167"/>
      <c r="DZ29" s="167"/>
      <c r="EA29" s="167"/>
      <c r="EB29" s="167"/>
      <c r="EC29" s="167"/>
      <c r="ED29" s="167"/>
      <c r="EE29" s="167"/>
      <c r="EF29" s="167"/>
      <c r="EG29" s="167"/>
      <c r="EH29" s="167"/>
      <c r="EI29" s="167"/>
      <c r="EJ29" s="167"/>
      <c r="EK29" s="182">
        <f>IF(AND(EN25&gt;=EK28,EN25&lt;=EL28),1,0)</f>
        <v>0</v>
      </c>
      <c r="EL29" s="182"/>
      <c r="EM29" s="182"/>
      <c r="EN29" s="182"/>
      <c r="EO29" s="182"/>
      <c r="EP29" s="182"/>
      <c r="EQ29" s="182"/>
      <c r="ER29" s="182"/>
      <c r="ES29" s="182"/>
      <c r="ET29" s="182"/>
      <c r="EU29" s="182"/>
      <c r="EV29" s="182"/>
      <c r="EW29" s="182"/>
      <c r="EX29" s="182"/>
      <c r="EY29" s="182"/>
      <c r="EZ29" s="182"/>
      <c r="FA29" s="182"/>
      <c r="FB29" s="182"/>
      <c r="FC29" s="182"/>
      <c r="FD29" s="182"/>
      <c r="FE29" s="182"/>
      <c r="FF29" s="182"/>
      <c r="FG29" s="182"/>
      <c r="FH29" s="182"/>
      <c r="FI29" s="182"/>
      <c r="FJ29" s="182"/>
      <c r="FK29" s="182"/>
      <c r="FL29" s="182"/>
      <c r="FM29" s="182"/>
      <c r="FN29" s="182"/>
      <c r="FO29" s="182"/>
      <c r="FP29" s="182"/>
      <c r="FQ29" s="182"/>
      <c r="FR29" s="182"/>
      <c r="FS29" s="182"/>
      <c r="FT29" s="182"/>
      <c r="FU29" s="182"/>
      <c r="FV29" s="182"/>
      <c r="FW29" s="182"/>
      <c r="FX29" s="182"/>
      <c r="FY29" s="182"/>
      <c r="FZ29" s="182"/>
      <c r="GA29" s="182"/>
      <c r="GB29" s="182"/>
      <c r="GC29" s="182"/>
      <c r="GD29" s="182"/>
      <c r="GE29" s="182"/>
      <c r="GF29" s="182"/>
      <c r="GG29" s="182"/>
      <c r="GH29" s="182"/>
      <c r="GI29" s="182"/>
      <c r="GJ29" s="182"/>
      <c r="GK29" s="182"/>
      <c r="GL29" s="182"/>
      <c r="GM29" s="182"/>
      <c r="GN29" s="182"/>
      <c r="GO29" s="182"/>
      <c r="GP29" s="182"/>
      <c r="GQ29" s="182"/>
      <c r="GR29" s="182"/>
      <c r="GS29" s="182"/>
      <c r="GT29" s="182"/>
      <c r="GU29" s="182"/>
      <c r="GV29" s="182"/>
      <c r="GW29" s="182"/>
      <c r="GX29" s="182"/>
      <c r="GY29" s="182"/>
      <c r="GZ29" s="182"/>
    </row>
    <row r="30" spans="2:208" ht="19.2" customHeight="1" x14ac:dyDescent="0.3">
      <c r="B30" s="400"/>
      <c r="D30" s="146" t="s">
        <v>256</v>
      </c>
      <c r="E30">
        <f>((E25-$E$36)/$E$38)*10</f>
        <v>0.84515448495689705</v>
      </c>
      <c r="F30">
        <f t="shared" ref="F30:BQ30" si="3">((F25-$E$36)/$E$38)*10</f>
        <v>0.84515448495689705</v>
      </c>
      <c r="G30">
        <f t="shared" si="3"/>
        <v>0.84515448495689705</v>
      </c>
      <c r="H30">
        <f t="shared" si="3"/>
        <v>3.3897163422945846</v>
      </c>
      <c r="I30">
        <f t="shared" si="3"/>
        <v>0.58323007013171568</v>
      </c>
      <c r="J30">
        <f t="shared" si="3"/>
        <v>0.58323007013171568</v>
      </c>
      <c r="K30">
        <f t="shared" si="3"/>
        <v>0.58323007013171568</v>
      </c>
      <c r="L30">
        <f t="shared" si="3"/>
        <v>1.0561146922755775</v>
      </c>
      <c r="M30">
        <f t="shared" si="3"/>
        <v>0.1554383989855557</v>
      </c>
      <c r="N30">
        <f t="shared" si="3"/>
        <v>0.15983807633652855</v>
      </c>
      <c r="O30">
        <f t="shared" si="3"/>
        <v>6.0143830528287312E-2</v>
      </c>
      <c r="P30">
        <f t="shared" si="3"/>
        <v>6.0143830528287312E-2</v>
      </c>
      <c r="Q30">
        <f t="shared" si="3"/>
        <v>8.8558411177136927E-3</v>
      </c>
      <c r="R30">
        <f t="shared" si="3"/>
        <v>4.8145294233337438E-2</v>
      </c>
      <c r="S30">
        <f t="shared" si="3"/>
        <v>4.8145294233337438E-2</v>
      </c>
      <c r="T30">
        <f t="shared" si="3"/>
        <v>4.8145294233337438E-2</v>
      </c>
      <c r="U30">
        <f t="shared" si="3"/>
        <v>0.14871576756598562</v>
      </c>
      <c r="V30">
        <f t="shared" si="3"/>
        <v>0.14871576756598562</v>
      </c>
      <c r="W30">
        <f t="shared" si="3"/>
        <v>0.14871576756598562</v>
      </c>
      <c r="X30">
        <f t="shared" si="3"/>
        <v>0.14871576756598562</v>
      </c>
      <c r="Y30">
        <f t="shared" si="3"/>
        <v>0.14871576756598562</v>
      </c>
      <c r="Z30">
        <f t="shared" si="3"/>
        <v>0.14871576756598562</v>
      </c>
      <c r="AA30">
        <f t="shared" si="3"/>
        <v>0.14871576756598562</v>
      </c>
      <c r="AB30">
        <f t="shared" si="3"/>
        <v>0.14871576756598562</v>
      </c>
      <c r="AC30">
        <f t="shared" si="3"/>
        <v>0.14871576756598562</v>
      </c>
      <c r="AD30">
        <f t="shared" si="3"/>
        <v>0.14871576756598562</v>
      </c>
      <c r="AE30">
        <f t="shared" si="3"/>
        <v>0.14871576756598562</v>
      </c>
      <c r="AF30">
        <f t="shared" si="3"/>
        <v>0.14871576756598562</v>
      </c>
      <c r="AG30">
        <f t="shared" si="3"/>
        <v>0.14871576756598562</v>
      </c>
      <c r="AH30">
        <f t="shared" si="3"/>
        <v>0.14871576756598562</v>
      </c>
      <c r="AI30">
        <f t="shared" si="3"/>
        <v>0.14871576756598562</v>
      </c>
      <c r="AJ30">
        <f t="shared" si="3"/>
        <v>0.14871576756598562</v>
      </c>
      <c r="AK30">
        <f t="shared" si="3"/>
        <v>0.14871576756598562</v>
      </c>
      <c r="AL30">
        <f t="shared" si="3"/>
        <v>0.14871576756598562</v>
      </c>
      <c r="AM30">
        <f t="shared" si="3"/>
        <v>0.19309900007464798</v>
      </c>
      <c r="AN30">
        <f t="shared" si="3"/>
        <v>0.14289926749987222</v>
      </c>
      <c r="AO30">
        <f t="shared" si="3"/>
        <v>0.14289926749987222</v>
      </c>
      <c r="AP30">
        <f t="shared" si="3"/>
        <v>0.14289926749987222</v>
      </c>
      <c r="AQ30">
        <f t="shared" si="3"/>
        <v>0.14289926749987222</v>
      </c>
      <c r="AR30">
        <f t="shared" si="3"/>
        <v>0.14289926749987222</v>
      </c>
      <c r="AS30">
        <f t="shared" si="3"/>
        <v>0.14289926749987222</v>
      </c>
      <c r="AT30">
        <f t="shared" si="3"/>
        <v>0.14289926749987222</v>
      </c>
      <c r="AU30">
        <f t="shared" si="3"/>
        <v>0.14289926749987222</v>
      </c>
      <c r="AV30">
        <f t="shared" si="3"/>
        <v>0.14289926749987222</v>
      </c>
      <c r="AW30">
        <f t="shared" si="3"/>
        <v>0.14289926749987222</v>
      </c>
      <c r="AX30">
        <f t="shared" si="3"/>
        <v>0.14289926749987222</v>
      </c>
      <c r="AY30">
        <f t="shared" si="3"/>
        <v>0.14289926749987222</v>
      </c>
      <c r="AZ30">
        <f t="shared" si="3"/>
        <v>0.14289926749987222</v>
      </c>
      <c r="BA30">
        <f t="shared" si="3"/>
        <v>0.14289926749987222</v>
      </c>
      <c r="BB30">
        <f t="shared" si="3"/>
        <v>0.14289926749987222</v>
      </c>
      <c r="BC30">
        <f t="shared" si="3"/>
        <v>0.14289926749987222</v>
      </c>
      <c r="BD30">
        <f t="shared" si="3"/>
        <v>0.14289926749987222</v>
      </c>
      <c r="BE30">
        <f t="shared" si="3"/>
        <v>0.14289926749987222</v>
      </c>
      <c r="BF30">
        <f t="shared" si="3"/>
        <v>2.6103756684337998</v>
      </c>
      <c r="BG30">
        <f t="shared" si="3"/>
        <v>2.6103756684337998</v>
      </c>
      <c r="BH30">
        <f t="shared" si="3"/>
        <v>2.6103756684337998</v>
      </c>
      <c r="BI30">
        <f t="shared" si="3"/>
        <v>2.6103756684337998</v>
      </c>
      <c r="BJ30">
        <f t="shared" si="3"/>
        <v>2.6103756684337998</v>
      </c>
      <c r="BK30">
        <f t="shared" si="3"/>
        <v>2.6103756684337998</v>
      </c>
      <c r="BL30">
        <f t="shared" si="3"/>
        <v>2.728562454945326</v>
      </c>
      <c r="BM30">
        <f t="shared" si="3"/>
        <v>7.4905141490726255</v>
      </c>
      <c r="BN30">
        <f t="shared" si="3"/>
        <v>2.5086965355409037</v>
      </c>
      <c r="BO30">
        <f t="shared" si="3"/>
        <v>2.5086965355409037</v>
      </c>
      <c r="BP30">
        <f t="shared" si="3"/>
        <v>2.5086965355409037</v>
      </c>
      <c r="BQ30">
        <f t="shared" si="3"/>
        <v>2.5086965355409037</v>
      </c>
      <c r="BR30">
        <f t="shared" ref="BR30:EC30" si="4">((BR25-$E$36)/$E$38)*10</f>
        <v>2.5086965355409037</v>
      </c>
      <c r="BS30">
        <f t="shared" si="4"/>
        <v>2.5086965355409037</v>
      </c>
      <c r="BT30">
        <f t="shared" si="4"/>
        <v>7.3323447656588536</v>
      </c>
      <c r="BU30">
        <f t="shared" si="4"/>
        <v>0</v>
      </c>
      <c r="BV30">
        <f t="shared" si="4"/>
        <v>0</v>
      </c>
      <c r="BW30">
        <f t="shared" si="4"/>
        <v>0</v>
      </c>
      <c r="BX30">
        <f t="shared" si="4"/>
        <v>3.7136040011981555</v>
      </c>
      <c r="BY30">
        <f t="shared" si="4"/>
        <v>0</v>
      </c>
      <c r="BZ30">
        <f t="shared" si="4"/>
        <v>0</v>
      </c>
      <c r="CA30">
        <f t="shared" si="4"/>
        <v>0</v>
      </c>
      <c r="CB30">
        <f t="shared" si="4"/>
        <v>0</v>
      </c>
      <c r="CC30">
        <f t="shared" si="4"/>
        <v>0</v>
      </c>
      <c r="CD30">
        <f t="shared" si="4"/>
        <v>0</v>
      </c>
      <c r="CE30">
        <f t="shared" si="4"/>
        <v>0</v>
      </c>
      <c r="CF30">
        <f t="shared" si="4"/>
        <v>0</v>
      </c>
      <c r="CG30">
        <f t="shared" si="4"/>
        <v>0</v>
      </c>
      <c r="CH30">
        <f t="shared" si="4"/>
        <v>0</v>
      </c>
      <c r="CI30">
        <f t="shared" si="4"/>
        <v>0</v>
      </c>
      <c r="CJ30">
        <f t="shared" si="4"/>
        <v>0</v>
      </c>
      <c r="CK30">
        <f t="shared" si="4"/>
        <v>0</v>
      </c>
      <c r="CL30">
        <f t="shared" si="4"/>
        <v>0</v>
      </c>
      <c r="CM30">
        <f t="shared" si="4"/>
        <v>0</v>
      </c>
      <c r="CN30">
        <f t="shared" si="4"/>
        <v>0</v>
      </c>
      <c r="CO30">
        <f t="shared" si="4"/>
        <v>0</v>
      </c>
      <c r="CP30">
        <f t="shared" si="4"/>
        <v>0</v>
      </c>
      <c r="CQ30">
        <f t="shared" si="4"/>
        <v>0</v>
      </c>
      <c r="CR30">
        <f t="shared" si="4"/>
        <v>0</v>
      </c>
      <c r="CS30">
        <f t="shared" si="4"/>
        <v>0</v>
      </c>
      <c r="CT30">
        <f t="shared" si="4"/>
        <v>0</v>
      </c>
      <c r="CU30">
        <f t="shared" si="4"/>
        <v>0</v>
      </c>
      <c r="CV30">
        <f t="shared" si="4"/>
        <v>0</v>
      </c>
      <c r="CW30">
        <f t="shared" si="4"/>
        <v>0</v>
      </c>
      <c r="CX30">
        <f t="shared" si="4"/>
        <v>0</v>
      </c>
      <c r="CY30">
        <f t="shared" si="4"/>
        <v>0</v>
      </c>
      <c r="CZ30">
        <f t="shared" si="4"/>
        <v>0</v>
      </c>
      <c r="DA30">
        <f t="shared" si="4"/>
        <v>0</v>
      </c>
      <c r="DB30">
        <f t="shared" si="4"/>
        <v>0</v>
      </c>
      <c r="DC30">
        <f t="shared" si="4"/>
        <v>0</v>
      </c>
      <c r="DD30">
        <f t="shared" si="4"/>
        <v>0</v>
      </c>
      <c r="DE30">
        <f t="shared" si="4"/>
        <v>0</v>
      </c>
      <c r="DF30">
        <f t="shared" si="4"/>
        <v>0</v>
      </c>
      <c r="DG30">
        <f t="shared" si="4"/>
        <v>0</v>
      </c>
      <c r="DH30">
        <f t="shared" si="4"/>
        <v>0</v>
      </c>
      <c r="DI30">
        <f t="shared" si="4"/>
        <v>0</v>
      </c>
      <c r="DJ30">
        <f t="shared" si="4"/>
        <v>0</v>
      </c>
      <c r="DK30">
        <f t="shared" si="4"/>
        <v>0</v>
      </c>
      <c r="DL30">
        <f t="shared" si="4"/>
        <v>0</v>
      </c>
      <c r="DM30">
        <f t="shared" si="4"/>
        <v>0</v>
      </c>
      <c r="DN30">
        <f t="shared" si="4"/>
        <v>0</v>
      </c>
      <c r="DO30">
        <f t="shared" si="4"/>
        <v>0</v>
      </c>
      <c r="DP30">
        <f t="shared" si="4"/>
        <v>0</v>
      </c>
      <c r="DQ30">
        <f t="shared" si="4"/>
        <v>0</v>
      </c>
      <c r="DR30">
        <f t="shared" si="4"/>
        <v>0</v>
      </c>
      <c r="DS30">
        <f t="shared" si="4"/>
        <v>0</v>
      </c>
      <c r="DT30">
        <f t="shared" si="4"/>
        <v>0</v>
      </c>
      <c r="DU30">
        <f t="shared" si="4"/>
        <v>0</v>
      </c>
      <c r="DV30">
        <f t="shared" si="4"/>
        <v>1.8568020005990815</v>
      </c>
      <c r="DW30">
        <f t="shared" si="4"/>
        <v>1.8568020005990815</v>
      </c>
      <c r="DX30">
        <f t="shared" si="4"/>
        <v>1.8568020005990815</v>
      </c>
      <c r="DY30">
        <f t="shared" si="4"/>
        <v>1.8568020005990815</v>
      </c>
      <c r="DZ30">
        <f t="shared" si="4"/>
        <v>1.8568020005990815</v>
      </c>
      <c r="EA30">
        <f t="shared" si="4"/>
        <v>1.8568020005990815</v>
      </c>
      <c r="EB30">
        <f t="shared" si="4"/>
        <v>3.7136040011981555</v>
      </c>
      <c r="EC30">
        <f t="shared" si="4"/>
        <v>10</v>
      </c>
      <c r="ED30">
        <f t="shared" ref="ED30:GO30" si="5">((ED25-$E$36)/$E$38)*10</f>
        <v>1.8568020005990853</v>
      </c>
      <c r="EE30">
        <f t="shared" si="5"/>
        <v>1.8568020005990853</v>
      </c>
      <c r="EF30">
        <f t="shared" si="5"/>
        <v>1.8568020005990853</v>
      </c>
      <c r="EG30">
        <f t="shared" si="5"/>
        <v>1.8568020005990853</v>
      </c>
      <c r="EH30">
        <f t="shared" si="5"/>
        <v>1.8568020005990853</v>
      </c>
      <c r="EI30">
        <f t="shared" si="5"/>
        <v>1.8568020005990853</v>
      </c>
      <c r="EJ30">
        <f t="shared" si="5"/>
        <v>9.9999999999999805</v>
      </c>
      <c r="EK30">
        <f t="shared" si="5"/>
        <v>1.2791285714155682</v>
      </c>
      <c r="EL30">
        <f t="shared" si="5"/>
        <v>1.2791285714155682</v>
      </c>
      <c r="EM30">
        <f t="shared" si="5"/>
        <v>1.2791285714155682</v>
      </c>
      <c r="EN30">
        <f t="shared" si="5"/>
        <v>2.5582571428311249</v>
      </c>
      <c r="EO30">
        <f t="shared" si="5"/>
        <v>4.8031321560662597E-79</v>
      </c>
      <c r="EP30">
        <f t="shared" si="5"/>
        <v>4.8031321560662597E-79</v>
      </c>
      <c r="EQ30">
        <f t="shared" si="5"/>
        <v>4.8031321560662597E-79</v>
      </c>
      <c r="ER30">
        <f t="shared" si="5"/>
        <v>1.2791285714155682</v>
      </c>
      <c r="ES30">
        <f t="shared" si="5"/>
        <v>4.8031321560662597E-79</v>
      </c>
      <c r="ET30">
        <f t="shared" si="5"/>
        <v>4.8031321560662597E-79</v>
      </c>
      <c r="EU30">
        <f t="shared" si="5"/>
        <v>4.8031321560662597E-79</v>
      </c>
      <c r="EV30">
        <f t="shared" si="5"/>
        <v>4.8031321560662597E-79</v>
      </c>
      <c r="EW30">
        <f t="shared" si="5"/>
        <v>4.8031321560662597E-79</v>
      </c>
      <c r="EX30">
        <f t="shared" si="5"/>
        <v>4.8031321560662597E-79</v>
      </c>
      <c r="EY30">
        <f t="shared" si="5"/>
        <v>4.8031321560662597E-79</v>
      </c>
      <c r="EZ30">
        <f t="shared" si="5"/>
        <v>4.8031321560662597E-79</v>
      </c>
      <c r="FA30">
        <f t="shared" si="5"/>
        <v>4.8031321560662597E-79</v>
      </c>
      <c r="FB30">
        <f t="shared" si="5"/>
        <v>4.8031321560662597E-79</v>
      </c>
      <c r="FC30">
        <f t="shared" si="5"/>
        <v>4.8031321560662597E-79</v>
      </c>
      <c r="FD30">
        <f t="shared" si="5"/>
        <v>4.8031321560662597E-79</v>
      </c>
      <c r="FE30">
        <f t="shared" si="5"/>
        <v>4.8031321560662597E-79</v>
      </c>
      <c r="FF30">
        <f t="shared" si="5"/>
        <v>4.8031321560662597E-79</v>
      </c>
      <c r="FG30">
        <f t="shared" si="5"/>
        <v>4.8031321560662597E-79</v>
      </c>
      <c r="FH30">
        <f t="shared" si="5"/>
        <v>4.8031321560662597E-79</v>
      </c>
      <c r="FI30">
        <f t="shared" si="5"/>
        <v>4.8031321560662597E-79</v>
      </c>
      <c r="FJ30">
        <f t="shared" si="5"/>
        <v>4.8031321560662597E-79</v>
      </c>
      <c r="FK30">
        <f t="shared" si="5"/>
        <v>4.8031321560662597E-79</v>
      </c>
      <c r="FL30">
        <f t="shared" si="5"/>
        <v>4.8031321560662597E-79</v>
      </c>
      <c r="FM30">
        <f t="shared" si="5"/>
        <v>4.8031321560662597E-79</v>
      </c>
      <c r="FN30">
        <f t="shared" si="5"/>
        <v>4.8031321560662597E-79</v>
      </c>
      <c r="FO30">
        <f t="shared" si="5"/>
        <v>4.8031321560662597E-79</v>
      </c>
      <c r="FP30">
        <f t="shared" si="5"/>
        <v>4.8031321560662597E-79</v>
      </c>
      <c r="FQ30">
        <f t="shared" si="5"/>
        <v>4.8031321560662597E-79</v>
      </c>
      <c r="FR30">
        <f t="shared" si="5"/>
        <v>4.8031321560662597E-79</v>
      </c>
      <c r="FS30">
        <f t="shared" si="5"/>
        <v>4.8031321560662597E-79</v>
      </c>
      <c r="FT30">
        <f t="shared" si="5"/>
        <v>4.8031321560662597E-79</v>
      </c>
      <c r="FU30">
        <f t="shared" si="5"/>
        <v>4.8031321560662597E-79</v>
      </c>
      <c r="FV30">
        <f t="shared" si="5"/>
        <v>4.8031321560662597E-79</v>
      </c>
      <c r="FW30">
        <f t="shared" si="5"/>
        <v>4.8031321560662597E-79</v>
      </c>
      <c r="FX30">
        <f t="shared" si="5"/>
        <v>4.8031321560662597E-79</v>
      </c>
      <c r="FY30">
        <f t="shared" si="5"/>
        <v>4.8031321560662597E-79</v>
      </c>
      <c r="FZ30">
        <f t="shared" si="5"/>
        <v>4.8031321560662597E-79</v>
      </c>
      <c r="GA30">
        <f t="shared" si="5"/>
        <v>4.8031321560662597E-79</v>
      </c>
      <c r="GB30">
        <f t="shared" si="5"/>
        <v>4.8031321560662597E-79</v>
      </c>
      <c r="GC30">
        <f t="shared" si="5"/>
        <v>4.8031321560662597E-79</v>
      </c>
      <c r="GD30">
        <f t="shared" si="5"/>
        <v>4.8031321560662597E-79</v>
      </c>
      <c r="GE30">
        <f t="shared" si="5"/>
        <v>4.8031321560662597E-79</v>
      </c>
      <c r="GF30">
        <f t="shared" si="5"/>
        <v>4.8031321560662597E-79</v>
      </c>
      <c r="GG30">
        <f t="shared" si="5"/>
        <v>4.8031321560662597E-79</v>
      </c>
      <c r="GH30">
        <f t="shared" si="5"/>
        <v>4.8031321560662597E-79</v>
      </c>
      <c r="GI30">
        <f t="shared" si="5"/>
        <v>4.8031321560662597E-79</v>
      </c>
      <c r="GJ30">
        <f t="shared" si="5"/>
        <v>4.8031321560662597E-79</v>
      </c>
      <c r="GK30">
        <f t="shared" si="5"/>
        <v>4.8031321560662597E-79</v>
      </c>
      <c r="GL30">
        <f t="shared" si="5"/>
        <v>2.5582571428311249</v>
      </c>
      <c r="GM30">
        <f t="shared" si="5"/>
        <v>2.5582571428311249</v>
      </c>
      <c r="GN30">
        <f t="shared" si="5"/>
        <v>2.5582571428311249</v>
      </c>
      <c r="GO30">
        <f t="shared" si="5"/>
        <v>2.5582571428311249</v>
      </c>
      <c r="GP30">
        <f t="shared" ref="GP30:GZ30" si="6">((GP25-$E$36)/$E$38)*10</f>
        <v>2.5582571428311249</v>
      </c>
      <c r="GQ30">
        <f t="shared" si="6"/>
        <v>2.5582571428311249</v>
      </c>
      <c r="GR30">
        <f t="shared" si="6"/>
        <v>1.2791285714155682</v>
      </c>
      <c r="GS30">
        <f t="shared" si="6"/>
        <v>1.7920169568060642</v>
      </c>
      <c r="GT30">
        <f t="shared" si="6"/>
        <v>2.5582571428311249</v>
      </c>
      <c r="GU30">
        <f t="shared" si="6"/>
        <v>2.5582571428311249</v>
      </c>
      <c r="GV30">
        <f t="shared" si="6"/>
        <v>2.5582571428311249</v>
      </c>
      <c r="GW30">
        <f t="shared" si="6"/>
        <v>2.5582571428311249</v>
      </c>
      <c r="GX30">
        <f t="shared" si="6"/>
        <v>2.5582571428311249</v>
      </c>
      <c r="GY30">
        <f t="shared" si="6"/>
        <v>2.5582571428311249</v>
      </c>
      <c r="GZ30">
        <f t="shared" si="6"/>
        <v>1.7920169568060642</v>
      </c>
    </row>
    <row r="31" spans="2:208" ht="19.2" customHeight="1" x14ac:dyDescent="0.3">
      <c r="B31" s="400"/>
      <c r="D31" s="144" t="s">
        <v>257</v>
      </c>
      <c r="E31" s="201">
        <f>AVERAGE(E30:N30)</f>
        <v>0.90462611751580868</v>
      </c>
      <c r="F31" s="201"/>
      <c r="G31" s="201"/>
      <c r="H31" s="201"/>
      <c r="I31" s="201"/>
      <c r="J31" s="201"/>
      <c r="K31" s="201"/>
      <c r="L31" s="201"/>
      <c r="M31" s="201"/>
      <c r="N31" s="201"/>
      <c r="O31" s="391">
        <f>AVERAGE(O30:BE30)</f>
        <v>0.13292439572405548</v>
      </c>
      <c r="P31" s="392"/>
      <c r="Q31" s="392"/>
      <c r="R31" s="392"/>
      <c r="S31" s="392"/>
      <c r="T31" s="392"/>
      <c r="U31" s="392"/>
      <c r="V31" s="392"/>
      <c r="W31" s="392"/>
      <c r="X31" s="392"/>
      <c r="Y31" s="392"/>
      <c r="Z31" s="392"/>
      <c r="AA31" s="392"/>
      <c r="AB31" s="392"/>
      <c r="AC31" s="392"/>
      <c r="AD31" s="392"/>
      <c r="AE31" s="392"/>
      <c r="AF31" s="392"/>
      <c r="AG31" s="392"/>
      <c r="AH31" s="392"/>
      <c r="AI31" s="392"/>
      <c r="AJ31" s="392"/>
      <c r="AK31" s="392"/>
      <c r="AL31" s="392"/>
      <c r="AM31" s="392"/>
      <c r="AN31" s="392"/>
      <c r="AO31" s="392"/>
      <c r="AP31" s="392"/>
      <c r="AQ31" s="392"/>
      <c r="AR31" s="392"/>
      <c r="AS31" s="392"/>
      <c r="AT31" s="392"/>
      <c r="AU31" s="392"/>
      <c r="AV31" s="392"/>
      <c r="AW31" s="392"/>
      <c r="AX31" s="392"/>
      <c r="AY31" s="392"/>
      <c r="AZ31" s="392"/>
      <c r="BA31" s="392"/>
      <c r="BB31" s="392"/>
      <c r="BC31" s="392"/>
      <c r="BD31" s="392"/>
      <c r="BE31" s="393"/>
      <c r="BF31" s="391">
        <f>AVERAGE(BF30:BT30)</f>
        <v>3.2177236395683355</v>
      </c>
      <c r="BG31" s="392"/>
      <c r="BH31" s="392"/>
      <c r="BI31" s="392"/>
      <c r="BJ31" s="392"/>
      <c r="BK31" s="392"/>
      <c r="BL31" s="392"/>
      <c r="BM31" s="392"/>
      <c r="BN31" s="392"/>
      <c r="BO31" s="392"/>
      <c r="BP31" s="392"/>
      <c r="BQ31" s="392"/>
      <c r="BR31" s="392"/>
      <c r="BS31" s="392"/>
      <c r="BT31" s="393"/>
      <c r="BU31" s="391">
        <f>AVERAGE(BU30:EJ30)</f>
        <v>0.73101223543507798</v>
      </c>
      <c r="BV31" s="392"/>
      <c r="BW31" s="392"/>
      <c r="BX31" s="392"/>
      <c r="BY31" s="392"/>
      <c r="BZ31" s="392"/>
      <c r="CA31" s="392"/>
      <c r="CB31" s="392"/>
      <c r="CC31" s="392"/>
      <c r="CD31" s="392"/>
      <c r="CE31" s="392"/>
      <c r="CF31" s="392"/>
      <c r="CG31" s="392"/>
      <c r="CH31" s="392"/>
      <c r="CI31" s="392"/>
      <c r="CJ31" s="392"/>
      <c r="CK31" s="392"/>
      <c r="CL31" s="392"/>
      <c r="CM31" s="392"/>
      <c r="CN31" s="392"/>
      <c r="CO31" s="392"/>
      <c r="CP31" s="392"/>
      <c r="CQ31" s="392"/>
      <c r="CR31" s="392"/>
      <c r="CS31" s="392"/>
      <c r="CT31" s="392"/>
      <c r="CU31" s="392"/>
      <c r="CV31" s="392"/>
      <c r="CW31" s="392"/>
      <c r="CX31" s="392"/>
      <c r="CY31" s="392"/>
      <c r="CZ31" s="392"/>
      <c r="DA31" s="392"/>
      <c r="DB31" s="392"/>
      <c r="DC31" s="392"/>
      <c r="DD31" s="392"/>
      <c r="DE31" s="392"/>
      <c r="DF31" s="392"/>
      <c r="DG31" s="392"/>
      <c r="DH31" s="392"/>
      <c r="DI31" s="392"/>
      <c r="DJ31" s="392"/>
      <c r="DK31" s="392"/>
      <c r="DL31" s="392"/>
      <c r="DM31" s="392"/>
      <c r="DN31" s="392"/>
      <c r="DO31" s="392"/>
      <c r="DP31" s="392"/>
      <c r="DQ31" s="392"/>
      <c r="DR31" s="392"/>
      <c r="DS31" s="392"/>
      <c r="DT31" s="392"/>
      <c r="DU31" s="392"/>
      <c r="DV31" s="392"/>
      <c r="DW31" s="392"/>
      <c r="DX31" s="392"/>
      <c r="DY31" s="392"/>
      <c r="DZ31" s="392"/>
      <c r="EA31" s="392"/>
      <c r="EB31" s="392"/>
      <c r="EC31" s="392"/>
      <c r="ED31" s="392"/>
      <c r="EE31" s="392"/>
      <c r="EF31" s="392"/>
      <c r="EG31" s="392"/>
      <c r="EH31" s="392"/>
      <c r="EI31" s="392"/>
      <c r="EJ31" s="393"/>
      <c r="EK31" s="391">
        <f>AVERAGE(EK30:GZ30)</f>
        <v>0.63583852393374396</v>
      </c>
      <c r="EL31" s="392"/>
      <c r="EM31" s="392"/>
      <c r="EN31" s="392"/>
      <c r="EO31" s="392"/>
      <c r="EP31" s="392"/>
      <c r="EQ31" s="392"/>
      <c r="ER31" s="392"/>
      <c r="ES31" s="392"/>
      <c r="ET31" s="392"/>
      <c r="EU31" s="392"/>
      <c r="EV31" s="392"/>
      <c r="EW31" s="392"/>
      <c r="EX31" s="392"/>
      <c r="EY31" s="392"/>
      <c r="EZ31" s="392"/>
      <c r="FA31" s="392"/>
      <c r="FB31" s="392"/>
      <c r="FC31" s="392"/>
      <c r="FD31" s="392"/>
      <c r="FE31" s="392"/>
      <c r="FF31" s="392"/>
      <c r="FG31" s="392"/>
      <c r="FH31" s="392"/>
      <c r="FI31" s="392"/>
      <c r="FJ31" s="392"/>
      <c r="FK31" s="392"/>
      <c r="FL31" s="392"/>
      <c r="FM31" s="392"/>
      <c r="FN31" s="392"/>
      <c r="FO31" s="392"/>
      <c r="FP31" s="392"/>
      <c r="FQ31" s="392"/>
      <c r="FR31" s="392"/>
      <c r="FS31" s="392"/>
      <c r="FT31" s="392"/>
      <c r="FU31" s="392"/>
      <c r="FV31" s="392"/>
      <c r="FW31" s="392"/>
      <c r="FX31" s="392"/>
      <c r="FY31" s="392"/>
      <c r="FZ31" s="392"/>
      <c r="GA31" s="392"/>
      <c r="GB31" s="392"/>
      <c r="GC31" s="392"/>
      <c r="GD31" s="392"/>
      <c r="GE31" s="392"/>
      <c r="GF31" s="392"/>
      <c r="GG31" s="392"/>
      <c r="GH31" s="392"/>
      <c r="GI31" s="392"/>
      <c r="GJ31" s="392"/>
      <c r="GK31" s="392"/>
      <c r="GL31" s="392"/>
      <c r="GM31" s="392"/>
      <c r="GN31" s="392"/>
      <c r="GO31" s="392"/>
      <c r="GP31" s="392"/>
      <c r="GQ31" s="392"/>
      <c r="GR31" s="392"/>
      <c r="GS31" s="392"/>
      <c r="GT31" s="392"/>
      <c r="GU31" s="392"/>
      <c r="GV31" s="392"/>
      <c r="GW31" s="392"/>
      <c r="GX31" s="392"/>
      <c r="GY31" s="392"/>
      <c r="GZ31" s="393"/>
    </row>
    <row r="32" spans="2:208" ht="20.399999999999999" customHeight="1" x14ac:dyDescent="0.3">
      <c r="B32" s="400"/>
      <c r="D32" s="144" t="s">
        <v>38</v>
      </c>
      <c r="E32" s="201">
        <f>_xlfn.STDEV.S(E30:N30)</f>
        <v>0.9210567940332951</v>
      </c>
      <c r="F32" s="201"/>
      <c r="G32" s="201"/>
      <c r="H32" s="201"/>
      <c r="I32" s="201"/>
      <c r="J32" s="201"/>
      <c r="K32" s="201"/>
      <c r="L32" s="201"/>
      <c r="M32" s="201"/>
      <c r="N32" s="201"/>
      <c r="O32" s="391">
        <f>_xlfn.STDEV.S(O30:BE30)</f>
        <v>3.6984577734607255E-2</v>
      </c>
      <c r="P32" s="392"/>
      <c r="Q32" s="392"/>
      <c r="R32" s="392"/>
      <c r="S32" s="392"/>
      <c r="T32" s="392"/>
      <c r="U32" s="392"/>
      <c r="V32" s="392"/>
      <c r="W32" s="392"/>
      <c r="X32" s="392"/>
      <c r="Y32" s="392"/>
      <c r="Z32" s="392"/>
      <c r="AA32" s="392"/>
      <c r="AB32" s="392"/>
      <c r="AC32" s="392"/>
      <c r="AD32" s="392"/>
      <c r="AE32" s="392"/>
      <c r="AF32" s="392"/>
      <c r="AG32" s="392"/>
      <c r="AH32" s="392"/>
      <c r="AI32" s="392"/>
      <c r="AJ32" s="392"/>
      <c r="AK32" s="392"/>
      <c r="AL32" s="392"/>
      <c r="AM32" s="392"/>
      <c r="AN32" s="392"/>
      <c r="AO32" s="392"/>
      <c r="AP32" s="392"/>
      <c r="AQ32" s="392"/>
      <c r="AR32" s="392"/>
      <c r="AS32" s="392"/>
      <c r="AT32" s="392"/>
      <c r="AU32" s="392"/>
      <c r="AV32" s="392"/>
      <c r="AW32" s="392"/>
      <c r="AX32" s="392"/>
      <c r="AY32" s="392"/>
      <c r="AZ32" s="392"/>
      <c r="BA32" s="392"/>
      <c r="BB32" s="392"/>
      <c r="BC32" s="392"/>
      <c r="BD32" s="392"/>
      <c r="BE32" s="393"/>
      <c r="BF32" s="391">
        <f>_xlfn.STDEV.S(BF30:BT30)</f>
        <v>1.7041057639805157</v>
      </c>
      <c r="BG32" s="392"/>
      <c r="BH32" s="392"/>
      <c r="BI32" s="392"/>
      <c r="BJ32" s="392"/>
      <c r="BK32" s="392"/>
      <c r="BL32" s="392"/>
      <c r="BM32" s="392"/>
      <c r="BN32" s="392"/>
      <c r="BO32" s="392"/>
      <c r="BP32" s="392"/>
      <c r="BQ32" s="392"/>
      <c r="BR32" s="392"/>
      <c r="BS32" s="392"/>
      <c r="BT32" s="393"/>
      <c r="BU32" s="391">
        <f>_xlfn.STDEV.S(BU30:EJ30)</f>
        <v>1.8633003498462153</v>
      </c>
      <c r="BV32" s="392"/>
      <c r="BW32" s="392"/>
      <c r="BX32" s="392"/>
      <c r="BY32" s="392"/>
      <c r="BZ32" s="392"/>
      <c r="CA32" s="392"/>
      <c r="CB32" s="392"/>
      <c r="CC32" s="392"/>
      <c r="CD32" s="392"/>
      <c r="CE32" s="392"/>
      <c r="CF32" s="392"/>
      <c r="CG32" s="392"/>
      <c r="CH32" s="392"/>
      <c r="CI32" s="392"/>
      <c r="CJ32" s="392"/>
      <c r="CK32" s="392"/>
      <c r="CL32" s="392"/>
      <c r="CM32" s="392"/>
      <c r="CN32" s="392"/>
      <c r="CO32" s="392"/>
      <c r="CP32" s="392"/>
      <c r="CQ32" s="392"/>
      <c r="CR32" s="392"/>
      <c r="CS32" s="392"/>
      <c r="CT32" s="392"/>
      <c r="CU32" s="392"/>
      <c r="CV32" s="392"/>
      <c r="CW32" s="392"/>
      <c r="CX32" s="392"/>
      <c r="CY32" s="392"/>
      <c r="CZ32" s="392"/>
      <c r="DA32" s="392"/>
      <c r="DB32" s="392"/>
      <c r="DC32" s="392"/>
      <c r="DD32" s="392"/>
      <c r="DE32" s="392"/>
      <c r="DF32" s="392"/>
      <c r="DG32" s="392"/>
      <c r="DH32" s="392"/>
      <c r="DI32" s="392"/>
      <c r="DJ32" s="392"/>
      <c r="DK32" s="392"/>
      <c r="DL32" s="392"/>
      <c r="DM32" s="392"/>
      <c r="DN32" s="392"/>
      <c r="DO32" s="392"/>
      <c r="DP32" s="392"/>
      <c r="DQ32" s="392"/>
      <c r="DR32" s="392"/>
      <c r="DS32" s="392"/>
      <c r="DT32" s="392"/>
      <c r="DU32" s="392"/>
      <c r="DV32" s="392"/>
      <c r="DW32" s="392"/>
      <c r="DX32" s="392"/>
      <c r="DY32" s="392"/>
      <c r="DZ32" s="392"/>
      <c r="EA32" s="392"/>
      <c r="EB32" s="392"/>
      <c r="EC32" s="392"/>
      <c r="ED32" s="392"/>
      <c r="EE32" s="392"/>
      <c r="EF32" s="392"/>
      <c r="EG32" s="392"/>
      <c r="EH32" s="392"/>
      <c r="EI32" s="392"/>
      <c r="EJ32" s="393"/>
      <c r="EK32" s="391">
        <f>_xlfn.STDEV.S(EK30:GZ30)</f>
        <v>1.0380274867221904</v>
      </c>
      <c r="EL32" s="392"/>
      <c r="EM32" s="392"/>
      <c r="EN32" s="392"/>
      <c r="EO32" s="392"/>
      <c r="EP32" s="392"/>
      <c r="EQ32" s="392"/>
      <c r="ER32" s="392"/>
      <c r="ES32" s="392"/>
      <c r="ET32" s="392"/>
      <c r="EU32" s="392"/>
      <c r="EV32" s="392"/>
      <c r="EW32" s="392"/>
      <c r="EX32" s="392"/>
      <c r="EY32" s="392"/>
      <c r="EZ32" s="392"/>
      <c r="FA32" s="392"/>
      <c r="FB32" s="392"/>
      <c r="FC32" s="392"/>
      <c r="FD32" s="392"/>
      <c r="FE32" s="392"/>
      <c r="FF32" s="392"/>
      <c r="FG32" s="392"/>
      <c r="FH32" s="392"/>
      <c r="FI32" s="392"/>
      <c r="FJ32" s="392"/>
      <c r="FK32" s="392"/>
      <c r="FL32" s="392"/>
      <c r="FM32" s="392"/>
      <c r="FN32" s="392"/>
      <c r="FO32" s="392"/>
      <c r="FP32" s="392"/>
      <c r="FQ32" s="392"/>
      <c r="FR32" s="392"/>
      <c r="FS32" s="392"/>
      <c r="FT32" s="392"/>
      <c r="FU32" s="392"/>
      <c r="FV32" s="392"/>
      <c r="FW32" s="392"/>
      <c r="FX32" s="392"/>
      <c r="FY32" s="392"/>
      <c r="FZ32" s="392"/>
      <c r="GA32" s="392"/>
      <c r="GB32" s="392"/>
      <c r="GC32" s="392"/>
      <c r="GD32" s="392"/>
      <c r="GE32" s="392"/>
      <c r="GF32" s="392"/>
      <c r="GG32" s="392"/>
      <c r="GH32" s="392"/>
      <c r="GI32" s="392"/>
      <c r="GJ32" s="392"/>
      <c r="GK32" s="392"/>
      <c r="GL32" s="392"/>
      <c r="GM32" s="392"/>
      <c r="GN32" s="392"/>
      <c r="GO32" s="392"/>
      <c r="GP32" s="392"/>
      <c r="GQ32" s="392"/>
      <c r="GR32" s="392"/>
      <c r="GS32" s="392"/>
      <c r="GT32" s="392"/>
      <c r="GU32" s="392"/>
      <c r="GV32" s="392"/>
      <c r="GW32" s="392"/>
      <c r="GX32" s="392"/>
      <c r="GY32" s="392"/>
      <c r="GZ32" s="393"/>
    </row>
    <row r="33" spans="2:142" ht="21.6" customHeight="1" x14ac:dyDescent="0.3">
      <c r="B33" s="400"/>
      <c r="D33" s="115"/>
      <c r="E33">
        <f>E31-E32</f>
        <v>-1.643067651748642E-2</v>
      </c>
      <c r="F33">
        <f>E31+E32</f>
        <v>1.8256829115491038</v>
      </c>
      <c r="O33">
        <f>O31-O32</f>
        <v>9.5939817989448228E-2</v>
      </c>
      <c r="P33">
        <f>O31+O32</f>
        <v>0.16990897345866274</v>
      </c>
      <c r="BF33">
        <f>BF31-BF32</f>
        <v>1.5136178755878198</v>
      </c>
      <c r="BG33">
        <f>BF31+BF32</f>
        <v>4.921829403548851</v>
      </c>
      <c r="BU33">
        <f>BU31-BU32</f>
        <v>-1.1322881144111374</v>
      </c>
      <c r="BV33">
        <f>BU31+BU32</f>
        <v>2.5943125852812932</v>
      </c>
      <c r="EK33">
        <f>EK31-EK32</f>
        <v>-0.4021889627884464</v>
      </c>
      <c r="EL33">
        <f>EK31+EK32</f>
        <v>1.6738660106559342</v>
      </c>
    </row>
    <row r="34" spans="2:142" ht="21.6" customHeight="1" x14ac:dyDescent="0.3">
      <c r="B34" s="400"/>
      <c r="D34" s="115"/>
      <c r="E34">
        <f>IF(AND(H30&gt;=E33,H30&lt;=F33),1,0)</f>
        <v>0</v>
      </c>
      <c r="O34">
        <f>IF(AND(AM30&gt;=O33,AM30&lt;=P33),1,0)</f>
        <v>0</v>
      </c>
      <c r="BF34">
        <f>IF(AND(BM30&gt;=BF33,BM30&lt;=BG33),1,0)</f>
        <v>0</v>
      </c>
      <c r="BU34">
        <f>IF(AND(EC30&gt;=BU33,EC30&lt;=BV33),1,0)</f>
        <v>0</v>
      </c>
      <c r="EK34">
        <f>IF(AND(EN30&gt;=EK33,EN30&lt;=EL33),1,0)</f>
        <v>0</v>
      </c>
    </row>
    <row r="35" spans="2:142" ht="21.6" customHeight="1" x14ac:dyDescent="0.3">
      <c r="B35" s="400"/>
      <c r="D35" s="115"/>
    </row>
    <row r="36" spans="2:142" ht="22.2" customHeight="1" x14ac:dyDescent="0.3">
      <c r="B36" s="400"/>
      <c r="D36" s="142" t="s">
        <v>253</v>
      </c>
      <c r="E36" s="145">
        <f>MIN(E25:GZ25)</f>
        <v>1.8024250527211599E-126</v>
      </c>
    </row>
    <row r="37" spans="2:142" ht="22.2" customHeight="1" x14ac:dyDescent="0.3">
      <c r="B37" s="400"/>
      <c r="D37" s="142" t="s">
        <v>254</v>
      </c>
      <c r="E37" s="145">
        <f>MAX(E25:GZ25)</f>
        <v>0.52508003380367496</v>
      </c>
    </row>
    <row r="38" spans="2:142" ht="20.399999999999999" customHeight="1" x14ac:dyDescent="0.3">
      <c r="B38" s="400"/>
      <c r="D38" s="142" t="s">
        <v>255</v>
      </c>
      <c r="E38" s="145">
        <f>E37-E36</f>
        <v>0.52508003380367496</v>
      </c>
    </row>
    <row r="39" spans="2:142" ht="20.399999999999999" customHeight="1" x14ac:dyDescent="0.3"/>
    <row r="40" spans="2:142" ht="22.2" customHeight="1" x14ac:dyDescent="0.3"/>
    <row r="41" spans="2:142" ht="15" customHeight="1" thickBot="1" x14ac:dyDescent="0.35">
      <c r="B41" s="400" t="s">
        <v>109</v>
      </c>
      <c r="D41" s="3"/>
    </row>
    <row r="42" spans="2:142" ht="41.4" customHeight="1" thickBot="1" x14ac:dyDescent="0.35">
      <c r="B42" s="400"/>
      <c r="D42" s="3"/>
      <c r="E42" s="202" t="s">
        <v>108</v>
      </c>
      <c r="F42" s="203"/>
      <c r="G42" s="203"/>
      <c r="H42" s="203"/>
      <c r="I42" s="203"/>
      <c r="J42" s="203"/>
      <c r="K42" s="203"/>
      <c r="L42" s="203"/>
      <c r="M42" s="203"/>
      <c r="N42" s="203"/>
      <c r="O42" s="203"/>
      <c r="P42" s="203"/>
      <c r="Q42" s="203"/>
      <c r="R42" s="203"/>
      <c r="S42" s="203"/>
      <c r="T42" s="203"/>
      <c r="U42" s="203"/>
      <c r="V42" s="203"/>
      <c r="W42" s="203"/>
      <c r="X42" s="203"/>
      <c r="Y42" s="203"/>
      <c r="Z42" s="203"/>
      <c r="AA42" s="203"/>
      <c r="AB42" s="203"/>
      <c r="AC42" s="203"/>
      <c r="AD42" s="203"/>
      <c r="AE42" s="203"/>
      <c r="AF42" s="203"/>
      <c r="AG42" s="203"/>
      <c r="AH42" s="203"/>
      <c r="AI42" s="203"/>
      <c r="AJ42" s="203"/>
      <c r="AK42" s="203"/>
      <c r="AL42" s="203"/>
      <c r="AM42" s="203"/>
      <c r="AN42" s="203"/>
      <c r="AO42" s="203"/>
      <c r="AP42" s="203"/>
      <c r="AQ42" s="203"/>
      <c r="AR42" s="203"/>
      <c r="AS42" s="203"/>
      <c r="AT42" s="203"/>
      <c r="AU42" s="203"/>
      <c r="AV42" s="203"/>
      <c r="AW42" s="203"/>
      <c r="AX42" s="203"/>
      <c r="AY42" s="203"/>
      <c r="AZ42" s="203"/>
      <c r="BA42" s="203"/>
      <c r="BB42" s="203"/>
      <c r="BC42" s="203"/>
      <c r="BD42" s="203"/>
      <c r="BE42" s="203"/>
      <c r="BF42" s="203"/>
      <c r="BG42" s="203"/>
      <c r="BH42" s="203"/>
      <c r="BI42" s="203"/>
      <c r="BJ42" s="203"/>
      <c r="BK42" s="203"/>
      <c r="BL42" s="203"/>
      <c r="BM42" s="203"/>
      <c r="BN42" s="203"/>
      <c r="BO42" s="203"/>
      <c r="BP42" s="203"/>
      <c r="BQ42" s="203"/>
      <c r="BR42" s="203"/>
      <c r="BS42" s="203"/>
      <c r="BT42" s="203"/>
      <c r="BU42" s="203"/>
      <c r="BV42" s="203"/>
      <c r="BW42" s="203"/>
      <c r="BX42" s="204"/>
    </row>
    <row r="43" spans="2:142" ht="20.399999999999999" customHeight="1" thickBot="1" x14ac:dyDescent="0.35">
      <c r="B43" s="400"/>
      <c r="D43" s="23" t="s">
        <v>0</v>
      </c>
      <c r="E43" s="251" t="s">
        <v>178</v>
      </c>
      <c r="F43" s="252"/>
      <c r="G43" s="252"/>
      <c r="H43" s="252"/>
      <c r="I43" s="252"/>
      <c r="J43" s="252"/>
      <c r="K43" s="252"/>
      <c r="L43" s="252"/>
      <c r="M43" s="253"/>
      <c r="N43" s="319" t="s">
        <v>35</v>
      </c>
      <c r="O43" s="320"/>
      <c r="P43" s="320"/>
      <c r="Q43" s="320"/>
      <c r="R43" s="320"/>
      <c r="S43" s="320"/>
      <c r="T43" s="320"/>
      <c r="U43" s="320"/>
      <c r="V43" s="320"/>
      <c r="W43" s="320"/>
      <c r="X43" s="320"/>
      <c r="Y43" s="320"/>
      <c r="Z43" s="320"/>
      <c r="AA43" s="320"/>
      <c r="AB43" s="320"/>
      <c r="AC43" s="321"/>
      <c r="AD43" s="311" t="s">
        <v>207</v>
      </c>
      <c r="AE43" s="312"/>
      <c r="AF43" s="312"/>
      <c r="AG43" s="312"/>
      <c r="AH43" s="312"/>
      <c r="AI43" s="312"/>
      <c r="AJ43" s="312"/>
      <c r="AK43" s="313"/>
      <c r="AL43" s="229" t="s">
        <v>209</v>
      </c>
      <c r="AM43" s="230"/>
      <c r="AN43" s="230"/>
      <c r="AO43" s="230"/>
      <c r="AP43" s="230"/>
      <c r="AQ43" s="230"/>
      <c r="AR43" s="230"/>
      <c r="AS43" s="230"/>
      <c r="AT43" s="230"/>
      <c r="AU43" s="230"/>
      <c r="AV43" s="230"/>
      <c r="AW43" s="230"/>
      <c r="AX43" s="230"/>
      <c r="AY43" s="230"/>
      <c r="AZ43" s="230"/>
      <c r="BA43" s="230"/>
      <c r="BB43" s="230"/>
      <c r="BC43" s="230"/>
      <c r="BD43" s="230"/>
      <c r="BE43" s="230"/>
      <c r="BF43" s="230"/>
      <c r="BG43" s="230"/>
      <c r="BH43" s="230"/>
      <c r="BI43" s="230"/>
      <c r="BJ43" s="230"/>
      <c r="BK43" s="230"/>
      <c r="BL43" s="230"/>
      <c r="BM43" s="230"/>
      <c r="BN43" s="230"/>
      <c r="BO43" s="230"/>
      <c r="BP43" s="230"/>
      <c r="BQ43" s="230"/>
      <c r="BR43" s="231"/>
      <c r="BS43" s="232" t="s">
        <v>214</v>
      </c>
      <c r="BT43" s="233"/>
      <c r="BU43" s="233"/>
      <c r="BV43" s="233"/>
      <c r="BW43" s="233"/>
      <c r="BX43" s="233"/>
      <c r="BY43" s="233"/>
      <c r="BZ43" s="233"/>
      <c r="CA43" s="233"/>
      <c r="CB43" s="233"/>
      <c r="CC43" s="233"/>
      <c r="CD43" s="233"/>
      <c r="CE43" s="233"/>
      <c r="CF43" s="233"/>
      <c r="CG43" s="233"/>
      <c r="CH43" s="233"/>
      <c r="CI43" s="233"/>
      <c r="CJ43" s="233"/>
      <c r="CK43" s="233"/>
      <c r="CL43" s="233"/>
      <c r="CM43" s="233"/>
      <c r="CN43" s="233"/>
      <c r="CO43" s="233"/>
      <c r="CP43" s="233"/>
      <c r="CQ43" s="233"/>
      <c r="CR43" s="233"/>
      <c r="CS43" s="233"/>
      <c r="CT43" s="233"/>
      <c r="CU43" s="233"/>
      <c r="CV43" s="233"/>
      <c r="CW43" s="233"/>
      <c r="CX43" s="233"/>
      <c r="CY43" s="234"/>
    </row>
    <row r="44" spans="2:142" s="3" customFormat="1" ht="20.399999999999999" customHeight="1" thickBot="1" x14ac:dyDescent="0.35">
      <c r="B44" s="400"/>
      <c r="D44" s="24" t="s">
        <v>2</v>
      </c>
      <c r="E44" s="37" t="s">
        <v>39</v>
      </c>
      <c r="F44" s="36" t="s">
        <v>98</v>
      </c>
      <c r="G44" s="36" t="s">
        <v>92</v>
      </c>
      <c r="H44" s="36" t="s">
        <v>93</v>
      </c>
      <c r="I44" s="36" t="s">
        <v>94</v>
      </c>
      <c r="J44" s="36" t="s">
        <v>95</v>
      </c>
      <c r="K44" s="36" t="s">
        <v>96</v>
      </c>
      <c r="L44" s="38" t="s">
        <v>99</v>
      </c>
      <c r="M44" s="38" t="s">
        <v>100</v>
      </c>
      <c r="N44" s="28" t="s">
        <v>40</v>
      </c>
      <c r="O44" s="28" t="s">
        <v>101</v>
      </c>
      <c r="P44" s="27" t="s">
        <v>102</v>
      </c>
      <c r="Q44" s="27" t="s">
        <v>5</v>
      </c>
      <c r="R44" s="39" t="s">
        <v>6</v>
      </c>
      <c r="S44" s="39" t="s">
        <v>16</v>
      </c>
      <c r="T44" s="39" t="s">
        <v>17</v>
      </c>
      <c r="U44" s="39" t="s">
        <v>18</v>
      </c>
      <c r="V44" s="39" t="s">
        <v>19</v>
      </c>
      <c r="W44" s="56" t="s">
        <v>107</v>
      </c>
      <c r="X44" s="28" t="s">
        <v>22</v>
      </c>
      <c r="Y44" s="29" t="s">
        <v>23</v>
      </c>
      <c r="Z44" s="31" t="s">
        <v>24</v>
      </c>
      <c r="AA44" s="31" t="s">
        <v>25</v>
      </c>
      <c r="AB44" s="31" t="s">
        <v>26</v>
      </c>
      <c r="AC44" s="39" t="s">
        <v>27</v>
      </c>
      <c r="AD44" s="28" t="s">
        <v>10</v>
      </c>
      <c r="AE44" s="29" t="s">
        <v>11</v>
      </c>
      <c r="AF44" s="31" t="s">
        <v>103</v>
      </c>
      <c r="AG44" s="31" t="s">
        <v>104</v>
      </c>
      <c r="AH44" s="30" t="s">
        <v>105</v>
      </c>
      <c r="AI44" s="38" t="s">
        <v>31</v>
      </c>
      <c r="AJ44" s="37" t="s">
        <v>32</v>
      </c>
      <c r="AK44" s="42" t="s">
        <v>213</v>
      </c>
      <c r="AL44" s="37" t="s">
        <v>39</v>
      </c>
      <c r="AM44" s="36" t="s">
        <v>98</v>
      </c>
      <c r="AN44" s="36" t="s">
        <v>92</v>
      </c>
      <c r="AO44" s="36" t="s">
        <v>93</v>
      </c>
      <c r="AP44" s="36" t="s">
        <v>94</v>
      </c>
      <c r="AQ44" s="36" t="s">
        <v>95</v>
      </c>
      <c r="AR44" s="36" t="s">
        <v>96</v>
      </c>
      <c r="AS44" s="38" t="s">
        <v>99</v>
      </c>
      <c r="AT44" s="38" t="s">
        <v>100</v>
      </c>
      <c r="AU44" s="28" t="s">
        <v>40</v>
      </c>
      <c r="AV44" s="28" t="s">
        <v>101</v>
      </c>
      <c r="AW44" s="27" t="s">
        <v>102</v>
      </c>
      <c r="AX44" s="27" t="s">
        <v>5</v>
      </c>
      <c r="AY44" s="39" t="s">
        <v>6</v>
      </c>
      <c r="AZ44" s="39" t="s">
        <v>16</v>
      </c>
      <c r="BA44" s="39" t="s">
        <v>17</v>
      </c>
      <c r="BB44" s="39" t="s">
        <v>18</v>
      </c>
      <c r="BC44" s="39" t="s">
        <v>19</v>
      </c>
      <c r="BD44" s="56" t="s">
        <v>107</v>
      </c>
      <c r="BE44" s="28" t="s">
        <v>22</v>
      </c>
      <c r="BF44" s="29" t="s">
        <v>23</v>
      </c>
      <c r="BG44" s="31" t="s">
        <v>24</v>
      </c>
      <c r="BH44" s="31" t="s">
        <v>25</v>
      </c>
      <c r="BI44" s="31" t="s">
        <v>26</v>
      </c>
      <c r="BJ44" s="39" t="s">
        <v>27</v>
      </c>
      <c r="BK44" s="28" t="s">
        <v>10</v>
      </c>
      <c r="BL44" s="29" t="s">
        <v>11</v>
      </c>
      <c r="BM44" s="31" t="s">
        <v>103</v>
      </c>
      <c r="BN44" s="31" t="s">
        <v>104</v>
      </c>
      <c r="BO44" s="30" t="s">
        <v>105</v>
      </c>
      <c r="BP44" s="38" t="s">
        <v>31</v>
      </c>
      <c r="BQ44" s="37" t="s">
        <v>32</v>
      </c>
      <c r="BR44" s="135" t="s">
        <v>213</v>
      </c>
      <c r="BS44" s="37" t="s">
        <v>39</v>
      </c>
      <c r="BT44" s="36" t="s">
        <v>98</v>
      </c>
      <c r="BU44" s="36" t="s">
        <v>92</v>
      </c>
      <c r="BV44" s="36" t="s">
        <v>93</v>
      </c>
      <c r="BW44" s="36" t="s">
        <v>94</v>
      </c>
      <c r="BX44" s="36" t="s">
        <v>95</v>
      </c>
      <c r="BY44" s="36" t="s">
        <v>96</v>
      </c>
      <c r="BZ44" s="38" t="s">
        <v>99</v>
      </c>
      <c r="CA44" s="38" t="s">
        <v>100</v>
      </c>
      <c r="CB44" s="37" t="s">
        <v>40</v>
      </c>
      <c r="CC44" s="37" t="s">
        <v>101</v>
      </c>
      <c r="CD44" s="39" t="s">
        <v>102</v>
      </c>
      <c r="CE44" s="39" t="s">
        <v>5</v>
      </c>
      <c r="CF44" s="39" t="s">
        <v>6</v>
      </c>
      <c r="CG44" s="39" t="s">
        <v>16</v>
      </c>
      <c r="CH44" s="39" t="s">
        <v>17</v>
      </c>
      <c r="CI44" s="39" t="s">
        <v>18</v>
      </c>
      <c r="CJ44" s="39" t="s">
        <v>19</v>
      </c>
      <c r="CK44" s="56" t="s">
        <v>107</v>
      </c>
      <c r="CL44" s="37" t="s">
        <v>22</v>
      </c>
      <c r="CM44" s="53" t="s">
        <v>23</v>
      </c>
      <c r="CN44" s="39" t="s">
        <v>24</v>
      </c>
      <c r="CO44" s="39" t="s">
        <v>25</v>
      </c>
      <c r="CP44" s="39" t="s">
        <v>26</v>
      </c>
      <c r="CQ44" s="39" t="s">
        <v>27</v>
      </c>
      <c r="CR44" s="37" t="s">
        <v>10</v>
      </c>
      <c r="CS44" s="53" t="s">
        <v>11</v>
      </c>
      <c r="CT44" s="39" t="s">
        <v>103</v>
      </c>
      <c r="CU44" s="39" t="s">
        <v>104</v>
      </c>
      <c r="CV44" s="36" t="s">
        <v>105</v>
      </c>
      <c r="CW44" s="38" t="s">
        <v>31</v>
      </c>
      <c r="CX44" s="37" t="s">
        <v>32</v>
      </c>
      <c r="CY44" s="42" t="s">
        <v>213</v>
      </c>
    </row>
    <row r="45" spans="2:142" s="86" customFormat="1" ht="19.8" customHeight="1" x14ac:dyDescent="0.3">
      <c r="B45" s="400"/>
      <c r="D45" s="74" t="s">
        <v>12</v>
      </c>
      <c r="E45" s="82">
        <v>2.8169581936344799E-2</v>
      </c>
      <c r="F45" s="78">
        <v>2.93185301397949E-2</v>
      </c>
      <c r="G45" s="96">
        <v>1.67993162773082E-3</v>
      </c>
      <c r="H45" s="96">
        <v>1.67993162773082E-3</v>
      </c>
      <c r="I45" s="96">
        <v>4.30211985895793E-3</v>
      </c>
      <c r="J45" s="96">
        <v>4.30211985895793E-3</v>
      </c>
      <c r="K45" s="96">
        <v>5.8820660367633597E-3</v>
      </c>
      <c r="L45" s="96">
        <v>7.5079576186376201E-2</v>
      </c>
      <c r="M45" s="97">
        <v>4.30211985895793E-3</v>
      </c>
      <c r="N45" s="75">
        <v>1.6139507387950001E-3</v>
      </c>
      <c r="O45" s="80">
        <v>1.67993162773082E-3</v>
      </c>
      <c r="P45" s="80">
        <v>4.30211985895793E-3</v>
      </c>
      <c r="Q45" s="80">
        <v>4.7730965087794501E-3</v>
      </c>
      <c r="R45" s="102">
        <v>4.7730965087794501E-3</v>
      </c>
      <c r="S45" s="102">
        <v>4.7730965087794501E-3</v>
      </c>
      <c r="T45" s="102">
        <v>4.7730965087794501E-3</v>
      </c>
      <c r="U45" s="102">
        <v>4.7730965087794501E-3</v>
      </c>
      <c r="V45" s="102">
        <v>4.7730965087794501E-3</v>
      </c>
      <c r="W45" s="102">
        <v>4.30211985895793E-3</v>
      </c>
      <c r="X45" s="83">
        <v>4.7573678040764697E-3</v>
      </c>
      <c r="Y45" s="81">
        <v>4.7573678040764697E-3</v>
      </c>
      <c r="Z45" s="78">
        <v>4.7573678040764697E-3</v>
      </c>
      <c r="AA45" s="102">
        <v>4.7573678040764697E-3</v>
      </c>
      <c r="AB45" s="102">
        <v>4.7573678040764697E-3</v>
      </c>
      <c r="AC45" s="78">
        <v>4.7573678040764697E-3</v>
      </c>
      <c r="AD45" s="82">
        <v>8.3312452938835393E-2</v>
      </c>
      <c r="AE45" s="78">
        <v>8.3312452938835393E-2</v>
      </c>
      <c r="AF45" s="78">
        <v>9.9313903011625501E-2</v>
      </c>
      <c r="AG45" s="78">
        <v>0.102417054060053</v>
      </c>
      <c r="AH45" s="78">
        <v>0.24217270790762699</v>
      </c>
      <c r="AI45" s="78">
        <v>8.3011256288220495E-2</v>
      </c>
      <c r="AJ45" s="102">
        <v>8.3011256288220495E-2</v>
      </c>
      <c r="AK45" s="103">
        <v>0.241577920735046</v>
      </c>
      <c r="AL45" s="172">
        <v>1.8024250527211599E-126</v>
      </c>
      <c r="AM45" s="173">
        <v>1.8024250527211599E-126</v>
      </c>
      <c r="AN45" s="173">
        <v>1.8024250527211599E-126</v>
      </c>
      <c r="AO45" s="173">
        <v>1.8024250527211599E-126</v>
      </c>
      <c r="AP45" s="173">
        <v>1.8024250527211599E-126</v>
      </c>
      <c r="AQ45" s="173">
        <v>1.8024250527211599E-126</v>
      </c>
      <c r="AR45" s="173">
        <v>1.8024250527211599E-126</v>
      </c>
      <c r="AS45" s="173">
        <v>1.8024250527211599E-126</v>
      </c>
      <c r="AT45" s="173">
        <v>1.8024250527211599E-126</v>
      </c>
      <c r="AU45" s="173">
        <v>1.8024250527211599E-126</v>
      </c>
      <c r="AV45" s="173">
        <v>1.8024250527211599E-126</v>
      </c>
      <c r="AW45" s="173">
        <v>1.8024250527211599E-126</v>
      </c>
      <c r="AX45" s="173">
        <v>1.8024250527211599E-126</v>
      </c>
      <c r="AY45" s="116">
        <v>1.8024250527211599E-126</v>
      </c>
      <c r="AZ45" s="116">
        <v>1.8024250527211599E-126</v>
      </c>
      <c r="BA45" s="116">
        <v>1.8024250527211599E-126</v>
      </c>
      <c r="BB45" s="116">
        <v>1.8024250527211599E-126</v>
      </c>
      <c r="BC45" s="116">
        <v>1.8024250527211599E-126</v>
      </c>
      <c r="BD45" s="116">
        <v>1.8024250527211599E-126</v>
      </c>
      <c r="BE45" s="116">
        <v>1.8024250527211599E-126</v>
      </c>
      <c r="BF45" s="116">
        <v>1.8024250527211599E-126</v>
      </c>
      <c r="BG45" s="116">
        <v>1.8024250527211599E-126</v>
      </c>
      <c r="BH45" s="173">
        <v>1.8024250527211599E-126</v>
      </c>
      <c r="BI45" s="173">
        <v>1.8024250527211599E-126</v>
      </c>
      <c r="BJ45" s="173">
        <v>1.8024250527211599E-126</v>
      </c>
      <c r="BK45" s="102">
        <v>4.0126533729494603E-2</v>
      </c>
      <c r="BL45" s="102">
        <v>4.0126533729494603E-2</v>
      </c>
      <c r="BM45" s="102">
        <v>8.7933240764035803E-2</v>
      </c>
      <c r="BN45" s="102">
        <v>8.7933240764035803E-2</v>
      </c>
      <c r="BO45" s="102">
        <v>0.21623581044568399</v>
      </c>
      <c r="BP45" s="102">
        <v>4.0126533729494603E-2</v>
      </c>
      <c r="BQ45" s="102">
        <v>4.0126533729494603E-2</v>
      </c>
      <c r="BR45" s="105">
        <v>0.21623581044568399</v>
      </c>
      <c r="BS45" s="104">
        <v>8.3752191344277097E-2</v>
      </c>
      <c r="BT45" s="102">
        <v>8.3752191344277097E-2</v>
      </c>
      <c r="BU45" s="173">
        <v>2.5220287948707901E-80</v>
      </c>
      <c r="BV45" s="173">
        <v>2.5220287948707901E-80</v>
      </c>
      <c r="BW45" s="173">
        <v>2.5220287948707901E-80</v>
      </c>
      <c r="BX45" s="173">
        <v>2.5220287948707901E-80</v>
      </c>
      <c r="BY45" s="173">
        <v>2.5220287948707901E-80</v>
      </c>
      <c r="BZ45" s="102">
        <v>0.167504382688554</v>
      </c>
      <c r="CA45" s="173">
        <v>2.5220287948707901E-80</v>
      </c>
      <c r="CB45" s="173">
        <v>2.5220287948707901E-80</v>
      </c>
      <c r="CC45" s="173">
        <v>2.5220287948707901E-80</v>
      </c>
      <c r="CD45" s="173">
        <v>2.5220287948707901E-80</v>
      </c>
      <c r="CE45" s="173">
        <v>2.5220287948707901E-80</v>
      </c>
      <c r="CF45" s="173">
        <v>2.5220287948707901E-80</v>
      </c>
      <c r="CG45" s="173">
        <v>2.5220287948707901E-80</v>
      </c>
      <c r="CH45" s="173">
        <v>2.5220287948707901E-80</v>
      </c>
      <c r="CI45" s="173">
        <v>2.5220287948707901E-80</v>
      </c>
      <c r="CJ45" s="173">
        <v>2.5220287948707901E-80</v>
      </c>
      <c r="CK45" s="173">
        <v>2.5220287948707901E-80</v>
      </c>
      <c r="CL45" s="173">
        <v>2.5220287948707901E-80</v>
      </c>
      <c r="CM45" s="173">
        <v>2.5220287948707901E-80</v>
      </c>
      <c r="CN45" s="173">
        <v>2.5220287948707901E-80</v>
      </c>
      <c r="CO45" s="173">
        <v>2.5220287948707901E-80</v>
      </c>
      <c r="CP45" s="173">
        <v>2.5220287948707901E-80</v>
      </c>
      <c r="CQ45" s="173">
        <v>2.5220287948707901E-80</v>
      </c>
      <c r="CR45" s="102">
        <v>0.167504382688554</v>
      </c>
      <c r="CS45" s="102">
        <v>0.167504382688554</v>
      </c>
      <c r="CT45" s="102">
        <v>0.121025977499484</v>
      </c>
      <c r="CU45" s="102">
        <v>0.121025977499484</v>
      </c>
      <c r="CV45" s="102">
        <v>0.11733443502018299</v>
      </c>
      <c r="CW45" s="102">
        <v>0.167504382688554</v>
      </c>
      <c r="CX45" s="102">
        <v>0.167504382688554</v>
      </c>
      <c r="CY45" s="103">
        <v>0.11733443502018299</v>
      </c>
    </row>
    <row r="46" spans="2:142" s="86" customFormat="1" ht="40.200000000000003" customHeight="1" thickBot="1" x14ac:dyDescent="0.35">
      <c r="B46" s="400"/>
      <c r="D46" s="114" t="s">
        <v>13</v>
      </c>
      <c r="E46" s="266">
        <f>AVERAGE(E45:M45)</f>
        <v>1.7190664125734965E-2</v>
      </c>
      <c r="F46" s="267"/>
      <c r="G46" s="267"/>
      <c r="H46" s="267"/>
      <c r="I46" s="267"/>
      <c r="J46" s="267"/>
      <c r="K46" s="267"/>
      <c r="L46" s="267"/>
      <c r="M46" s="268"/>
      <c r="N46" s="331">
        <f>AVERAGE(N45:AC45)</f>
        <v>4.3175567475985752E-3</v>
      </c>
      <c r="O46" s="332"/>
      <c r="P46" s="332"/>
      <c r="Q46" s="332"/>
      <c r="R46" s="332"/>
      <c r="S46" s="332"/>
      <c r="T46" s="332"/>
      <c r="U46" s="332"/>
      <c r="V46" s="332"/>
      <c r="W46" s="332"/>
      <c r="X46" s="332"/>
      <c r="Y46" s="332"/>
      <c r="Z46" s="332"/>
      <c r="AA46" s="332"/>
      <c r="AB46" s="332"/>
      <c r="AC46" s="333"/>
      <c r="AD46" s="322">
        <f>AVERAGE(AD45:AK45)</f>
        <v>0.1272661255210579</v>
      </c>
      <c r="AE46" s="323"/>
      <c r="AF46" s="323"/>
      <c r="AG46" s="323"/>
      <c r="AH46" s="323"/>
      <c r="AI46" s="323"/>
      <c r="AJ46" s="323"/>
      <c r="AK46" s="324"/>
      <c r="AL46" s="426">
        <f>AVERAGE(AL45:BR45)</f>
        <v>2.3298310222345998E-2</v>
      </c>
      <c r="AM46" s="270"/>
      <c r="AN46" s="270"/>
      <c r="AO46" s="270"/>
      <c r="AP46" s="270"/>
      <c r="AQ46" s="270"/>
      <c r="AR46" s="270"/>
      <c r="AS46" s="270"/>
      <c r="AT46" s="270"/>
      <c r="AU46" s="270"/>
      <c r="AV46" s="270"/>
      <c r="AW46" s="270"/>
      <c r="AX46" s="270"/>
      <c r="AY46" s="270"/>
      <c r="AZ46" s="270"/>
      <c r="BA46" s="270"/>
      <c r="BB46" s="270"/>
      <c r="BC46" s="270"/>
      <c r="BD46" s="270"/>
      <c r="BE46" s="270"/>
      <c r="BF46" s="270"/>
      <c r="BG46" s="270"/>
      <c r="BH46" s="270"/>
      <c r="BI46" s="270"/>
      <c r="BJ46" s="270"/>
      <c r="BK46" s="270"/>
      <c r="BL46" s="270"/>
      <c r="BM46" s="270"/>
      <c r="BN46" s="270"/>
      <c r="BO46" s="270"/>
      <c r="BP46" s="270"/>
      <c r="BQ46" s="270"/>
      <c r="BR46" s="271"/>
      <c r="BS46" s="195">
        <f>AVERAGE(BS45:CY45)</f>
        <v>4.4901427914262375E-2</v>
      </c>
      <c r="BT46" s="196"/>
      <c r="BU46" s="196"/>
      <c r="BV46" s="196"/>
      <c r="BW46" s="196"/>
      <c r="BX46" s="196"/>
      <c r="BY46" s="196"/>
      <c r="BZ46" s="196"/>
      <c r="CA46" s="196"/>
      <c r="CB46" s="196"/>
      <c r="CC46" s="196"/>
      <c r="CD46" s="196"/>
      <c r="CE46" s="196"/>
      <c r="CF46" s="196"/>
      <c r="CG46" s="196"/>
      <c r="CH46" s="196"/>
      <c r="CI46" s="196"/>
      <c r="CJ46" s="196"/>
      <c r="CK46" s="196"/>
      <c r="CL46" s="196"/>
      <c r="CM46" s="196"/>
      <c r="CN46" s="196"/>
      <c r="CO46" s="196"/>
      <c r="CP46" s="196"/>
      <c r="CQ46" s="196"/>
      <c r="CR46" s="196"/>
      <c r="CS46" s="196"/>
      <c r="CT46" s="196"/>
      <c r="CU46" s="196"/>
      <c r="CV46" s="196"/>
      <c r="CW46" s="196"/>
      <c r="CX46" s="196"/>
      <c r="CY46" s="197"/>
    </row>
    <row r="47" spans="2:142" s="86" customFormat="1" ht="20.399999999999999" customHeight="1" thickBot="1" x14ac:dyDescent="0.35">
      <c r="B47" s="400"/>
      <c r="D47" s="143" t="s">
        <v>38</v>
      </c>
      <c r="E47" s="336">
        <f>_xlfn.STDEV.S(E45:M45)</f>
        <v>2.4305713489447701E-2</v>
      </c>
      <c r="F47" s="337"/>
      <c r="G47" s="337"/>
      <c r="H47" s="337"/>
      <c r="I47" s="337"/>
      <c r="J47" s="337"/>
      <c r="K47" s="337"/>
      <c r="L47" s="337"/>
      <c r="M47" s="338"/>
      <c r="N47" s="339">
        <f>_xlfn.STDEV.S(N45:AC45)</f>
        <v>1.0542842676545885E-3</v>
      </c>
      <c r="O47" s="340"/>
      <c r="P47" s="340"/>
      <c r="Q47" s="340"/>
      <c r="R47" s="340"/>
      <c r="S47" s="340"/>
      <c r="T47" s="340"/>
      <c r="U47" s="340"/>
      <c r="V47" s="340"/>
      <c r="W47" s="340"/>
      <c r="X47" s="340"/>
      <c r="Y47" s="340"/>
      <c r="Z47" s="340"/>
      <c r="AA47" s="340"/>
      <c r="AB47" s="340"/>
      <c r="AC47" s="341"/>
      <c r="AD47" s="342">
        <f>_xlfn.STDEV.S(AD45:AK45)</f>
        <v>7.1164146134190157E-2</v>
      </c>
      <c r="AE47" s="343"/>
      <c r="AF47" s="343"/>
      <c r="AG47" s="343"/>
      <c r="AH47" s="343"/>
      <c r="AI47" s="343"/>
      <c r="AJ47" s="343"/>
      <c r="AK47" s="344"/>
      <c r="AL47" s="410">
        <f>_xlfn.STDEV.S(AL45:BR45)</f>
        <v>5.5200810790909764E-2</v>
      </c>
      <c r="AM47" s="411"/>
      <c r="AN47" s="411"/>
      <c r="AO47" s="411"/>
      <c r="AP47" s="411"/>
      <c r="AQ47" s="411"/>
      <c r="AR47" s="411"/>
      <c r="AS47" s="411"/>
      <c r="AT47" s="411"/>
      <c r="AU47" s="411"/>
      <c r="AV47" s="411"/>
      <c r="AW47" s="411"/>
      <c r="AX47" s="411"/>
      <c r="AY47" s="411"/>
      <c r="AZ47" s="411"/>
      <c r="BA47" s="411"/>
      <c r="BB47" s="411"/>
      <c r="BC47" s="411"/>
      <c r="BD47" s="411"/>
      <c r="BE47" s="411"/>
      <c r="BF47" s="411"/>
      <c r="BG47" s="411"/>
      <c r="BH47" s="411"/>
      <c r="BI47" s="411"/>
      <c r="BJ47" s="411"/>
      <c r="BK47" s="411"/>
      <c r="BL47" s="411"/>
      <c r="BM47" s="411"/>
      <c r="BN47" s="411"/>
      <c r="BO47" s="411"/>
      <c r="BP47" s="411"/>
      <c r="BQ47" s="411"/>
      <c r="BR47" s="412"/>
      <c r="BS47" s="420">
        <f>_xlfn.STDEV.S(BS45:CY45)</f>
        <v>6.7224949424329411E-2</v>
      </c>
      <c r="BT47" s="421"/>
      <c r="BU47" s="421"/>
      <c r="BV47" s="421"/>
      <c r="BW47" s="421"/>
      <c r="BX47" s="421"/>
      <c r="BY47" s="421"/>
      <c r="BZ47" s="421"/>
      <c r="CA47" s="421"/>
      <c r="CB47" s="421"/>
      <c r="CC47" s="421"/>
      <c r="CD47" s="421"/>
      <c r="CE47" s="421"/>
      <c r="CF47" s="421"/>
      <c r="CG47" s="421"/>
      <c r="CH47" s="421"/>
      <c r="CI47" s="421"/>
      <c r="CJ47" s="421"/>
      <c r="CK47" s="421"/>
      <c r="CL47" s="421"/>
      <c r="CM47" s="421"/>
      <c r="CN47" s="421"/>
      <c r="CO47" s="421"/>
      <c r="CP47" s="421"/>
      <c r="CQ47" s="421"/>
      <c r="CR47" s="421"/>
      <c r="CS47" s="421"/>
      <c r="CT47" s="421"/>
      <c r="CU47" s="421"/>
      <c r="CV47" s="421"/>
      <c r="CW47" s="421"/>
      <c r="CX47" s="421"/>
      <c r="CY47" s="422"/>
    </row>
    <row r="48" spans="2:142" s="86" customFormat="1" ht="20.399999999999999" customHeight="1" x14ac:dyDescent="0.3">
      <c r="B48" s="400"/>
      <c r="D48" s="185"/>
      <c r="E48" s="168">
        <f>E46-E47</f>
        <v>-7.1150493637127353E-3</v>
      </c>
      <c r="F48" s="168">
        <f>E46+E47</f>
        <v>4.149637761518267E-2</v>
      </c>
      <c r="G48" s="168"/>
      <c r="H48" s="168"/>
      <c r="I48" s="168"/>
      <c r="J48" s="168"/>
      <c r="K48" s="168"/>
      <c r="L48" s="168"/>
      <c r="M48" s="168"/>
      <c r="N48" s="167">
        <f>N46-N47</f>
        <v>3.2632724799439867E-3</v>
      </c>
      <c r="O48" s="167">
        <f>N46+N47</f>
        <v>5.3718410152531638E-3</v>
      </c>
      <c r="P48" s="167"/>
      <c r="Q48" s="167"/>
      <c r="R48" s="167"/>
      <c r="S48" s="167"/>
      <c r="T48" s="167"/>
      <c r="U48" s="167"/>
      <c r="V48" s="167"/>
      <c r="W48" s="167"/>
      <c r="X48" s="167"/>
      <c r="Y48" s="167"/>
      <c r="Z48" s="167"/>
      <c r="AA48" s="167"/>
      <c r="AB48" s="167"/>
      <c r="AC48" s="167"/>
      <c r="AD48" s="167">
        <f>AD46-AD47</f>
        <v>5.6101979386867742E-2</v>
      </c>
      <c r="AE48" s="167">
        <f>AD46+AD47</f>
        <v>0.19843027165524807</v>
      </c>
      <c r="AF48" s="167"/>
      <c r="AG48" s="167"/>
      <c r="AH48" s="167"/>
      <c r="AI48" s="167"/>
      <c r="AJ48" s="167"/>
      <c r="AK48" s="167"/>
      <c r="AL48" s="186">
        <f>AL46-AL47</f>
        <v>-3.1902500568563766E-2</v>
      </c>
      <c r="AM48" s="186">
        <f>AL46+AL47</f>
        <v>7.8499121013255763E-2</v>
      </c>
      <c r="AN48" s="166"/>
      <c r="AO48" s="166"/>
      <c r="AP48" s="166"/>
      <c r="AQ48" s="166"/>
      <c r="AR48" s="166"/>
      <c r="AS48" s="166"/>
      <c r="AT48" s="166"/>
      <c r="AU48" s="166"/>
      <c r="AV48" s="166"/>
      <c r="AW48" s="166"/>
      <c r="AX48" s="166"/>
      <c r="AY48" s="166"/>
      <c r="AZ48" s="166"/>
      <c r="BA48" s="166"/>
      <c r="BB48" s="166"/>
      <c r="BC48" s="166"/>
      <c r="BD48" s="166"/>
      <c r="BE48" s="166"/>
      <c r="BF48" s="166"/>
      <c r="BG48" s="166"/>
      <c r="BH48" s="166"/>
      <c r="BI48" s="166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>
        <f>BS46-BS47</f>
        <v>-2.2323521510067036E-2</v>
      </c>
      <c r="BT48" s="166">
        <f>BS46+BS47</f>
        <v>0.11212637733859179</v>
      </c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  <c r="CT48" s="166"/>
      <c r="CU48" s="166"/>
      <c r="CV48" s="166"/>
      <c r="CW48" s="166"/>
      <c r="CX48" s="166"/>
      <c r="CY48" s="166"/>
    </row>
    <row r="49" spans="2:148" s="86" customFormat="1" ht="20.399999999999999" customHeight="1" x14ac:dyDescent="0.3">
      <c r="B49" s="400"/>
      <c r="D49" s="185"/>
      <c r="E49" s="168">
        <f>IF(AND(L45&gt;=E48,L45&lt;=F48),1,0)</f>
        <v>0</v>
      </c>
      <c r="F49" s="168"/>
      <c r="G49" s="168"/>
      <c r="H49" s="168"/>
      <c r="I49" s="168"/>
      <c r="J49" s="168"/>
      <c r="K49" s="168"/>
      <c r="L49" s="168"/>
      <c r="M49" s="168"/>
      <c r="N49" s="167">
        <f>IF(AND(Q45&gt;=N48,Q45&lt;=O48),1,0)</f>
        <v>1</v>
      </c>
      <c r="O49" s="167"/>
      <c r="P49" s="167"/>
      <c r="Q49" s="167"/>
      <c r="R49" s="167"/>
      <c r="S49" s="167"/>
      <c r="T49" s="167"/>
      <c r="U49" s="167"/>
      <c r="V49" s="167"/>
      <c r="W49" s="167"/>
      <c r="X49" s="167"/>
      <c r="Y49" s="167"/>
      <c r="Z49" s="167"/>
      <c r="AA49" s="167"/>
      <c r="AB49" s="167"/>
      <c r="AC49" s="167"/>
      <c r="AD49" s="167">
        <f>IF(AND(AH45&gt;=AD48,AH45&lt;=AE48),1,0)</f>
        <v>0</v>
      </c>
      <c r="AE49" s="167"/>
      <c r="AF49" s="167"/>
      <c r="AG49" s="167"/>
      <c r="AH49" s="167"/>
      <c r="AI49" s="167"/>
      <c r="AJ49" s="167"/>
      <c r="AK49" s="167"/>
      <c r="AL49" s="166">
        <f>IF(AND(BO45&gt;=AL48,BO45&lt;=AM48),1,0)</f>
        <v>0</v>
      </c>
      <c r="AM49" s="166"/>
      <c r="AN49" s="166"/>
      <c r="AO49" s="166"/>
      <c r="AP49" s="166"/>
      <c r="AQ49" s="166"/>
      <c r="AR49" s="166"/>
      <c r="AS49" s="166"/>
      <c r="AT49" s="166"/>
      <c r="AU49" s="166"/>
      <c r="AV49" s="166"/>
      <c r="AW49" s="166"/>
      <c r="AX49" s="166"/>
      <c r="AY49" s="166"/>
      <c r="AZ49" s="166"/>
      <c r="BA49" s="166"/>
      <c r="BB49" s="166"/>
      <c r="BC49" s="166"/>
      <c r="BD49" s="166"/>
      <c r="BE49" s="166"/>
      <c r="BF49" s="166"/>
      <c r="BG49" s="166"/>
      <c r="BH49" s="166"/>
      <c r="BI49" s="166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>
        <f>IF(AND(BZ45&gt;=BS48,BZ45&lt;=BT48),1,0)</f>
        <v>0</v>
      </c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  <c r="CT49" s="166"/>
      <c r="CU49" s="166"/>
      <c r="CV49" s="166"/>
      <c r="CW49" s="166"/>
      <c r="CX49" s="166"/>
      <c r="CY49" s="166"/>
    </row>
    <row r="50" spans="2:148" ht="19.8" x14ac:dyDescent="0.3">
      <c r="B50" s="400"/>
      <c r="D50" s="184" t="s">
        <v>256</v>
      </c>
      <c r="E50">
        <f>((E45-$E$56)/$E$58)*10</f>
        <v>1.1632021700434405</v>
      </c>
      <c r="F50">
        <f t="shared" ref="F50:BQ50" si="7">((F45-$E$56)/$E$58)*10</f>
        <v>1.2106455096904642</v>
      </c>
      <c r="G50">
        <f t="shared" si="7"/>
        <v>6.936915568419888E-2</v>
      </c>
      <c r="H50">
        <f t="shared" si="7"/>
        <v>6.936915568419888E-2</v>
      </c>
      <c r="I50">
        <f t="shared" si="7"/>
        <v>0.17764676689327463</v>
      </c>
      <c r="J50">
        <f t="shared" si="7"/>
        <v>0.17764676689327463</v>
      </c>
      <c r="K50">
        <f t="shared" si="7"/>
        <v>0.2428872389289623</v>
      </c>
      <c r="L50">
        <f t="shared" si="7"/>
        <v>3.1002492739608849</v>
      </c>
      <c r="M50">
        <f t="shared" si="7"/>
        <v>0.17764676689327463</v>
      </c>
      <c r="N50">
        <f t="shared" si="7"/>
        <v>6.6644617089164998E-2</v>
      </c>
      <c r="O50">
        <f t="shared" si="7"/>
        <v>6.936915568419888E-2</v>
      </c>
      <c r="P50">
        <f t="shared" si="7"/>
        <v>0.17764676689327463</v>
      </c>
      <c r="Q50">
        <f t="shared" si="7"/>
        <v>0.19709473251626988</v>
      </c>
      <c r="R50">
        <f t="shared" si="7"/>
        <v>0.19709473251626988</v>
      </c>
      <c r="S50">
        <f t="shared" si="7"/>
        <v>0.19709473251626988</v>
      </c>
      <c r="T50">
        <f t="shared" si="7"/>
        <v>0.19709473251626988</v>
      </c>
      <c r="U50">
        <f t="shared" si="7"/>
        <v>0.19709473251626988</v>
      </c>
      <c r="V50">
        <f t="shared" si="7"/>
        <v>0.19709473251626988</v>
      </c>
      <c r="W50">
        <f t="shared" si="7"/>
        <v>0.17764676689327463</v>
      </c>
      <c r="X50">
        <f t="shared" si="7"/>
        <v>0.19644524955682016</v>
      </c>
      <c r="Y50">
        <f t="shared" si="7"/>
        <v>0.19644524955682016</v>
      </c>
      <c r="Z50">
        <f t="shared" si="7"/>
        <v>0.19644524955682016</v>
      </c>
      <c r="AA50">
        <f t="shared" si="7"/>
        <v>0.19644524955682016</v>
      </c>
      <c r="AB50">
        <f t="shared" si="7"/>
        <v>0.19644524955682016</v>
      </c>
      <c r="AC50">
        <f t="shared" si="7"/>
        <v>0.19644524955682016</v>
      </c>
      <c r="AD50">
        <f t="shared" si="7"/>
        <v>3.4402081745154218</v>
      </c>
      <c r="AE50">
        <f t="shared" si="7"/>
        <v>3.4402081745154218</v>
      </c>
      <c r="AF50">
        <f t="shared" si="7"/>
        <v>4.1009535661428558</v>
      </c>
      <c r="AG50">
        <f t="shared" si="7"/>
        <v>4.229091500232899</v>
      </c>
      <c r="AH50">
        <f t="shared" si="7"/>
        <v>10</v>
      </c>
      <c r="AI50">
        <f t="shared" si="7"/>
        <v>3.4277709080200669</v>
      </c>
      <c r="AJ50">
        <f t="shared" si="7"/>
        <v>3.4277709080200669</v>
      </c>
      <c r="AK50">
        <f t="shared" si="7"/>
        <v>9.97543954569778</v>
      </c>
      <c r="AL50">
        <f t="shared" si="7"/>
        <v>0</v>
      </c>
      <c r="AM50">
        <f t="shared" si="7"/>
        <v>0</v>
      </c>
      <c r="AN50">
        <f t="shared" si="7"/>
        <v>0</v>
      </c>
      <c r="AO50">
        <f t="shared" si="7"/>
        <v>0</v>
      </c>
      <c r="AP50">
        <f t="shared" si="7"/>
        <v>0</v>
      </c>
      <c r="AQ50">
        <f t="shared" si="7"/>
        <v>0</v>
      </c>
      <c r="AR50">
        <f t="shared" si="7"/>
        <v>0</v>
      </c>
      <c r="AS50">
        <f t="shared" si="7"/>
        <v>0</v>
      </c>
      <c r="AT50">
        <f t="shared" si="7"/>
        <v>0</v>
      </c>
      <c r="AU50">
        <f t="shared" si="7"/>
        <v>0</v>
      </c>
      <c r="AV50">
        <f t="shared" si="7"/>
        <v>0</v>
      </c>
      <c r="AW50">
        <f t="shared" si="7"/>
        <v>0</v>
      </c>
      <c r="AX50">
        <f t="shared" si="7"/>
        <v>0</v>
      </c>
      <c r="AY50">
        <f t="shared" si="7"/>
        <v>0</v>
      </c>
      <c r="AZ50">
        <f t="shared" si="7"/>
        <v>0</v>
      </c>
      <c r="BA50">
        <f t="shared" si="7"/>
        <v>0</v>
      </c>
      <c r="BB50">
        <f t="shared" si="7"/>
        <v>0</v>
      </c>
      <c r="BC50">
        <f t="shared" si="7"/>
        <v>0</v>
      </c>
      <c r="BD50">
        <f t="shared" si="7"/>
        <v>0</v>
      </c>
      <c r="BE50">
        <f t="shared" si="7"/>
        <v>0</v>
      </c>
      <c r="BF50">
        <f t="shared" si="7"/>
        <v>0</v>
      </c>
      <c r="BG50">
        <f t="shared" si="7"/>
        <v>0</v>
      </c>
      <c r="BH50">
        <f t="shared" si="7"/>
        <v>0</v>
      </c>
      <c r="BI50">
        <f t="shared" si="7"/>
        <v>0</v>
      </c>
      <c r="BJ50">
        <f t="shared" si="7"/>
        <v>0</v>
      </c>
      <c r="BK50">
        <f t="shared" si="7"/>
        <v>1.6569387226243613</v>
      </c>
      <c r="BL50">
        <f t="shared" si="7"/>
        <v>1.6569387226243613</v>
      </c>
      <c r="BM50">
        <f t="shared" si="7"/>
        <v>3.631013648225653</v>
      </c>
      <c r="BN50">
        <f t="shared" si="7"/>
        <v>3.631013648225653</v>
      </c>
      <c r="BO50">
        <f t="shared" si="7"/>
        <v>8.928991723054267</v>
      </c>
      <c r="BP50">
        <f t="shared" si="7"/>
        <v>1.6569387226243613</v>
      </c>
      <c r="BQ50">
        <f t="shared" si="7"/>
        <v>1.6569387226243613</v>
      </c>
      <c r="BR50">
        <f t="shared" ref="BR50:CY50" si="8">((BR45-$E$56)/$E$58)*10</f>
        <v>8.928991723054267</v>
      </c>
      <c r="BS50">
        <f t="shared" si="8"/>
        <v>3.4583662241668893</v>
      </c>
      <c r="BT50">
        <f t="shared" si="8"/>
        <v>3.4583662241668893</v>
      </c>
      <c r="BU50">
        <f t="shared" si="8"/>
        <v>1.0414174316590533E-78</v>
      </c>
      <c r="BV50">
        <f t="shared" si="8"/>
        <v>1.0414174316590533E-78</v>
      </c>
      <c r="BW50">
        <f t="shared" si="8"/>
        <v>1.0414174316590533E-78</v>
      </c>
      <c r="BX50">
        <f t="shared" si="8"/>
        <v>1.0414174316590533E-78</v>
      </c>
      <c r="BY50">
        <f t="shared" si="8"/>
        <v>1.0414174316590533E-78</v>
      </c>
      <c r="BZ50">
        <f t="shared" si="8"/>
        <v>6.9167324483337715</v>
      </c>
      <c r="CA50">
        <f t="shared" si="8"/>
        <v>1.0414174316590533E-78</v>
      </c>
      <c r="CB50">
        <f t="shared" si="8"/>
        <v>1.0414174316590533E-78</v>
      </c>
      <c r="CC50">
        <f t="shared" si="8"/>
        <v>1.0414174316590533E-78</v>
      </c>
      <c r="CD50">
        <f t="shared" si="8"/>
        <v>1.0414174316590533E-78</v>
      </c>
      <c r="CE50">
        <f t="shared" si="8"/>
        <v>1.0414174316590533E-78</v>
      </c>
      <c r="CF50">
        <f t="shared" si="8"/>
        <v>1.0414174316590533E-78</v>
      </c>
      <c r="CG50">
        <f t="shared" si="8"/>
        <v>1.0414174316590533E-78</v>
      </c>
      <c r="CH50">
        <f t="shared" si="8"/>
        <v>1.0414174316590533E-78</v>
      </c>
      <c r="CI50">
        <f t="shared" si="8"/>
        <v>1.0414174316590533E-78</v>
      </c>
      <c r="CJ50">
        <f t="shared" si="8"/>
        <v>1.0414174316590533E-78</v>
      </c>
      <c r="CK50">
        <f t="shared" si="8"/>
        <v>1.0414174316590533E-78</v>
      </c>
      <c r="CL50">
        <f t="shared" si="8"/>
        <v>1.0414174316590533E-78</v>
      </c>
      <c r="CM50">
        <f t="shared" si="8"/>
        <v>1.0414174316590533E-78</v>
      </c>
      <c r="CN50">
        <f t="shared" si="8"/>
        <v>1.0414174316590533E-78</v>
      </c>
      <c r="CO50">
        <f t="shared" si="8"/>
        <v>1.0414174316590533E-78</v>
      </c>
      <c r="CP50">
        <f t="shared" si="8"/>
        <v>1.0414174316590533E-78</v>
      </c>
      <c r="CQ50">
        <f t="shared" si="8"/>
        <v>1.0414174316590533E-78</v>
      </c>
      <c r="CR50">
        <f t="shared" si="8"/>
        <v>6.9167324483337715</v>
      </c>
      <c r="CS50">
        <f t="shared" si="8"/>
        <v>6.9167324483337715</v>
      </c>
      <c r="CT50">
        <f t="shared" si="8"/>
        <v>4.9975068844523749</v>
      </c>
      <c r="CU50">
        <f t="shared" si="8"/>
        <v>4.9975068844523749</v>
      </c>
      <c r="CV50">
        <f t="shared" si="8"/>
        <v>4.8450725944287001</v>
      </c>
      <c r="CW50">
        <f t="shared" si="8"/>
        <v>6.9167324483337715</v>
      </c>
      <c r="CX50">
        <f t="shared" si="8"/>
        <v>6.9167324483337715</v>
      </c>
      <c r="CY50">
        <f t="shared" si="8"/>
        <v>4.8450725944287001</v>
      </c>
    </row>
    <row r="51" spans="2:148" ht="19.8" x14ac:dyDescent="0.3">
      <c r="B51" s="400"/>
      <c r="D51" s="144" t="s">
        <v>257</v>
      </c>
      <c r="E51" s="201">
        <f>AVERAGE(E50:M50)</f>
        <v>0.7098514227413304</v>
      </c>
      <c r="F51" s="201"/>
      <c r="G51" s="201"/>
      <c r="H51" s="201"/>
      <c r="I51" s="201"/>
      <c r="J51" s="201"/>
      <c r="K51" s="201"/>
      <c r="L51" s="201"/>
      <c r="M51" s="201"/>
      <c r="N51" s="391">
        <f>AVERAGE(N50:AC50)</f>
        <v>0.17828419993740338</v>
      </c>
      <c r="O51" s="392"/>
      <c r="P51" s="392"/>
      <c r="Q51" s="392"/>
      <c r="R51" s="392"/>
      <c r="S51" s="392"/>
      <c r="T51" s="392"/>
      <c r="U51" s="392"/>
      <c r="V51" s="392"/>
      <c r="W51" s="392"/>
      <c r="X51" s="392"/>
      <c r="Y51" s="392"/>
      <c r="Z51" s="392"/>
      <c r="AA51" s="392"/>
      <c r="AB51" s="392"/>
      <c r="AC51" s="393"/>
      <c r="AD51" s="391">
        <f>AVERAGE(AD50:AK50)</f>
        <v>5.2551803471430638</v>
      </c>
      <c r="AE51" s="392"/>
      <c r="AF51" s="392"/>
      <c r="AG51" s="392"/>
      <c r="AH51" s="392"/>
      <c r="AI51" s="392"/>
      <c r="AJ51" s="392"/>
      <c r="AK51" s="393"/>
      <c r="AL51" s="391">
        <f>AVERAGE(AL50:BR50)</f>
        <v>0.96205350403203893</v>
      </c>
      <c r="AM51" s="392"/>
      <c r="AN51" s="392"/>
      <c r="AO51" s="392"/>
      <c r="AP51" s="392"/>
      <c r="AQ51" s="392"/>
      <c r="AR51" s="392"/>
      <c r="AS51" s="392"/>
      <c r="AT51" s="392"/>
      <c r="AU51" s="392"/>
      <c r="AV51" s="392"/>
      <c r="AW51" s="392"/>
      <c r="AX51" s="392"/>
      <c r="AY51" s="392"/>
      <c r="AZ51" s="392"/>
      <c r="BA51" s="392"/>
      <c r="BB51" s="392"/>
      <c r="BC51" s="392"/>
      <c r="BD51" s="392"/>
      <c r="BE51" s="392"/>
      <c r="BF51" s="392"/>
      <c r="BG51" s="392"/>
      <c r="BH51" s="392"/>
      <c r="BI51" s="392"/>
      <c r="BJ51" s="392"/>
      <c r="BK51" s="392"/>
      <c r="BL51" s="392"/>
      <c r="BM51" s="392"/>
      <c r="BN51" s="392"/>
      <c r="BO51" s="392"/>
      <c r="BP51" s="392"/>
      <c r="BQ51" s="392"/>
      <c r="BR51" s="393"/>
      <c r="BS51" s="391">
        <f>AVERAGE(BS50:CY50)</f>
        <v>1.8541076862959027</v>
      </c>
      <c r="BT51" s="392"/>
      <c r="BU51" s="392"/>
      <c r="BV51" s="392"/>
      <c r="BW51" s="392"/>
      <c r="BX51" s="392"/>
      <c r="BY51" s="392"/>
      <c r="BZ51" s="392"/>
      <c r="CA51" s="392"/>
      <c r="CB51" s="392"/>
      <c r="CC51" s="392"/>
      <c r="CD51" s="392"/>
      <c r="CE51" s="392"/>
      <c r="CF51" s="392"/>
      <c r="CG51" s="392"/>
      <c r="CH51" s="392"/>
      <c r="CI51" s="392"/>
      <c r="CJ51" s="392"/>
      <c r="CK51" s="392"/>
      <c r="CL51" s="392"/>
      <c r="CM51" s="392"/>
      <c r="CN51" s="392"/>
      <c r="CO51" s="392"/>
      <c r="CP51" s="392"/>
      <c r="CQ51" s="392"/>
      <c r="CR51" s="392"/>
      <c r="CS51" s="392"/>
      <c r="CT51" s="392"/>
      <c r="CU51" s="392"/>
      <c r="CV51" s="392"/>
      <c r="CW51" s="392"/>
      <c r="CX51" s="392"/>
      <c r="CY51" s="393"/>
    </row>
    <row r="52" spans="2:148" ht="19.8" x14ac:dyDescent="0.3">
      <c r="B52" s="400"/>
      <c r="D52" s="144" t="s">
        <v>38</v>
      </c>
      <c r="E52" s="201">
        <f>_xlfn.STDEV.S(E50:M50)</f>
        <v>1.0036520506149991</v>
      </c>
      <c r="F52" s="201"/>
      <c r="G52" s="201"/>
      <c r="H52" s="201"/>
      <c r="I52" s="201"/>
      <c r="J52" s="201"/>
      <c r="K52" s="201"/>
      <c r="L52" s="201"/>
      <c r="M52" s="201"/>
      <c r="N52" s="391">
        <f>_xlfn.STDEV.S(N50:AC50)</f>
        <v>4.3534396454645935E-2</v>
      </c>
      <c r="O52" s="392"/>
      <c r="P52" s="392"/>
      <c r="Q52" s="392"/>
      <c r="R52" s="392"/>
      <c r="S52" s="392"/>
      <c r="T52" s="392"/>
      <c r="U52" s="392"/>
      <c r="V52" s="392"/>
      <c r="W52" s="392"/>
      <c r="X52" s="392"/>
      <c r="Y52" s="392"/>
      <c r="Z52" s="392"/>
      <c r="AA52" s="392"/>
      <c r="AB52" s="392"/>
      <c r="AC52" s="393"/>
      <c r="AD52" s="391">
        <f>_xlfn.STDEV.S(AD50:AK50)</f>
        <v>2.9385700291766406</v>
      </c>
      <c r="AE52" s="392"/>
      <c r="AF52" s="392"/>
      <c r="AG52" s="392"/>
      <c r="AH52" s="392"/>
      <c r="AI52" s="392"/>
      <c r="AJ52" s="392"/>
      <c r="AK52" s="393"/>
      <c r="AL52" s="391">
        <f>_xlfn.STDEV.S(AL50:BR50)</f>
        <v>2.2793985031527684</v>
      </c>
      <c r="AM52" s="392"/>
      <c r="AN52" s="392"/>
      <c r="AO52" s="392"/>
      <c r="AP52" s="392"/>
      <c r="AQ52" s="392"/>
      <c r="AR52" s="392"/>
      <c r="AS52" s="392"/>
      <c r="AT52" s="392"/>
      <c r="AU52" s="392"/>
      <c r="AV52" s="392"/>
      <c r="AW52" s="392"/>
      <c r="AX52" s="392"/>
      <c r="AY52" s="392"/>
      <c r="AZ52" s="392"/>
      <c r="BA52" s="392"/>
      <c r="BB52" s="392"/>
      <c r="BC52" s="392"/>
      <c r="BD52" s="392"/>
      <c r="BE52" s="392"/>
      <c r="BF52" s="392"/>
      <c r="BG52" s="392"/>
      <c r="BH52" s="392"/>
      <c r="BI52" s="392"/>
      <c r="BJ52" s="392"/>
      <c r="BK52" s="392"/>
      <c r="BL52" s="392"/>
      <c r="BM52" s="392"/>
      <c r="BN52" s="392"/>
      <c r="BO52" s="392"/>
      <c r="BP52" s="392"/>
      <c r="BQ52" s="392"/>
      <c r="BR52" s="393"/>
      <c r="BS52" s="391">
        <f>_xlfn.STDEV.S(BS50:CY50)</f>
        <v>2.7759093914897846</v>
      </c>
      <c r="BT52" s="392"/>
      <c r="BU52" s="392"/>
      <c r="BV52" s="392"/>
      <c r="BW52" s="392"/>
      <c r="BX52" s="392"/>
      <c r="BY52" s="392"/>
      <c r="BZ52" s="392"/>
      <c r="CA52" s="392"/>
      <c r="CB52" s="392"/>
      <c r="CC52" s="392"/>
      <c r="CD52" s="392"/>
      <c r="CE52" s="392"/>
      <c r="CF52" s="392"/>
      <c r="CG52" s="392"/>
      <c r="CH52" s="392"/>
      <c r="CI52" s="392"/>
      <c r="CJ52" s="392"/>
      <c r="CK52" s="392"/>
      <c r="CL52" s="392"/>
      <c r="CM52" s="392"/>
      <c r="CN52" s="392"/>
      <c r="CO52" s="392"/>
      <c r="CP52" s="392"/>
      <c r="CQ52" s="392"/>
      <c r="CR52" s="392"/>
      <c r="CS52" s="392"/>
      <c r="CT52" s="392"/>
      <c r="CU52" s="392"/>
      <c r="CV52" s="392"/>
      <c r="CW52" s="392"/>
      <c r="CX52" s="392"/>
      <c r="CY52" s="393"/>
    </row>
    <row r="53" spans="2:148" ht="19.8" x14ac:dyDescent="0.3">
      <c r="B53" s="400"/>
      <c r="D53" s="115"/>
      <c r="E53">
        <f>E51-E52</f>
        <v>-0.29380062787366867</v>
      </c>
      <c r="F53">
        <f>E51+E52</f>
        <v>1.7135034733563295</v>
      </c>
      <c r="N53">
        <f>N51-N52</f>
        <v>0.13474980348275745</v>
      </c>
      <c r="O53">
        <f>N51+N52</f>
        <v>0.22181859639204932</v>
      </c>
      <c r="AD53">
        <f>AD51-AD52</f>
        <v>2.3166103179664232</v>
      </c>
      <c r="AE53">
        <f>AD51+AD52</f>
        <v>8.1937503763197039</v>
      </c>
      <c r="AL53">
        <f>AL51-AL52</f>
        <v>-1.3173449991207296</v>
      </c>
      <c r="AM53">
        <f>AL51+AL52</f>
        <v>3.2414520071848072</v>
      </c>
      <c r="BS53">
        <f>BS51-BS52</f>
        <v>-0.92180170519388183</v>
      </c>
      <c r="BT53">
        <f>BS51+BS52</f>
        <v>4.6300170777856877</v>
      </c>
    </row>
    <row r="54" spans="2:148" ht="19.8" x14ac:dyDescent="0.3">
      <c r="B54" s="400"/>
      <c r="D54" s="115"/>
      <c r="E54">
        <f>IF(AND(L50&gt;=E53,L50&lt;=F53),1,0)</f>
        <v>0</v>
      </c>
      <c r="N54">
        <f>IF(AND(Q50&gt;=N53,Q50&lt;=O53),1,0)</f>
        <v>1</v>
      </c>
      <c r="AD54">
        <f>IF(AND(AH50&gt;=AD53,AH50&lt;=AE53),1,0)</f>
        <v>0</v>
      </c>
      <c r="AL54">
        <f>IF(AND(BO50&gt;=AL53,BO50&lt;=AM53),1,0)</f>
        <v>0</v>
      </c>
      <c r="BS54">
        <f>IF(AND(BZ50&gt;=BS53,BZ50&lt;=BT53),1,0)</f>
        <v>0</v>
      </c>
    </row>
    <row r="55" spans="2:148" ht="19.8" x14ac:dyDescent="0.3">
      <c r="B55" s="400"/>
      <c r="D55" s="115"/>
    </row>
    <row r="56" spans="2:148" ht="19.8" x14ac:dyDescent="0.3">
      <c r="B56" s="400"/>
      <c r="D56" s="142" t="s">
        <v>253</v>
      </c>
      <c r="E56" s="145">
        <f>MIN(E45:CY45)</f>
        <v>1.8024250527211599E-126</v>
      </c>
    </row>
    <row r="57" spans="2:148" ht="19.8" x14ac:dyDescent="0.3">
      <c r="B57" s="400"/>
      <c r="D57" s="142" t="s">
        <v>254</v>
      </c>
      <c r="E57" s="145">
        <f>MAX(E45:CY45)</f>
        <v>0.24217270790762699</v>
      </c>
    </row>
    <row r="58" spans="2:148" ht="19.8" x14ac:dyDescent="0.3">
      <c r="B58" s="400"/>
      <c r="D58" s="142" t="s">
        <v>255</v>
      </c>
      <c r="E58" s="145">
        <f>E57-E56</f>
        <v>0.24217270790762699</v>
      </c>
    </row>
    <row r="59" spans="2:148" ht="19.8" x14ac:dyDescent="0.3">
      <c r="D59" s="148"/>
    </row>
    <row r="60" spans="2:148" ht="24" customHeight="1" x14ac:dyDescent="0.3"/>
    <row r="61" spans="2:148" ht="15" customHeight="1" thickBot="1" x14ac:dyDescent="0.35">
      <c r="B61" s="400" t="s">
        <v>134</v>
      </c>
      <c r="D61" s="3"/>
    </row>
    <row r="62" spans="2:148" ht="39.6" customHeight="1" thickBot="1" x14ac:dyDescent="0.35">
      <c r="B62" s="400"/>
      <c r="D62" s="3"/>
      <c r="E62" s="202" t="s">
        <v>133</v>
      </c>
      <c r="F62" s="203"/>
      <c r="G62" s="203"/>
      <c r="H62" s="203"/>
      <c r="I62" s="203"/>
      <c r="J62" s="203"/>
      <c r="K62" s="203"/>
      <c r="L62" s="203"/>
      <c r="M62" s="203"/>
      <c r="N62" s="203"/>
      <c r="O62" s="203"/>
      <c r="P62" s="203"/>
      <c r="Q62" s="203"/>
      <c r="R62" s="203"/>
      <c r="S62" s="203"/>
      <c r="T62" s="203"/>
      <c r="U62" s="203"/>
      <c r="V62" s="203"/>
      <c r="W62" s="203"/>
      <c r="X62" s="203"/>
      <c r="Y62" s="203"/>
      <c r="Z62" s="203"/>
      <c r="AA62" s="203"/>
      <c r="AB62" s="203"/>
      <c r="AC62" s="203"/>
      <c r="AD62" s="203"/>
      <c r="AE62" s="203"/>
      <c r="AF62" s="203"/>
      <c r="AG62" s="203"/>
      <c r="AH62" s="203"/>
      <c r="AI62" s="203"/>
      <c r="AJ62" s="203"/>
      <c r="AK62" s="203"/>
      <c r="AL62" s="203"/>
      <c r="AM62" s="203"/>
      <c r="AN62" s="203"/>
      <c r="AO62" s="203"/>
      <c r="AP62" s="203"/>
      <c r="AQ62" s="203"/>
      <c r="AR62" s="203"/>
      <c r="AS62" s="203"/>
      <c r="AT62" s="203"/>
      <c r="AU62" s="203"/>
      <c r="AV62" s="203"/>
      <c r="AW62" s="203"/>
      <c r="AX62" s="203"/>
      <c r="AY62" s="203"/>
      <c r="AZ62" s="203"/>
      <c r="BA62" s="203"/>
      <c r="BB62" s="203"/>
      <c r="BC62" s="203"/>
      <c r="BD62" s="203"/>
      <c r="BE62" s="203"/>
      <c r="BF62" s="203"/>
      <c r="BG62" s="203"/>
      <c r="BH62" s="203"/>
      <c r="BI62" s="203"/>
      <c r="BJ62" s="203"/>
      <c r="BK62" s="203"/>
      <c r="BL62" s="203"/>
      <c r="BM62" s="203"/>
      <c r="BN62" s="203"/>
      <c r="BO62" s="203"/>
      <c r="BP62" s="203"/>
      <c r="BQ62" s="203"/>
      <c r="BR62" s="203"/>
      <c r="BS62" s="203"/>
      <c r="BT62" s="203"/>
      <c r="BU62" s="203"/>
      <c r="BV62" s="203"/>
      <c r="BW62" s="203"/>
      <c r="BX62" s="203"/>
      <c r="BY62" s="203"/>
      <c r="BZ62" s="203"/>
      <c r="CA62" s="203"/>
      <c r="CB62" s="203"/>
      <c r="CC62" s="203"/>
      <c r="CD62" s="203"/>
      <c r="CE62" s="203"/>
      <c r="CF62" s="203"/>
      <c r="CG62" s="203"/>
      <c r="CH62" s="203"/>
      <c r="CI62" s="203"/>
      <c r="CJ62" s="203"/>
      <c r="CK62" s="203"/>
      <c r="CL62" s="203"/>
      <c r="CM62" s="203"/>
      <c r="CN62" s="203"/>
      <c r="CO62" s="203"/>
      <c r="CP62" s="203"/>
      <c r="CQ62" s="203"/>
      <c r="CR62" s="203"/>
      <c r="CS62" s="203"/>
      <c r="CT62" s="203"/>
      <c r="CU62" s="203"/>
      <c r="CV62" s="204"/>
    </row>
    <row r="63" spans="2:148" ht="19.95" customHeight="1" x14ac:dyDescent="0.3">
      <c r="B63" s="400"/>
      <c r="D63" s="23" t="s">
        <v>0</v>
      </c>
      <c r="E63" s="357" t="s">
        <v>36</v>
      </c>
      <c r="F63" s="358"/>
      <c r="G63" s="358"/>
      <c r="H63" s="358"/>
      <c r="I63" s="358"/>
      <c r="J63" s="358"/>
      <c r="K63" s="358"/>
      <c r="L63" s="358"/>
      <c r="M63" s="358"/>
      <c r="N63" s="359"/>
      <c r="O63" s="360"/>
      <c r="P63" s="361"/>
      <c r="Q63" s="361"/>
      <c r="R63" s="361"/>
      <c r="S63" s="361"/>
      <c r="T63" s="361"/>
      <c r="U63" s="361"/>
      <c r="V63" s="361"/>
      <c r="W63" s="361"/>
      <c r="X63" s="361"/>
      <c r="Y63" s="361"/>
      <c r="Z63" s="361"/>
      <c r="AA63" s="361"/>
      <c r="AB63" s="361"/>
      <c r="AC63" s="361"/>
      <c r="AD63" s="361"/>
      <c r="AE63" s="361"/>
      <c r="AF63" s="361"/>
      <c r="AG63" s="361"/>
      <c r="AH63" s="361"/>
      <c r="AI63" s="361"/>
      <c r="AJ63" s="361"/>
      <c r="AK63" s="361"/>
      <c r="AL63" s="361"/>
      <c r="AM63" s="361"/>
      <c r="AN63" s="361"/>
      <c r="AO63" s="361"/>
      <c r="AP63" s="362"/>
      <c r="AQ63" s="363"/>
      <c r="AR63" s="364"/>
      <c r="AS63" s="364"/>
      <c r="AT63" s="364"/>
      <c r="AU63" s="364"/>
      <c r="AV63" s="364"/>
      <c r="AW63" s="364"/>
      <c r="AX63" s="364"/>
      <c r="AY63" s="364"/>
      <c r="AZ63" s="382"/>
      <c r="BA63" s="365"/>
      <c r="BB63" s="366"/>
      <c r="BC63" s="366"/>
      <c r="BD63" s="366"/>
      <c r="BE63" s="366"/>
      <c r="BF63" s="366"/>
      <c r="BG63" s="366"/>
      <c r="BH63" s="366"/>
      <c r="BI63" s="366"/>
      <c r="BJ63" s="366"/>
      <c r="BK63" s="366"/>
      <c r="BL63" s="366"/>
      <c r="BM63" s="366"/>
      <c r="BN63" s="366"/>
      <c r="BO63" s="366"/>
      <c r="BP63" s="366"/>
      <c r="BQ63" s="366"/>
      <c r="BR63" s="366"/>
      <c r="BS63" s="366"/>
      <c r="BT63" s="366"/>
      <c r="BU63" s="366"/>
      <c r="BV63" s="366"/>
      <c r="BW63" s="366"/>
      <c r="BX63" s="366"/>
      <c r="BY63" s="366"/>
      <c r="BZ63" s="366"/>
      <c r="CA63" s="366"/>
      <c r="CB63" s="366"/>
      <c r="CC63" s="366"/>
      <c r="CD63" s="366"/>
      <c r="CE63" s="366"/>
      <c r="CF63" s="366"/>
      <c r="CG63" s="366"/>
      <c r="CH63" s="366"/>
      <c r="CI63" s="366"/>
      <c r="CJ63" s="366"/>
      <c r="CK63" s="366"/>
      <c r="CL63" s="366"/>
      <c r="CM63" s="366"/>
      <c r="CN63" s="366"/>
      <c r="CO63" s="366"/>
      <c r="CP63" s="366"/>
      <c r="CQ63" s="366"/>
      <c r="CR63" s="366"/>
      <c r="CS63" s="366"/>
      <c r="CT63" s="366"/>
      <c r="CU63" s="366"/>
      <c r="CV63" s="367"/>
      <c r="CW63" s="368"/>
      <c r="CX63" s="369"/>
      <c r="CY63" s="369"/>
      <c r="CZ63" s="369"/>
      <c r="DA63" s="369"/>
      <c r="DB63" s="369"/>
      <c r="DC63" s="369"/>
      <c r="DD63" s="369"/>
      <c r="DE63" s="369"/>
      <c r="DF63" s="369"/>
      <c r="DG63" s="369"/>
      <c r="DH63" s="369"/>
      <c r="DI63" s="369"/>
      <c r="DJ63" s="369"/>
      <c r="DK63" s="369"/>
      <c r="DL63" s="369"/>
      <c r="DM63" s="369"/>
      <c r="DN63" s="369"/>
      <c r="DO63" s="369"/>
      <c r="DP63" s="369"/>
      <c r="DQ63" s="369"/>
      <c r="DR63" s="369"/>
      <c r="DS63" s="369"/>
      <c r="DT63" s="369"/>
      <c r="DU63" s="369"/>
      <c r="DV63" s="369"/>
      <c r="DW63" s="369"/>
      <c r="DX63" s="369"/>
      <c r="DY63" s="369"/>
      <c r="DZ63" s="369"/>
      <c r="EA63" s="369"/>
      <c r="EB63" s="369"/>
      <c r="EC63" s="369"/>
      <c r="ED63" s="369"/>
      <c r="EE63" s="369"/>
      <c r="EF63" s="369"/>
      <c r="EG63" s="369"/>
      <c r="EH63" s="369"/>
      <c r="EI63" s="369"/>
      <c r="EJ63" s="369"/>
      <c r="EK63" s="369"/>
      <c r="EL63" s="369"/>
      <c r="EM63" s="369"/>
      <c r="EN63" s="369"/>
      <c r="EO63" s="369"/>
      <c r="EP63" s="369"/>
      <c r="EQ63" s="369"/>
      <c r="ER63" s="370"/>
    </row>
    <row r="64" spans="2:148" s="3" customFormat="1" ht="20.399999999999999" customHeight="1" thickBot="1" x14ac:dyDescent="0.35">
      <c r="B64" s="400"/>
      <c r="D64" s="24" t="s">
        <v>2</v>
      </c>
      <c r="E64" s="37" t="s">
        <v>39</v>
      </c>
      <c r="F64" s="36" t="s">
        <v>111</v>
      </c>
      <c r="G64" s="36" t="s">
        <v>4</v>
      </c>
      <c r="H64" s="36" t="s">
        <v>112</v>
      </c>
      <c r="I64" s="36" t="s">
        <v>113</v>
      </c>
      <c r="J64" s="36" t="s">
        <v>114</v>
      </c>
      <c r="K64" s="36" t="s">
        <v>115</v>
      </c>
      <c r="L64" s="38" t="s">
        <v>116</v>
      </c>
      <c r="M64" s="38" t="s">
        <v>118</v>
      </c>
      <c r="N64" s="38" t="s">
        <v>119</v>
      </c>
      <c r="O64" s="37" t="s">
        <v>7</v>
      </c>
      <c r="P64" s="37" t="s">
        <v>120</v>
      </c>
      <c r="Q64" s="39" t="s">
        <v>121</v>
      </c>
      <c r="R64" s="39" t="s">
        <v>5</v>
      </c>
      <c r="S64" s="39" t="s">
        <v>6</v>
      </c>
      <c r="T64" s="40" t="s">
        <v>122</v>
      </c>
      <c r="U64" s="40" t="s">
        <v>123</v>
      </c>
      <c r="V64" s="39" t="s">
        <v>16</v>
      </c>
      <c r="W64" s="39" t="s">
        <v>17</v>
      </c>
      <c r="X64" s="40" t="s">
        <v>128</v>
      </c>
      <c r="Y64" s="40" t="s">
        <v>129</v>
      </c>
      <c r="Z64" s="39" t="s">
        <v>18</v>
      </c>
      <c r="AA64" s="39" t="s">
        <v>19</v>
      </c>
      <c r="AB64" s="40" t="s">
        <v>130</v>
      </c>
      <c r="AC64" s="40" t="s">
        <v>177</v>
      </c>
      <c r="AD64" s="40" t="s">
        <v>132</v>
      </c>
      <c r="AE64" s="40" t="s">
        <v>22</v>
      </c>
      <c r="AF64" s="37" t="s">
        <v>23</v>
      </c>
      <c r="AG64" s="40" t="s">
        <v>24</v>
      </c>
      <c r="AH64" s="37" t="s">
        <v>25</v>
      </c>
      <c r="AI64" s="40" t="s">
        <v>26</v>
      </c>
      <c r="AJ64" s="37" t="s">
        <v>27</v>
      </c>
      <c r="AK64" s="39" t="s">
        <v>215</v>
      </c>
      <c r="AL64" s="36" t="s">
        <v>216</v>
      </c>
      <c r="AM64" s="39" t="s">
        <v>217</v>
      </c>
      <c r="AN64" s="36" t="s">
        <v>218</v>
      </c>
      <c r="AO64" s="39" t="s">
        <v>219</v>
      </c>
      <c r="AP64" s="36" t="s">
        <v>220</v>
      </c>
      <c r="AQ64" s="37" t="s">
        <v>10</v>
      </c>
      <c r="AR64" s="37" t="s">
        <v>11</v>
      </c>
      <c r="AS64" s="37" t="s">
        <v>124</v>
      </c>
      <c r="AT64" s="37" t="s">
        <v>125</v>
      </c>
      <c r="AU64" s="36" t="s">
        <v>126</v>
      </c>
      <c r="AV64" s="39" t="s">
        <v>31</v>
      </c>
      <c r="AW64" s="39" t="s">
        <v>32</v>
      </c>
      <c r="AX64" s="39" t="s">
        <v>223</v>
      </c>
      <c r="AY64" s="40" t="s">
        <v>224</v>
      </c>
      <c r="AZ64" s="40" t="s">
        <v>225</v>
      </c>
      <c r="BA64" s="58" t="s">
        <v>39</v>
      </c>
      <c r="BB64" s="31" t="s">
        <v>111</v>
      </c>
      <c r="BC64" s="31" t="s">
        <v>4</v>
      </c>
      <c r="BD64" s="31" t="s">
        <v>112</v>
      </c>
      <c r="BE64" s="31" t="s">
        <v>113</v>
      </c>
      <c r="BF64" s="31" t="s">
        <v>114</v>
      </c>
      <c r="BG64" s="31" t="s">
        <v>115</v>
      </c>
      <c r="BH64" s="31" t="s">
        <v>116</v>
      </c>
      <c r="BI64" s="31" t="s">
        <v>118</v>
      </c>
      <c r="BJ64" s="31" t="s">
        <v>119</v>
      </c>
      <c r="BK64" s="31" t="s">
        <v>7</v>
      </c>
      <c r="BL64" s="31" t="s">
        <v>120</v>
      </c>
      <c r="BM64" s="31" t="s">
        <v>121</v>
      </c>
      <c r="BN64" s="31" t="s">
        <v>5</v>
      </c>
      <c r="BO64" s="31" t="s">
        <v>6</v>
      </c>
      <c r="BP64" s="31" t="s">
        <v>122</v>
      </c>
      <c r="BQ64" s="31" t="s">
        <v>123</v>
      </c>
      <c r="BR64" s="31" t="s">
        <v>16</v>
      </c>
      <c r="BS64" s="31" t="s">
        <v>17</v>
      </c>
      <c r="BT64" s="31" t="s">
        <v>128</v>
      </c>
      <c r="BU64" s="31" t="s">
        <v>129</v>
      </c>
      <c r="BV64" s="31" t="s">
        <v>18</v>
      </c>
      <c r="BW64" s="31" t="s">
        <v>19</v>
      </c>
      <c r="BX64" s="31" t="s">
        <v>130</v>
      </c>
      <c r="BY64" s="31" t="s">
        <v>177</v>
      </c>
      <c r="BZ64" s="31" t="s">
        <v>132</v>
      </c>
      <c r="CA64" s="31" t="s">
        <v>22</v>
      </c>
      <c r="CB64" s="31" t="s">
        <v>23</v>
      </c>
      <c r="CC64" s="31" t="s">
        <v>24</v>
      </c>
      <c r="CD64" s="31" t="s">
        <v>25</v>
      </c>
      <c r="CE64" s="31" t="s">
        <v>26</v>
      </c>
      <c r="CF64" s="31" t="s">
        <v>27</v>
      </c>
      <c r="CG64" s="31" t="s">
        <v>215</v>
      </c>
      <c r="CH64" s="31" t="s">
        <v>216</v>
      </c>
      <c r="CI64" s="31" t="s">
        <v>217</v>
      </c>
      <c r="CJ64" s="31" t="s">
        <v>218</v>
      </c>
      <c r="CK64" s="31" t="s">
        <v>219</v>
      </c>
      <c r="CL64" s="31" t="s">
        <v>220</v>
      </c>
      <c r="CM64" s="31" t="s">
        <v>10</v>
      </c>
      <c r="CN64" s="31" t="s">
        <v>11</v>
      </c>
      <c r="CO64" s="31" t="s">
        <v>124</v>
      </c>
      <c r="CP64" s="31" t="s">
        <v>125</v>
      </c>
      <c r="CQ64" s="31" t="s">
        <v>126</v>
      </c>
      <c r="CR64" s="31" t="s">
        <v>31</v>
      </c>
      <c r="CS64" s="31" t="s">
        <v>32</v>
      </c>
      <c r="CT64" s="31" t="s">
        <v>223</v>
      </c>
      <c r="CU64" s="31" t="s">
        <v>224</v>
      </c>
      <c r="CV64" s="30" t="s">
        <v>225</v>
      </c>
      <c r="CW64" s="58" t="s">
        <v>39</v>
      </c>
      <c r="CX64" s="31" t="s">
        <v>111</v>
      </c>
      <c r="CY64" s="31" t="s">
        <v>4</v>
      </c>
      <c r="CZ64" s="31" t="s">
        <v>112</v>
      </c>
      <c r="DA64" s="31" t="s">
        <v>113</v>
      </c>
      <c r="DB64" s="31" t="s">
        <v>114</v>
      </c>
      <c r="DC64" s="31" t="s">
        <v>115</v>
      </c>
      <c r="DD64" s="31" t="s">
        <v>116</v>
      </c>
      <c r="DE64" s="31" t="s">
        <v>118</v>
      </c>
      <c r="DF64" s="31" t="s">
        <v>119</v>
      </c>
      <c r="DG64" s="31" t="s">
        <v>7</v>
      </c>
      <c r="DH64" s="31" t="s">
        <v>120</v>
      </c>
      <c r="DI64" s="31" t="s">
        <v>121</v>
      </c>
      <c r="DJ64" s="31" t="s">
        <v>5</v>
      </c>
      <c r="DK64" s="31" t="s">
        <v>6</v>
      </c>
      <c r="DL64" s="31" t="s">
        <v>122</v>
      </c>
      <c r="DM64" s="31" t="s">
        <v>123</v>
      </c>
      <c r="DN64" s="31" t="s">
        <v>16</v>
      </c>
      <c r="DO64" s="31" t="s">
        <v>17</v>
      </c>
      <c r="DP64" s="31" t="s">
        <v>128</v>
      </c>
      <c r="DQ64" s="31" t="s">
        <v>129</v>
      </c>
      <c r="DR64" s="31" t="s">
        <v>18</v>
      </c>
      <c r="DS64" s="31" t="s">
        <v>19</v>
      </c>
      <c r="DT64" s="31" t="s">
        <v>130</v>
      </c>
      <c r="DU64" s="31" t="s">
        <v>131</v>
      </c>
      <c r="DV64" s="31" t="s">
        <v>132</v>
      </c>
      <c r="DW64" s="31" t="s">
        <v>22</v>
      </c>
      <c r="DX64" s="31" t="s">
        <v>23</v>
      </c>
      <c r="DY64" s="31" t="s">
        <v>24</v>
      </c>
      <c r="DZ64" s="31" t="s">
        <v>25</v>
      </c>
      <c r="EA64" s="31" t="s">
        <v>26</v>
      </c>
      <c r="EB64" s="31" t="s">
        <v>27</v>
      </c>
      <c r="EC64" s="31" t="s">
        <v>215</v>
      </c>
      <c r="ED64" s="31" t="s">
        <v>216</v>
      </c>
      <c r="EE64" s="31" t="s">
        <v>217</v>
      </c>
      <c r="EF64" s="31" t="s">
        <v>218</v>
      </c>
      <c r="EG64" s="31" t="s">
        <v>219</v>
      </c>
      <c r="EH64" s="31" t="s">
        <v>220</v>
      </c>
      <c r="EI64" s="31" t="s">
        <v>10</v>
      </c>
      <c r="EJ64" s="31" t="s">
        <v>11</v>
      </c>
      <c r="EK64" s="31" t="s">
        <v>124</v>
      </c>
      <c r="EL64" s="31" t="s">
        <v>125</v>
      </c>
      <c r="EM64" s="31" t="s">
        <v>126</v>
      </c>
      <c r="EN64" s="31" t="s">
        <v>31</v>
      </c>
      <c r="EO64" s="31" t="s">
        <v>32</v>
      </c>
      <c r="EP64" s="31" t="s">
        <v>223</v>
      </c>
      <c r="EQ64" s="31" t="s">
        <v>224</v>
      </c>
      <c r="ER64" s="30" t="s">
        <v>225</v>
      </c>
    </row>
    <row r="65" spans="2:148" s="86" customFormat="1" ht="19.8" customHeight="1" x14ac:dyDescent="0.3">
      <c r="B65" s="400"/>
      <c r="D65" s="74" t="s">
        <v>12</v>
      </c>
      <c r="E65" s="82">
        <v>2.4155936261846402E-2</v>
      </c>
      <c r="F65" s="116">
        <v>1.39175059071892E-216</v>
      </c>
      <c r="G65" s="96">
        <v>8.4141568495206698E-3</v>
      </c>
      <c r="H65" s="96">
        <v>8.4141568495206698E-3</v>
      </c>
      <c r="I65" s="96">
        <v>2.4791264133171301E-2</v>
      </c>
      <c r="J65" s="96">
        <v>2.94027773090547E-2</v>
      </c>
      <c r="K65" s="96">
        <v>8.25283698728679E-3</v>
      </c>
      <c r="L65" s="96">
        <v>8.25283698728679E-3</v>
      </c>
      <c r="M65" s="96">
        <v>2.6529549580759501E-3</v>
      </c>
      <c r="N65" s="97">
        <v>9.6704101436712195E-2</v>
      </c>
      <c r="O65" s="104">
        <v>1.39489829594523E-3</v>
      </c>
      <c r="P65" s="78">
        <v>1.43178840759564E-3</v>
      </c>
      <c r="Q65" s="78">
        <v>1.69843745827785E-3</v>
      </c>
      <c r="R65" s="78">
        <v>4.15018189188107E-3</v>
      </c>
      <c r="S65" s="78">
        <v>4.15018189188107E-3</v>
      </c>
      <c r="T65" s="102">
        <v>4.0695219607641301E-3</v>
      </c>
      <c r="U65" s="102">
        <v>4.0695219607641301E-3</v>
      </c>
      <c r="V65" s="102">
        <v>4.15018189188107E-3</v>
      </c>
      <c r="W65" s="102">
        <v>4.15018189188107E-3</v>
      </c>
      <c r="X65" s="102">
        <v>4.0695219607641301E-3</v>
      </c>
      <c r="Y65" s="102">
        <v>4.0695219607641301E-3</v>
      </c>
      <c r="Z65" s="102">
        <v>4.15018189188107E-3</v>
      </c>
      <c r="AA65" s="102">
        <v>4.15018189188107E-3</v>
      </c>
      <c r="AB65" s="102">
        <v>4.0695219607641301E-3</v>
      </c>
      <c r="AC65" s="102">
        <v>4.0695219607641301E-3</v>
      </c>
      <c r="AD65" s="102">
        <v>5.5846990517756196E-3</v>
      </c>
      <c r="AE65" s="102">
        <v>4.2639749576395903E-3</v>
      </c>
      <c r="AF65" s="78">
        <v>4.2639749576395903E-3</v>
      </c>
      <c r="AG65" s="78">
        <v>4.2639749576395903E-3</v>
      </c>
      <c r="AH65" s="78">
        <v>4.2639749576395903E-3</v>
      </c>
      <c r="AI65" s="102">
        <v>4.2639749576395903E-3</v>
      </c>
      <c r="AJ65" s="102">
        <v>4.2639749576395903E-3</v>
      </c>
      <c r="AK65" s="78">
        <v>4.1833150265226503E-3</v>
      </c>
      <c r="AL65" s="78">
        <v>4.1833150265226503E-3</v>
      </c>
      <c r="AM65" s="78">
        <v>4.1833150265226503E-3</v>
      </c>
      <c r="AN65" s="78">
        <v>4.1833150265226503E-3</v>
      </c>
      <c r="AO65" s="78">
        <v>4.1833150265226503E-3</v>
      </c>
      <c r="AP65" s="78">
        <v>4.1833150265226503E-3</v>
      </c>
      <c r="AQ65" s="82">
        <v>7.1868146686510495E-2</v>
      </c>
      <c r="AR65" s="102">
        <v>7.1868146686510495E-2</v>
      </c>
      <c r="AS65" s="102">
        <v>7.0473248390565305E-2</v>
      </c>
      <c r="AT65" s="102">
        <v>7.0473248390565305E-2</v>
      </c>
      <c r="AU65" s="102">
        <v>0.203562869673659</v>
      </c>
      <c r="AV65" s="102">
        <v>7.3830119449054696E-2</v>
      </c>
      <c r="AW65" s="102">
        <v>7.3830119449054696E-2</v>
      </c>
      <c r="AX65" s="102">
        <v>7.2435221153109394E-2</v>
      </c>
      <c r="AY65" s="102">
        <v>7.2435221153109394E-2</v>
      </c>
      <c r="AZ65" s="105">
        <v>0.209150718988735</v>
      </c>
      <c r="BA65" s="172">
        <v>1.8024250527211599E-126</v>
      </c>
      <c r="BB65" s="116">
        <v>1.8024250527211599E-126</v>
      </c>
      <c r="BC65" s="116">
        <v>1.8024250527211599E-126</v>
      </c>
      <c r="BD65" s="116">
        <v>1.8024250527211599E-126</v>
      </c>
      <c r="BE65" s="116">
        <v>1.8024250527211599E-126</v>
      </c>
      <c r="BF65" s="173">
        <v>1.8024250527211599E-126</v>
      </c>
      <c r="BG65" s="173">
        <v>1.8024250527211599E-126</v>
      </c>
      <c r="BH65" s="173">
        <v>1.8024250527211599E-126</v>
      </c>
      <c r="BI65" s="173">
        <v>1.8024250527211599E-126</v>
      </c>
      <c r="BJ65" s="102">
        <v>6.7106006866961401E-2</v>
      </c>
      <c r="BK65" s="173">
        <v>1.8024250527211599E-126</v>
      </c>
      <c r="BL65" s="173">
        <v>1.8024250527211599E-126</v>
      </c>
      <c r="BM65" s="173">
        <v>1.8024250527211599E-126</v>
      </c>
      <c r="BN65" s="173">
        <v>1.8024250527211599E-126</v>
      </c>
      <c r="BO65" s="116">
        <v>1.8024250527211599E-126</v>
      </c>
      <c r="BP65" s="116">
        <v>1.8024250527211599E-126</v>
      </c>
      <c r="BQ65" s="116">
        <v>1.8024250527211599E-126</v>
      </c>
      <c r="BR65" s="116">
        <v>1.8024250527211599E-126</v>
      </c>
      <c r="BS65" s="116">
        <v>1.8024250527211599E-126</v>
      </c>
      <c r="BT65" s="173">
        <v>1.8024250527211599E-126</v>
      </c>
      <c r="BU65" s="173">
        <v>1.8024250527211599E-126</v>
      </c>
      <c r="BV65" s="173">
        <v>1.8024250527211599E-126</v>
      </c>
      <c r="BW65" s="173">
        <v>1.8024250527211599E-126</v>
      </c>
      <c r="BX65" s="173">
        <v>1.8024250527211599E-126</v>
      </c>
      <c r="BY65" s="173">
        <v>1.8024250527211599E-126</v>
      </c>
      <c r="BZ65" s="173">
        <v>1.8024250527211599E-126</v>
      </c>
      <c r="CA65" s="173">
        <v>1.8024250527211599E-126</v>
      </c>
      <c r="CB65" s="173">
        <v>1.8024250527211599E-126</v>
      </c>
      <c r="CC65" s="173">
        <v>1.8024250527211599E-126</v>
      </c>
      <c r="CD65" s="173">
        <v>1.8024250527211599E-126</v>
      </c>
      <c r="CE65" s="173">
        <v>1.8024250527211599E-126</v>
      </c>
      <c r="CF65" s="173">
        <v>1.8024250527211599E-126</v>
      </c>
      <c r="CG65" s="173">
        <v>1.8024250527211599E-126</v>
      </c>
      <c r="CH65" s="173">
        <v>1.8024250527211599E-126</v>
      </c>
      <c r="CI65" s="173">
        <v>1.8024250527211599E-126</v>
      </c>
      <c r="CJ65" s="173">
        <v>1.8024250527211599E-126</v>
      </c>
      <c r="CK65" s="173">
        <v>1.8024250527211599E-126</v>
      </c>
      <c r="CL65" s="173">
        <v>1.8024250527211599E-126</v>
      </c>
      <c r="CM65" s="102">
        <v>3.3553003433480701E-2</v>
      </c>
      <c r="CN65" s="102">
        <v>3.3553003433480701E-2</v>
      </c>
      <c r="CO65" s="102">
        <v>3.3553003433480701E-2</v>
      </c>
      <c r="CP65" s="102">
        <v>3.3553003433480701E-2</v>
      </c>
      <c r="CQ65" s="102">
        <v>0.17652351730406299</v>
      </c>
      <c r="CR65" s="102">
        <v>3.3553003433480701E-2</v>
      </c>
      <c r="CS65" s="102">
        <v>3.3553003433480701E-2</v>
      </c>
      <c r="CT65" s="102">
        <v>3.3553003433480701E-2</v>
      </c>
      <c r="CU65" s="102">
        <v>3.3553003433480701E-2</v>
      </c>
      <c r="CV65" s="103">
        <v>0.17652351730406299</v>
      </c>
      <c r="CW65" s="104">
        <v>8.3752191344277097E-2</v>
      </c>
      <c r="CX65" s="173">
        <v>2.5220287948707901E-80</v>
      </c>
      <c r="CY65" s="173">
        <v>2.5220287948707901E-80</v>
      </c>
      <c r="CZ65" s="173">
        <v>2.5220287948707901E-80</v>
      </c>
      <c r="DA65" s="102">
        <v>8.3752191344277097E-2</v>
      </c>
      <c r="DB65" s="102">
        <v>8.3752191344277097E-2</v>
      </c>
      <c r="DC65" s="173">
        <v>2.5220287948707901E-80</v>
      </c>
      <c r="DD65" s="173">
        <v>2.5220287948707901E-80</v>
      </c>
      <c r="DE65" s="173">
        <v>2.5220287948707901E-80</v>
      </c>
      <c r="DF65" s="102">
        <v>0.167504382688554</v>
      </c>
      <c r="DG65" s="173">
        <v>2.5220287948707901E-80</v>
      </c>
      <c r="DH65" s="173">
        <v>2.5220287948707901E-80</v>
      </c>
      <c r="DI65" s="173">
        <v>2.5220287948707901E-80</v>
      </c>
      <c r="DJ65" s="173">
        <v>2.5220287948707901E-80</v>
      </c>
      <c r="DK65" s="173">
        <v>2.5220287948707901E-80</v>
      </c>
      <c r="DL65" s="173">
        <v>2.5220287948707901E-80</v>
      </c>
      <c r="DM65" s="173">
        <v>2.5220287948707901E-80</v>
      </c>
      <c r="DN65" s="173">
        <v>2.5220287948707901E-80</v>
      </c>
      <c r="DO65" s="173">
        <v>2.5220287948707901E-80</v>
      </c>
      <c r="DP65" s="173">
        <v>2.5220287948707901E-80</v>
      </c>
      <c r="DQ65" s="173">
        <v>2.5220287948707901E-80</v>
      </c>
      <c r="DR65" s="173">
        <v>2.5220287948707901E-80</v>
      </c>
      <c r="DS65" s="173">
        <v>2.5220287948707901E-80</v>
      </c>
      <c r="DT65" s="173">
        <v>2.5220287948707901E-80</v>
      </c>
      <c r="DU65" s="173">
        <v>2.5220287948707901E-80</v>
      </c>
      <c r="DV65" s="173">
        <v>2.5220287948707901E-80</v>
      </c>
      <c r="DW65" s="173">
        <v>2.5220287948707901E-80</v>
      </c>
      <c r="DX65" s="173">
        <v>2.5220287948707901E-80</v>
      </c>
      <c r="DY65" s="173">
        <v>2.5220287948707901E-80</v>
      </c>
      <c r="DZ65" s="173">
        <v>2.5220287948707901E-80</v>
      </c>
      <c r="EA65" s="173">
        <v>2.5220287948707901E-80</v>
      </c>
      <c r="EB65" s="173">
        <v>2.5220287948707901E-80</v>
      </c>
      <c r="EC65" s="173">
        <v>2.5220287948707901E-80</v>
      </c>
      <c r="ED65" s="173">
        <v>2.5220287948707901E-80</v>
      </c>
      <c r="EE65" s="173">
        <v>2.5220287948707901E-80</v>
      </c>
      <c r="EF65" s="173">
        <v>2.5220287948707901E-80</v>
      </c>
      <c r="EG65" s="173">
        <v>2.5220287948707901E-80</v>
      </c>
      <c r="EH65" s="173">
        <v>2.5220287948707901E-80</v>
      </c>
      <c r="EI65" s="102">
        <v>0.167504382688554</v>
      </c>
      <c r="EJ65" s="102">
        <v>0.167504382688554</v>
      </c>
      <c r="EK65" s="102">
        <v>0.167504382688554</v>
      </c>
      <c r="EL65" s="102">
        <v>0.167504382688554</v>
      </c>
      <c r="EM65" s="102">
        <v>0.11733443502018299</v>
      </c>
      <c r="EN65" s="102">
        <v>0.167504382688554</v>
      </c>
      <c r="EO65" s="102">
        <v>0.167504382688554</v>
      </c>
      <c r="EP65" s="102">
        <v>0.167504382688554</v>
      </c>
      <c r="EQ65" s="102">
        <v>0.167504382688554</v>
      </c>
      <c r="ER65" s="103">
        <v>0.11733443502018299</v>
      </c>
    </row>
    <row r="66" spans="2:148" s="86" customFormat="1" ht="40.200000000000003" customHeight="1" thickBot="1" x14ac:dyDescent="0.35">
      <c r="B66" s="400"/>
      <c r="D66" s="114" t="s">
        <v>13</v>
      </c>
      <c r="E66" s="292">
        <f>AVERAGE(E65:N65)</f>
        <v>2.1104102177247546E-2</v>
      </c>
      <c r="F66" s="293"/>
      <c r="G66" s="293"/>
      <c r="H66" s="293"/>
      <c r="I66" s="293"/>
      <c r="J66" s="293"/>
      <c r="K66" s="293"/>
      <c r="L66" s="293"/>
      <c r="M66" s="293"/>
      <c r="N66" s="294"/>
      <c r="O66" s="292">
        <f>AVERAGE(O65:AP65)</f>
        <v>3.9325637940871077E-3</v>
      </c>
      <c r="P66" s="293"/>
      <c r="Q66" s="293"/>
      <c r="R66" s="293"/>
      <c r="S66" s="293"/>
      <c r="T66" s="293"/>
      <c r="U66" s="293"/>
      <c r="V66" s="293"/>
      <c r="W66" s="293"/>
      <c r="X66" s="293"/>
      <c r="Y66" s="293"/>
      <c r="Z66" s="293"/>
      <c r="AA66" s="293"/>
      <c r="AB66" s="293"/>
      <c r="AC66" s="293"/>
      <c r="AD66" s="293"/>
      <c r="AE66" s="293"/>
      <c r="AF66" s="293"/>
      <c r="AG66" s="293"/>
      <c r="AH66" s="293"/>
      <c r="AI66" s="293"/>
      <c r="AJ66" s="293"/>
      <c r="AK66" s="293"/>
      <c r="AL66" s="293"/>
      <c r="AM66" s="293"/>
      <c r="AN66" s="293"/>
      <c r="AO66" s="293"/>
      <c r="AP66" s="294"/>
      <c r="AQ66" s="322">
        <f>AVERAGE(AQ65:AZ65)</f>
        <v>9.8992706002087386E-2</v>
      </c>
      <c r="AR66" s="323"/>
      <c r="AS66" s="323"/>
      <c r="AT66" s="323"/>
      <c r="AU66" s="323"/>
      <c r="AV66" s="323"/>
      <c r="AW66" s="323"/>
      <c r="AX66" s="323"/>
      <c r="AY66" s="323"/>
      <c r="AZ66" s="324"/>
      <c r="BA66" s="426">
        <f>AVERAGE(BA65:CV65)</f>
        <v>1.4345355602977771E-2</v>
      </c>
      <c r="BB66" s="270"/>
      <c r="BC66" s="270"/>
      <c r="BD66" s="270"/>
      <c r="BE66" s="270"/>
      <c r="BF66" s="270"/>
      <c r="BG66" s="270"/>
      <c r="BH66" s="270"/>
      <c r="BI66" s="270"/>
      <c r="BJ66" s="270"/>
      <c r="BK66" s="270"/>
      <c r="BL66" s="270"/>
      <c r="BM66" s="270"/>
      <c r="BN66" s="270"/>
      <c r="BO66" s="270"/>
      <c r="BP66" s="270"/>
      <c r="BQ66" s="270"/>
      <c r="BR66" s="270"/>
      <c r="BS66" s="270"/>
      <c r="BT66" s="270"/>
      <c r="BU66" s="270"/>
      <c r="BV66" s="270"/>
      <c r="BW66" s="270"/>
      <c r="BX66" s="270"/>
      <c r="BY66" s="270"/>
      <c r="BZ66" s="270"/>
      <c r="CA66" s="270"/>
      <c r="CB66" s="270"/>
      <c r="CC66" s="270"/>
      <c r="CD66" s="270"/>
      <c r="CE66" s="270"/>
      <c r="CF66" s="270"/>
      <c r="CG66" s="270"/>
      <c r="CH66" s="270"/>
      <c r="CI66" s="270"/>
      <c r="CJ66" s="270"/>
      <c r="CK66" s="270"/>
      <c r="CL66" s="270"/>
      <c r="CM66" s="270"/>
      <c r="CN66" s="270"/>
      <c r="CO66" s="270"/>
      <c r="CP66" s="270"/>
      <c r="CQ66" s="270"/>
      <c r="CR66" s="270"/>
      <c r="CS66" s="270"/>
      <c r="CT66" s="270"/>
      <c r="CU66" s="270"/>
      <c r="CV66" s="271"/>
      <c r="CW66" s="269">
        <f>AVERAGE(CW65:ER65)</f>
        <v>4.1530518505628826E-2</v>
      </c>
      <c r="CX66" s="270"/>
      <c r="CY66" s="270"/>
      <c r="CZ66" s="270"/>
      <c r="DA66" s="270"/>
      <c r="DB66" s="270"/>
      <c r="DC66" s="270"/>
      <c r="DD66" s="270"/>
      <c r="DE66" s="270"/>
      <c r="DF66" s="270"/>
      <c r="DG66" s="270"/>
      <c r="DH66" s="270"/>
      <c r="DI66" s="270"/>
      <c r="DJ66" s="270"/>
      <c r="DK66" s="270"/>
      <c r="DL66" s="270"/>
      <c r="DM66" s="270"/>
      <c r="DN66" s="270"/>
      <c r="DO66" s="270"/>
      <c r="DP66" s="270"/>
      <c r="DQ66" s="270"/>
      <c r="DR66" s="270"/>
      <c r="DS66" s="270"/>
      <c r="DT66" s="270"/>
      <c r="DU66" s="270"/>
      <c r="DV66" s="270"/>
      <c r="DW66" s="270"/>
      <c r="DX66" s="270"/>
      <c r="DY66" s="270"/>
      <c r="DZ66" s="270"/>
      <c r="EA66" s="270"/>
      <c r="EB66" s="270"/>
      <c r="EC66" s="270"/>
      <c r="ED66" s="270"/>
      <c r="EE66" s="270"/>
      <c r="EF66" s="270"/>
      <c r="EG66" s="270"/>
      <c r="EH66" s="270"/>
      <c r="EI66" s="270"/>
      <c r="EJ66" s="270"/>
      <c r="EK66" s="270"/>
      <c r="EL66" s="270"/>
      <c r="EM66" s="270"/>
      <c r="EN66" s="270"/>
      <c r="EO66" s="270"/>
      <c r="EP66" s="270"/>
      <c r="EQ66" s="270"/>
      <c r="ER66" s="271"/>
    </row>
    <row r="67" spans="2:148" s="86" customFormat="1" ht="20.399999999999999" customHeight="1" thickBot="1" x14ac:dyDescent="0.35">
      <c r="B67" s="400"/>
      <c r="D67" s="143" t="s">
        <v>38</v>
      </c>
      <c r="E67" s="316">
        <f>_xlfn.STDEV.S(E65:N65)</f>
        <v>2.8373195826659078E-2</v>
      </c>
      <c r="F67" s="317"/>
      <c r="G67" s="317"/>
      <c r="H67" s="317"/>
      <c r="I67" s="317"/>
      <c r="J67" s="317"/>
      <c r="K67" s="317"/>
      <c r="L67" s="317"/>
      <c r="M67" s="317"/>
      <c r="N67" s="318"/>
      <c r="O67" s="316">
        <f>_xlfn.STDEV.S(O65:AP65)</f>
        <v>8.9953575275348598E-4</v>
      </c>
      <c r="P67" s="317"/>
      <c r="Q67" s="317"/>
      <c r="R67" s="317"/>
      <c r="S67" s="317"/>
      <c r="T67" s="317"/>
      <c r="U67" s="317"/>
      <c r="V67" s="317"/>
      <c r="W67" s="317"/>
      <c r="X67" s="317"/>
      <c r="Y67" s="317"/>
      <c r="Z67" s="317"/>
      <c r="AA67" s="317"/>
      <c r="AB67" s="317"/>
      <c r="AC67" s="317"/>
      <c r="AD67" s="317"/>
      <c r="AE67" s="317"/>
      <c r="AF67" s="317"/>
      <c r="AG67" s="317"/>
      <c r="AH67" s="317"/>
      <c r="AI67" s="317"/>
      <c r="AJ67" s="317"/>
      <c r="AK67" s="317"/>
      <c r="AL67" s="317"/>
      <c r="AM67" s="317"/>
      <c r="AN67" s="317"/>
      <c r="AO67" s="317"/>
      <c r="AP67" s="318"/>
      <c r="AQ67" s="342">
        <f>_xlfn.STDEV.S(AQ65:AZ65)</f>
        <v>5.6612543607686756E-2</v>
      </c>
      <c r="AR67" s="343"/>
      <c r="AS67" s="343"/>
      <c r="AT67" s="343"/>
      <c r="AU67" s="343"/>
      <c r="AV67" s="343"/>
      <c r="AW67" s="343"/>
      <c r="AX67" s="343"/>
      <c r="AY67" s="343"/>
      <c r="AZ67" s="344"/>
      <c r="BA67" s="410">
        <f>_xlfn.STDEV.S(BA65:CV65)</f>
        <v>3.7460012689175287E-2</v>
      </c>
      <c r="BB67" s="411"/>
      <c r="BC67" s="411"/>
      <c r="BD67" s="411"/>
      <c r="BE67" s="411"/>
      <c r="BF67" s="411"/>
      <c r="BG67" s="411"/>
      <c r="BH67" s="411"/>
      <c r="BI67" s="411"/>
      <c r="BJ67" s="411"/>
      <c r="BK67" s="411"/>
      <c r="BL67" s="411"/>
      <c r="BM67" s="411"/>
      <c r="BN67" s="411"/>
      <c r="BO67" s="411"/>
      <c r="BP67" s="411"/>
      <c r="BQ67" s="411"/>
      <c r="BR67" s="411"/>
      <c r="BS67" s="411"/>
      <c r="BT67" s="411"/>
      <c r="BU67" s="411"/>
      <c r="BV67" s="411"/>
      <c r="BW67" s="411"/>
      <c r="BX67" s="411"/>
      <c r="BY67" s="411"/>
      <c r="BZ67" s="411"/>
      <c r="CA67" s="411"/>
      <c r="CB67" s="411"/>
      <c r="CC67" s="411"/>
      <c r="CD67" s="411"/>
      <c r="CE67" s="411"/>
      <c r="CF67" s="411"/>
      <c r="CG67" s="411"/>
      <c r="CH67" s="411"/>
      <c r="CI67" s="411"/>
      <c r="CJ67" s="411"/>
      <c r="CK67" s="411"/>
      <c r="CL67" s="411"/>
      <c r="CM67" s="411"/>
      <c r="CN67" s="411"/>
      <c r="CO67" s="411"/>
      <c r="CP67" s="411"/>
      <c r="CQ67" s="411"/>
      <c r="CR67" s="411"/>
      <c r="CS67" s="411"/>
      <c r="CT67" s="411"/>
      <c r="CU67" s="411"/>
      <c r="CV67" s="412"/>
      <c r="CW67" s="410">
        <f>_xlfn.STDEV.S(CW65:ER65)</f>
        <v>6.8153122576275649E-2</v>
      </c>
      <c r="CX67" s="411"/>
      <c r="CY67" s="411"/>
      <c r="CZ67" s="411"/>
      <c r="DA67" s="411"/>
      <c r="DB67" s="411"/>
      <c r="DC67" s="411"/>
      <c r="DD67" s="411"/>
      <c r="DE67" s="411"/>
      <c r="DF67" s="411"/>
      <c r="DG67" s="411"/>
      <c r="DH67" s="411"/>
      <c r="DI67" s="411"/>
      <c r="DJ67" s="411"/>
      <c r="DK67" s="411"/>
      <c r="DL67" s="411"/>
      <c r="DM67" s="411"/>
      <c r="DN67" s="411"/>
      <c r="DO67" s="411"/>
      <c r="DP67" s="411"/>
      <c r="DQ67" s="411"/>
      <c r="DR67" s="411"/>
      <c r="DS67" s="411"/>
      <c r="DT67" s="411"/>
      <c r="DU67" s="411"/>
      <c r="DV67" s="411"/>
      <c r="DW67" s="411"/>
      <c r="DX67" s="411"/>
      <c r="DY67" s="411"/>
      <c r="DZ67" s="411"/>
      <c r="EA67" s="411"/>
      <c r="EB67" s="411"/>
      <c r="EC67" s="411"/>
      <c r="ED67" s="411"/>
      <c r="EE67" s="411"/>
      <c r="EF67" s="411"/>
      <c r="EG67" s="411"/>
      <c r="EH67" s="411"/>
      <c r="EI67" s="411"/>
      <c r="EJ67" s="411"/>
      <c r="EK67" s="411"/>
      <c r="EL67" s="411"/>
      <c r="EM67" s="411"/>
      <c r="EN67" s="411"/>
      <c r="EO67" s="411"/>
      <c r="EP67" s="411"/>
      <c r="EQ67" s="411"/>
      <c r="ER67" s="412"/>
    </row>
    <row r="68" spans="2:148" s="86" customFormat="1" ht="20.399999999999999" customHeight="1" x14ac:dyDescent="0.3">
      <c r="B68" s="400"/>
      <c r="D68" s="185"/>
      <c r="E68" s="168">
        <f>E66-E67</f>
        <v>-7.2690936494115323E-3</v>
      </c>
      <c r="F68" s="168">
        <f>E66+E67</f>
        <v>4.9477298003906628E-2</v>
      </c>
      <c r="G68" s="168"/>
      <c r="H68" s="168"/>
      <c r="I68" s="168"/>
      <c r="J68" s="168"/>
      <c r="K68" s="168"/>
      <c r="L68" s="168"/>
      <c r="M68" s="168"/>
      <c r="N68" s="168"/>
      <c r="O68" s="168">
        <f>O66-O67</f>
        <v>3.0330280413336215E-3</v>
      </c>
      <c r="P68" s="168">
        <f>O66+O67</f>
        <v>4.8320995468405939E-3</v>
      </c>
      <c r="Q68" s="168"/>
      <c r="R68" s="168"/>
      <c r="S68" s="168"/>
      <c r="T68" s="168"/>
      <c r="U68" s="168"/>
      <c r="V68" s="168"/>
      <c r="W68" s="168"/>
      <c r="X68" s="168"/>
      <c r="Y68" s="168"/>
      <c r="Z68" s="168"/>
      <c r="AA68" s="168"/>
      <c r="AB68" s="168"/>
      <c r="AC68" s="168"/>
      <c r="AD68" s="168"/>
      <c r="AE68" s="168"/>
      <c r="AF68" s="168"/>
      <c r="AG68" s="168"/>
      <c r="AH68" s="168"/>
      <c r="AI68" s="168"/>
      <c r="AJ68" s="168"/>
      <c r="AK68" s="168"/>
      <c r="AL68" s="168"/>
      <c r="AM68" s="168"/>
      <c r="AN68" s="168"/>
      <c r="AO68" s="168"/>
      <c r="AP68" s="168"/>
      <c r="AQ68" s="167">
        <f>AQ66-AQ67</f>
        <v>4.2380162394400629E-2</v>
      </c>
      <c r="AR68" s="167">
        <f>AQ66+AQ67</f>
        <v>0.15560524960977415</v>
      </c>
      <c r="AS68" s="167"/>
      <c r="AT68" s="167"/>
      <c r="AU68" s="167"/>
      <c r="AV68" s="167"/>
      <c r="AW68" s="167"/>
      <c r="AX68" s="167"/>
      <c r="AY68" s="167"/>
      <c r="AZ68" s="167"/>
      <c r="BA68" s="186">
        <f>BA66-BA67</f>
        <v>-2.3114657086197518E-2</v>
      </c>
      <c r="BB68" s="186">
        <f>BA66+BA67</f>
        <v>5.1805368292153056E-2</v>
      </c>
      <c r="BC68" s="166"/>
      <c r="BD68" s="166"/>
      <c r="BE68" s="166"/>
      <c r="BF68" s="166"/>
      <c r="BG68" s="166"/>
      <c r="BH68" s="166"/>
      <c r="BI68" s="166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  <c r="CT68" s="166"/>
      <c r="CU68" s="166"/>
      <c r="CV68" s="166"/>
      <c r="CW68" s="166">
        <f>CW66-CW67</f>
        <v>-2.6622604070646823E-2</v>
      </c>
      <c r="CX68" s="166">
        <f>CW66+CW67</f>
        <v>0.10968364108190448</v>
      </c>
      <c r="CY68" s="166"/>
      <c r="CZ68" s="166"/>
      <c r="DA68" s="166"/>
      <c r="DB68" s="166"/>
      <c r="DC68" s="166"/>
      <c r="DD68" s="166"/>
      <c r="DE68" s="166"/>
      <c r="DF68" s="166"/>
      <c r="DG68" s="166"/>
      <c r="DH68" s="166"/>
      <c r="DI68" s="166"/>
      <c r="DJ68" s="166"/>
      <c r="DK68" s="166"/>
      <c r="DL68" s="166"/>
      <c r="DM68" s="166"/>
      <c r="DN68" s="166"/>
      <c r="DO68" s="166"/>
      <c r="DP68" s="166"/>
      <c r="DQ68" s="166"/>
      <c r="DR68" s="166"/>
      <c r="DS68" s="166"/>
      <c r="DT68" s="166"/>
      <c r="DU68" s="166"/>
      <c r="DV68" s="166"/>
      <c r="DW68" s="166"/>
      <c r="DX68" s="166"/>
      <c r="DY68" s="166"/>
      <c r="DZ68" s="166"/>
      <c r="EA68" s="166"/>
      <c r="EB68" s="166"/>
      <c r="EC68" s="166"/>
      <c r="ED68" s="166"/>
      <c r="EE68" s="166"/>
      <c r="EF68" s="166"/>
      <c r="EG68" s="166"/>
      <c r="EH68" s="166"/>
      <c r="EI68" s="166"/>
      <c r="EJ68" s="166"/>
      <c r="EK68" s="166"/>
      <c r="EL68" s="166"/>
      <c r="EM68" s="166"/>
      <c r="EN68" s="166"/>
      <c r="EO68" s="166"/>
      <c r="EP68" s="166"/>
      <c r="EQ68" s="166"/>
      <c r="ER68" s="166"/>
    </row>
    <row r="69" spans="2:148" s="86" customFormat="1" ht="20.399999999999999" customHeight="1" x14ac:dyDescent="0.3">
      <c r="B69" s="400"/>
      <c r="D69" s="185"/>
      <c r="E69" s="168">
        <f>IF(AND(N65&gt;=E68,N65&lt;=F68),1,0)</f>
        <v>0</v>
      </c>
      <c r="F69" s="168"/>
      <c r="G69" s="168"/>
      <c r="H69" s="168"/>
      <c r="I69" s="168"/>
      <c r="J69" s="168"/>
      <c r="K69" s="168"/>
      <c r="L69" s="168"/>
      <c r="M69" s="168"/>
      <c r="N69" s="168"/>
      <c r="O69" s="168">
        <f>IF(AND(AD65&gt;=O68,AD65&lt;=P68),1,0)</f>
        <v>0</v>
      </c>
      <c r="P69" s="168"/>
      <c r="Q69" s="168"/>
      <c r="R69" s="168"/>
      <c r="S69" s="168"/>
      <c r="T69" s="168"/>
      <c r="U69" s="168"/>
      <c r="V69" s="168"/>
      <c r="W69" s="168"/>
      <c r="X69" s="168"/>
      <c r="Y69" s="168"/>
      <c r="Z69" s="168"/>
      <c r="AA69" s="168"/>
      <c r="AB69" s="168"/>
      <c r="AC69" s="168"/>
      <c r="AD69" s="168"/>
      <c r="AE69" s="168"/>
      <c r="AF69" s="168"/>
      <c r="AG69" s="168"/>
      <c r="AH69" s="168"/>
      <c r="AI69" s="168"/>
      <c r="AJ69" s="168"/>
      <c r="AK69" s="168"/>
      <c r="AL69" s="168"/>
      <c r="AM69" s="168"/>
      <c r="AN69" s="168"/>
      <c r="AO69" s="168"/>
      <c r="AP69" s="168"/>
      <c r="AQ69" s="167">
        <f>IF(AND(AZ65&gt;=AQ68,AZ65&lt;=AR68),1,0)</f>
        <v>0</v>
      </c>
      <c r="AR69" s="167"/>
      <c r="AS69" s="167"/>
      <c r="AT69" s="167"/>
      <c r="AU69" s="167"/>
      <c r="AV69" s="167"/>
      <c r="AW69" s="167"/>
      <c r="AX69" s="167"/>
      <c r="AY69" s="167"/>
      <c r="AZ69" s="167"/>
      <c r="BA69" s="166">
        <f>IF(AND(CQ65&gt;=BA68,CQ65&lt;=BB68),1,0)</f>
        <v>0</v>
      </c>
      <c r="BB69" s="166"/>
      <c r="BC69" s="166"/>
      <c r="BD69" s="166"/>
      <c r="BE69" s="166"/>
      <c r="BF69" s="166"/>
      <c r="BG69" s="166"/>
      <c r="BH69" s="166"/>
      <c r="BI69" s="166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  <c r="CT69" s="166"/>
      <c r="CU69" s="166"/>
      <c r="CV69" s="166"/>
      <c r="CW69" s="166">
        <f>IF(AND(EI65&gt;=CW68,EI65&lt;=CX68),1,0)</f>
        <v>0</v>
      </c>
      <c r="CX69" s="166"/>
      <c r="CY69" s="166"/>
      <c r="CZ69" s="166"/>
      <c r="DA69" s="166"/>
      <c r="DB69" s="166"/>
      <c r="DC69" s="166"/>
      <c r="DD69" s="166"/>
      <c r="DE69" s="166"/>
      <c r="DF69" s="166"/>
      <c r="DG69" s="166"/>
      <c r="DH69" s="166"/>
      <c r="DI69" s="166"/>
      <c r="DJ69" s="166"/>
      <c r="DK69" s="166"/>
      <c r="DL69" s="166"/>
      <c r="DM69" s="166"/>
      <c r="DN69" s="166"/>
      <c r="DO69" s="166"/>
      <c r="DP69" s="166"/>
      <c r="DQ69" s="166"/>
      <c r="DR69" s="166"/>
      <c r="DS69" s="166"/>
      <c r="DT69" s="166"/>
      <c r="DU69" s="166"/>
      <c r="DV69" s="166"/>
      <c r="DW69" s="166"/>
      <c r="DX69" s="166"/>
      <c r="DY69" s="166"/>
      <c r="DZ69" s="166"/>
      <c r="EA69" s="166"/>
      <c r="EB69" s="166"/>
      <c r="EC69" s="166"/>
      <c r="ED69" s="166"/>
      <c r="EE69" s="166"/>
      <c r="EF69" s="166"/>
      <c r="EG69" s="166"/>
      <c r="EH69" s="166"/>
      <c r="EI69" s="166"/>
      <c r="EJ69" s="166"/>
      <c r="EK69" s="166"/>
      <c r="EL69" s="166"/>
      <c r="EM69" s="166"/>
      <c r="EN69" s="166"/>
      <c r="EO69" s="166"/>
      <c r="EP69" s="166"/>
      <c r="EQ69" s="166"/>
      <c r="ER69" s="166"/>
    </row>
    <row r="70" spans="2:148" ht="19.8" x14ac:dyDescent="0.3">
      <c r="B70" s="400"/>
      <c r="D70" s="184" t="s">
        <v>256</v>
      </c>
      <c r="E70">
        <f>((E65-$E$76)/$E$78)*10</f>
        <v>1.1549535367912103</v>
      </c>
      <c r="F70">
        <f t="shared" ref="F70:BQ70" si="9">((F65-$E$76)/$E$78)*10</f>
        <v>0</v>
      </c>
      <c r="G70">
        <f t="shared" si="9"/>
        <v>0.40230111998677198</v>
      </c>
      <c r="H70">
        <f t="shared" si="9"/>
        <v>0.40230111998677198</v>
      </c>
      <c r="I70">
        <f t="shared" si="9"/>
        <v>1.185330093677879</v>
      </c>
      <c r="J70">
        <f t="shared" si="9"/>
        <v>1.4058176539492726</v>
      </c>
      <c r="K70">
        <f t="shared" si="9"/>
        <v>0.39458802853703284</v>
      </c>
      <c r="L70">
        <f t="shared" si="9"/>
        <v>0.39458802853703284</v>
      </c>
      <c r="M70">
        <f t="shared" si="9"/>
        <v>0.12684417107927035</v>
      </c>
      <c r="N70">
        <f t="shared" si="9"/>
        <v>4.6236561798250735</v>
      </c>
      <c r="O70">
        <f t="shared" si="9"/>
        <v>6.6693449713666073E-2</v>
      </c>
      <c r="P70">
        <f t="shared" si="9"/>
        <v>6.8457254869525794E-2</v>
      </c>
      <c r="Q70">
        <f t="shared" si="9"/>
        <v>8.1206388698540841E-2</v>
      </c>
      <c r="R70">
        <f t="shared" si="9"/>
        <v>0.19843019961622038</v>
      </c>
      <c r="S70">
        <f t="shared" si="9"/>
        <v>0.19843019961622038</v>
      </c>
      <c r="T70">
        <f t="shared" si="9"/>
        <v>0.19457365389135084</v>
      </c>
      <c r="U70">
        <f t="shared" si="9"/>
        <v>0.19457365389135084</v>
      </c>
      <c r="V70">
        <f t="shared" si="9"/>
        <v>0.19843019961622038</v>
      </c>
      <c r="W70">
        <f t="shared" si="9"/>
        <v>0.19843019961622038</v>
      </c>
      <c r="X70">
        <f t="shared" si="9"/>
        <v>0.19457365389135084</v>
      </c>
      <c r="Y70">
        <f t="shared" si="9"/>
        <v>0.19457365389135084</v>
      </c>
      <c r="Z70">
        <f t="shared" si="9"/>
        <v>0.19843019961622038</v>
      </c>
      <c r="AA70">
        <f t="shared" si="9"/>
        <v>0.19843019961622038</v>
      </c>
      <c r="AB70">
        <f t="shared" si="9"/>
        <v>0.19457365389135084</v>
      </c>
      <c r="AC70">
        <f t="shared" si="9"/>
        <v>0.19457365389135084</v>
      </c>
      <c r="AD70">
        <f t="shared" si="9"/>
        <v>0.26701792271038838</v>
      </c>
      <c r="AE70">
        <f t="shared" si="9"/>
        <v>0.2038709203705511</v>
      </c>
      <c r="AF70">
        <f t="shared" si="9"/>
        <v>0.2038709203705511</v>
      </c>
      <c r="AG70">
        <f t="shared" si="9"/>
        <v>0.2038709203705511</v>
      </c>
      <c r="AH70">
        <f t="shared" si="9"/>
        <v>0.2038709203705511</v>
      </c>
      <c r="AI70">
        <f t="shared" si="9"/>
        <v>0.2038709203705511</v>
      </c>
      <c r="AJ70">
        <f t="shared" si="9"/>
        <v>0.2038709203705511</v>
      </c>
      <c r="AK70">
        <f t="shared" si="9"/>
        <v>0.20001437464568156</v>
      </c>
      <c r="AL70">
        <f t="shared" si="9"/>
        <v>0.20001437464568156</v>
      </c>
      <c r="AM70">
        <f t="shared" si="9"/>
        <v>0.20001437464568156</v>
      </c>
      <c r="AN70">
        <f t="shared" si="9"/>
        <v>0.20001437464568156</v>
      </c>
      <c r="AO70">
        <f t="shared" si="9"/>
        <v>0.20001437464568156</v>
      </c>
      <c r="AP70">
        <f t="shared" si="9"/>
        <v>0.20001437464568156</v>
      </c>
      <c r="AQ70">
        <f t="shared" si="9"/>
        <v>3.4361893200272178</v>
      </c>
      <c r="AR70">
        <f t="shared" si="9"/>
        <v>3.4361893200272178</v>
      </c>
      <c r="AS70">
        <f t="shared" si="9"/>
        <v>3.3694958703135534</v>
      </c>
      <c r="AT70">
        <f t="shared" si="9"/>
        <v>3.3694958703135534</v>
      </c>
      <c r="AU70">
        <f t="shared" si="9"/>
        <v>9.7328314556080038</v>
      </c>
      <c r="AV70">
        <f t="shared" si="9"/>
        <v>3.529995966833432</v>
      </c>
      <c r="AW70">
        <f t="shared" si="9"/>
        <v>3.529995966833432</v>
      </c>
      <c r="AX70">
        <f t="shared" si="9"/>
        <v>3.4633025171197622</v>
      </c>
      <c r="AY70">
        <f t="shared" si="9"/>
        <v>3.4633025171197622</v>
      </c>
      <c r="AZ70">
        <f t="shared" si="9"/>
        <v>10</v>
      </c>
      <c r="BA70">
        <f t="shared" si="9"/>
        <v>8.61782862347339E-125</v>
      </c>
      <c r="BB70">
        <f t="shared" si="9"/>
        <v>8.61782862347339E-125</v>
      </c>
      <c r="BC70">
        <f t="shared" si="9"/>
        <v>8.61782862347339E-125</v>
      </c>
      <c r="BD70">
        <f t="shared" si="9"/>
        <v>8.61782862347339E-125</v>
      </c>
      <c r="BE70">
        <f t="shared" si="9"/>
        <v>8.61782862347339E-125</v>
      </c>
      <c r="BF70">
        <f t="shared" si="9"/>
        <v>8.61782862347339E-125</v>
      </c>
      <c r="BG70">
        <f t="shared" si="9"/>
        <v>8.61782862347339E-125</v>
      </c>
      <c r="BH70">
        <f t="shared" si="9"/>
        <v>8.61782862347339E-125</v>
      </c>
      <c r="BI70">
        <f t="shared" si="9"/>
        <v>8.61782862347339E-125</v>
      </c>
      <c r="BJ70">
        <f t="shared" si="9"/>
        <v>3.2084999368601634</v>
      </c>
      <c r="BK70">
        <f t="shared" si="9"/>
        <v>8.61782862347339E-125</v>
      </c>
      <c r="BL70">
        <f t="shared" si="9"/>
        <v>8.61782862347339E-125</v>
      </c>
      <c r="BM70">
        <f t="shared" si="9"/>
        <v>8.61782862347339E-125</v>
      </c>
      <c r="BN70">
        <f t="shared" si="9"/>
        <v>8.61782862347339E-125</v>
      </c>
      <c r="BO70">
        <f t="shared" si="9"/>
        <v>8.61782862347339E-125</v>
      </c>
      <c r="BP70">
        <f t="shared" si="9"/>
        <v>8.61782862347339E-125</v>
      </c>
      <c r="BQ70">
        <f t="shared" si="9"/>
        <v>8.61782862347339E-125</v>
      </c>
      <c r="BR70">
        <f t="shared" ref="BR70:EC70" si="10">((BR65-$E$76)/$E$78)*10</f>
        <v>8.61782862347339E-125</v>
      </c>
      <c r="BS70">
        <f t="shared" si="10"/>
        <v>8.61782862347339E-125</v>
      </c>
      <c r="BT70">
        <f t="shared" si="10"/>
        <v>8.61782862347339E-125</v>
      </c>
      <c r="BU70">
        <f t="shared" si="10"/>
        <v>8.61782862347339E-125</v>
      </c>
      <c r="BV70">
        <f t="shared" si="10"/>
        <v>8.61782862347339E-125</v>
      </c>
      <c r="BW70">
        <f t="shared" si="10"/>
        <v>8.61782862347339E-125</v>
      </c>
      <c r="BX70">
        <f t="shared" si="10"/>
        <v>8.61782862347339E-125</v>
      </c>
      <c r="BY70">
        <f t="shared" si="10"/>
        <v>8.61782862347339E-125</v>
      </c>
      <c r="BZ70">
        <f t="shared" si="10"/>
        <v>8.61782862347339E-125</v>
      </c>
      <c r="CA70">
        <f t="shared" si="10"/>
        <v>8.61782862347339E-125</v>
      </c>
      <c r="CB70">
        <f t="shared" si="10"/>
        <v>8.61782862347339E-125</v>
      </c>
      <c r="CC70">
        <f t="shared" si="10"/>
        <v>8.61782862347339E-125</v>
      </c>
      <c r="CD70">
        <f t="shared" si="10"/>
        <v>8.61782862347339E-125</v>
      </c>
      <c r="CE70">
        <f t="shared" si="10"/>
        <v>8.61782862347339E-125</v>
      </c>
      <c r="CF70">
        <f t="shared" si="10"/>
        <v>8.61782862347339E-125</v>
      </c>
      <c r="CG70">
        <f t="shared" si="10"/>
        <v>8.61782862347339E-125</v>
      </c>
      <c r="CH70">
        <f t="shared" si="10"/>
        <v>8.61782862347339E-125</v>
      </c>
      <c r="CI70">
        <f t="shared" si="10"/>
        <v>8.61782862347339E-125</v>
      </c>
      <c r="CJ70">
        <f t="shared" si="10"/>
        <v>8.61782862347339E-125</v>
      </c>
      <c r="CK70">
        <f t="shared" si="10"/>
        <v>8.61782862347339E-125</v>
      </c>
      <c r="CL70">
        <f t="shared" si="10"/>
        <v>8.61782862347339E-125</v>
      </c>
      <c r="CM70">
        <f t="shared" si="10"/>
        <v>1.6042499684300817</v>
      </c>
      <c r="CN70">
        <f t="shared" si="10"/>
        <v>1.6042499684300817</v>
      </c>
      <c r="CO70">
        <f t="shared" si="10"/>
        <v>1.6042499684300817</v>
      </c>
      <c r="CP70">
        <f t="shared" si="10"/>
        <v>1.6042499684300817</v>
      </c>
      <c r="CQ70">
        <f t="shared" si="10"/>
        <v>8.440014844681011</v>
      </c>
      <c r="CR70">
        <f t="shared" si="10"/>
        <v>1.6042499684300817</v>
      </c>
      <c r="CS70">
        <f t="shared" si="10"/>
        <v>1.6042499684300817</v>
      </c>
      <c r="CT70">
        <f t="shared" si="10"/>
        <v>1.6042499684300817</v>
      </c>
      <c r="CU70">
        <f t="shared" si="10"/>
        <v>1.6042499684300817</v>
      </c>
      <c r="CV70">
        <f t="shared" si="10"/>
        <v>8.440014844681011</v>
      </c>
      <c r="CW70">
        <f t="shared" si="10"/>
        <v>4.0043941397489551</v>
      </c>
      <c r="CX70">
        <f t="shared" si="10"/>
        <v>1.2058427563935979E-78</v>
      </c>
      <c r="CY70">
        <f t="shared" si="10"/>
        <v>1.2058427563935979E-78</v>
      </c>
      <c r="CZ70">
        <f t="shared" si="10"/>
        <v>1.2058427563935979E-78</v>
      </c>
      <c r="DA70">
        <f t="shared" si="10"/>
        <v>4.0043941397489551</v>
      </c>
      <c r="DB70">
        <f t="shared" si="10"/>
        <v>4.0043941397489551</v>
      </c>
      <c r="DC70">
        <f t="shared" si="10"/>
        <v>1.2058427563935979E-78</v>
      </c>
      <c r="DD70">
        <f t="shared" si="10"/>
        <v>1.2058427563935979E-78</v>
      </c>
      <c r="DE70">
        <f t="shared" si="10"/>
        <v>1.2058427563935979E-78</v>
      </c>
      <c r="DF70">
        <f t="shared" si="10"/>
        <v>8.0087882794979013</v>
      </c>
      <c r="DG70">
        <f t="shared" si="10"/>
        <v>1.2058427563935979E-78</v>
      </c>
      <c r="DH70">
        <f t="shared" si="10"/>
        <v>1.2058427563935979E-78</v>
      </c>
      <c r="DI70">
        <f t="shared" si="10"/>
        <v>1.2058427563935979E-78</v>
      </c>
      <c r="DJ70">
        <f t="shared" si="10"/>
        <v>1.2058427563935979E-78</v>
      </c>
      <c r="DK70">
        <f t="shared" si="10"/>
        <v>1.2058427563935979E-78</v>
      </c>
      <c r="DL70">
        <f t="shared" si="10"/>
        <v>1.2058427563935979E-78</v>
      </c>
      <c r="DM70">
        <f t="shared" si="10"/>
        <v>1.2058427563935979E-78</v>
      </c>
      <c r="DN70">
        <f t="shared" si="10"/>
        <v>1.2058427563935979E-78</v>
      </c>
      <c r="DO70">
        <f t="shared" si="10"/>
        <v>1.2058427563935979E-78</v>
      </c>
      <c r="DP70">
        <f t="shared" si="10"/>
        <v>1.2058427563935979E-78</v>
      </c>
      <c r="DQ70">
        <f t="shared" si="10"/>
        <v>1.2058427563935979E-78</v>
      </c>
      <c r="DR70">
        <f t="shared" si="10"/>
        <v>1.2058427563935979E-78</v>
      </c>
      <c r="DS70">
        <f t="shared" si="10"/>
        <v>1.2058427563935979E-78</v>
      </c>
      <c r="DT70">
        <f t="shared" si="10"/>
        <v>1.2058427563935979E-78</v>
      </c>
      <c r="DU70">
        <f t="shared" si="10"/>
        <v>1.2058427563935979E-78</v>
      </c>
      <c r="DV70">
        <f t="shared" si="10"/>
        <v>1.2058427563935979E-78</v>
      </c>
      <c r="DW70">
        <f t="shared" si="10"/>
        <v>1.2058427563935979E-78</v>
      </c>
      <c r="DX70">
        <f t="shared" si="10"/>
        <v>1.2058427563935979E-78</v>
      </c>
      <c r="DY70">
        <f t="shared" si="10"/>
        <v>1.2058427563935979E-78</v>
      </c>
      <c r="DZ70">
        <f t="shared" si="10"/>
        <v>1.2058427563935979E-78</v>
      </c>
      <c r="EA70">
        <f t="shared" si="10"/>
        <v>1.2058427563935979E-78</v>
      </c>
      <c r="EB70">
        <f t="shared" si="10"/>
        <v>1.2058427563935979E-78</v>
      </c>
      <c r="EC70">
        <f t="shared" si="10"/>
        <v>1.2058427563935979E-78</v>
      </c>
      <c r="ED70">
        <f t="shared" ref="ED70:ER70" si="11">((ED65-$E$76)/$E$78)*10</f>
        <v>1.2058427563935979E-78</v>
      </c>
      <c r="EE70">
        <f t="shared" si="11"/>
        <v>1.2058427563935979E-78</v>
      </c>
      <c r="EF70">
        <f t="shared" si="11"/>
        <v>1.2058427563935979E-78</v>
      </c>
      <c r="EG70">
        <f t="shared" si="11"/>
        <v>1.2058427563935979E-78</v>
      </c>
      <c r="EH70">
        <f t="shared" si="11"/>
        <v>1.2058427563935979E-78</v>
      </c>
      <c r="EI70">
        <f t="shared" si="11"/>
        <v>8.0087882794979013</v>
      </c>
      <c r="EJ70">
        <f t="shared" si="11"/>
        <v>8.0087882794979013</v>
      </c>
      <c r="EK70">
        <f t="shared" si="11"/>
        <v>8.0087882794979013</v>
      </c>
      <c r="EL70">
        <f t="shared" si="11"/>
        <v>8.0087882794979013</v>
      </c>
      <c r="EM70">
        <f t="shared" si="11"/>
        <v>5.6100421546484238</v>
      </c>
      <c r="EN70">
        <f t="shared" si="11"/>
        <v>8.0087882794979013</v>
      </c>
      <c r="EO70">
        <f t="shared" si="11"/>
        <v>8.0087882794979013</v>
      </c>
      <c r="EP70">
        <f t="shared" si="11"/>
        <v>8.0087882794979013</v>
      </c>
      <c r="EQ70">
        <f t="shared" si="11"/>
        <v>8.0087882794979013</v>
      </c>
      <c r="ER70">
        <f t="shared" si="11"/>
        <v>5.6100421546484238</v>
      </c>
    </row>
    <row r="71" spans="2:148" ht="19.8" x14ac:dyDescent="0.3">
      <c r="B71" s="400"/>
      <c r="D71" s="144" t="s">
        <v>257</v>
      </c>
      <c r="E71" s="201">
        <f>AVERAGE(E70:N70)</f>
        <v>1.0090379932370315</v>
      </c>
      <c r="F71" s="201"/>
      <c r="G71" s="201"/>
      <c r="H71" s="201"/>
      <c r="I71" s="201"/>
      <c r="J71" s="201"/>
      <c r="K71" s="201"/>
      <c r="L71" s="201"/>
      <c r="M71" s="201"/>
      <c r="N71" s="201"/>
      <c r="O71" s="391">
        <f>AVERAGE(O70:AP70)</f>
        <v>0.1880253538262481</v>
      </c>
      <c r="P71" s="392"/>
      <c r="Q71" s="392"/>
      <c r="R71" s="392"/>
      <c r="S71" s="392"/>
      <c r="T71" s="392"/>
      <c r="U71" s="392"/>
      <c r="V71" s="392"/>
      <c r="W71" s="392"/>
      <c r="X71" s="392"/>
      <c r="Y71" s="392"/>
      <c r="Z71" s="392"/>
      <c r="AA71" s="392"/>
      <c r="AB71" s="392"/>
      <c r="AC71" s="392"/>
      <c r="AD71" s="392"/>
      <c r="AE71" s="392"/>
      <c r="AF71" s="392"/>
      <c r="AG71" s="392"/>
      <c r="AH71" s="392"/>
      <c r="AI71" s="392"/>
      <c r="AJ71" s="392"/>
      <c r="AK71" s="392"/>
      <c r="AL71" s="392"/>
      <c r="AM71" s="392"/>
      <c r="AN71" s="392"/>
      <c r="AO71" s="392"/>
      <c r="AP71" s="393"/>
      <c r="AQ71" s="391">
        <f>AVERAGE(AQ70:AZ70)</f>
        <v>4.7330798804195933</v>
      </c>
      <c r="AR71" s="392"/>
      <c r="AS71" s="392"/>
      <c r="AT71" s="392"/>
      <c r="AU71" s="392"/>
      <c r="AV71" s="392"/>
      <c r="AW71" s="392"/>
      <c r="AX71" s="392"/>
      <c r="AY71" s="392"/>
      <c r="AZ71" s="393"/>
      <c r="BA71" s="391">
        <f>AVERAGE(BA70:CV70)</f>
        <v>0.68588602861797587</v>
      </c>
      <c r="BB71" s="392"/>
      <c r="BC71" s="392"/>
      <c r="BD71" s="392"/>
      <c r="BE71" s="392"/>
      <c r="BF71" s="392"/>
      <c r="BG71" s="392"/>
      <c r="BH71" s="392"/>
      <c r="BI71" s="392"/>
      <c r="BJ71" s="392"/>
      <c r="BK71" s="392"/>
      <c r="BL71" s="392"/>
      <c r="BM71" s="392"/>
      <c r="BN71" s="392"/>
      <c r="BO71" s="392"/>
      <c r="BP71" s="392"/>
      <c r="BQ71" s="392"/>
      <c r="BR71" s="392"/>
      <c r="BS71" s="392"/>
      <c r="BT71" s="392"/>
      <c r="BU71" s="392"/>
      <c r="BV71" s="392"/>
      <c r="BW71" s="392"/>
      <c r="BX71" s="392"/>
      <c r="BY71" s="392"/>
      <c r="BZ71" s="392"/>
      <c r="CA71" s="392"/>
      <c r="CB71" s="392"/>
      <c r="CC71" s="392"/>
      <c r="CD71" s="392"/>
      <c r="CE71" s="392"/>
      <c r="CF71" s="392"/>
      <c r="CG71" s="392"/>
      <c r="CH71" s="392"/>
      <c r="CI71" s="392"/>
      <c r="CJ71" s="392"/>
      <c r="CK71" s="392"/>
      <c r="CL71" s="392"/>
      <c r="CM71" s="392"/>
      <c r="CN71" s="392"/>
      <c r="CO71" s="392"/>
      <c r="CP71" s="392"/>
      <c r="CQ71" s="392"/>
      <c r="CR71" s="392"/>
      <c r="CS71" s="392"/>
      <c r="CT71" s="392"/>
      <c r="CU71" s="392"/>
      <c r="CV71" s="393"/>
      <c r="CW71" s="391">
        <f>AVERAGE(CW70:ER70)</f>
        <v>1.9856741925838508</v>
      </c>
      <c r="CX71" s="392"/>
      <c r="CY71" s="392"/>
      <c r="CZ71" s="392"/>
      <c r="DA71" s="392"/>
      <c r="DB71" s="392"/>
      <c r="DC71" s="392"/>
      <c r="DD71" s="392"/>
      <c r="DE71" s="392"/>
      <c r="DF71" s="392"/>
      <c r="DG71" s="392"/>
      <c r="DH71" s="392"/>
      <c r="DI71" s="392"/>
      <c r="DJ71" s="392"/>
      <c r="DK71" s="392"/>
      <c r="DL71" s="392"/>
      <c r="DM71" s="392"/>
      <c r="DN71" s="392"/>
      <c r="DO71" s="392"/>
      <c r="DP71" s="392"/>
      <c r="DQ71" s="392"/>
      <c r="DR71" s="392"/>
      <c r="DS71" s="392"/>
      <c r="DT71" s="392"/>
      <c r="DU71" s="392"/>
      <c r="DV71" s="392"/>
      <c r="DW71" s="392"/>
      <c r="DX71" s="392"/>
      <c r="DY71" s="392"/>
      <c r="DZ71" s="392"/>
      <c r="EA71" s="392"/>
      <c r="EB71" s="392"/>
      <c r="EC71" s="392"/>
      <c r="ED71" s="392"/>
      <c r="EE71" s="392"/>
      <c r="EF71" s="392"/>
      <c r="EG71" s="392"/>
      <c r="EH71" s="392"/>
      <c r="EI71" s="392"/>
      <c r="EJ71" s="392"/>
      <c r="EK71" s="392"/>
      <c r="EL71" s="392"/>
      <c r="EM71" s="392"/>
      <c r="EN71" s="392"/>
      <c r="EO71" s="392"/>
      <c r="EP71" s="392"/>
      <c r="EQ71" s="392"/>
      <c r="ER71" s="393"/>
    </row>
    <row r="72" spans="2:148" ht="19.8" x14ac:dyDescent="0.3">
      <c r="B72" s="400"/>
      <c r="D72" s="144" t="s">
        <v>38</v>
      </c>
      <c r="E72" s="201">
        <f>_xlfn.STDEV.S(E70:N70)</f>
        <v>1.356590881630547</v>
      </c>
      <c r="F72" s="201"/>
      <c r="G72" s="201"/>
      <c r="H72" s="201"/>
      <c r="I72" s="201"/>
      <c r="J72" s="201"/>
      <c r="K72" s="201"/>
      <c r="L72" s="201"/>
      <c r="M72" s="201"/>
      <c r="N72" s="201"/>
      <c r="O72" s="391">
        <f>_xlfn.STDEV.S(O70:AP70)</f>
        <v>4.3008972529610327E-2</v>
      </c>
      <c r="P72" s="392"/>
      <c r="Q72" s="392"/>
      <c r="R72" s="392"/>
      <c r="S72" s="392"/>
      <c r="T72" s="392"/>
      <c r="U72" s="392"/>
      <c r="V72" s="392"/>
      <c r="W72" s="392"/>
      <c r="X72" s="392"/>
      <c r="Y72" s="392"/>
      <c r="Z72" s="392"/>
      <c r="AA72" s="392"/>
      <c r="AB72" s="392"/>
      <c r="AC72" s="392"/>
      <c r="AD72" s="392"/>
      <c r="AE72" s="392"/>
      <c r="AF72" s="392"/>
      <c r="AG72" s="392"/>
      <c r="AH72" s="392"/>
      <c r="AI72" s="392"/>
      <c r="AJ72" s="392"/>
      <c r="AK72" s="392"/>
      <c r="AL72" s="392"/>
      <c r="AM72" s="392"/>
      <c r="AN72" s="392"/>
      <c r="AO72" s="392"/>
      <c r="AP72" s="393"/>
      <c r="AQ72" s="391">
        <f>_xlfn.STDEV.S(AQ70:AZ70)</f>
        <v>2.7067821655796434</v>
      </c>
      <c r="AR72" s="392"/>
      <c r="AS72" s="392"/>
      <c r="AT72" s="392"/>
      <c r="AU72" s="392"/>
      <c r="AV72" s="392"/>
      <c r="AW72" s="392"/>
      <c r="AX72" s="392"/>
      <c r="AY72" s="392"/>
      <c r="AZ72" s="393"/>
      <c r="BA72" s="391">
        <f>_xlfn.STDEV.S(BA70:CV70)</f>
        <v>1.791053498180559</v>
      </c>
      <c r="BB72" s="392"/>
      <c r="BC72" s="392"/>
      <c r="BD72" s="392"/>
      <c r="BE72" s="392"/>
      <c r="BF72" s="392"/>
      <c r="BG72" s="392"/>
      <c r="BH72" s="392"/>
      <c r="BI72" s="392"/>
      <c r="BJ72" s="392"/>
      <c r="BK72" s="392"/>
      <c r="BL72" s="392"/>
      <c r="BM72" s="392"/>
      <c r="BN72" s="392"/>
      <c r="BO72" s="392"/>
      <c r="BP72" s="392"/>
      <c r="BQ72" s="392"/>
      <c r="BR72" s="392"/>
      <c r="BS72" s="392"/>
      <c r="BT72" s="392"/>
      <c r="BU72" s="392"/>
      <c r="BV72" s="392"/>
      <c r="BW72" s="392"/>
      <c r="BX72" s="392"/>
      <c r="BY72" s="392"/>
      <c r="BZ72" s="392"/>
      <c r="CA72" s="392"/>
      <c r="CB72" s="392"/>
      <c r="CC72" s="392"/>
      <c r="CD72" s="392"/>
      <c r="CE72" s="392"/>
      <c r="CF72" s="392"/>
      <c r="CG72" s="392"/>
      <c r="CH72" s="392"/>
      <c r="CI72" s="392"/>
      <c r="CJ72" s="392"/>
      <c r="CK72" s="392"/>
      <c r="CL72" s="392"/>
      <c r="CM72" s="392"/>
      <c r="CN72" s="392"/>
      <c r="CO72" s="392"/>
      <c r="CP72" s="392"/>
      <c r="CQ72" s="392"/>
      <c r="CR72" s="392"/>
      <c r="CS72" s="392"/>
      <c r="CT72" s="392"/>
      <c r="CU72" s="392"/>
      <c r="CV72" s="393"/>
      <c r="CW72" s="391">
        <f>_xlfn.STDEV.S(CW70:ER70)</f>
        <v>3.258565062831384</v>
      </c>
      <c r="CX72" s="392"/>
      <c r="CY72" s="392"/>
      <c r="CZ72" s="392"/>
      <c r="DA72" s="392"/>
      <c r="DB72" s="392"/>
      <c r="DC72" s="392"/>
      <c r="DD72" s="392"/>
      <c r="DE72" s="392"/>
      <c r="DF72" s="392"/>
      <c r="DG72" s="392"/>
      <c r="DH72" s="392"/>
      <c r="DI72" s="392"/>
      <c r="DJ72" s="392"/>
      <c r="DK72" s="392"/>
      <c r="DL72" s="392"/>
      <c r="DM72" s="392"/>
      <c r="DN72" s="392"/>
      <c r="DO72" s="392"/>
      <c r="DP72" s="392"/>
      <c r="DQ72" s="392"/>
      <c r="DR72" s="392"/>
      <c r="DS72" s="392"/>
      <c r="DT72" s="392"/>
      <c r="DU72" s="392"/>
      <c r="DV72" s="392"/>
      <c r="DW72" s="392"/>
      <c r="DX72" s="392"/>
      <c r="DY72" s="392"/>
      <c r="DZ72" s="392"/>
      <c r="EA72" s="392"/>
      <c r="EB72" s="392"/>
      <c r="EC72" s="392"/>
      <c r="ED72" s="392"/>
      <c r="EE72" s="392"/>
      <c r="EF72" s="392"/>
      <c r="EG72" s="392"/>
      <c r="EH72" s="392"/>
      <c r="EI72" s="392"/>
      <c r="EJ72" s="392"/>
      <c r="EK72" s="392"/>
      <c r="EL72" s="392"/>
      <c r="EM72" s="392"/>
      <c r="EN72" s="392"/>
      <c r="EO72" s="392"/>
      <c r="EP72" s="392"/>
      <c r="EQ72" s="392"/>
      <c r="ER72" s="393"/>
    </row>
    <row r="73" spans="2:148" ht="19.8" x14ac:dyDescent="0.3">
      <c r="B73" s="400"/>
      <c r="D73" s="115"/>
      <c r="E73">
        <f>E71-E72</f>
        <v>-0.3475528883935155</v>
      </c>
      <c r="F73">
        <f>E71+E72</f>
        <v>2.3656288748675784</v>
      </c>
      <c r="O73">
        <f>O71-O72</f>
        <v>0.14501638129663777</v>
      </c>
      <c r="P73">
        <f>O71+O72</f>
        <v>0.23103432635585844</v>
      </c>
      <c r="AQ73">
        <f>AQ71-AQ72</f>
        <v>2.0262977148399499</v>
      </c>
      <c r="AR73">
        <f>AQ71+AQ72</f>
        <v>7.4398620459992362</v>
      </c>
      <c r="BA73">
        <f>BA71-BA72</f>
        <v>-1.1051674695625833</v>
      </c>
      <c r="BB73">
        <f>BA71+BA72</f>
        <v>2.4769395267985348</v>
      </c>
      <c r="CW73">
        <f>CW71-CW72</f>
        <v>-1.2728908702475332</v>
      </c>
      <c r="CX73">
        <f>CW71+CW72</f>
        <v>5.2442392554152351</v>
      </c>
    </row>
    <row r="74" spans="2:148" ht="19.8" x14ac:dyDescent="0.3">
      <c r="B74" s="400"/>
      <c r="D74" s="115"/>
      <c r="E74">
        <f>IF(AND(N70&gt;=E73,N70&lt;=F73),1,0)</f>
        <v>0</v>
      </c>
      <c r="O74">
        <f>IF(AND(AD70&gt;=O73,AD70&lt;=P73),1,0)</f>
        <v>0</v>
      </c>
      <c r="AQ74">
        <f>IF(AND(AZ70&gt;=AQ73,AZ70&lt;=AR73),1,0)</f>
        <v>0</v>
      </c>
      <c r="BA74">
        <f>IF(AND(CQ70&gt;=E9,CQ70&lt;=F9),1,0)</f>
        <v>0</v>
      </c>
      <c r="CW74">
        <f>IF(AND(EI70&gt;=CW73,EI70&lt;=CX73),1,0)</f>
        <v>0</v>
      </c>
    </row>
    <row r="75" spans="2:148" ht="19.8" x14ac:dyDescent="0.3">
      <c r="B75" s="400"/>
      <c r="D75" s="115"/>
    </row>
    <row r="76" spans="2:148" ht="19.8" x14ac:dyDescent="0.3">
      <c r="B76" s="400"/>
      <c r="D76" s="142" t="s">
        <v>253</v>
      </c>
      <c r="E76" s="145">
        <f>MIN(E65:ER65)</f>
        <v>1.39175059071892E-216</v>
      </c>
    </row>
    <row r="77" spans="2:148" ht="19.8" x14ac:dyDescent="0.3">
      <c r="B77" s="400"/>
      <c r="D77" s="142" t="s">
        <v>254</v>
      </c>
      <c r="E77" s="145">
        <f>MAX(E65:ER65)</f>
        <v>0.209150718988735</v>
      </c>
    </row>
    <row r="78" spans="2:148" ht="19.8" x14ac:dyDescent="0.3">
      <c r="B78" s="400"/>
      <c r="D78" s="142" t="s">
        <v>255</v>
      </c>
      <c r="E78" s="145">
        <f>E77-E76</f>
        <v>0.209150718988735</v>
      </c>
    </row>
    <row r="79" spans="2:148" ht="23.4" customHeight="1" x14ac:dyDescent="0.3"/>
    <row r="80" spans="2:148" ht="22.8" customHeight="1" x14ac:dyDescent="0.3"/>
    <row r="81" spans="2:118" ht="25.8" customHeight="1" thickBot="1" x14ac:dyDescent="0.35">
      <c r="B81" s="400" t="s">
        <v>154</v>
      </c>
      <c r="D81" s="3"/>
    </row>
    <row r="82" spans="2:118" ht="38.4" customHeight="1" thickBot="1" x14ac:dyDescent="0.35">
      <c r="B82" s="400"/>
      <c r="D82" s="3"/>
      <c r="E82" s="202" t="s">
        <v>163</v>
      </c>
      <c r="F82" s="203"/>
      <c r="G82" s="203"/>
      <c r="H82" s="203"/>
      <c r="I82" s="203"/>
      <c r="J82" s="203"/>
      <c r="K82" s="203"/>
      <c r="L82" s="203"/>
      <c r="M82" s="203"/>
      <c r="N82" s="203"/>
      <c r="O82" s="203"/>
      <c r="P82" s="203"/>
      <c r="Q82" s="203"/>
      <c r="R82" s="203"/>
      <c r="S82" s="203"/>
      <c r="T82" s="203"/>
      <c r="U82" s="203"/>
      <c r="V82" s="203"/>
      <c r="W82" s="203"/>
      <c r="X82" s="203"/>
      <c r="Y82" s="203"/>
      <c r="Z82" s="203"/>
      <c r="AA82" s="203"/>
      <c r="AB82" s="203"/>
      <c r="AC82" s="203"/>
      <c r="AD82" s="203"/>
      <c r="AE82" s="203"/>
      <c r="AF82" s="203"/>
      <c r="AG82" s="203"/>
      <c r="AH82" s="203"/>
      <c r="AI82" s="203"/>
      <c r="AJ82" s="203"/>
      <c r="AK82" s="203"/>
      <c r="AL82" s="203"/>
      <c r="AM82" s="203"/>
      <c r="AN82" s="203"/>
      <c r="AO82" s="203"/>
      <c r="AP82" s="203"/>
      <c r="AQ82" s="203"/>
      <c r="AR82" s="203"/>
      <c r="AS82" s="203"/>
      <c r="AT82" s="203"/>
      <c r="AU82" s="203"/>
      <c r="AV82" s="203"/>
      <c r="AW82" s="203"/>
      <c r="AX82" s="203"/>
      <c r="AY82" s="203"/>
      <c r="AZ82" s="203"/>
      <c r="BA82" s="203"/>
      <c r="BB82" s="203"/>
      <c r="BC82" s="203"/>
      <c r="BD82" s="203"/>
      <c r="BE82" s="203"/>
      <c r="BF82" s="203"/>
      <c r="BG82" s="203"/>
      <c r="BH82" s="203"/>
      <c r="BI82" s="203"/>
      <c r="BJ82" s="203"/>
      <c r="BK82" s="203"/>
      <c r="BL82" s="203"/>
      <c r="BM82" s="203"/>
      <c r="BN82" s="203"/>
      <c r="BO82" s="203"/>
      <c r="BP82" s="203"/>
      <c r="BQ82" s="203"/>
      <c r="BR82" s="203"/>
      <c r="BS82" s="203"/>
      <c r="BT82" s="203"/>
      <c r="BU82" s="203"/>
      <c r="BV82" s="203"/>
      <c r="BW82" s="203"/>
      <c r="BX82" s="203"/>
      <c r="BY82" s="203"/>
      <c r="BZ82" s="203"/>
      <c r="CA82" s="203"/>
      <c r="CB82" s="203"/>
      <c r="CC82" s="203"/>
      <c r="CD82" s="203"/>
      <c r="CE82" s="203"/>
      <c r="CF82" s="203"/>
      <c r="CG82" s="377"/>
      <c r="CH82" s="377"/>
      <c r="CI82" s="377"/>
      <c r="CJ82" s="377"/>
      <c r="CK82" s="377"/>
      <c r="CL82" s="377"/>
      <c r="CM82" s="378"/>
    </row>
    <row r="83" spans="2:118" ht="20.399999999999999" customHeight="1" thickBot="1" x14ac:dyDescent="0.35">
      <c r="B83" s="400"/>
      <c r="D83" s="23" t="s">
        <v>0</v>
      </c>
      <c r="E83" s="379" t="s">
        <v>155</v>
      </c>
      <c r="F83" s="380"/>
      <c r="G83" s="380"/>
      <c r="H83" s="380"/>
      <c r="I83" s="380"/>
      <c r="J83" s="380"/>
      <c r="K83" s="380"/>
      <c r="L83" s="380"/>
      <c r="M83" s="381"/>
      <c r="N83" s="360" t="s">
        <v>35</v>
      </c>
      <c r="O83" s="361"/>
      <c r="P83" s="361"/>
      <c r="Q83" s="361"/>
      <c r="R83" s="361"/>
      <c r="S83" s="361"/>
      <c r="T83" s="361"/>
      <c r="U83" s="361"/>
      <c r="V83" s="361"/>
      <c r="W83" s="361"/>
      <c r="X83" s="361"/>
      <c r="Y83" s="361"/>
      <c r="Z83" s="361"/>
      <c r="AA83" s="361"/>
      <c r="AB83" s="361"/>
      <c r="AC83" s="361"/>
      <c r="AD83" s="361"/>
      <c r="AE83" s="361"/>
      <c r="AF83" s="361"/>
      <c r="AG83" s="361"/>
      <c r="AH83" s="361"/>
      <c r="AI83" s="361"/>
      <c r="AJ83" s="362"/>
      <c r="AK83" s="363"/>
      <c r="AL83" s="364"/>
      <c r="AM83" s="364"/>
      <c r="AN83" s="364"/>
      <c r="AO83" s="364"/>
      <c r="AP83" s="382"/>
      <c r="AQ83" s="383"/>
      <c r="AR83" s="314"/>
      <c r="AS83" s="314"/>
      <c r="AT83" s="314"/>
      <c r="AU83" s="314"/>
      <c r="AV83" s="314"/>
      <c r="AW83" s="314"/>
      <c r="AX83" s="314"/>
      <c r="AY83" s="314"/>
      <c r="AZ83" s="314"/>
      <c r="BA83" s="314"/>
      <c r="BB83" s="314"/>
      <c r="BC83" s="314"/>
      <c r="BD83" s="314"/>
      <c r="BE83" s="314"/>
      <c r="BF83" s="314"/>
      <c r="BG83" s="314"/>
      <c r="BH83" s="314"/>
      <c r="BI83" s="314"/>
      <c r="BJ83" s="314"/>
      <c r="BK83" s="314"/>
      <c r="BL83" s="314"/>
      <c r="BM83" s="314"/>
      <c r="BN83" s="314"/>
      <c r="BO83" s="314"/>
      <c r="BP83" s="314"/>
      <c r="BQ83" s="314"/>
      <c r="BR83" s="314"/>
      <c r="BS83" s="314"/>
      <c r="BT83" s="314"/>
      <c r="BU83" s="314"/>
      <c r="BV83" s="314"/>
      <c r="BW83" s="314"/>
      <c r="BX83" s="314"/>
      <c r="BY83" s="314"/>
      <c r="BZ83" s="314"/>
      <c r="CA83" s="314"/>
      <c r="CB83" s="315"/>
      <c r="CC83" s="384"/>
      <c r="CD83" s="385"/>
      <c r="CE83" s="385"/>
      <c r="CF83" s="385"/>
      <c r="CG83" s="385"/>
      <c r="CH83" s="385"/>
      <c r="CI83" s="385"/>
      <c r="CJ83" s="385"/>
      <c r="CK83" s="385"/>
      <c r="CL83" s="385"/>
      <c r="CM83" s="385"/>
      <c r="CN83" s="385"/>
      <c r="CO83" s="385"/>
      <c r="CP83" s="385"/>
      <c r="CQ83" s="385"/>
      <c r="CR83" s="385"/>
      <c r="CS83" s="385"/>
      <c r="CT83" s="385"/>
      <c r="CU83" s="385"/>
      <c r="CV83" s="385"/>
      <c r="CW83" s="385"/>
      <c r="CX83" s="385"/>
      <c r="CY83" s="385"/>
      <c r="CZ83" s="385"/>
      <c r="DA83" s="385"/>
      <c r="DB83" s="385"/>
      <c r="DC83" s="385"/>
      <c r="DD83" s="385"/>
      <c r="DE83" s="385"/>
      <c r="DF83" s="385"/>
      <c r="DG83" s="385"/>
      <c r="DH83" s="385"/>
      <c r="DI83" s="385"/>
      <c r="DJ83" s="385"/>
      <c r="DK83" s="385"/>
      <c r="DL83" s="385"/>
      <c r="DM83" s="385"/>
      <c r="DN83" s="386"/>
    </row>
    <row r="84" spans="2:118" s="3" customFormat="1" ht="20.399999999999999" customHeight="1" thickBot="1" x14ac:dyDescent="0.35">
      <c r="B84" s="400"/>
      <c r="D84" s="24" t="s">
        <v>2</v>
      </c>
      <c r="E84" s="37" t="s">
        <v>136</v>
      </c>
      <c r="F84" s="36" t="s">
        <v>138</v>
      </c>
      <c r="G84" s="36" t="s">
        <v>137</v>
      </c>
      <c r="H84" s="36" t="s">
        <v>4</v>
      </c>
      <c r="I84" s="36" t="s">
        <v>112</v>
      </c>
      <c r="J84" s="36" t="s">
        <v>113</v>
      </c>
      <c r="K84" s="36" t="s">
        <v>114</v>
      </c>
      <c r="L84" s="36" t="s">
        <v>117</v>
      </c>
      <c r="M84" s="36" t="s">
        <v>139</v>
      </c>
      <c r="N84" s="37" t="s">
        <v>140</v>
      </c>
      <c r="O84" s="37" t="s">
        <v>141</v>
      </c>
      <c r="P84" s="39" t="s">
        <v>142</v>
      </c>
      <c r="Q84" s="39" t="s">
        <v>143</v>
      </c>
      <c r="R84" s="39" t="s">
        <v>144</v>
      </c>
      <c r="S84" s="39" t="s">
        <v>145</v>
      </c>
      <c r="T84" s="31" t="s">
        <v>146</v>
      </c>
      <c r="U84" s="31" t="s">
        <v>147</v>
      </c>
      <c r="V84" s="31" t="s">
        <v>148</v>
      </c>
      <c r="W84" s="31" t="s">
        <v>149</v>
      </c>
      <c r="X84" s="31" t="s">
        <v>150</v>
      </c>
      <c r="Y84" s="39" t="s">
        <v>156</v>
      </c>
      <c r="Z84" s="39" t="s">
        <v>157</v>
      </c>
      <c r="AA84" s="39" t="s">
        <v>158</v>
      </c>
      <c r="AB84" s="39" t="s">
        <v>159</v>
      </c>
      <c r="AC84" s="56" t="s">
        <v>160</v>
      </c>
      <c r="AD84" s="56" t="s">
        <v>161</v>
      </c>
      <c r="AE84" s="54" t="s">
        <v>226</v>
      </c>
      <c r="AF84" s="37" t="s">
        <v>227</v>
      </c>
      <c r="AG84" s="54" t="s">
        <v>228</v>
      </c>
      <c r="AH84" s="37" t="s">
        <v>229</v>
      </c>
      <c r="AI84" s="54" t="s">
        <v>230</v>
      </c>
      <c r="AJ84" s="37" t="s">
        <v>231</v>
      </c>
      <c r="AK84" s="37" t="s">
        <v>151</v>
      </c>
      <c r="AL84" s="37" t="s">
        <v>152</v>
      </c>
      <c r="AM84" s="42" t="s">
        <v>153</v>
      </c>
      <c r="AN84" s="37" t="s">
        <v>234</v>
      </c>
      <c r="AO84" s="37" t="s">
        <v>235</v>
      </c>
      <c r="AP84" s="42" t="s">
        <v>236</v>
      </c>
      <c r="AQ84" s="37" t="s">
        <v>136</v>
      </c>
      <c r="AR84" s="36" t="s">
        <v>138</v>
      </c>
      <c r="AS84" s="36" t="s">
        <v>137</v>
      </c>
      <c r="AT84" s="36" t="s">
        <v>4</v>
      </c>
      <c r="AU84" s="36" t="s">
        <v>112</v>
      </c>
      <c r="AV84" s="36" t="s">
        <v>113</v>
      </c>
      <c r="AW84" s="36" t="s">
        <v>114</v>
      </c>
      <c r="AX84" s="36" t="s">
        <v>117</v>
      </c>
      <c r="AY84" s="36" t="s">
        <v>139</v>
      </c>
      <c r="AZ84" s="37" t="s">
        <v>140</v>
      </c>
      <c r="BA84" s="37" t="s">
        <v>141</v>
      </c>
      <c r="BB84" s="39" t="s">
        <v>142</v>
      </c>
      <c r="BC84" s="39" t="s">
        <v>143</v>
      </c>
      <c r="BD84" s="39" t="s">
        <v>144</v>
      </c>
      <c r="BE84" s="39" t="s">
        <v>145</v>
      </c>
      <c r="BF84" s="31" t="s">
        <v>146</v>
      </c>
      <c r="BG84" s="31" t="s">
        <v>147</v>
      </c>
      <c r="BH84" s="31" t="s">
        <v>148</v>
      </c>
      <c r="BI84" s="31" t="s">
        <v>149</v>
      </c>
      <c r="BJ84" s="31" t="s">
        <v>150</v>
      </c>
      <c r="BK84" s="39" t="s">
        <v>156</v>
      </c>
      <c r="BL84" s="39" t="s">
        <v>157</v>
      </c>
      <c r="BM84" s="39" t="s">
        <v>158</v>
      </c>
      <c r="BN84" s="39" t="s">
        <v>159</v>
      </c>
      <c r="BO84" s="56" t="s">
        <v>160</v>
      </c>
      <c r="BP84" s="56" t="s">
        <v>161</v>
      </c>
      <c r="BQ84" s="54" t="s">
        <v>226</v>
      </c>
      <c r="BR84" s="37" t="s">
        <v>227</v>
      </c>
      <c r="BS84" s="54" t="s">
        <v>228</v>
      </c>
      <c r="BT84" s="37" t="s">
        <v>229</v>
      </c>
      <c r="BU84" s="54" t="s">
        <v>230</v>
      </c>
      <c r="BV84" s="37" t="s">
        <v>231</v>
      </c>
      <c r="BW84" s="37" t="s">
        <v>151</v>
      </c>
      <c r="BX84" s="37" t="s">
        <v>152</v>
      </c>
      <c r="BY84" s="42" t="s">
        <v>153</v>
      </c>
      <c r="BZ84" s="37" t="s">
        <v>234</v>
      </c>
      <c r="CA84" s="37" t="s">
        <v>235</v>
      </c>
      <c r="CB84" s="135" t="s">
        <v>236</v>
      </c>
      <c r="CC84" s="37" t="s">
        <v>136</v>
      </c>
      <c r="CD84" s="36" t="s">
        <v>138</v>
      </c>
      <c r="CE84" s="36" t="s">
        <v>137</v>
      </c>
      <c r="CF84" s="36" t="s">
        <v>4</v>
      </c>
      <c r="CG84" s="36" t="s">
        <v>112</v>
      </c>
      <c r="CH84" s="36" t="s">
        <v>113</v>
      </c>
      <c r="CI84" s="36" t="s">
        <v>114</v>
      </c>
      <c r="CJ84" s="36" t="s">
        <v>117</v>
      </c>
      <c r="CK84" s="36" t="s">
        <v>139</v>
      </c>
      <c r="CL84" s="37" t="s">
        <v>140</v>
      </c>
      <c r="CM84" s="37" t="s">
        <v>141</v>
      </c>
      <c r="CN84" s="39" t="s">
        <v>142</v>
      </c>
      <c r="CO84" s="39" t="s">
        <v>143</v>
      </c>
      <c r="CP84" s="39" t="s">
        <v>144</v>
      </c>
      <c r="CQ84" s="39" t="s">
        <v>145</v>
      </c>
      <c r="CR84" s="31" t="s">
        <v>146</v>
      </c>
      <c r="CS84" s="31" t="s">
        <v>147</v>
      </c>
      <c r="CT84" s="31" t="s">
        <v>148</v>
      </c>
      <c r="CU84" s="31" t="s">
        <v>149</v>
      </c>
      <c r="CV84" s="31" t="s">
        <v>150</v>
      </c>
      <c r="CW84" s="39" t="s">
        <v>156</v>
      </c>
      <c r="CX84" s="39" t="s">
        <v>157</v>
      </c>
      <c r="CY84" s="39" t="s">
        <v>158</v>
      </c>
      <c r="CZ84" s="39" t="s">
        <v>159</v>
      </c>
      <c r="DA84" s="56" t="s">
        <v>160</v>
      </c>
      <c r="DB84" s="56" t="s">
        <v>161</v>
      </c>
      <c r="DC84" s="54" t="s">
        <v>226</v>
      </c>
      <c r="DD84" s="37" t="s">
        <v>227</v>
      </c>
      <c r="DE84" s="54" t="s">
        <v>228</v>
      </c>
      <c r="DF84" s="37" t="s">
        <v>229</v>
      </c>
      <c r="DG84" s="54" t="s">
        <v>230</v>
      </c>
      <c r="DH84" s="37" t="s">
        <v>231</v>
      </c>
      <c r="DI84" s="37" t="s">
        <v>151</v>
      </c>
      <c r="DJ84" s="37" t="s">
        <v>152</v>
      </c>
      <c r="DK84" s="42" t="s">
        <v>153</v>
      </c>
      <c r="DL84" s="37" t="s">
        <v>234</v>
      </c>
      <c r="DM84" s="37" t="s">
        <v>235</v>
      </c>
      <c r="DN84" s="42" t="s">
        <v>236</v>
      </c>
    </row>
    <row r="85" spans="2:118" s="86" customFormat="1" ht="19.8" customHeight="1" x14ac:dyDescent="0.3">
      <c r="B85" s="400"/>
      <c r="D85" s="74" t="s">
        <v>12</v>
      </c>
      <c r="E85" s="82">
        <v>1.48443661379534E-2</v>
      </c>
      <c r="F85" s="78">
        <v>6.1078171418964197E-2</v>
      </c>
      <c r="G85" s="96">
        <v>1.5553115354801901E-2</v>
      </c>
      <c r="H85" s="96">
        <v>1.5594378145505799E-2</v>
      </c>
      <c r="I85" s="96">
        <v>1.5594378145505799E-2</v>
      </c>
      <c r="J85" s="96">
        <v>1.9916260619296001E-2</v>
      </c>
      <c r="K85" s="96">
        <v>1.9916260619296001E-2</v>
      </c>
      <c r="L85" s="96">
        <v>1.8238918583861001E-2</v>
      </c>
      <c r="M85" s="97">
        <v>3.2929819117481503E-2</v>
      </c>
      <c r="N85" s="82">
        <v>9.0347761188533805E-4</v>
      </c>
      <c r="O85" s="78">
        <v>9.0347761188533805E-4</v>
      </c>
      <c r="P85" s="78">
        <v>9.0588570581910796E-4</v>
      </c>
      <c r="Q85" s="78">
        <v>9.0588570581910796E-4</v>
      </c>
      <c r="R85" s="102">
        <v>1.1572846422410099E-3</v>
      </c>
      <c r="S85" s="102">
        <v>1.1572846422410099E-3</v>
      </c>
      <c r="T85" s="102">
        <v>1.0597252719530899E-3</v>
      </c>
      <c r="U85" s="102">
        <v>1.91305205299629E-3</v>
      </c>
      <c r="V85" s="102">
        <v>1.91305205299629E-3</v>
      </c>
      <c r="W85" s="102">
        <v>2.40334202163019E-3</v>
      </c>
      <c r="X85" s="102">
        <v>2.40334202163019E-3</v>
      </c>
      <c r="Y85" s="102">
        <v>2.40334202163019E-3</v>
      </c>
      <c r="Z85" s="102">
        <v>2.40334202163019E-3</v>
      </c>
      <c r="AA85" s="102">
        <v>2.40334202163019E-3</v>
      </c>
      <c r="AB85" s="102">
        <v>2.40334202163019E-3</v>
      </c>
      <c r="AC85" s="102">
        <v>8.6221482118144796E-4</v>
      </c>
      <c r="AD85" s="102">
        <v>3.5480180502404598E-3</v>
      </c>
      <c r="AE85" s="85">
        <v>2.8220180640452898E-3</v>
      </c>
      <c r="AF85" s="78">
        <v>2.8220180640452898E-3</v>
      </c>
      <c r="AG85" s="78">
        <v>2.8220180640452898E-3</v>
      </c>
      <c r="AH85" s="78">
        <v>2.8220180640452898E-3</v>
      </c>
      <c r="AI85" s="78">
        <v>2.8220180640452898E-3</v>
      </c>
      <c r="AJ85" s="78">
        <v>2.8220180640452898E-3</v>
      </c>
      <c r="AK85" s="82">
        <v>4.1375137919464101E-2</v>
      </c>
      <c r="AL85" s="78">
        <v>4.1375137919464101E-2</v>
      </c>
      <c r="AM85" s="78">
        <v>0.11630701935111599</v>
      </c>
      <c r="AN85" s="78">
        <v>4.8582036693897303E-2</v>
      </c>
      <c r="AO85" s="102">
        <v>4.8582036693897303E-2</v>
      </c>
      <c r="AP85" s="103">
        <v>0.137046128313142</v>
      </c>
      <c r="AQ85" s="172">
        <v>1.8024250527211599E-126</v>
      </c>
      <c r="AR85" s="102">
        <v>2.77267529777693E-2</v>
      </c>
      <c r="AS85" s="173">
        <v>1.8024250527211599E-126</v>
      </c>
      <c r="AT85" s="173">
        <v>1.8024250527211599E-126</v>
      </c>
      <c r="AU85" s="173">
        <v>1.8024250527211599E-126</v>
      </c>
      <c r="AV85" s="173">
        <v>1.8024250527211599E-126</v>
      </c>
      <c r="AW85" s="173">
        <v>1.8024250527211599E-126</v>
      </c>
      <c r="AX85" s="173">
        <v>1.8024250527211599E-126</v>
      </c>
      <c r="AY85" s="116">
        <v>1.8024250527211599E-126</v>
      </c>
      <c r="AZ85" s="116">
        <v>1.8024250527211599E-126</v>
      </c>
      <c r="BA85" s="116">
        <v>1.8024250527211599E-126</v>
      </c>
      <c r="BB85" s="116">
        <v>1.8024250527211599E-126</v>
      </c>
      <c r="BC85" s="173">
        <v>1.8024250527211599E-126</v>
      </c>
      <c r="BD85" s="173">
        <v>1.8024250527211599E-126</v>
      </c>
      <c r="BE85" s="173">
        <v>1.8024250527211599E-126</v>
      </c>
      <c r="BF85" s="173">
        <v>1.8024250527211599E-126</v>
      </c>
      <c r="BG85" s="173">
        <v>1.8024250527211599E-126</v>
      </c>
      <c r="BH85" s="173">
        <v>1.8024250527211599E-126</v>
      </c>
      <c r="BI85" s="116">
        <v>1.8024250527211599E-126</v>
      </c>
      <c r="BJ85" s="116">
        <v>1.8024250527211599E-126</v>
      </c>
      <c r="BK85" s="116">
        <v>1.8024250527211599E-126</v>
      </c>
      <c r="BL85" s="116">
        <v>1.8024250527211599E-126</v>
      </c>
      <c r="BM85" s="116">
        <v>1.8024250527211599E-126</v>
      </c>
      <c r="BN85" s="173">
        <v>1.8024250527211599E-126</v>
      </c>
      <c r="BO85" s="173">
        <v>1.8024250527211599E-126</v>
      </c>
      <c r="BP85" s="173">
        <v>1.8024250527211599E-126</v>
      </c>
      <c r="BQ85" s="173">
        <v>1.8024250527211599E-126</v>
      </c>
      <c r="BR85" s="173">
        <v>1.8024250527211599E-126</v>
      </c>
      <c r="BS85" s="173">
        <v>1.8024250527211599E-126</v>
      </c>
      <c r="BT85" s="173">
        <v>1.8024250527211599E-126</v>
      </c>
      <c r="BU85" s="173">
        <v>1.8024250527211599E-126</v>
      </c>
      <c r="BV85" s="173">
        <v>1.8024250527211599E-126</v>
      </c>
      <c r="BW85" s="102">
        <v>1.38633764888846E-2</v>
      </c>
      <c r="BX85" s="102">
        <v>1.38633764888846E-2</v>
      </c>
      <c r="BY85" s="102">
        <v>7.2599306520465506E-2</v>
      </c>
      <c r="BZ85" s="102">
        <v>1.38633764888846E-2</v>
      </c>
      <c r="CA85" s="102">
        <v>1.38633764888846E-2</v>
      </c>
      <c r="CB85" s="105">
        <v>7.2599306520465506E-2</v>
      </c>
      <c r="CC85" s="107">
        <v>6.7164487351813296E-2</v>
      </c>
      <c r="CD85" s="108">
        <v>0.13432897470362601</v>
      </c>
      <c r="CE85" s="108">
        <v>6.7164487351813296E-2</v>
      </c>
      <c r="CF85" s="108">
        <v>6.7164487351813296E-2</v>
      </c>
      <c r="CG85" s="108">
        <v>6.7164487351813296E-2</v>
      </c>
      <c r="CH85" s="108">
        <v>6.7164487351813296E-2</v>
      </c>
      <c r="CI85" s="108">
        <v>6.7164487351813296E-2</v>
      </c>
      <c r="CJ85" s="109">
        <v>6.7164487351813296E-2</v>
      </c>
      <c r="CK85" s="109">
        <v>0.13432897470362601</v>
      </c>
      <c r="CL85" s="178">
        <v>2.5220287948707901E-80</v>
      </c>
      <c r="CM85" s="178">
        <v>2.5220287948707901E-80</v>
      </c>
      <c r="CN85" s="178">
        <v>2.5220287948707901E-80</v>
      </c>
      <c r="CO85" s="178">
        <v>2.5220287948707901E-80</v>
      </c>
      <c r="CP85" s="178">
        <v>2.5220287948707901E-80</v>
      </c>
      <c r="CQ85" s="178">
        <v>2.5220287948707901E-80</v>
      </c>
      <c r="CR85" s="178">
        <v>2.5220287948707901E-80</v>
      </c>
      <c r="CS85" s="178">
        <v>2.5220287948707901E-80</v>
      </c>
      <c r="CT85" s="178">
        <v>2.5220287948707901E-80</v>
      </c>
      <c r="CU85" s="178">
        <v>2.5220287948707901E-80</v>
      </c>
      <c r="CV85" s="178">
        <v>2.5220287948707901E-80</v>
      </c>
      <c r="CW85" s="178">
        <v>2.5220287948707901E-80</v>
      </c>
      <c r="CX85" s="178">
        <v>2.5220287948707901E-80</v>
      </c>
      <c r="CY85" s="178">
        <v>2.5220287948707901E-80</v>
      </c>
      <c r="CZ85" s="178">
        <v>2.5220287948707901E-80</v>
      </c>
      <c r="DA85" s="178">
        <v>2.5220287948707901E-80</v>
      </c>
      <c r="DB85" s="178">
        <v>2.5220287948707901E-80</v>
      </c>
      <c r="DC85" s="178">
        <v>2.5220287948707901E-80</v>
      </c>
      <c r="DD85" s="178">
        <v>2.5220287948707901E-80</v>
      </c>
      <c r="DE85" s="178">
        <v>2.5220287948707901E-80</v>
      </c>
      <c r="DF85" s="178">
        <v>2.5220287948707901E-80</v>
      </c>
      <c r="DG85" s="178">
        <v>2.5220287948707901E-80</v>
      </c>
      <c r="DH85" s="178">
        <v>2.5220287948707901E-80</v>
      </c>
      <c r="DI85" s="101">
        <v>0.13432897470362601</v>
      </c>
      <c r="DJ85" s="93">
        <v>0.13432897470362601</v>
      </c>
      <c r="DK85" s="93">
        <v>9.4095232425648698E-2</v>
      </c>
      <c r="DL85" s="101">
        <v>0.13432897470362601</v>
      </c>
      <c r="DM85" s="93">
        <v>0.13432897470362601</v>
      </c>
      <c r="DN85" s="110">
        <v>9.4095232425648698E-2</v>
      </c>
    </row>
    <row r="86" spans="2:118" s="86" customFormat="1" ht="40.200000000000003" customHeight="1" thickBot="1" x14ac:dyDescent="0.35">
      <c r="B86" s="400"/>
      <c r="D86" s="114" t="s">
        <v>13</v>
      </c>
      <c r="E86" s="292">
        <f>AVERAGE(E85:M85)</f>
        <v>2.3740629793629509E-2</v>
      </c>
      <c r="F86" s="293"/>
      <c r="G86" s="293"/>
      <c r="H86" s="293"/>
      <c r="I86" s="293"/>
      <c r="J86" s="293"/>
      <c r="K86" s="293"/>
      <c r="L86" s="293"/>
      <c r="M86" s="294"/>
      <c r="N86" s="322">
        <f>AVERAGE(N85:AJ85)</f>
        <v>2.0252834210135384E-3</v>
      </c>
      <c r="O86" s="323"/>
      <c r="P86" s="323"/>
      <c r="Q86" s="323"/>
      <c r="R86" s="323"/>
      <c r="S86" s="323"/>
      <c r="T86" s="323"/>
      <c r="U86" s="323"/>
      <c r="V86" s="323"/>
      <c r="W86" s="323"/>
      <c r="X86" s="323"/>
      <c r="Y86" s="323"/>
      <c r="Z86" s="323"/>
      <c r="AA86" s="323"/>
      <c r="AB86" s="323"/>
      <c r="AC86" s="323"/>
      <c r="AD86" s="323"/>
      <c r="AE86" s="323"/>
      <c r="AF86" s="323"/>
      <c r="AG86" s="323"/>
      <c r="AH86" s="323"/>
      <c r="AI86" s="323"/>
      <c r="AJ86" s="324"/>
      <c r="AK86" s="322">
        <f>AVERAGE(AK85:AP85)</f>
        <v>7.2211249481830136E-2</v>
      </c>
      <c r="AL86" s="323"/>
      <c r="AM86" s="323"/>
      <c r="AN86" s="323"/>
      <c r="AO86" s="323"/>
      <c r="AP86" s="324"/>
      <c r="AQ86" s="426">
        <f>AVERAGE(AQ85:CB85)</f>
        <v>6.0099703151115453E-3</v>
      </c>
      <c r="AR86" s="270"/>
      <c r="AS86" s="270"/>
      <c r="AT86" s="270"/>
      <c r="AU86" s="270"/>
      <c r="AV86" s="270"/>
      <c r="AW86" s="270"/>
      <c r="AX86" s="270"/>
      <c r="AY86" s="270"/>
      <c r="AZ86" s="270"/>
      <c r="BA86" s="270"/>
      <c r="BB86" s="270"/>
      <c r="BC86" s="270"/>
      <c r="BD86" s="270"/>
      <c r="BE86" s="270"/>
      <c r="BF86" s="270"/>
      <c r="BG86" s="270"/>
      <c r="BH86" s="270"/>
      <c r="BI86" s="270"/>
      <c r="BJ86" s="270"/>
      <c r="BK86" s="270"/>
      <c r="BL86" s="270"/>
      <c r="BM86" s="270"/>
      <c r="BN86" s="270"/>
      <c r="BO86" s="270"/>
      <c r="BP86" s="270"/>
      <c r="BQ86" s="270"/>
      <c r="BR86" s="270"/>
      <c r="BS86" s="270"/>
      <c r="BT86" s="270"/>
      <c r="BU86" s="270"/>
      <c r="BV86" s="270"/>
      <c r="BW86" s="270"/>
      <c r="BX86" s="270"/>
      <c r="BY86" s="270"/>
      <c r="BZ86" s="270"/>
      <c r="CA86" s="270"/>
      <c r="CB86" s="271"/>
      <c r="CC86" s="269">
        <f>AVERAGE(CC85:DN85)</f>
        <v>3.8534624329888072E-2</v>
      </c>
      <c r="CD86" s="270"/>
      <c r="CE86" s="270"/>
      <c r="CF86" s="270"/>
      <c r="CG86" s="270"/>
      <c r="CH86" s="270"/>
      <c r="CI86" s="270"/>
      <c r="CJ86" s="270"/>
      <c r="CK86" s="270"/>
      <c r="CL86" s="270"/>
      <c r="CM86" s="270"/>
      <c r="CN86" s="270"/>
      <c r="CO86" s="270"/>
      <c r="CP86" s="270"/>
      <c r="CQ86" s="270"/>
      <c r="CR86" s="270"/>
      <c r="CS86" s="270"/>
      <c r="CT86" s="270"/>
      <c r="CU86" s="270"/>
      <c r="CV86" s="270"/>
      <c r="CW86" s="270"/>
      <c r="CX86" s="270"/>
      <c r="CY86" s="270"/>
      <c r="CZ86" s="270"/>
      <c r="DA86" s="270"/>
      <c r="DB86" s="270"/>
      <c r="DC86" s="270"/>
      <c r="DD86" s="270"/>
      <c r="DE86" s="270"/>
      <c r="DF86" s="270"/>
      <c r="DG86" s="270"/>
      <c r="DH86" s="270"/>
      <c r="DI86" s="270"/>
      <c r="DJ86" s="270"/>
      <c r="DK86" s="270"/>
      <c r="DL86" s="270"/>
      <c r="DM86" s="270"/>
      <c r="DN86" s="271"/>
    </row>
    <row r="87" spans="2:118" s="86" customFormat="1" ht="20.399999999999999" customHeight="1" thickBot="1" x14ac:dyDescent="0.35">
      <c r="B87" s="400"/>
      <c r="D87" s="143" t="s">
        <v>38</v>
      </c>
      <c r="E87" s="316">
        <f>_xlfn.STDEV.S(E85:M85)</f>
        <v>1.5070481793884798E-2</v>
      </c>
      <c r="F87" s="317"/>
      <c r="G87" s="317"/>
      <c r="H87" s="317"/>
      <c r="I87" s="317"/>
      <c r="J87" s="317"/>
      <c r="K87" s="317"/>
      <c r="L87" s="317"/>
      <c r="M87" s="318"/>
      <c r="N87" s="342">
        <f>_xlfn.STDEV.S(N85:AJ85)</f>
        <v>8.4812822775724023E-4</v>
      </c>
      <c r="O87" s="343"/>
      <c r="P87" s="343"/>
      <c r="Q87" s="343"/>
      <c r="R87" s="343"/>
      <c r="S87" s="343"/>
      <c r="T87" s="343"/>
      <c r="U87" s="343"/>
      <c r="V87" s="343"/>
      <c r="W87" s="343"/>
      <c r="X87" s="343"/>
      <c r="Y87" s="343"/>
      <c r="Z87" s="343"/>
      <c r="AA87" s="343"/>
      <c r="AB87" s="343"/>
      <c r="AC87" s="343"/>
      <c r="AD87" s="343"/>
      <c r="AE87" s="343"/>
      <c r="AF87" s="343"/>
      <c r="AG87" s="343"/>
      <c r="AH87" s="343"/>
      <c r="AI87" s="343"/>
      <c r="AJ87" s="344"/>
      <c r="AK87" s="342">
        <f>_xlfn.STDEV.S(AK85:AP85)</f>
        <v>4.2816841032388371E-2</v>
      </c>
      <c r="AL87" s="343"/>
      <c r="AM87" s="343"/>
      <c r="AN87" s="343"/>
      <c r="AO87" s="343"/>
      <c r="AP87" s="344"/>
      <c r="AQ87" s="410">
        <f>_xlfn.STDEV.S(AQ85:CB85)</f>
        <v>1.7010580201047253E-2</v>
      </c>
      <c r="AR87" s="411"/>
      <c r="AS87" s="411"/>
      <c r="AT87" s="411"/>
      <c r="AU87" s="411"/>
      <c r="AV87" s="411"/>
      <c r="AW87" s="411"/>
      <c r="AX87" s="411"/>
      <c r="AY87" s="411"/>
      <c r="AZ87" s="411"/>
      <c r="BA87" s="411"/>
      <c r="BB87" s="411"/>
      <c r="BC87" s="411"/>
      <c r="BD87" s="411"/>
      <c r="BE87" s="411"/>
      <c r="BF87" s="411"/>
      <c r="BG87" s="411"/>
      <c r="BH87" s="411"/>
      <c r="BI87" s="411"/>
      <c r="BJ87" s="411"/>
      <c r="BK87" s="411"/>
      <c r="BL87" s="411"/>
      <c r="BM87" s="411"/>
      <c r="BN87" s="411"/>
      <c r="BO87" s="411"/>
      <c r="BP87" s="411"/>
      <c r="BQ87" s="411"/>
      <c r="BR87" s="411"/>
      <c r="BS87" s="411"/>
      <c r="BT87" s="411"/>
      <c r="BU87" s="411"/>
      <c r="BV87" s="411"/>
      <c r="BW87" s="411"/>
      <c r="BX87" s="411"/>
      <c r="BY87" s="411"/>
      <c r="BZ87" s="411"/>
      <c r="CA87" s="411"/>
      <c r="CB87" s="412"/>
      <c r="CC87" s="410">
        <f>_xlfn.STDEV.S(CC85:DN85)</f>
        <v>5.227890080921449E-2</v>
      </c>
      <c r="CD87" s="411"/>
      <c r="CE87" s="411"/>
      <c r="CF87" s="411"/>
      <c r="CG87" s="411"/>
      <c r="CH87" s="411"/>
      <c r="CI87" s="411"/>
      <c r="CJ87" s="411"/>
      <c r="CK87" s="411"/>
      <c r="CL87" s="411"/>
      <c r="CM87" s="411"/>
      <c r="CN87" s="411"/>
      <c r="CO87" s="411"/>
      <c r="CP87" s="411"/>
      <c r="CQ87" s="411"/>
      <c r="CR87" s="411"/>
      <c r="CS87" s="411"/>
      <c r="CT87" s="411"/>
      <c r="CU87" s="411"/>
      <c r="CV87" s="411"/>
      <c r="CW87" s="411"/>
      <c r="CX87" s="411"/>
      <c r="CY87" s="411"/>
      <c r="CZ87" s="411"/>
      <c r="DA87" s="411"/>
      <c r="DB87" s="411"/>
      <c r="DC87" s="411"/>
      <c r="DD87" s="411"/>
      <c r="DE87" s="411"/>
      <c r="DF87" s="411"/>
      <c r="DG87" s="411"/>
      <c r="DH87" s="411"/>
      <c r="DI87" s="411"/>
      <c r="DJ87" s="411"/>
      <c r="DK87" s="411"/>
      <c r="DL87" s="411"/>
      <c r="DM87" s="411"/>
      <c r="DN87" s="412"/>
    </row>
    <row r="88" spans="2:118" s="86" customFormat="1" ht="20.399999999999999" customHeight="1" x14ac:dyDescent="0.3">
      <c r="B88" s="400"/>
      <c r="D88" s="185"/>
      <c r="E88" s="168">
        <f>E86-E87</f>
        <v>8.6701479997447102E-3</v>
      </c>
      <c r="F88" s="168">
        <f>E86+E87</f>
        <v>3.881111158751431E-2</v>
      </c>
      <c r="G88" s="168"/>
      <c r="H88" s="168"/>
      <c r="I88" s="168"/>
      <c r="J88" s="168"/>
      <c r="K88" s="168"/>
      <c r="L88" s="168"/>
      <c r="M88" s="168"/>
      <c r="N88" s="167">
        <f>N86-N87</f>
        <v>1.1771551932562982E-3</v>
      </c>
      <c r="O88" s="167">
        <f>N86+N87</f>
        <v>2.8734116487707786E-3</v>
      </c>
      <c r="P88" s="167"/>
      <c r="Q88" s="167"/>
      <c r="R88" s="167"/>
      <c r="S88" s="167"/>
      <c r="T88" s="167"/>
      <c r="U88" s="167"/>
      <c r="V88" s="167"/>
      <c r="W88" s="167"/>
      <c r="X88" s="167"/>
      <c r="Y88" s="167"/>
      <c r="Z88" s="167"/>
      <c r="AA88" s="167"/>
      <c r="AB88" s="167"/>
      <c r="AC88" s="167"/>
      <c r="AD88" s="167"/>
      <c r="AE88" s="167"/>
      <c r="AF88" s="167"/>
      <c r="AG88" s="167"/>
      <c r="AH88" s="167"/>
      <c r="AI88" s="167"/>
      <c r="AJ88" s="167"/>
      <c r="AK88" s="167">
        <f>AK86-AK87</f>
        <v>2.9394408449441765E-2</v>
      </c>
      <c r="AL88" s="167">
        <f>AK86+AK87</f>
        <v>0.1150280905142185</v>
      </c>
      <c r="AM88" s="167"/>
      <c r="AN88" s="167"/>
      <c r="AO88" s="167"/>
      <c r="AP88" s="167"/>
      <c r="AQ88" s="186">
        <f>AQ86-AQ87</f>
        <v>-1.1000609885935708E-2</v>
      </c>
      <c r="AR88" s="186">
        <f>AQ86+AQ87</f>
        <v>2.3020550516158797E-2</v>
      </c>
      <c r="AS88" s="166"/>
      <c r="AT88" s="166"/>
      <c r="AU88" s="166"/>
      <c r="AV88" s="166"/>
      <c r="AW88" s="166"/>
      <c r="AX88" s="166"/>
      <c r="AY88" s="166"/>
      <c r="AZ88" s="166"/>
      <c r="BA88" s="166"/>
      <c r="BB88" s="166"/>
      <c r="BC88" s="166"/>
      <c r="BD88" s="166"/>
      <c r="BE88" s="166"/>
      <c r="BF88" s="166"/>
      <c r="BG88" s="166"/>
      <c r="BH88" s="166"/>
      <c r="BI88" s="166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>
        <f>CC86-CC87</f>
        <v>-1.3744276479326419E-2</v>
      </c>
      <c r="CD88" s="166">
        <f>CC86+CC87</f>
        <v>9.0813525139102569E-2</v>
      </c>
      <c r="CE88" s="166"/>
      <c r="CF88" s="166"/>
      <c r="CG88" s="166"/>
      <c r="CH88" s="166"/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  <c r="CT88" s="166"/>
      <c r="CU88" s="166"/>
      <c r="CV88" s="166"/>
      <c r="CW88" s="166"/>
      <c r="CX88" s="166"/>
      <c r="CY88" s="166"/>
      <c r="CZ88" s="166"/>
      <c r="DA88" s="166"/>
      <c r="DB88" s="166"/>
      <c r="DC88" s="166"/>
      <c r="DD88" s="166"/>
      <c r="DE88" s="166"/>
      <c r="DF88" s="166"/>
      <c r="DG88" s="166"/>
      <c r="DH88" s="166"/>
      <c r="DI88" s="166"/>
      <c r="DJ88" s="166"/>
      <c r="DK88" s="166"/>
      <c r="DL88" s="166"/>
      <c r="DM88" s="166"/>
      <c r="DN88" s="166"/>
    </row>
    <row r="89" spans="2:118" s="86" customFormat="1" ht="20.399999999999999" customHeight="1" x14ac:dyDescent="0.3">
      <c r="B89" s="400"/>
      <c r="D89" s="185"/>
      <c r="E89" s="168">
        <f>IF(AND(F85&gt;=E88,F85&lt;=F88),1,0)</f>
        <v>0</v>
      </c>
      <c r="F89" s="168"/>
      <c r="G89" s="168"/>
      <c r="H89" s="168"/>
      <c r="I89" s="168"/>
      <c r="J89" s="168"/>
      <c r="K89" s="168"/>
      <c r="L89" s="168"/>
      <c r="M89" s="168"/>
      <c r="N89" s="167">
        <f>IF(AND(AD85&gt;=N88,AD85&lt;=O88),1,0)</f>
        <v>0</v>
      </c>
      <c r="O89" s="167"/>
      <c r="P89" s="167"/>
      <c r="Q89" s="167"/>
      <c r="R89" s="167"/>
      <c r="S89" s="167"/>
      <c r="T89" s="167"/>
      <c r="U89" s="167"/>
      <c r="V89" s="167"/>
      <c r="W89" s="167"/>
      <c r="X89" s="167"/>
      <c r="Y89" s="167"/>
      <c r="Z89" s="167"/>
      <c r="AA89" s="167"/>
      <c r="AB89" s="167"/>
      <c r="AC89" s="167"/>
      <c r="AD89" s="167"/>
      <c r="AE89" s="167"/>
      <c r="AF89" s="167"/>
      <c r="AG89" s="167"/>
      <c r="AH89" s="167"/>
      <c r="AI89" s="167"/>
      <c r="AJ89" s="167"/>
      <c r="AK89" s="167">
        <f>IF(AND(AP85&gt;=AK88,AP85&lt;=AL88),1,0)</f>
        <v>0</v>
      </c>
      <c r="AL89" s="167"/>
      <c r="AM89" s="167"/>
      <c r="AN89" s="167"/>
      <c r="AO89" s="167"/>
      <c r="AP89" s="167"/>
      <c r="AQ89" s="166">
        <f>IF(AND(BY85&gt;=AQ88,BY85&lt;=AR88),1,0)</f>
        <v>0</v>
      </c>
      <c r="AR89" s="166"/>
      <c r="AS89" s="166"/>
      <c r="AT89" s="166"/>
      <c r="AU89" s="166"/>
      <c r="AV89" s="166"/>
      <c r="AW89" s="166"/>
      <c r="AX89" s="166"/>
      <c r="AY89" s="166"/>
      <c r="AZ89" s="166"/>
      <c r="BA89" s="166"/>
      <c r="BB89" s="166"/>
      <c r="BC89" s="166"/>
      <c r="BD89" s="166"/>
      <c r="BE89" s="166"/>
      <c r="BF89" s="166"/>
      <c r="BG89" s="166"/>
      <c r="BH89" s="166"/>
      <c r="BI89" s="166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>
        <f>IF(AND(CD85&gt;=CC88,CD85&lt;=CD88),1,0)</f>
        <v>0</v>
      </c>
      <c r="CD89" s="166"/>
      <c r="CE89" s="166"/>
      <c r="CF89" s="166"/>
      <c r="CG89" s="166"/>
      <c r="CH89" s="166"/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  <c r="CT89" s="166"/>
      <c r="CU89" s="166"/>
      <c r="CV89" s="166"/>
      <c r="CW89" s="166"/>
      <c r="CX89" s="166"/>
      <c r="CY89" s="166"/>
      <c r="CZ89" s="166"/>
      <c r="DA89" s="166"/>
      <c r="DB89" s="166"/>
      <c r="DC89" s="166"/>
      <c r="DD89" s="166"/>
      <c r="DE89" s="166"/>
      <c r="DF89" s="166"/>
      <c r="DG89" s="166"/>
      <c r="DH89" s="166"/>
      <c r="DI89" s="166"/>
      <c r="DJ89" s="166"/>
      <c r="DK89" s="166"/>
      <c r="DL89" s="166"/>
      <c r="DM89" s="166"/>
      <c r="DN89" s="166"/>
    </row>
    <row r="90" spans="2:118" ht="19.8" x14ac:dyDescent="0.3">
      <c r="B90" s="400"/>
      <c r="D90" s="184" t="s">
        <v>256</v>
      </c>
      <c r="E90">
        <f>((E85-$E$96)/$E$98)*10</f>
        <v>1.083165669885612</v>
      </c>
      <c r="F90">
        <f t="shared" ref="F90:BQ90" si="12">((F85-$E$96)/$E$98)*10</f>
        <v>4.4567600829557419</v>
      </c>
      <c r="G90">
        <f t="shared" si="12"/>
        <v>1.1348817763945864</v>
      </c>
      <c r="H90">
        <f t="shared" si="12"/>
        <v>1.1378926451591249</v>
      </c>
      <c r="I90">
        <f t="shared" si="12"/>
        <v>1.1378926451591249</v>
      </c>
      <c r="J90">
        <f t="shared" si="12"/>
        <v>1.4532523365992922</v>
      </c>
      <c r="K90">
        <f t="shared" si="12"/>
        <v>1.4532523365992922</v>
      </c>
      <c r="L90">
        <f t="shared" si="12"/>
        <v>1.3308598213140463</v>
      </c>
      <c r="M90">
        <f t="shared" si="12"/>
        <v>2.4028273927037826</v>
      </c>
      <c r="N90">
        <f t="shared" si="12"/>
        <v>6.592507376939151E-2</v>
      </c>
      <c r="O90">
        <f t="shared" si="12"/>
        <v>6.592507376939151E-2</v>
      </c>
      <c r="P90">
        <f t="shared" si="12"/>
        <v>6.6100787885755866E-2</v>
      </c>
      <c r="Q90">
        <f t="shared" si="12"/>
        <v>6.6100787885755866E-2</v>
      </c>
      <c r="R90">
        <f t="shared" si="12"/>
        <v>8.4444898698391932E-2</v>
      </c>
      <c r="S90">
        <f t="shared" si="12"/>
        <v>8.4444898698391932E-2</v>
      </c>
      <c r="T90">
        <f t="shared" si="12"/>
        <v>7.7326173675748261E-2</v>
      </c>
      <c r="U90">
        <f t="shared" si="12"/>
        <v>0.13959183499333036</v>
      </c>
      <c r="V90">
        <f t="shared" si="12"/>
        <v>0.13959183499333036</v>
      </c>
      <c r="W90">
        <f t="shared" si="12"/>
        <v>0.1753673782114224</v>
      </c>
      <c r="X90">
        <f t="shared" si="12"/>
        <v>0.1753673782114224</v>
      </c>
      <c r="Y90">
        <f t="shared" si="12"/>
        <v>0.1753673782114224</v>
      </c>
      <c r="Z90">
        <f t="shared" si="12"/>
        <v>0.1753673782114224</v>
      </c>
      <c r="AA90">
        <f t="shared" si="12"/>
        <v>0.1753673782114224</v>
      </c>
      <c r="AB90">
        <f t="shared" si="12"/>
        <v>0.1753673782114224</v>
      </c>
      <c r="AC90">
        <f t="shared" si="12"/>
        <v>6.2914205004853549E-2</v>
      </c>
      <c r="AD90">
        <f t="shared" si="12"/>
        <v>0.25889224992430693</v>
      </c>
      <c r="AE90">
        <f t="shared" si="12"/>
        <v>0.20591738699813189</v>
      </c>
      <c r="AF90">
        <f t="shared" si="12"/>
        <v>0.20591738699813189</v>
      </c>
      <c r="AG90">
        <f t="shared" si="12"/>
        <v>0.20591738699813189</v>
      </c>
      <c r="AH90">
        <f t="shared" si="12"/>
        <v>0.20591738699813189</v>
      </c>
      <c r="AI90">
        <f t="shared" si="12"/>
        <v>0.20591738699813189</v>
      </c>
      <c r="AJ90">
        <f t="shared" si="12"/>
        <v>0.20591738699813189</v>
      </c>
      <c r="AK90">
        <f t="shared" si="12"/>
        <v>3.0190665310095044</v>
      </c>
      <c r="AL90">
        <f t="shared" si="12"/>
        <v>3.0190665310095044</v>
      </c>
      <c r="AM90">
        <f t="shared" si="12"/>
        <v>8.4867059567973779</v>
      </c>
      <c r="AN90">
        <f t="shared" si="12"/>
        <v>3.5449404731004384</v>
      </c>
      <c r="AO90">
        <f t="shared" si="12"/>
        <v>3.5449404731004384</v>
      </c>
      <c r="AP90">
        <f t="shared" si="12"/>
        <v>10</v>
      </c>
      <c r="AQ90">
        <f t="shared" si="12"/>
        <v>0</v>
      </c>
      <c r="AR90">
        <f t="shared" si="12"/>
        <v>2.0231693750891941</v>
      </c>
      <c r="AS90">
        <f t="shared" si="12"/>
        <v>0</v>
      </c>
      <c r="AT90">
        <f t="shared" si="12"/>
        <v>0</v>
      </c>
      <c r="AU90">
        <f t="shared" si="12"/>
        <v>0</v>
      </c>
      <c r="AV90">
        <f t="shared" si="12"/>
        <v>0</v>
      </c>
      <c r="AW90">
        <f t="shared" si="12"/>
        <v>0</v>
      </c>
      <c r="AX90">
        <f t="shared" si="12"/>
        <v>0</v>
      </c>
      <c r="AY90">
        <f t="shared" si="12"/>
        <v>0</v>
      </c>
      <c r="AZ90">
        <f t="shared" si="12"/>
        <v>0</v>
      </c>
      <c r="BA90">
        <f t="shared" si="12"/>
        <v>0</v>
      </c>
      <c r="BB90">
        <f t="shared" si="12"/>
        <v>0</v>
      </c>
      <c r="BC90">
        <f t="shared" si="12"/>
        <v>0</v>
      </c>
      <c r="BD90">
        <f t="shared" si="12"/>
        <v>0</v>
      </c>
      <c r="BE90">
        <f t="shared" si="12"/>
        <v>0</v>
      </c>
      <c r="BF90">
        <f t="shared" si="12"/>
        <v>0</v>
      </c>
      <c r="BG90">
        <f t="shared" si="12"/>
        <v>0</v>
      </c>
      <c r="BH90">
        <f t="shared" si="12"/>
        <v>0</v>
      </c>
      <c r="BI90">
        <f t="shared" si="12"/>
        <v>0</v>
      </c>
      <c r="BJ90">
        <f t="shared" si="12"/>
        <v>0</v>
      </c>
      <c r="BK90">
        <f t="shared" si="12"/>
        <v>0</v>
      </c>
      <c r="BL90">
        <f t="shared" si="12"/>
        <v>0</v>
      </c>
      <c r="BM90">
        <f t="shared" si="12"/>
        <v>0</v>
      </c>
      <c r="BN90">
        <f t="shared" si="12"/>
        <v>0</v>
      </c>
      <c r="BO90">
        <f t="shared" si="12"/>
        <v>0</v>
      </c>
      <c r="BP90">
        <f t="shared" si="12"/>
        <v>0</v>
      </c>
      <c r="BQ90">
        <f t="shared" si="12"/>
        <v>0</v>
      </c>
      <c r="BR90">
        <f t="shared" ref="BR90:DN90" si="13">((BR85-$E$96)/$E$98)*10</f>
        <v>0</v>
      </c>
      <c r="BS90">
        <f t="shared" si="13"/>
        <v>0</v>
      </c>
      <c r="BT90">
        <f t="shared" si="13"/>
        <v>0</v>
      </c>
      <c r="BU90">
        <f t="shared" si="13"/>
        <v>0</v>
      </c>
      <c r="BV90">
        <f t="shared" si="13"/>
        <v>0</v>
      </c>
      <c r="BW90">
        <f t="shared" si="13"/>
        <v>1.0115846875445933</v>
      </c>
      <c r="BX90">
        <f t="shared" si="13"/>
        <v>1.0115846875445933</v>
      </c>
      <c r="BY90">
        <f t="shared" si="13"/>
        <v>5.2974357914424655</v>
      </c>
      <c r="BZ90">
        <f t="shared" si="13"/>
        <v>1.0115846875445933</v>
      </c>
      <c r="CA90">
        <f t="shared" si="13"/>
        <v>1.0115846875445933</v>
      </c>
      <c r="CB90">
        <f t="shared" si="13"/>
        <v>5.2974357914424655</v>
      </c>
      <c r="CC90">
        <f t="shared" si="13"/>
        <v>4.9008671881883856</v>
      </c>
      <c r="CD90">
        <f t="shared" si="13"/>
        <v>9.8017343763767286</v>
      </c>
      <c r="CE90">
        <f t="shared" si="13"/>
        <v>4.9008671881883856</v>
      </c>
      <c r="CF90">
        <f t="shared" si="13"/>
        <v>4.9008671881883856</v>
      </c>
      <c r="CG90">
        <f t="shared" si="13"/>
        <v>4.9008671881883856</v>
      </c>
      <c r="CH90">
        <f t="shared" si="13"/>
        <v>4.9008671881883856</v>
      </c>
      <c r="CI90">
        <f t="shared" si="13"/>
        <v>4.9008671881883856</v>
      </c>
      <c r="CJ90">
        <f t="shared" si="13"/>
        <v>4.9008671881883856</v>
      </c>
      <c r="CK90">
        <f t="shared" si="13"/>
        <v>9.8017343763767286</v>
      </c>
      <c r="CL90">
        <f t="shared" si="13"/>
        <v>1.8402773036448787E-78</v>
      </c>
      <c r="CM90">
        <f t="shared" si="13"/>
        <v>1.8402773036448787E-78</v>
      </c>
      <c r="CN90">
        <f t="shared" si="13"/>
        <v>1.8402773036448787E-78</v>
      </c>
      <c r="CO90">
        <f t="shared" si="13"/>
        <v>1.8402773036448787E-78</v>
      </c>
      <c r="CP90">
        <f t="shared" si="13"/>
        <v>1.8402773036448787E-78</v>
      </c>
      <c r="CQ90">
        <f t="shared" si="13"/>
        <v>1.8402773036448787E-78</v>
      </c>
      <c r="CR90">
        <f t="shared" si="13"/>
        <v>1.8402773036448787E-78</v>
      </c>
      <c r="CS90">
        <f t="shared" si="13"/>
        <v>1.8402773036448787E-78</v>
      </c>
      <c r="CT90">
        <f t="shared" si="13"/>
        <v>1.8402773036448787E-78</v>
      </c>
      <c r="CU90">
        <f t="shared" si="13"/>
        <v>1.8402773036448787E-78</v>
      </c>
      <c r="CV90">
        <f t="shared" si="13"/>
        <v>1.8402773036448787E-78</v>
      </c>
      <c r="CW90">
        <f t="shared" si="13"/>
        <v>1.8402773036448787E-78</v>
      </c>
      <c r="CX90">
        <f t="shared" si="13"/>
        <v>1.8402773036448787E-78</v>
      </c>
      <c r="CY90">
        <f t="shared" si="13"/>
        <v>1.8402773036448787E-78</v>
      </c>
      <c r="CZ90">
        <f t="shared" si="13"/>
        <v>1.8402773036448787E-78</v>
      </c>
      <c r="DA90">
        <f t="shared" si="13"/>
        <v>1.8402773036448787E-78</v>
      </c>
      <c r="DB90">
        <f t="shared" si="13"/>
        <v>1.8402773036448787E-78</v>
      </c>
      <c r="DC90">
        <f t="shared" si="13"/>
        <v>1.8402773036448787E-78</v>
      </c>
      <c r="DD90">
        <f t="shared" si="13"/>
        <v>1.8402773036448787E-78</v>
      </c>
      <c r="DE90">
        <f t="shared" si="13"/>
        <v>1.8402773036448787E-78</v>
      </c>
      <c r="DF90">
        <f t="shared" si="13"/>
        <v>1.8402773036448787E-78</v>
      </c>
      <c r="DG90">
        <f t="shared" si="13"/>
        <v>1.8402773036448787E-78</v>
      </c>
      <c r="DH90">
        <f t="shared" si="13"/>
        <v>1.8402773036448787E-78</v>
      </c>
      <c r="DI90">
        <f t="shared" si="13"/>
        <v>9.8017343763767286</v>
      </c>
      <c r="DJ90">
        <f t="shared" si="13"/>
        <v>9.8017343763767286</v>
      </c>
      <c r="DK90">
        <f t="shared" si="13"/>
        <v>6.8659533533590134</v>
      </c>
      <c r="DL90">
        <f t="shared" si="13"/>
        <v>9.8017343763767286</v>
      </c>
      <c r="DM90">
        <f t="shared" si="13"/>
        <v>9.8017343763767286</v>
      </c>
      <c r="DN90">
        <f t="shared" si="13"/>
        <v>6.8659533533590134</v>
      </c>
    </row>
    <row r="91" spans="2:118" ht="19.8" x14ac:dyDescent="0.3">
      <c r="B91" s="400"/>
      <c r="D91" s="144" t="s">
        <v>257</v>
      </c>
      <c r="E91" s="201">
        <f>AVERAGE(E90:M90)</f>
        <v>1.7323094118634002</v>
      </c>
      <c r="F91" s="201"/>
      <c r="G91" s="201"/>
      <c r="H91" s="201"/>
      <c r="I91" s="201"/>
      <c r="J91" s="201"/>
      <c r="K91" s="201"/>
      <c r="L91" s="201"/>
      <c r="M91" s="201"/>
      <c r="N91" s="391">
        <f>AVERAGE(N90:AJ90)</f>
        <v>0.1477811482850423</v>
      </c>
      <c r="O91" s="392"/>
      <c r="P91" s="392"/>
      <c r="Q91" s="392"/>
      <c r="R91" s="392"/>
      <c r="S91" s="392"/>
      <c r="T91" s="392"/>
      <c r="U91" s="392"/>
      <c r="V91" s="392"/>
      <c r="W91" s="392"/>
      <c r="X91" s="392"/>
      <c r="Y91" s="392"/>
      <c r="Z91" s="392"/>
      <c r="AA91" s="392"/>
      <c r="AB91" s="392"/>
      <c r="AC91" s="392"/>
      <c r="AD91" s="392"/>
      <c r="AE91" s="392"/>
      <c r="AF91" s="392"/>
      <c r="AG91" s="392"/>
      <c r="AH91" s="392"/>
      <c r="AI91" s="392"/>
      <c r="AJ91" s="393"/>
      <c r="AK91" s="391">
        <f>AVERAGE(AK90:AP90)</f>
        <v>5.2691199941695439</v>
      </c>
      <c r="AL91" s="392"/>
      <c r="AM91" s="392"/>
      <c r="AN91" s="392"/>
      <c r="AO91" s="392"/>
      <c r="AP91" s="393"/>
      <c r="AQ91" s="391">
        <f>AVERAGE(AQ90:CB90)</f>
        <v>0.43853630810927618</v>
      </c>
      <c r="AR91" s="392"/>
      <c r="AS91" s="392"/>
      <c r="AT91" s="392"/>
      <c r="AU91" s="392"/>
      <c r="AV91" s="392"/>
      <c r="AW91" s="392"/>
      <c r="AX91" s="392"/>
      <c r="AY91" s="392"/>
      <c r="AZ91" s="392"/>
      <c r="BA91" s="392"/>
      <c r="BB91" s="392"/>
      <c r="BC91" s="392"/>
      <c r="BD91" s="392"/>
      <c r="BE91" s="392"/>
      <c r="BF91" s="392"/>
      <c r="BG91" s="392"/>
      <c r="BH91" s="392"/>
      <c r="BI91" s="392"/>
      <c r="BJ91" s="392"/>
      <c r="BK91" s="392"/>
      <c r="BL91" s="392"/>
      <c r="BM91" s="392"/>
      <c r="BN91" s="392"/>
      <c r="BO91" s="392"/>
      <c r="BP91" s="392"/>
      <c r="BQ91" s="392"/>
      <c r="BR91" s="392"/>
      <c r="BS91" s="392"/>
      <c r="BT91" s="392"/>
      <c r="BU91" s="392"/>
      <c r="BV91" s="392"/>
      <c r="BW91" s="392"/>
      <c r="BX91" s="392"/>
      <c r="BY91" s="392"/>
      <c r="BZ91" s="392"/>
      <c r="CA91" s="392"/>
      <c r="CB91" s="393"/>
      <c r="CC91" s="391">
        <f>AVERAGE(CC90:DN90)</f>
        <v>2.8117995600604502</v>
      </c>
      <c r="CD91" s="392"/>
      <c r="CE91" s="392"/>
      <c r="CF91" s="392"/>
      <c r="CG91" s="392"/>
      <c r="CH91" s="392"/>
      <c r="CI91" s="392"/>
      <c r="CJ91" s="392"/>
      <c r="CK91" s="392"/>
      <c r="CL91" s="392"/>
      <c r="CM91" s="392"/>
      <c r="CN91" s="392"/>
      <c r="CO91" s="392"/>
      <c r="CP91" s="392"/>
      <c r="CQ91" s="392"/>
      <c r="CR91" s="392"/>
      <c r="CS91" s="392"/>
      <c r="CT91" s="392"/>
      <c r="CU91" s="392"/>
      <c r="CV91" s="392"/>
      <c r="CW91" s="392"/>
      <c r="CX91" s="392"/>
      <c r="CY91" s="392"/>
      <c r="CZ91" s="392"/>
      <c r="DA91" s="392"/>
      <c r="DB91" s="392"/>
      <c r="DC91" s="392"/>
      <c r="DD91" s="392"/>
      <c r="DE91" s="392"/>
      <c r="DF91" s="392"/>
      <c r="DG91" s="392"/>
      <c r="DH91" s="392"/>
      <c r="DI91" s="392"/>
      <c r="DJ91" s="392"/>
      <c r="DK91" s="392"/>
      <c r="DL91" s="392"/>
      <c r="DM91" s="392"/>
      <c r="DN91" s="393"/>
    </row>
    <row r="92" spans="2:118" ht="19.8" x14ac:dyDescent="0.3">
      <c r="B92" s="400"/>
      <c r="D92" s="144" t="s">
        <v>38</v>
      </c>
      <c r="E92" s="201">
        <f>_xlfn.STDEV.S(E90:M90)</f>
        <v>1.0996649069464899</v>
      </c>
      <c r="F92" s="201"/>
      <c r="G92" s="201"/>
      <c r="H92" s="201"/>
      <c r="I92" s="201"/>
      <c r="J92" s="201"/>
      <c r="K92" s="201"/>
      <c r="L92" s="201"/>
      <c r="M92" s="201"/>
      <c r="N92" s="391">
        <f>_xlfn.STDEV.S(N90:AJ90)</f>
        <v>6.1886332594476491E-2</v>
      </c>
      <c r="O92" s="392"/>
      <c r="P92" s="392"/>
      <c r="Q92" s="392"/>
      <c r="R92" s="392"/>
      <c r="S92" s="392"/>
      <c r="T92" s="392"/>
      <c r="U92" s="392"/>
      <c r="V92" s="392"/>
      <c r="W92" s="392"/>
      <c r="X92" s="392"/>
      <c r="Y92" s="392"/>
      <c r="Z92" s="392"/>
      <c r="AA92" s="392"/>
      <c r="AB92" s="392"/>
      <c r="AC92" s="392"/>
      <c r="AD92" s="392"/>
      <c r="AE92" s="392"/>
      <c r="AF92" s="392"/>
      <c r="AG92" s="392"/>
      <c r="AH92" s="392"/>
      <c r="AI92" s="392"/>
      <c r="AJ92" s="393"/>
      <c r="AK92" s="391">
        <f>_xlfn.STDEV.S(AK90:AP90)</f>
        <v>3.1242649142597108</v>
      </c>
      <c r="AL92" s="392"/>
      <c r="AM92" s="392"/>
      <c r="AN92" s="392"/>
      <c r="AO92" s="392"/>
      <c r="AP92" s="393"/>
      <c r="AQ92" s="391">
        <f>_xlfn.STDEV.S(AQ90:CB90)</f>
        <v>1.2412302638845161</v>
      </c>
      <c r="AR92" s="392"/>
      <c r="AS92" s="392"/>
      <c r="AT92" s="392"/>
      <c r="AU92" s="392"/>
      <c r="AV92" s="392"/>
      <c r="AW92" s="392"/>
      <c r="AX92" s="392"/>
      <c r="AY92" s="392"/>
      <c r="AZ92" s="392"/>
      <c r="BA92" s="392"/>
      <c r="BB92" s="392"/>
      <c r="BC92" s="392"/>
      <c r="BD92" s="392"/>
      <c r="BE92" s="392"/>
      <c r="BF92" s="392"/>
      <c r="BG92" s="392"/>
      <c r="BH92" s="392"/>
      <c r="BI92" s="392"/>
      <c r="BJ92" s="392"/>
      <c r="BK92" s="392"/>
      <c r="BL92" s="392"/>
      <c r="BM92" s="392"/>
      <c r="BN92" s="392"/>
      <c r="BO92" s="392"/>
      <c r="BP92" s="392"/>
      <c r="BQ92" s="392"/>
      <c r="BR92" s="392"/>
      <c r="BS92" s="392"/>
      <c r="BT92" s="392"/>
      <c r="BU92" s="392"/>
      <c r="BV92" s="392"/>
      <c r="BW92" s="392"/>
      <c r="BX92" s="392"/>
      <c r="BY92" s="392"/>
      <c r="BZ92" s="392"/>
      <c r="CA92" s="392"/>
      <c r="CB92" s="393"/>
      <c r="CC92" s="391">
        <f>_xlfn.STDEV.S(CC90:DN90)</f>
        <v>3.8146937423697524</v>
      </c>
      <c r="CD92" s="392"/>
      <c r="CE92" s="392"/>
      <c r="CF92" s="392"/>
      <c r="CG92" s="392"/>
      <c r="CH92" s="392"/>
      <c r="CI92" s="392"/>
      <c r="CJ92" s="392"/>
      <c r="CK92" s="392"/>
      <c r="CL92" s="392"/>
      <c r="CM92" s="392"/>
      <c r="CN92" s="392"/>
      <c r="CO92" s="392"/>
      <c r="CP92" s="392"/>
      <c r="CQ92" s="392"/>
      <c r="CR92" s="392"/>
      <c r="CS92" s="392"/>
      <c r="CT92" s="392"/>
      <c r="CU92" s="392"/>
      <c r="CV92" s="392"/>
      <c r="CW92" s="392"/>
      <c r="CX92" s="392"/>
      <c r="CY92" s="392"/>
      <c r="CZ92" s="392"/>
      <c r="DA92" s="392"/>
      <c r="DB92" s="392"/>
      <c r="DC92" s="392"/>
      <c r="DD92" s="392"/>
      <c r="DE92" s="392"/>
      <c r="DF92" s="392"/>
      <c r="DG92" s="392"/>
      <c r="DH92" s="392"/>
      <c r="DI92" s="392"/>
      <c r="DJ92" s="392"/>
      <c r="DK92" s="392"/>
      <c r="DL92" s="392"/>
      <c r="DM92" s="392"/>
      <c r="DN92" s="393"/>
    </row>
    <row r="93" spans="2:118" ht="19.8" x14ac:dyDescent="0.3">
      <c r="B93" s="400"/>
      <c r="D93" s="115"/>
      <c r="E93">
        <f>E91-E92</f>
        <v>0.63264450491691027</v>
      </c>
      <c r="F93">
        <f>E91+E92</f>
        <v>2.8319743188098903</v>
      </c>
      <c r="N93">
        <f>N91-N92</f>
        <v>8.5894815690565812E-2</v>
      </c>
      <c r="O93">
        <f>N91+N92</f>
        <v>0.20966748087951878</v>
      </c>
      <c r="AK93">
        <f>AK91-AK92</f>
        <v>2.1448550799098332</v>
      </c>
      <c r="AL93">
        <f>AK91+AK92</f>
        <v>8.3933849084292547</v>
      </c>
      <c r="AQ93">
        <f>AQ91-AQ92</f>
        <v>-0.80269395577523994</v>
      </c>
      <c r="AR93">
        <f>AQ91+AQ92</f>
        <v>1.6797665719937922</v>
      </c>
      <c r="CC93">
        <f>CC91-CC92</f>
        <v>-1.0028941823093023</v>
      </c>
      <c r="CD93">
        <f>CC91+CC92</f>
        <v>6.6264933024302026</v>
      </c>
    </row>
    <row r="94" spans="2:118" ht="19.8" x14ac:dyDescent="0.3">
      <c r="B94" s="400"/>
      <c r="D94" s="115"/>
      <c r="E94">
        <f>IF(AND(F90&gt;=E93,F90&lt;=F93),1,0)</f>
        <v>0</v>
      </c>
      <c r="N94">
        <f>IF(AND(AD90&gt;=N93,AD90&lt;=O93),1,0)</f>
        <v>0</v>
      </c>
      <c r="AK94">
        <f>IF(AND(AP90&gt;=AK93,AP90&lt;=AL93),1,0)</f>
        <v>0</v>
      </c>
      <c r="AQ94">
        <f>IF(AND(BY90&gt;=AQ93,BY90&lt;=AR93),1,0)</f>
        <v>0</v>
      </c>
      <c r="CC94">
        <f>IF(AND(CD90&gt;=CC93,CD90&lt;=CD93),1,0)</f>
        <v>0</v>
      </c>
    </row>
    <row r="95" spans="2:118" ht="19.8" x14ac:dyDescent="0.3">
      <c r="B95" s="400"/>
      <c r="D95" s="115"/>
    </row>
    <row r="96" spans="2:118" ht="19.8" x14ac:dyDescent="0.3">
      <c r="B96" s="400"/>
      <c r="D96" s="142" t="s">
        <v>253</v>
      </c>
      <c r="E96" s="145">
        <f>MIN(E85:DN85)</f>
        <v>1.8024250527211599E-126</v>
      </c>
    </row>
    <row r="97" spans="2:55" ht="19.8" x14ac:dyDescent="0.3">
      <c r="B97" s="400"/>
      <c r="D97" s="142" t="s">
        <v>254</v>
      </c>
      <c r="E97" s="145">
        <f>MAX(E85:DN85)</f>
        <v>0.137046128313142</v>
      </c>
    </row>
    <row r="98" spans="2:55" ht="19.8" x14ac:dyDescent="0.3">
      <c r="B98" s="400"/>
      <c r="D98" s="142" t="s">
        <v>255</v>
      </c>
      <c r="E98" s="145">
        <f>E97-E96</f>
        <v>0.137046128313142</v>
      </c>
    </row>
    <row r="99" spans="2:55" ht="23.4" customHeight="1" x14ac:dyDescent="0.3"/>
    <row r="100" spans="2:55" ht="21" customHeight="1" x14ac:dyDescent="0.3"/>
    <row r="101" spans="2:55" ht="15" customHeight="1" thickBot="1" x14ac:dyDescent="0.35">
      <c r="B101" s="400" t="s">
        <v>165</v>
      </c>
      <c r="D101" s="3"/>
    </row>
    <row r="102" spans="2:55" ht="37.200000000000003" customHeight="1" thickBot="1" x14ac:dyDescent="0.35">
      <c r="B102" s="400"/>
      <c r="D102" s="3"/>
      <c r="E102" s="202" t="s">
        <v>176</v>
      </c>
      <c r="F102" s="203"/>
      <c r="G102" s="203"/>
      <c r="H102" s="203"/>
      <c r="I102" s="203"/>
      <c r="J102" s="203"/>
      <c r="K102" s="203"/>
      <c r="L102" s="203"/>
      <c r="M102" s="203"/>
      <c r="N102" s="203"/>
      <c r="O102" s="203"/>
      <c r="P102" s="203"/>
      <c r="Q102" s="203"/>
      <c r="R102" s="203"/>
      <c r="S102" s="203"/>
      <c r="T102" s="203"/>
      <c r="U102" s="203"/>
      <c r="V102" s="203"/>
      <c r="W102" s="203"/>
      <c r="X102" s="203"/>
      <c r="Y102" s="203"/>
      <c r="Z102" s="203"/>
      <c r="AA102" s="203"/>
      <c r="AB102" s="203"/>
      <c r="AC102" s="203"/>
      <c r="AD102" s="203"/>
      <c r="AE102" s="203"/>
      <c r="AF102" s="203"/>
      <c r="AG102" s="203"/>
      <c r="AH102" s="203"/>
      <c r="AI102" s="203"/>
      <c r="AJ102" s="203"/>
      <c r="AK102" s="203"/>
      <c r="AL102" s="203"/>
      <c r="AM102" s="203"/>
      <c r="AN102" s="203"/>
      <c r="AO102" s="203"/>
      <c r="AP102" s="203"/>
      <c r="AQ102" s="204"/>
    </row>
    <row r="103" spans="2:55" ht="19.95" customHeight="1" x14ac:dyDescent="0.3">
      <c r="B103" s="400"/>
      <c r="D103" s="23" t="s">
        <v>0</v>
      </c>
      <c r="E103" s="374" t="s">
        <v>155</v>
      </c>
      <c r="F103" s="375"/>
      <c r="G103" s="375"/>
      <c r="H103" s="376"/>
      <c r="I103" s="360" t="s">
        <v>35</v>
      </c>
      <c r="J103" s="361"/>
      <c r="K103" s="361"/>
      <c r="L103" s="361"/>
      <c r="M103" s="361"/>
      <c r="N103" s="361"/>
      <c r="O103" s="361"/>
      <c r="P103" s="361"/>
      <c r="Q103" s="362"/>
      <c r="R103" s="311"/>
      <c r="S103" s="312"/>
      <c r="T103" s="312"/>
      <c r="U103" s="313"/>
      <c r="V103" s="383"/>
      <c r="W103" s="314"/>
      <c r="X103" s="314"/>
      <c r="Y103" s="314"/>
      <c r="Z103" s="314"/>
      <c r="AA103" s="314"/>
      <c r="AB103" s="314"/>
      <c r="AC103" s="314"/>
      <c r="AD103" s="314"/>
      <c r="AE103" s="314"/>
      <c r="AF103" s="314"/>
      <c r="AG103" s="314"/>
      <c r="AH103" s="314"/>
      <c r="AI103" s="314"/>
      <c r="AJ103" s="314"/>
      <c r="AK103" s="314"/>
      <c r="AL103" s="315"/>
      <c r="AM103" s="368"/>
      <c r="AN103" s="369"/>
      <c r="AO103" s="369"/>
      <c r="AP103" s="369"/>
      <c r="AQ103" s="369"/>
      <c r="AR103" s="369"/>
      <c r="AS103" s="369"/>
      <c r="AT103" s="369"/>
      <c r="AU103" s="369"/>
      <c r="AV103" s="369"/>
      <c r="AW103" s="369"/>
      <c r="AX103" s="369"/>
      <c r="AY103" s="369"/>
      <c r="AZ103" s="369"/>
      <c r="BA103" s="369"/>
      <c r="BB103" s="369"/>
      <c r="BC103" s="370"/>
    </row>
    <row r="104" spans="2:55" s="3" customFormat="1" ht="20.399999999999999" customHeight="1" thickBot="1" x14ac:dyDescent="0.35">
      <c r="B104" s="400"/>
      <c r="D104" s="24" t="s">
        <v>2</v>
      </c>
      <c r="E104" s="37" t="s">
        <v>166</v>
      </c>
      <c r="F104" s="36" t="s">
        <v>167</v>
      </c>
      <c r="G104" s="36" t="s">
        <v>4</v>
      </c>
      <c r="H104" s="36" t="s">
        <v>113</v>
      </c>
      <c r="I104" s="37" t="s">
        <v>173</v>
      </c>
      <c r="J104" s="37" t="s">
        <v>168</v>
      </c>
      <c r="K104" s="37" t="s">
        <v>120</v>
      </c>
      <c r="L104" s="39" t="s">
        <v>169</v>
      </c>
      <c r="M104" s="39" t="s">
        <v>174</v>
      </c>
      <c r="N104" s="39" t="s">
        <v>175</v>
      </c>
      <c r="O104" s="40" t="s">
        <v>237</v>
      </c>
      <c r="P104" s="54" t="s">
        <v>238</v>
      </c>
      <c r="Q104" s="37" t="s">
        <v>239</v>
      </c>
      <c r="R104" s="37" t="s">
        <v>170</v>
      </c>
      <c r="S104" s="42" t="s">
        <v>171</v>
      </c>
      <c r="T104" s="36" t="s">
        <v>242</v>
      </c>
      <c r="U104" s="42" t="s">
        <v>243</v>
      </c>
      <c r="V104" s="37" t="s">
        <v>166</v>
      </c>
      <c r="W104" s="36" t="s">
        <v>167</v>
      </c>
      <c r="X104" s="36" t="s">
        <v>4</v>
      </c>
      <c r="Y104" s="36" t="s">
        <v>113</v>
      </c>
      <c r="Z104" s="37" t="s">
        <v>173</v>
      </c>
      <c r="AA104" s="37" t="s">
        <v>168</v>
      </c>
      <c r="AB104" s="37" t="s">
        <v>120</v>
      </c>
      <c r="AC104" s="39" t="s">
        <v>169</v>
      </c>
      <c r="AD104" s="39" t="s">
        <v>174</v>
      </c>
      <c r="AE104" s="39" t="s">
        <v>175</v>
      </c>
      <c r="AF104" s="40" t="s">
        <v>237</v>
      </c>
      <c r="AG104" s="54" t="s">
        <v>238</v>
      </c>
      <c r="AH104" s="37" t="s">
        <v>239</v>
      </c>
      <c r="AI104" s="37" t="s">
        <v>170</v>
      </c>
      <c r="AJ104" s="42" t="s">
        <v>171</v>
      </c>
      <c r="AK104" s="36" t="s">
        <v>242</v>
      </c>
      <c r="AL104" s="135" t="s">
        <v>243</v>
      </c>
      <c r="AM104" s="58" t="s">
        <v>166</v>
      </c>
      <c r="AN104" s="31" t="s">
        <v>167</v>
      </c>
      <c r="AO104" s="31" t="s">
        <v>4</v>
      </c>
      <c r="AP104" s="31" t="s">
        <v>113</v>
      </c>
      <c r="AQ104" s="31" t="s">
        <v>173</v>
      </c>
      <c r="AR104" s="31" t="s">
        <v>168</v>
      </c>
      <c r="AS104" s="31" t="s">
        <v>120</v>
      </c>
      <c r="AT104" s="31" t="s">
        <v>169</v>
      </c>
      <c r="AU104" s="31" t="s">
        <v>174</v>
      </c>
      <c r="AV104" s="31" t="s">
        <v>175</v>
      </c>
      <c r="AW104" s="31" t="s">
        <v>237</v>
      </c>
      <c r="AX104" s="31" t="s">
        <v>238</v>
      </c>
      <c r="AY104" s="31" t="s">
        <v>239</v>
      </c>
      <c r="AZ104" s="31" t="s">
        <v>170</v>
      </c>
      <c r="BA104" s="31" t="s">
        <v>171</v>
      </c>
      <c r="BB104" s="31" t="s">
        <v>242</v>
      </c>
      <c r="BC104" s="30" t="s">
        <v>243</v>
      </c>
    </row>
    <row r="105" spans="2:55" s="86" customFormat="1" ht="19.8" customHeight="1" x14ac:dyDescent="0.3">
      <c r="B105" s="400"/>
      <c r="D105" s="74" t="s">
        <v>12</v>
      </c>
      <c r="E105" s="82">
        <v>6.7491117643247297E-3</v>
      </c>
      <c r="F105" s="78">
        <v>5.8957849832815303E-3</v>
      </c>
      <c r="G105" s="96">
        <v>3.4327588643819599E-4</v>
      </c>
      <c r="H105" s="97">
        <v>1.0542102368774099E-2</v>
      </c>
      <c r="I105" s="104">
        <v>3.9291137388994301E-4</v>
      </c>
      <c r="J105" s="78">
        <v>3.4327588643819599E-4</v>
      </c>
      <c r="K105" s="78">
        <v>6.0948875866443904E-4</v>
      </c>
      <c r="L105" s="78">
        <v>8.1779419345454302E-4</v>
      </c>
      <c r="M105" s="102">
        <v>8.1779419345454302E-4</v>
      </c>
      <c r="N105" s="102">
        <v>8.1779419345454302E-4</v>
      </c>
      <c r="O105" s="102">
        <v>8.7419148118577305E-4</v>
      </c>
      <c r="P105" s="85">
        <v>8.7419148118577305E-4</v>
      </c>
      <c r="Q105" s="78">
        <v>8.7419148118577305E-4</v>
      </c>
      <c r="R105" s="82">
        <v>1.4040478529201201E-2</v>
      </c>
      <c r="S105" s="78">
        <v>4.01899562513943E-2</v>
      </c>
      <c r="T105" s="78">
        <v>1.5015942161219001E-2</v>
      </c>
      <c r="U105" s="79">
        <v>4.2993865740442498E-2</v>
      </c>
      <c r="V105" s="125">
        <v>1.8024250527211599E-126</v>
      </c>
      <c r="W105" s="116">
        <v>1.8024250527211599E-126</v>
      </c>
      <c r="X105" s="116">
        <v>1.8024250527211599E-126</v>
      </c>
      <c r="Y105" s="173">
        <v>1.8024250527211599E-126</v>
      </c>
      <c r="Z105" s="116">
        <v>1.8024250527211599E-126</v>
      </c>
      <c r="AA105" s="173">
        <v>1.8024250527211599E-126</v>
      </c>
      <c r="AB105" s="173">
        <v>1.8024250527211599E-126</v>
      </c>
      <c r="AC105" s="116">
        <v>1.8024250527211599E-126</v>
      </c>
      <c r="AD105" s="116">
        <v>1.8024250527211599E-126</v>
      </c>
      <c r="AE105" s="116">
        <v>1.8024250527211599E-126</v>
      </c>
      <c r="AF105" s="116">
        <v>1.8024250527211599E-126</v>
      </c>
      <c r="AG105" s="173">
        <v>1.8024250527211599E-126</v>
      </c>
      <c r="AH105" s="173">
        <v>1.8024250527211599E-126</v>
      </c>
      <c r="AI105" s="105">
        <v>3.8400866525232801E-3</v>
      </c>
      <c r="AJ105" s="111">
        <v>1.99244785650768E-2</v>
      </c>
      <c r="AK105" s="111">
        <v>3.8400866525232801E-3</v>
      </c>
      <c r="AL105" s="105">
        <v>1.99244785650768E-2</v>
      </c>
      <c r="AM105" s="104">
        <v>3.7273786155206899E-2</v>
      </c>
      <c r="AN105" s="102">
        <v>3.7273786155206899E-2</v>
      </c>
      <c r="AO105" s="173">
        <v>2.5220287948707901E-80</v>
      </c>
      <c r="AP105" s="102">
        <v>3.7273786155206899E-2</v>
      </c>
      <c r="AQ105" s="173">
        <v>2.5220287948707901E-80</v>
      </c>
      <c r="AR105" s="173">
        <v>2.5220287948707901E-80</v>
      </c>
      <c r="AS105" s="173">
        <v>2.5220287948707901E-80</v>
      </c>
      <c r="AT105" s="173">
        <v>2.5220287948707901E-80</v>
      </c>
      <c r="AU105" s="173">
        <v>2.5220287948707901E-80</v>
      </c>
      <c r="AV105" s="173">
        <v>2.5220287948707901E-80</v>
      </c>
      <c r="AW105" s="173">
        <v>2.5220287948707901E-80</v>
      </c>
      <c r="AX105" s="173">
        <v>2.5220287948707901E-80</v>
      </c>
      <c r="AY105" s="173">
        <v>2.5220287948707901E-80</v>
      </c>
      <c r="AZ105" s="102">
        <v>7.4547572310413895E-2</v>
      </c>
      <c r="BA105" s="102">
        <v>5.2219136753510101E-2</v>
      </c>
      <c r="BB105" s="102">
        <v>7.4547572310413895E-2</v>
      </c>
      <c r="BC105" s="103">
        <v>5.2219136753510101E-2</v>
      </c>
    </row>
    <row r="106" spans="2:55" s="86" customFormat="1" ht="40.200000000000003" customHeight="1" thickBot="1" x14ac:dyDescent="0.35">
      <c r="B106" s="400"/>
      <c r="D106" s="114" t="s">
        <v>13</v>
      </c>
      <c r="E106" s="292">
        <f>AVERAGE(E105:H105)</f>
        <v>5.8825687507046386E-3</v>
      </c>
      <c r="F106" s="293"/>
      <c r="G106" s="293"/>
      <c r="H106" s="294"/>
      <c r="I106" s="292">
        <f>AVERAGE(I105:Q105)</f>
        <v>7.1351478254594737E-4</v>
      </c>
      <c r="J106" s="293"/>
      <c r="K106" s="293"/>
      <c r="L106" s="293"/>
      <c r="M106" s="293"/>
      <c r="N106" s="293"/>
      <c r="O106" s="293"/>
      <c r="P106" s="293"/>
      <c r="Q106" s="294"/>
      <c r="R106" s="322">
        <f>AVERAGE(R105:U105)</f>
        <v>2.8060060670564248E-2</v>
      </c>
      <c r="S106" s="323"/>
      <c r="T106" s="323"/>
      <c r="U106" s="324"/>
      <c r="V106" s="334">
        <f>AVERAGE(V105:AL105)</f>
        <v>2.795831202070598E-3</v>
      </c>
      <c r="W106" s="323"/>
      <c r="X106" s="323"/>
      <c r="Y106" s="323"/>
      <c r="Z106" s="323"/>
      <c r="AA106" s="323"/>
      <c r="AB106" s="323"/>
      <c r="AC106" s="323"/>
      <c r="AD106" s="323"/>
      <c r="AE106" s="323"/>
      <c r="AF106" s="323"/>
      <c r="AG106" s="323"/>
      <c r="AH106" s="323"/>
      <c r="AI106" s="323"/>
      <c r="AJ106" s="323"/>
      <c r="AK106" s="323"/>
      <c r="AL106" s="324"/>
      <c r="AM106" s="269">
        <f>AVERAGE(AM105:BC105)</f>
        <v>2.149145744667463E-2</v>
      </c>
      <c r="AN106" s="270"/>
      <c r="AO106" s="270"/>
      <c r="AP106" s="270"/>
      <c r="AQ106" s="270"/>
      <c r="AR106" s="270"/>
      <c r="AS106" s="270"/>
      <c r="AT106" s="270"/>
      <c r="AU106" s="270"/>
      <c r="AV106" s="270"/>
      <c r="AW106" s="270"/>
      <c r="AX106" s="270"/>
      <c r="AY106" s="270"/>
      <c r="AZ106" s="270"/>
      <c r="BA106" s="270"/>
      <c r="BB106" s="270"/>
      <c r="BC106" s="271"/>
    </row>
    <row r="107" spans="2:55" s="86" customFormat="1" ht="20.399999999999999" customHeight="1" thickBot="1" x14ac:dyDescent="0.35">
      <c r="B107" s="400"/>
      <c r="D107" s="143" t="s">
        <v>38</v>
      </c>
      <c r="E107" s="316">
        <f>_xlfn.STDEV.S(E105:H105)</f>
        <v>4.2089622805504736E-3</v>
      </c>
      <c r="F107" s="317"/>
      <c r="G107" s="317"/>
      <c r="H107" s="318"/>
      <c r="I107" s="316">
        <f>_xlfn.STDEV.S(I105:Q105)</f>
        <v>2.1235535976083897E-4</v>
      </c>
      <c r="J107" s="317"/>
      <c r="K107" s="317"/>
      <c r="L107" s="317"/>
      <c r="M107" s="317"/>
      <c r="N107" s="317"/>
      <c r="O107" s="317"/>
      <c r="P107" s="317"/>
      <c r="Q107" s="318"/>
      <c r="R107" s="342">
        <f>_xlfn.STDEV.S(R105:U105)</f>
        <v>1.5672168662645588E-2</v>
      </c>
      <c r="S107" s="343"/>
      <c r="T107" s="343"/>
      <c r="U107" s="344"/>
      <c r="V107" s="342">
        <f>_xlfn.STDEV.S(V105:AL105)</f>
        <v>6.5697164955011988E-3</v>
      </c>
      <c r="W107" s="343"/>
      <c r="X107" s="343"/>
      <c r="Y107" s="343"/>
      <c r="Z107" s="343"/>
      <c r="AA107" s="343"/>
      <c r="AB107" s="343"/>
      <c r="AC107" s="343"/>
      <c r="AD107" s="343"/>
      <c r="AE107" s="343"/>
      <c r="AF107" s="343"/>
      <c r="AG107" s="343"/>
      <c r="AH107" s="343"/>
      <c r="AI107" s="343"/>
      <c r="AJ107" s="343"/>
      <c r="AK107" s="343"/>
      <c r="AL107" s="344"/>
      <c r="AM107" s="410">
        <f>_xlfn.STDEV.S(AM105:BC105)</f>
        <v>2.8377319652156618E-2</v>
      </c>
      <c r="AN107" s="411"/>
      <c r="AO107" s="411"/>
      <c r="AP107" s="411"/>
      <c r="AQ107" s="411"/>
      <c r="AR107" s="411"/>
      <c r="AS107" s="411"/>
      <c r="AT107" s="411"/>
      <c r="AU107" s="411"/>
      <c r="AV107" s="411"/>
      <c r="AW107" s="411"/>
      <c r="AX107" s="411"/>
      <c r="AY107" s="411"/>
      <c r="AZ107" s="411"/>
      <c r="BA107" s="411"/>
      <c r="BB107" s="411"/>
      <c r="BC107" s="412"/>
    </row>
    <row r="108" spans="2:55" s="86" customFormat="1" ht="20.399999999999999" customHeight="1" x14ac:dyDescent="0.3">
      <c r="B108" s="400"/>
      <c r="D108" s="185"/>
      <c r="E108" s="168">
        <f>E106-E107</f>
        <v>1.673606470154165E-3</v>
      </c>
      <c r="F108" s="168">
        <f>E106+E107</f>
        <v>1.0091531031255112E-2</v>
      </c>
      <c r="G108" s="168"/>
      <c r="H108" s="168"/>
      <c r="I108" s="168">
        <f>I106-I107</f>
        <v>5.011594227851084E-4</v>
      </c>
      <c r="J108" s="168">
        <f>I106+I107</f>
        <v>9.2587014230678633E-4</v>
      </c>
      <c r="K108" s="168"/>
      <c r="L108" s="168"/>
      <c r="M108" s="168"/>
      <c r="N108" s="168"/>
      <c r="O108" s="168"/>
      <c r="P108" s="168"/>
      <c r="Q108" s="168"/>
      <c r="R108" s="167">
        <f>R106-R107</f>
        <v>1.238789200791866E-2</v>
      </c>
      <c r="S108" s="167">
        <f>R106+R107</f>
        <v>4.3732229333209832E-2</v>
      </c>
      <c r="T108" s="167"/>
      <c r="U108" s="167"/>
      <c r="V108" s="187">
        <f>V106-V107</f>
        <v>-3.7738852934306008E-3</v>
      </c>
      <c r="W108" s="187">
        <f>V106+V107</f>
        <v>9.3655476975717973E-3</v>
      </c>
      <c r="X108" s="167"/>
      <c r="Y108" s="167"/>
      <c r="Z108" s="167"/>
      <c r="AA108" s="167"/>
      <c r="AB108" s="167"/>
      <c r="AC108" s="167"/>
      <c r="AD108" s="167"/>
      <c r="AE108" s="167"/>
      <c r="AF108" s="167"/>
      <c r="AG108" s="167"/>
      <c r="AH108" s="167"/>
      <c r="AI108" s="167"/>
      <c r="AJ108" s="167"/>
      <c r="AK108" s="167"/>
      <c r="AL108" s="167"/>
      <c r="AM108" s="166">
        <f>AM106-AM107</f>
        <v>-6.8858622054819886E-3</v>
      </c>
      <c r="AN108" s="166">
        <f>AM106+AM107</f>
        <v>4.9868777098831252E-2</v>
      </c>
      <c r="AO108" s="166"/>
      <c r="AP108" s="166"/>
      <c r="AQ108" s="166"/>
      <c r="AR108" s="166"/>
      <c r="AS108" s="166"/>
      <c r="AT108" s="166"/>
      <c r="AU108" s="166"/>
      <c r="AV108" s="166"/>
      <c r="AW108" s="166"/>
      <c r="AX108" s="166"/>
      <c r="AY108" s="166"/>
      <c r="AZ108" s="166"/>
      <c r="BA108" s="166"/>
      <c r="BB108" s="166"/>
      <c r="BC108" s="166"/>
    </row>
    <row r="109" spans="2:55" s="86" customFormat="1" ht="20.399999999999999" customHeight="1" x14ac:dyDescent="0.3">
      <c r="B109" s="400"/>
      <c r="D109" s="185"/>
      <c r="E109" s="168">
        <f>IF(AND(H105&gt;=E108,H105&lt;=F108),1,0)</f>
        <v>0</v>
      </c>
      <c r="F109" s="168"/>
      <c r="G109" s="168"/>
      <c r="H109" s="168"/>
      <c r="I109" s="168">
        <f>IF(AND(O105&gt;=I108,O105&lt;=J108),1,0)</f>
        <v>1</v>
      </c>
      <c r="J109" s="168"/>
      <c r="K109" s="168"/>
      <c r="L109" s="168"/>
      <c r="M109" s="168"/>
      <c r="N109" s="168"/>
      <c r="O109" s="168"/>
      <c r="P109" s="168"/>
      <c r="Q109" s="168"/>
      <c r="R109" s="167">
        <f>IF(AND(U105&gt;=R108,U105&lt;=S108),1,0)</f>
        <v>1</v>
      </c>
      <c r="S109" s="167"/>
      <c r="T109" s="167"/>
      <c r="U109" s="167"/>
      <c r="V109" s="167">
        <f>IF(AND(AJ105&gt;=V108,AJ105&lt;=W108),1,0)</f>
        <v>0</v>
      </c>
      <c r="W109" s="167"/>
      <c r="X109" s="167"/>
      <c r="Y109" s="167"/>
      <c r="Z109" s="167"/>
      <c r="AA109" s="167"/>
      <c r="AB109" s="167"/>
      <c r="AC109" s="167"/>
      <c r="AD109" s="167"/>
      <c r="AE109" s="167"/>
      <c r="AF109" s="167"/>
      <c r="AG109" s="167"/>
      <c r="AH109" s="167"/>
      <c r="AI109" s="167"/>
      <c r="AJ109" s="167"/>
      <c r="AK109" s="167"/>
      <c r="AL109" s="167"/>
      <c r="AM109" s="166">
        <f>IF(AND(AZ105&gt;=AM108,AZ105&lt;=AN108),1,0)</f>
        <v>0</v>
      </c>
      <c r="AN109" s="166"/>
      <c r="AO109" s="166"/>
      <c r="AP109" s="166"/>
      <c r="AQ109" s="166"/>
      <c r="AR109" s="166"/>
      <c r="AS109" s="166"/>
      <c r="AT109" s="166"/>
      <c r="AU109" s="166"/>
      <c r="AV109" s="166"/>
      <c r="AW109" s="166"/>
      <c r="AX109" s="166"/>
      <c r="AY109" s="166"/>
      <c r="AZ109" s="166"/>
      <c r="BA109" s="166"/>
      <c r="BB109" s="166"/>
      <c r="BC109" s="166"/>
    </row>
    <row r="110" spans="2:55" ht="19.8" x14ac:dyDescent="0.3">
      <c r="B110" s="400"/>
      <c r="D110" s="184" t="s">
        <v>256</v>
      </c>
      <c r="E110">
        <f>((E105-$E$116)/$E$118)*10</f>
        <v>0.90534293138636723</v>
      </c>
      <c r="F110">
        <f t="shared" ref="F110:BC110" si="14">((F105-$E$116)/$E$118)*10</f>
        <v>0.79087551754625285</v>
      </c>
      <c r="G110">
        <f t="shared" si="14"/>
        <v>4.6047896101673882E-2</v>
      </c>
      <c r="H110">
        <f t="shared" si="14"/>
        <v>1.4141442896191301</v>
      </c>
      <c r="I110">
        <f t="shared" si="14"/>
        <v>5.2706125996145332E-2</v>
      </c>
      <c r="J110">
        <f t="shared" si="14"/>
        <v>4.6047896101673882E-2</v>
      </c>
      <c r="K110">
        <f t="shared" si="14"/>
        <v>8.1758364461091484E-2</v>
      </c>
      <c r="L110">
        <f t="shared" si="14"/>
        <v>0.10970098262211304</v>
      </c>
      <c r="M110">
        <f t="shared" si="14"/>
        <v>0.10970098262211304</v>
      </c>
      <c r="N110">
        <f t="shared" si="14"/>
        <v>0.10970098262211304</v>
      </c>
      <c r="O110">
        <f t="shared" si="14"/>
        <v>0.11726625751750377</v>
      </c>
      <c r="P110">
        <f t="shared" si="14"/>
        <v>0.11726625751750377</v>
      </c>
      <c r="Q110">
        <f t="shared" si="14"/>
        <v>0.11726625751750377</v>
      </c>
      <c r="R110">
        <f t="shared" si="14"/>
        <v>1.8834253207786649</v>
      </c>
      <c r="S110">
        <f t="shared" si="14"/>
        <v>5.3911824363702285</v>
      </c>
      <c r="T110">
        <f t="shared" si="14"/>
        <v>2.0142764808883458</v>
      </c>
      <c r="U110">
        <f t="shared" si="14"/>
        <v>5.7673059508118261</v>
      </c>
      <c r="V110">
        <f t="shared" si="14"/>
        <v>0</v>
      </c>
      <c r="W110">
        <f t="shared" si="14"/>
        <v>0</v>
      </c>
      <c r="X110">
        <f t="shared" si="14"/>
        <v>0</v>
      </c>
      <c r="Y110">
        <f t="shared" si="14"/>
        <v>0</v>
      </c>
      <c r="Z110">
        <f t="shared" si="14"/>
        <v>0</v>
      </c>
      <c r="AA110">
        <f t="shared" si="14"/>
        <v>0</v>
      </c>
      <c r="AB110">
        <f t="shared" si="14"/>
        <v>0</v>
      </c>
      <c r="AC110">
        <f t="shared" si="14"/>
        <v>0</v>
      </c>
      <c r="AD110">
        <f t="shared" si="14"/>
        <v>0</v>
      </c>
      <c r="AE110">
        <f t="shared" si="14"/>
        <v>0</v>
      </c>
      <c r="AF110">
        <f t="shared" si="14"/>
        <v>0</v>
      </c>
      <c r="AG110">
        <f t="shared" si="14"/>
        <v>0</v>
      </c>
      <c r="AH110">
        <f t="shared" si="14"/>
        <v>0</v>
      </c>
      <c r="AI110">
        <f t="shared" si="14"/>
        <v>0.51511894130277947</v>
      </c>
      <c r="AJ110">
        <f t="shared" si="14"/>
        <v>2.6727199756568676</v>
      </c>
      <c r="AK110">
        <f t="shared" si="14"/>
        <v>0.51511894130277947</v>
      </c>
      <c r="AL110">
        <f t="shared" si="14"/>
        <v>2.6727199756568676</v>
      </c>
      <c r="AM110">
        <f t="shared" si="14"/>
        <v>4.9999999999999929</v>
      </c>
      <c r="AN110">
        <f t="shared" si="14"/>
        <v>4.9999999999999929</v>
      </c>
      <c r="AO110">
        <f t="shared" si="14"/>
        <v>3.383113247966193E-78</v>
      </c>
      <c r="AP110">
        <f t="shared" si="14"/>
        <v>4.9999999999999929</v>
      </c>
      <c r="AQ110">
        <f t="shared" si="14"/>
        <v>3.383113247966193E-78</v>
      </c>
      <c r="AR110">
        <f t="shared" si="14"/>
        <v>3.383113247966193E-78</v>
      </c>
      <c r="AS110">
        <f t="shared" si="14"/>
        <v>3.383113247966193E-78</v>
      </c>
      <c r="AT110">
        <f t="shared" si="14"/>
        <v>3.383113247966193E-78</v>
      </c>
      <c r="AU110">
        <f t="shared" si="14"/>
        <v>3.383113247966193E-78</v>
      </c>
      <c r="AV110">
        <f t="shared" si="14"/>
        <v>3.383113247966193E-78</v>
      </c>
      <c r="AW110">
        <f t="shared" si="14"/>
        <v>3.383113247966193E-78</v>
      </c>
      <c r="AX110">
        <f t="shared" si="14"/>
        <v>3.383113247966193E-78</v>
      </c>
      <c r="AY110">
        <f t="shared" si="14"/>
        <v>3.383113247966193E-78</v>
      </c>
      <c r="AZ110">
        <f t="shared" si="14"/>
        <v>10</v>
      </c>
      <c r="BA110">
        <f t="shared" si="14"/>
        <v>7.0048071499996212</v>
      </c>
      <c r="BB110">
        <f t="shared" si="14"/>
        <v>10</v>
      </c>
      <c r="BC110">
        <f t="shared" si="14"/>
        <v>7.0048071499996212</v>
      </c>
    </row>
    <row r="111" spans="2:55" ht="19.8" x14ac:dyDescent="0.3">
      <c r="B111" s="400"/>
      <c r="D111" s="144" t="s">
        <v>257</v>
      </c>
      <c r="E111" s="201">
        <f>AVERAGE(E110:H110)</f>
        <v>0.78910265866335605</v>
      </c>
      <c r="F111" s="201"/>
      <c r="G111" s="201"/>
      <c r="H111" s="201"/>
      <c r="I111" s="391">
        <f>AVERAGE(I110:Q110)</f>
        <v>9.5712678553084574E-2</v>
      </c>
      <c r="J111" s="392"/>
      <c r="K111" s="392"/>
      <c r="L111" s="392"/>
      <c r="M111" s="392"/>
      <c r="N111" s="392"/>
      <c r="O111" s="392"/>
      <c r="P111" s="392"/>
      <c r="Q111" s="393"/>
      <c r="R111" s="391">
        <f>AVERAGE(R110:U110)</f>
        <v>3.7640475472122663</v>
      </c>
      <c r="S111" s="392"/>
      <c r="T111" s="392"/>
      <c r="U111" s="393"/>
      <c r="V111" s="391">
        <f>AVERAGE(V110:AL110)</f>
        <v>0.37503987258348787</v>
      </c>
      <c r="W111" s="392"/>
      <c r="X111" s="392"/>
      <c r="Y111" s="392"/>
      <c r="Z111" s="392"/>
      <c r="AA111" s="392"/>
      <c r="AB111" s="392"/>
      <c r="AC111" s="392"/>
      <c r="AD111" s="392"/>
      <c r="AE111" s="392"/>
      <c r="AF111" s="392"/>
      <c r="AG111" s="392"/>
      <c r="AH111" s="392"/>
      <c r="AI111" s="392"/>
      <c r="AJ111" s="392"/>
      <c r="AK111" s="392"/>
      <c r="AL111" s="393"/>
      <c r="AM111" s="391">
        <f>AVERAGE(AM110:BC110)</f>
        <v>2.8829184882352483</v>
      </c>
      <c r="AN111" s="392"/>
      <c r="AO111" s="392"/>
      <c r="AP111" s="392"/>
      <c r="AQ111" s="392"/>
      <c r="AR111" s="392"/>
      <c r="AS111" s="392"/>
      <c r="AT111" s="392"/>
      <c r="AU111" s="392"/>
      <c r="AV111" s="392"/>
      <c r="AW111" s="392"/>
      <c r="AX111" s="392"/>
      <c r="AY111" s="392"/>
      <c r="AZ111" s="392"/>
      <c r="BA111" s="392"/>
      <c r="BB111" s="392"/>
      <c r="BC111" s="393"/>
    </row>
    <row r="112" spans="2:55" ht="19.8" x14ac:dyDescent="0.3">
      <c r="B112" s="400"/>
      <c r="D112" s="144" t="s">
        <v>38</v>
      </c>
      <c r="E112" s="201">
        <f>_xlfn.STDEV.S(E110:H110)</f>
        <v>0.5646008515239741</v>
      </c>
      <c r="F112" s="201"/>
      <c r="G112" s="201"/>
      <c r="H112" s="201"/>
      <c r="I112" s="391">
        <f>_xlfn.STDEV.S(I110:Q110)</f>
        <v>2.8485885345346677E-2</v>
      </c>
      <c r="J112" s="392"/>
      <c r="K112" s="392"/>
      <c r="L112" s="392"/>
      <c r="M112" s="392"/>
      <c r="N112" s="392"/>
      <c r="O112" s="392"/>
      <c r="P112" s="392"/>
      <c r="Q112" s="393"/>
      <c r="R112" s="391">
        <f>_xlfn.STDEV.S(R110:U110)</f>
        <v>2.1023043644382051</v>
      </c>
      <c r="S112" s="392"/>
      <c r="T112" s="392"/>
      <c r="U112" s="393"/>
      <c r="V112" s="391">
        <f>_xlfn.STDEV.S(V110:AL110)</f>
        <v>0.8812783960482431</v>
      </c>
      <c r="W112" s="392"/>
      <c r="X112" s="392"/>
      <c r="Y112" s="392"/>
      <c r="Z112" s="392"/>
      <c r="AA112" s="392"/>
      <c r="AB112" s="392"/>
      <c r="AC112" s="392"/>
      <c r="AD112" s="392"/>
      <c r="AE112" s="392"/>
      <c r="AF112" s="392"/>
      <c r="AG112" s="392"/>
      <c r="AH112" s="392"/>
      <c r="AI112" s="392"/>
      <c r="AJ112" s="392"/>
      <c r="AK112" s="392"/>
      <c r="AL112" s="393"/>
      <c r="AM112" s="391">
        <f>_xlfn.STDEV.S(AM110:BC110)</f>
        <v>3.8066054698594738</v>
      </c>
      <c r="AN112" s="392"/>
      <c r="AO112" s="392"/>
      <c r="AP112" s="392"/>
      <c r="AQ112" s="392"/>
      <c r="AR112" s="392"/>
      <c r="AS112" s="392"/>
      <c r="AT112" s="392"/>
      <c r="AU112" s="392"/>
      <c r="AV112" s="392"/>
      <c r="AW112" s="392"/>
      <c r="AX112" s="392"/>
      <c r="AY112" s="392"/>
      <c r="AZ112" s="392"/>
      <c r="BA112" s="392"/>
      <c r="BB112" s="392"/>
      <c r="BC112" s="393"/>
    </row>
    <row r="113" spans="2:40" ht="19.8" x14ac:dyDescent="0.3">
      <c r="B113" s="400"/>
      <c r="D113" s="115"/>
      <c r="E113">
        <f>E111-E112</f>
        <v>0.22450180713938195</v>
      </c>
      <c r="F113">
        <f>E111+E112</f>
        <v>1.35370351018733</v>
      </c>
      <c r="I113">
        <f>I111-I112</f>
        <v>6.7226793207737889E-2</v>
      </c>
      <c r="J113">
        <f>I111+I112</f>
        <v>0.12419856389843126</v>
      </c>
      <c r="R113">
        <f>R111-R112</f>
        <v>1.6617431827740612</v>
      </c>
      <c r="S113">
        <f>R111+R112</f>
        <v>5.8663519116504714</v>
      </c>
      <c r="V113">
        <f>V111-V112</f>
        <v>-0.50623852346475529</v>
      </c>
      <c r="W113">
        <f>V111+V112</f>
        <v>1.2563182686317309</v>
      </c>
      <c r="AM113">
        <f>AM111-AM112</f>
        <v>-0.92368698162422547</v>
      </c>
      <c r="AN113">
        <f>AM111+AM112</f>
        <v>6.6895239580947221</v>
      </c>
    </row>
    <row r="114" spans="2:40" ht="19.8" x14ac:dyDescent="0.3">
      <c r="B114" s="400"/>
      <c r="D114" s="115"/>
      <c r="E114">
        <f>IF(AND(H110&gt;=E113,H110&lt;=F113),1,0)</f>
        <v>0</v>
      </c>
      <c r="I114">
        <f>IF(AND(O110&gt;=I113,O110&lt;=J113),1,0)</f>
        <v>1</v>
      </c>
      <c r="R114">
        <f>IF(AND(U110&gt;=R113,U110&lt;=S113),1,0)</f>
        <v>1</v>
      </c>
      <c r="V114">
        <f>IF(AND(AJ110&gt;=V113,AJ110&lt;=W113),1,0)</f>
        <v>0</v>
      </c>
      <c r="AM114">
        <f>IF(AND(AZ110&gt;=AM113,AZ110&lt;=AN113),1,0)</f>
        <v>0</v>
      </c>
    </row>
    <row r="115" spans="2:40" ht="19.8" x14ac:dyDescent="0.3">
      <c r="B115" s="400"/>
      <c r="D115" s="115"/>
    </row>
    <row r="116" spans="2:40" ht="19.8" x14ac:dyDescent="0.3">
      <c r="B116" s="400"/>
      <c r="D116" s="142" t="s">
        <v>253</v>
      </c>
      <c r="E116" s="145">
        <f>MIN(E105:BC105)</f>
        <v>1.8024250527211599E-126</v>
      </c>
    </row>
    <row r="117" spans="2:40" ht="19.8" x14ac:dyDescent="0.3">
      <c r="B117" s="400"/>
      <c r="D117" s="142" t="s">
        <v>254</v>
      </c>
      <c r="E117" s="145">
        <f>MAX(E105:BC105)</f>
        <v>7.4547572310413895E-2</v>
      </c>
    </row>
    <row r="118" spans="2:40" ht="19.8" x14ac:dyDescent="0.3">
      <c r="B118" s="400"/>
      <c r="D118" s="142" t="s">
        <v>255</v>
      </c>
      <c r="E118" s="145">
        <f>E117-E116</f>
        <v>7.4547572310413895E-2</v>
      </c>
    </row>
    <row r="120" spans="2:40" ht="15" thickBot="1" x14ac:dyDescent="0.35"/>
    <row r="121" spans="2:40" ht="27" customHeight="1" thickBot="1" x14ac:dyDescent="0.35">
      <c r="D121" s="59" t="s">
        <v>1</v>
      </c>
      <c r="E121" s="59" t="s">
        <v>208</v>
      </c>
      <c r="F121" s="59" t="s">
        <v>207</v>
      </c>
      <c r="G121" s="137" t="s">
        <v>209</v>
      </c>
      <c r="H121" s="137" t="s">
        <v>214</v>
      </c>
      <c r="I121" s="60" t="s">
        <v>246</v>
      </c>
      <c r="K121" s="149"/>
      <c r="L121" s="149"/>
      <c r="M121" s="149"/>
    </row>
    <row r="122" spans="2:40" ht="19.95" customHeight="1" x14ac:dyDescent="0.3">
      <c r="B122" s="70" t="s">
        <v>295</v>
      </c>
      <c r="C122" s="63"/>
      <c r="D122" s="64">
        <f>AVERAGE(E7,E26,E46,E66,E86,E106)</f>
        <v>2.3398981237319871E-2</v>
      </c>
      <c r="E122" s="64">
        <f>AVERAGE(G7,O26,N46,O66,N86,I106)</f>
        <v>3.4158904693928458E-3</v>
      </c>
      <c r="F122" s="64">
        <f>AVERAGE(V7,BF26,AD46,AQ66,AK86,R106)</f>
        <v>9.5809951423939152E-2</v>
      </c>
      <c r="G122" s="64">
        <f>AVERAGE(AB7,BU26,AL46,BA66,AQ86,V106)</f>
        <v>1.7300611463679411E-2</v>
      </c>
      <c r="H122" s="64">
        <f>AVERAGE(AY7,EK26,BS46,CW66,CC86,AM106)</f>
        <v>3.3702004573236216E-2</v>
      </c>
      <c r="I122" s="65">
        <f>AVERAGE(D122:H122)</f>
        <v>3.4725487833513501E-2</v>
      </c>
      <c r="K122" s="145"/>
      <c r="L122" s="145"/>
      <c r="M122" s="145"/>
    </row>
    <row r="126" spans="2:40" ht="17.399999999999999" x14ac:dyDescent="0.3">
      <c r="B126" s="13"/>
      <c r="C126" s="13"/>
      <c r="D126" s="441"/>
      <c r="E126" s="441"/>
      <c r="F126" s="441"/>
      <c r="G126" s="441"/>
      <c r="H126" s="441"/>
      <c r="I126" s="441"/>
    </row>
    <row r="127" spans="2:40" x14ac:dyDescent="0.3">
      <c r="B127" s="179"/>
      <c r="C127" s="9"/>
      <c r="D127" s="189"/>
      <c r="E127" s="189"/>
      <c r="F127" s="189"/>
      <c r="G127" s="189"/>
      <c r="H127" s="189"/>
      <c r="I127" s="442"/>
    </row>
    <row r="128" spans="2:40" x14ac:dyDescent="0.3">
      <c r="B128" s="13"/>
      <c r="C128" s="13"/>
      <c r="D128" s="13"/>
      <c r="E128" s="13"/>
      <c r="F128" s="13"/>
      <c r="G128" s="13"/>
      <c r="H128" s="13"/>
      <c r="I128" s="13"/>
    </row>
    <row r="129" spans="2:9" x14ac:dyDescent="0.3">
      <c r="B129" s="13"/>
      <c r="C129" s="13"/>
      <c r="D129" s="13"/>
      <c r="E129" s="13"/>
      <c r="F129" s="13"/>
      <c r="G129" s="13"/>
      <c r="H129" s="13"/>
      <c r="I129" s="13"/>
    </row>
    <row r="130" spans="2:9" x14ac:dyDescent="0.3">
      <c r="B130" s="13"/>
      <c r="C130" s="13"/>
      <c r="D130" s="13"/>
      <c r="E130" s="13"/>
      <c r="F130" s="13"/>
      <c r="G130" s="13"/>
      <c r="H130" s="13"/>
      <c r="I130" s="13"/>
    </row>
    <row r="131" spans="2:9" x14ac:dyDescent="0.3">
      <c r="B131" s="13"/>
      <c r="C131" s="13"/>
      <c r="D131" s="13"/>
      <c r="E131" s="13"/>
      <c r="F131" s="13"/>
      <c r="G131" s="13"/>
      <c r="H131" s="13"/>
      <c r="I131" s="13"/>
    </row>
    <row r="132" spans="2:9" x14ac:dyDescent="0.3">
      <c r="B132" s="13"/>
      <c r="C132" s="13"/>
      <c r="D132" s="13"/>
      <c r="E132" s="13"/>
      <c r="F132" s="13"/>
      <c r="G132" s="13"/>
      <c r="H132" s="13"/>
      <c r="I132" s="13"/>
    </row>
    <row r="133" spans="2:9" ht="17.399999999999999" x14ac:dyDescent="0.3">
      <c r="B133" s="13"/>
      <c r="C133" s="13"/>
      <c r="D133" s="441"/>
      <c r="E133" s="441"/>
      <c r="F133" s="441"/>
      <c r="G133" s="441"/>
      <c r="H133" s="441"/>
      <c r="I133" s="441"/>
    </row>
    <row r="134" spans="2:9" x14ac:dyDescent="0.3">
      <c r="B134" s="179"/>
      <c r="C134" s="9"/>
      <c r="D134" s="189"/>
      <c r="E134" s="189"/>
      <c r="F134" s="189"/>
      <c r="G134" s="189"/>
      <c r="H134" s="189"/>
      <c r="I134" s="442"/>
    </row>
  </sheetData>
  <mergeCells count="162">
    <mergeCell ref="AY4:BU4"/>
    <mergeCell ref="AB4:AX4"/>
    <mergeCell ref="V7:AA7"/>
    <mergeCell ref="V8:AA8"/>
    <mergeCell ref="V12:AA12"/>
    <mergeCell ref="V13:AA13"/>
    <mergeCell ref="AB7:AX7"/>
    <mergeCell ref="E111:H111"/>
    <mergeCell ref="E102:AQ102"/>
    <mergeCell ref="E103:H103"/>
    <mergeCell ref="E86:M86"/>
    <mergeCell ref="E71:N71"/>
    <mergeCell ref="AB8:AX8"/>
    <mergeCell ref="AB12:AX12"/>
    <mergeCell ref="AB13:AX13"/>
    <mergeCell ref="AY7:BU7"/>
    <mergeCell ref="AY8:BU8"/>
    <mergeCell ref="AY12:BU12"/>
    <mergeCell ref="AY13:BU13"/>
    <mergeCell ref="G12:U12"/>
    <mergeCell ref="G13:U13"/>
    <mergeCell ref="G8:U8"/>
    <mergeCell ref="E87:M87"/>
    <mergeCell ref="E82:CM82"/>
    <mergeCell ref="E83:M83"/>
    <mergeCell ref="N83:AJ83"/>
    <mergeCell ref="N86:AJ86"/>
    <mergeCell ref="N87:AJ87"/>
    <mergeCell ref="CC86:DN86"/>
    <mergeCell ref="CC87:DN87"/>
    <mergeCell ref="B101:B118"/>
    <mergeCell ref="E91:M91"/>
    <mergeCell ref="E92:M92"/>
    <mergeCell ref="B81:B98"/>
    <mergeCell ref="E112:H112"/>
    <mergeCell ref="E106:H106"/>
    <mergeCell ref="E107:H107"/>
    <mergeCell ref="I103:Q103"/>
    <mergeCell ref="I106:Q106"/>
    <mergeCell ref="I107:Q107"/>
    <mergeCell ref="I111:Q111"/>
    <mergeCell ref="I112:Q112"/>
    <mergeCell ref="R103:U103"/>
    <mergeCell ref="R106:U106"/>
    <mergeCell ref="R107:U107"/>
    <mergeCell ref="R111:U111"/>
    <mergeCell ref="R112:U112"/>
    <mergeCell ref="V103:AL103"/>
    <mergeCell ref="E62:CV62"/>
    <mergeCell ref="E63:N63"/>
    <mergeCell ref="B61:B78"/>
    <mergeCell ref="E51:M51"/>
    <mergeCell ref="E52:M52"/>
    <mergeCell ref="O66:AP66"/>
    <mergeCell ref="O67:AP67"/>
    <mergeCell ref="O71:AP71"/>
    <mergeCell ref="O72:AP72"/>
    <mergeCell ref="O63:AP63"/>
    <mergeCell ref="AQ66:AZ66"/>
    <mergeCell ref="AQ67:AZ67"/>
    <mergeCell ref="E72:N72"/>
    <mergeCell ref="E66:N66"/>
    <mergeCell ref="E67:N67"/>
    <mergeCell ref="AQ71:AZ71"/>
    <mergeCell ref="AQ72:AZ72"/>
    <mergeCell ref="AQ63:AZ63"/>
    <mergeCell ref="BA63:CV63"/>
    <mergeCell ref="BA66:CV66"/>
    <mergeCell ref="BA67:CV67"/>
    <mergeCell ref="BA71:CV71"/>
    <mergeCell ref="BA72:CV72"/>
    <mergeCell ref="BU27:EJ27"/>
    <mergeCell ref="BU31:EJ31"/>
    <mergeCell ref="BU32:EJ32"/>
    <mergeCell ref="E42:BX42"/>
    <mergeCell ref="E43:M43"/>
    <mergeCell ref="B41:B58"/>
    <mergeCell ref="E31:N31"/>
    <mergeCell ref="B22:B38"/>
    <mergeCell ref="N52:AC52"/>
    <mergeCell ref="AD52:AK52"/>
    <mergeCell ref="AL52:BR52"/>
    <mergeCell ref="BS52:CY52"/>
    <mergeCell ref="E46:M46"/>
    <mergeCell ref="E47:M47"/>
    <mergeCell ref="B2:B19"/>
    <mergeCell ref="BF23:BT23"/>
    <mergeCell ref="O26:BE26"/>
    <mergeCell ref="O27:BE27"/>
    <mergeCell ref="O31:BE31"/>
    <mergeCell ref="O32:BE32"/>
    <mergeCell ref="BF26:BT26"/>
    <mergeCell ref="BF27:BT27"/>
    <mergeCell ref="BF31:BT31"/>
    <mergeCell ref="BF32:BT32"/>
    <mergeCell ref="E12:F12"/>
    <mergeCell ref="E13:F13"/>
    <mergeCell ref="E7:F7"/>
    <mergeCell ref="E8:F8"/>
    <mergeCell ref="E3:CA3"/>
    <mergeCell ref="E4:F4"/>
    <mergeCell ref="V4:AA4"/>
    <mergeCell ref="G4:U4"/>
    <mergeCell ref="G7:U7"/>
    <mergeCell ref="E22:CA22"/>
    <mergeCell ref="E23:N23"/>
    <mergeCell ref="E26:N26"/>
    <mergeCell ref="BU23:EJ23"/>
    <mergeCell ref="BU26:EJ26"/>
    <mergeCell ref="EK23:GZ23"/>
    <mergeCell ref="EK26:GZ26"/>
    <mergeCell ref="EK27:GZ27"/>
    <mergeCell ref="EK31:GZ31"/>
    <mergeCell ref="EK32:GZ32"/>
    <mergeCell ref="O23:BE23"/>
    <mergeCell ref="N46:AC46"/>
    <mergeCell ref="N47:AC47"/>
    <mergeCell ref="N51:AC51"/>
    <mergeCell ref="N43:AC43"/>
    <mergeCell ref="AD43:AK43"/>
    <mergeCell ref="AD46:AK46"/>
    <mergeCell ref="AD47:AK47"/>
    <mergeCell ref="AD51:AK51"/>
    <mergeCell ref="AL43:BR43"/>
    <mergeCell ref="AL46:BR46"/>
    <mergeCell ref="AL47:BR47"/>
    <mergeCell ref="AL51:BR51"/>
    <mergeCell ref="BS43:CY43"/>
    <mergeCell ref="BS46:CY46"/>
    <mergeCell ref="BS47:CY47"/>
    <mergeCell ref="BS51:CY51"/>
    <mergeCell ref="E32:N32"/>
    <mergeCell ref="E27:N27"/>
    <mergeCell ref="CW63:ER63"/>
    <mergeCell ref="CW66:ER66"/>
    <mergeCell ref="CW67:ER67"/>
    <mergeCell ref="CW71:ER71"/>
    <mergeCell ref="CW72:ER72"/>
    <mergeCell ref="N92:AJ92"/>
    <mergeCell ref="AK83:AP83"/>
    <mergeCell ref="AK86:AP86"/>
    <mergeCell ref="AK87:AP87"/>
    <mergeCell ref="AK91:AP91"/>
    <mergeCell ref="AK92:AP92"/>
    <mergeCell ref="AQ86:CB86"/>
    <mergeCell ref="AQ87:CB87"/>
    <mergeCell ref="AQ91:CB91"/>
    <mergeCell ref="AQ92:CB92"/>
    <mergeCell ref="AQ83:CB83"/>
    <mergeCell ref="CC91:DN91"/>
    <mergeCell ref="CC92:DN92"/>
    <mergeCell ref="CC83:DN83"/>
    <mergeCell ref="N91:AJ91"/>
    <mergeCell ref="V106:AL106"/>
    <mergeCell ref="V107:AL107"/>
    <mergeCell ref="V111:AL111"/>
    <mergeCell ref="V112:AL112"/>
    <mergeCell ref="AM103:BC103"/>
    <mergeCell ref="AM106:BC106"/>
    <mergeCell ref="AM107:BC107"/>
    <mergeCell ref="AM111:BC111"/>
    <mergeCell ref="AM112:BC112"/>
  </mergeCells>
  <conditionalFormatting sqref="E6:F6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5:N25">
    <cfRule type="colorScale" priority="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5:M45">
    <cfRule type="colorScale" priority="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65:N65">
    <cfRule type="colorScale" priority="8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85:M85">
    <cfRule type="colorScale" priority="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5:H105">
    <cfRule type="colorScale" priority="7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6:AA6">
    <cfRule type="colorScale" priority="7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F25:BT25">
    <cfRule type="colorScale" priority="7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45:AK45">
    <cfRule type="colorScale" priority="7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65:AZ65">
    <cfRule type="colorScale" priority="7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K85:AP85">
    <cfRule type="colorScale" priority="6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R105:U105">
    <cfRule type="colorScale" priority="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Y6:BW6">
    <cfRule type="colorScale" priority="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6:U6">
    <cfRule type="colorScale" priority="1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B6:AX6">
    <cfRule type="colorScale" priority="18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:BW11">
    <cfRule type="colorScale" priority="18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5:BE25">
    <cfRule type="colorScale" priority="1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U25:EJ25">
    <cfRule type="colorScale" priority="18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0:GZ30">
    <cfRule type="colorScale" priority="18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K25:GZ25">
    <cfRule type="colorScale" priority="19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45:AC45">
    <cfRule type="colorScale" priority="19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L45:BR45">
    <cfRule type="colorScale" priority="19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0:CY50">
    <cfRule type="colorScale" priority="1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S45:CY45">
    <cfRule type="colorScale" priority="2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65:AP65">
    <cfRule type="colorScale" priority="20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A65:CV65">
    <cfRule type="colorScale" priority="2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0:ER70">
    <cfRule type="colorScale" priority="20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W65:ER65">
    <cfRule type="colorScale" priority="2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85:AJ85">
    <cfRule type="colorScale" priority="2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Q85:CB85">
    <cfRule type="colorScale" priority="2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90:DN90">
    <cfRule type="colorScale" priority="2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C85:DN85">
    <cfRule type="colorScale" priority="2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105:Q105">
    <cfRule type="colorScale" priority="2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M105:BC105">
    <cfRule type="colorScale" priority="2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V105:AL105">
    <cfRule type="colorScale" priority="2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10:BC110">
    <cfRule type="colorScale" priority="2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0:H10">
    <cfRule type="cellIs" dxfId="1065" priority="16" operator="equal">
      <formula>1</formula>
    </cfRule>
  </conditionalFormatting>
  <conditionalFormatting sqref="E15">
    <cfRule type="cellIs" dxfId="1064" priority="15" operator="equal">
      <formula>1</formula>
    </cfRule>
  </conditionalFormatting>
  <conditionalFormatting sqref="AB15">
    <cfRule type="cellIs" dxfId="1063" priority="14" operator="equal">
      <formula>1</formula>
    </cfRule>
  </conditionalFormatting>
  <conditionalFormatting sqref="AY15">
    <cfRule type="cellIs" dxfId="1062" priority="13" operator="equal">
      <formula>1</formula>
    </cfRule>
  </conditionalFormatting>
  <conditionalFormatting sqref="A114:XFD114">
    <cfRule type="cellIs" dxfId="1061" priority="12" operator="equal">
      <formula>1</formula>
    </cfRule>
  </conditionalFormatting>
  <conditionalFormatting sqref="A109:XFD109">
    <cfRule type="cellIs" dxfId="1060" priority="11" operator="equal">
      <formula>1</formula>
    </cfRule>
  </conditionalFormatting>
  <conditionalFormatting sqref="A94:XFD94">
    <cfRule type="cellIs" dxfId="1059" priority="10" operator="equal">
      <formula>1</formula>
    </cfRule>
  </conditionalFormatting>
  <conditionalFormatting sqref="A89:XFD89">
    <cfRule type="cellIs" dxfId="1058" priority="9" operator="equal">
      <formula>1</formula>
    </cfRule>
  </conditionalFormatting>
  <conditionalFormatting sqref="A74:XFD74">
    <cfRule type="cellIs" dxfId="1057" priority="8" operator="equal">
      <formula>1</formula>
    </cfRule>
  </conditionalFormatting>
  <conditionalFormatting sqref="A69:XFD69">
    <cfRule type="cellIs" dxfId="1056" priority="7" operator="equal">
      <formula>1</formula>
    </cfRule>
  </conditionalFormatting>
  <conditionalFormatting sqref="A54:XFD54">
    <cfRule type="cellIs" dxfId="1055" priority="6" operator="equal">
      <formula>1</formula>
    </cfRule>
  </conditionalFormatting>
  <conditionalFormatting sqref="A49:XFD49">
    <cfRule type="cellIs" dxfId="1054" priority="5" operator="equal">
      <formula>1</formula>
    </cfRule>
  </conditionalFormatting>
  <conditionalFormatting sqref="A34:XFD34">
    <cfRule type="cellIs" dxfId="1053" priority="4" operator="equal">
      <formula>1</formula>
    </cfRule>
  </conditionalFormatting>
  <conditionalFormatting sqref="A29:XFD29">
    <cfRule type="cellIs" dxfId="1052" priority="3" operator="equal">
      <formula>1</formula>
    </cfRule>
  </conditionalFormatting>
  <conditionalFormatting sqref="A15:XFD15">
    <cfRule type="cellIs" dxfId="1051" priority="2" operator="equal">
      <formula>1</formula>
    </cfRule>
  </conditionalFormatting>
  <conditionalFormatting sqref="A10:XFD10">
    <cfRule type="cellIs" dxfId="1050" priority="1" operator="equal">
      <formula>1</formula>
    </cfRule>
  </conditionalFormatting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732ED-1029-4072-B0AA-6D61334E9F2F}">
  <dimension ref="B1:AA56"/>
  <sheetViews>
    <sheetView topLeftCell="E15" zoomScale="90" zoomScaleNormal="90" workbookViewId="0">
      <selection activeCell="Y47" sqref="Y47"/>
    </sheetView>
  </sheetViews>
  <sheetFormatPr baseColWidth="10" defaultRowHeight="14.4" x14ac:dyDescent="0.3"/>
  <cols>
    <col min="2" max="2" width="20.6640625" customWidth="1"/>
    <col min="3" max="3" width="9.5546875" customWidth="1"/>
    <col min="4" max="4" width="7.77734375" customWidth="1"/>
    <col min="5" max="5" width="8" customWidth="1"/>
    <col min="6" max="6" width="8.5546875" customWidth="1"/>
    <col min="7" max="7" width="10.33203125" customWidth="1"/>
    <col min="8" max="9" width="11" customWidth="1"/>
    <col min="10" max="10" width="12.77734375" customWidth="1"/>
    <col min="11" max="11" width="12" customWidth="1"/>
    <col min="12" max="12" width="13.21875" customWidth="1"/>
    <col min="13" max="13" width="14.33203125" customWidth="1"/>
    <col min="14" max="14" width="13.5546875" customWidth="1"/>
    <col min="15" max="15" width="16.109375" customWidth="1"/>
    <col min="16" max="16" width="12.44140625" customWidth="1"/>
    <col min="17" max="18" width="15.6640625" customWidth="1"/>
    <col min="19" max="19" width="16" customWidth="1"/>
    <col min="20" max="20" width="17.5546875" customWidth="1"/>
    <col min="21" max="21" width="16.88671875" customWidth="1"/>
    <col min="22" max="22" width="17.33203125" customWidth="1"/>
    <col min="23" max="23" width="18.77734375" customWidth="1"/>
    <col min="25" max="25" width="13" customWidth="1"/>
    <col min="26" max="26" width="8.77734375" customWidth="1"/>
    <col min="27" max="27" width="9.5546875" customWidth="1"/>
  </cols>
  <sheetData>
    <row r="1" spans="2:16" ht="15" customHeight="1" x14ac:dyDescent="0.3"/>
    <row r="2" spans="2:16" ht="15" customHeight="1" x14ac:dyDescent="0.3">
      <c r="B2" s="1"/>
      <c r="C2" s="1" t="s">
        <v>39</v>
      </c>
      <c r="D2" s="1" t="s">
        <v>4</v>
      </c>
      <c r="E2" s="1" t="s">
        <v>10</v>
      </c>
      <c r="F2" s="1" t="s">
        <v>11</v>
      </c>
      <c r="G2" s="1" t="s">
        <v>40</v>
      </c>
      <c r="H2" s="1" t="s">
        <v>41</v>
      </c>
      <c r="I2" s="1" t="s">
        <v>5</v>
      </c>
      <c r="J2" s="1" t="s">
        <v>6</v>
      </c>
      <c r="K2" s="1" t="s">
        <v>9</v>
      </c>
    </row>
    <row r="3" spans="2:16" ht="15" customHeight="1" x14ac:dyDescent="0.3">
      <c r="B3" s="1" t="s">
        <v>39</v>
      </c>
      <c r="C3" s="8"/>
      <c r="D3" s="8">
        <v>1</v>
      </c>
      <c r="E3" s="8"/>
      <c r="F3" s="8"/>
      <c r="G3" s="8">
        <v>1</v>
      </c>
      <c r="H3" s="8"/>
      <c r="I3" s="8"/>
      <c r="J3" s="8"/>
      <c r="K3" s="8">
        <v>1</v>
      </c>
      <c r="M3" s="2" t="s">
        <v>44</v>
      </c>
    </row>
    <row r="4" spans="2:16" ht="15" customHeight="1" x14ac:dyDescent="0.3">
      <c r="B4" s="1" t="s">
        <v>4</v>
      </c>
      <c r="C4" s="8"/>
      <c r="D4" s="8"/>
      <c r="E4" s="8">
        <v>1</v>
      </c>
      <c r="F4" s="8">
        <v>1</v>
      </c>
      <c r="G4" s="8"/>
      <c r="H4" s="8">
        <v>1</v>
      </c>
      <c r="I4" s="8"/>
      <c r="J4" s="8"/>
      <c r="K4" s="8">
        <v>1</v>
      </c>
      <c r="M4" s="4" t="s">
        <v>45</v>
      </c>
    </row>
    <row r="5" spans="2:16" ht="15" customHeight="1" x14ac:dyDescent="0.3">
      <c r="B5" s="1" t="s">
        <v>10</v>
      </c>
      <c r="C5" s="8"/>
      <c r="D5" s="8"/>
      <c r="E5" s="8"/>
      <c r="F5" s="8"/>
      <c r="G5" s="8"/>
      <c r="H5" s="8"/>
      <c r="I5" s="8">
        <v>1</v>
      </c>
      <c r="J5" s="8"/>
      <c r="K5" s="8">
        <v>2</v>
      </c>
      <c r="M5" s="5" t="s">
        <v>46</v>
      </c>
    </row>
    <row r="6" spans="2:16" ht="15" customHeight="1" x14ac:dyDescent="0.3">
      <c r="B6" s="1" t="s">
        <v>11</v>
      </c>
      <c r="C6" s="8"/>
      <c r="D6" s="8"/>
      <c r="E6" s="8"/>
      <c r="F6" s="8"/>
      <c r="G6" s="8"/>
      <c r="H6" s="8"/>
      <c r="I6" s="8"/>
      <c r="J6" s="8">
        <v>1</v>
      </c>
      <c r="K6" s="8">
        <v>2</v>
      </c>
      <c r="M6" s="6" t="s">
        <v>42</v>
      </c>
    </row>
    <row r="7" spans="2:16" ht="15" customHeight="1" x14ac:dyDescent="0.3">
      <c r="B7" s="1" t="s">
        <v>40</v>
      </c>
      <c r="C7" s="8"/>
      <c r="D7" s="8"/>
      <c r="E7" s="8"/>
      <c r="F7" s="8"/>
      <c r="G7" s="8"/>
      <c r="H7" s="8"/>
      <c r="I7" s="8"/>
      <c r="J7" s="8"/>
      <c r="K7" s="8">
        <v>1</v>
      </c>
      <c r="M7" s="7" t="s">
        <v>43</v>
      </c>
    </row>
    <row r="8" spans="2:16" ht="15" customHeight="1" x14ac:dyDescent="0.3">
      <c r="B8" s="1" t="s">
        <v>41</v>
      </c>
      <c r="C8" s="8"/>
      <c r="D8" s="8"/>
      <c r="E8" s="8"/>
      <c r="F8" s="8"/>
      <c r="G8" s="8"/>
      <c r="H8" s="8"/>
      <c r="I8" s="8"/>
      <c r="J8" s="8"/>
      <c r="K8" s="8">
        <v>1</v>
      </c>
    </row>
    <row r="9" spans="2:16" ht="15" customHeight="1" x14ac:dyDescent="0.3">
      <c r="B9" s="1" t="s">
        <v>5</v>
      </c>
      <c r="C9" s="8"/>
      <c r="D9" s="8"/>
      <c r="E9" s="8"/>
      <c r="F9" s="8"/>
      <c r="G9" s="8"/>
      <c r="H9" s="8"/>
      <c r="I9" s="8"/>
      <c r="J9" s="8"/>
      <c r="K9" s="8">
        <v>1</v>
      </c>
    </row>
    <row r="10" spans="2:16" ht="15" customHeight="1" x14ac:dyDescent="0.3">
      <c r="B10" s="1" t="s">
        <v>6</v>
      </c>
      <c r="C10" s="8"/>
      <c r="D10" s="8"/>
      <c r="E10" s="8"/>
      <c r="F10" s="8"/>
      <c r="G10" s="8"/>
      <c r="H10" s="8"/>
      <c r="I10" s="8"/>
      <c r="J10" s="8"/>
      <c r="K10" s="8">
        <v>1</v>
      </c>
    </row>
    <row r="11" spans="2:16" ht="15" customHeight="1" x14ac:dyDescent="0.3">
      <c r="B11" s="1" t="s">
        <v>9</v>
      </c>
      <c r="C11" s="8">
        <v>1</v>
      </c>
      <c r="D11" s="8">
        <v>1</v>
      </c>
      <c r="E11" s="8">
        <v>4</v>
      </c>
      <c r="F11" s="8">
        <v>4</v>
      </c>
      <c r="G11" s="8"/>
      <c r="H11" s="8"/>
      <c r="I11" s="8"/>
      <c r="J11" s="8"/>
      <c r="K11" s="8"/>
    </row>
    <row r="14" spans="2:16" x14ac:dyDescent="0.3">
      <c r="B14" s="1"/>
      <c r="C14" s="1" t="s">
        <v>39</v>
      </c>
      <c r="D14" s="1" t="s">
        <v>4</v>
      </c>
      <c r="E14" s="1" t="s">
        <v>10</v>
      </c>
      <c r="F14" s="1" t="s">
        <v>11</v>
      </c>
      <c r="G14" s="1" t="s">
        <v>40</v>
      </c>
      <c r="H14" s="1" t="s">
        <v>47</v>
      </c>
      <c r="I14" s="1" t="s">
        <v>41</v>
      </c>
      <c r="J14" s="1" t="s">
        <v>5</v>
      </c>
      <c r="K14" s="1" t="s">
        <v>16</v>
      </c>
      <c r="L14" s="8" t="s">
        <v>18</v>
      </c>
      <c r="M14" s="1" t="s">
        <v>6</v>
      </c>
      <c r="N14" s="1" t="s">
        <v>17</v>
      </c>
      <c r="O14" s="8" t="s">
        <v>19</v>
      </c>
      <c r="P14" s="8" t="s">
        <v>9</v>
      </c>
    </row>
    <row r="15" spans="2:16" x14ac:dyDescent="0.3">
      <c r="B15" s="1" t="s">
        <v>39</v>
      </c>
      <c r="C15" s="1"/>
      <c r="D15" s="8">
        <v>1</v>
      </c>
      <c r="E15" s="8"/>
      <c r="F15" s="8"/>
      <c r="G15" s="8">
        <v>1</v>
      </c>
      <c r="H15" s="8">
        <v>1</v>
      </c>
      <c r="I15" s="8"/>
      <c r="J15" s="8"/>
      <c r="K15" s="8"/>
      <c r="L15" s="1"/>
      <c r="M15" s="1"/>
      <c r="N15" s="1"/>
      <c r="O15" s="1"/>
      <c r="P15" s="1">
        <v>2</v>
      </c>
    </row>
    <row r="16" spans="2:16" x14ac:dyDescent="0.3">
      <c r="B16" s="1" t="s">
        <v>4</v>
      </c>
      <c r="C16" s="1"/>
      <c r="D16" s="8"/>
      <c r="E16" s="8">
        <v>1</v>
      </c>
      <c r="F16" s="8">
        <v>1</v>
      </c>
      <c r="G16" s="8"/>
      <c r="H16" s="8"/>
      <c r="I16" s="8">
        <v>1</v>
      </c>
      <c r="J16" s="8"/>
      <c r="K16" s="8"/>
      <c r="L16" s="1"/>
      <c r="M16" s="1"/>
      <c r="N16" s="1"/>
      <c r="O16" s="1"/>
      <c r="P16" s="1">
        <v>1</v>
      </c>
    </row>
    <row r="17" spans="2:27" x14ac:dyDescent="0.3">
      <c r="B17" s="1" t="s">
        <v>10</v>
      </c>
      <c r="C17" s="1"/>
      <c r="D17" s="8"/>
      <c r="E17" s="8"/>
      <c r="F17" s="8"/>
      <c r="G17" s="8"/>
      <c r="H17" s="8"/>
      <c r="I17" s="8"/>
      <c r="J17" s="8">
        <v>1</v>
      </c>
      <c r="K17" s="8">
        <v>1</v>
      </c>
      <c r="L17" s="1">
        <v>1</v>
      </c>
      <c r="M17" s="1"/>
      <c r="N17" s="1"/>
      <c r="O17" s="1"/>
      <c r="P17" s="1">
        <v>4</v>
      </c>
    </row>
    <row r="18" spans="2:27" x14ac:dyDescent="0.3">
      <c r="B18" s="1" t="s">
        <v>11</v>
      </c>
      <c r="C18" s="1"/>
      <c r="D18" s="8"/>
      <c r="E18" s="8"/>
      <c r="F18" s="8"/>
      <c r="G18" s="8"/>
      <c r="H18" s="8"/>
      <c r="I18" s="8"/>
      <c r="J18" s="8"/>
      <c r="K18" s="8"/>
      <c r="L18" s="1"/>
      <c r="M18" s="1">
        <v>1</v>
      </c>
      <c r="N18" s="1">
        <v>1</v>
      </c>
      <c r="O18" s="1">
        <v>1</v>
      </c>
      <c r="P18" s="1">
        <v>4</v>
      </c>
    </row>
    <row r="19" spans="2:27" x14ac:dyDescent="0.3">
      <c r="B19" s="1" t="s">
        <v>40</v>
      </c>
      <c r="C19" s="1"/>
      <c r="D19" s="8"/>
      <c r="E19" s="8"/>
      <c r="F19" s="8"/>
      <c r="G19" s="8"/>
      <c r="H19" s="8"/>
      <c r="I19" s="8"/>
      <c r="J19" s="8"/>
      <c r="K19" s="8"/>
      <c r="L19" s="1"/>
      <c r="M19" s="1"/>
      <c r="N19" s="1"/>
      <c r="O19" s="1"/>
      <c r="P19" s="1">
        <v>1</v>
      </c>
    </row>
    <row r="20" spans="2:27" x14ac:dyDescent="0.3">
      <c r="B20" s="1" t="s">
        <v>47</v>
      </c>
      <c r="C20" s="1"/>
      <c r="D20" s="8"/>
      <c r="E20" s="8"/>
      <c r="F20" s="8"/>
      <c r="G20" s="8"/>
      <c r="H20" s="8"/>
      <c r="I20" s="8"/>
      <c r="J20" s="8"/>
      <c r="K20" s="8"/>
      <c r="L20" s="1"/>
      <c r="M20" s="1"/>
      <c r="N20" s="1"/>
      <c r="O20" s="1"/>
      <c r="P20" s="1">
        <v>1</v>
      </c>
    </row>
    <row r="21" spans="2:27" x14ac:dyDescent="0.3">
      <c r="B21" s="1" t="s">
        <v>41</v>
      </c>
      <c r="C21" s="1"/>
      <c r="D21" s="8"/>
      <c r="E21" s="8"/>
      <c r="F21" s="8"/>
      <c r="G21" s="8"/>
      <c r="H21" s="8"/>
      <c r="I21" s="8"/>
      <c r="J21" s="8"/>
      <c r="K21" s="8"/>
      <c r="L21" s="1"/>
      <c r="M21" s="1"/>
      <c r="N21" s="1"/>
      <c r="O21" s="1"/>
      <c r="P21" s="1">
        <v>1</v>
      </c>
    </row>
    <row r="22" spans="2:27" x14ac:dyDescent="0.3">
      <c r="B22" s="1" t="s">
        <v>5</v>
      </c>
      <c r="C22" s="1"/>
      <c r="D22" s="8"/>
      <c r="E22" s="8"/>
      <c r="F22" s="8"/>
      <c r="G22" s="8"/>
      <c r="H22" s="8"/>
      <c r="I22" s="8"/>
      <c r="J22" s="8"/>
      <c r="K22" s="8"/>
      <c r="L22" s="1"/>
      <c r="M22" s="1"/>
      <c r="N22" s="1"/>
      <c r="O22" s="1"/>
      <c r="P22" s="1">
        <v>1</v>
      </c>
    </row>
    <row r="23" spans="2:27" x14ac:dyDescent="0.3">
      <c r="B23" s="1" t="s">
        <v>16</v>
      </c>
      <c r="C23" s="1"/>
      <c r="D23" s="8"/>
      <c r="E23" s="8"/>
      <c r="F23" s="8"/>
      <c r="G23" s="8"/>
      <c r="H23" s="8"/>
      <c r="I23" s="8"/>
      <c r="J23" s="8"/>
      <c r="K23" s="8"/>
      <c r="L23" s="1"/>
      <c r="M23" s="1"/>
      <c r="N23" s="1"/>
      <c r="O23" s="1"/>
      <c r="P23" s="1">
        <v>1</v>
      </c>
    </row>
    <row r="24" spans="2:27" x14ac:dyDescent="0.3">
      <c r="B24" s="8" t="s">
        <v>18</v>
      </c>
      <c r="C24" s="1"/>
      <c r="D24" s="8"/>
      <c r="E24" s="8"/>
      <c r="F24" s="8"/>
      <c r="G24" s="8"/>
      <c r="H24" s="8"/>
      <c r="I24" s="8"/>
      <c r="J24" s="8"/>
      <c r="K24" s="8"/>
      <c r="L24" s="1"/>
      <c r="M24" s="1"/>
      <c r="N24" s="1"/>
      <c r="O24" s="1"/>
      <c r="P24" s="1">
        <v>1</v>
      </c>
    </row>
    <row r="25" spans="2:27" x14ac:dyDescent="0.3">
      <c r="B25" s="1" t="s">
        <v>6</v>
      </c>
      <c r="C25" s="1"/>
      <c r="D25" s="8"/>
      <c r="E25" s="8"/>
      <c r="F25" s="8"/>
      <c r="G25" s="8"/>
      <c r="H25" s="8"/>
      <c r="I25" s="8"/>
      <c r="J25" s="8"/>
      <c r="K25" s="8"/>
      <c r="L25" s="1"/>
      <c r="M25" s="1"/>
      <c r="N25" s="1"/>
      <c r="O25" s="1"/>
      <c r="P25" s="1">
        <v>1</v>
      </c>
    </row>
    <row r="26" spans="2:27" x14ac:dyDescent="0.3">
      <c r="B26" s="1" t="s">
        <v>17</v>
      </c>
      <c r="C26" s="1"/>
      <c r="D26" s="8"/>
      <c r="E26" s="8"/>
      <c r="F26" s="8"/>
      <c r="G26" s="8"/>
      <c r="H26" s="8"/>
      <c r="I26" s="8"/>
      <c r="J26" s="8"/>
      <c r="K26" s="8"/>
      <c r="L26" s="1"/>
      <c r="M26" s="1"/>
      <c r="N26" s="1"/>
      <c r="O26" s="1"/>
      <c r="P26" s="1">
        <v>1</v>
      </c>
    </row>
    <row r="27" spans="2:27" x14ac:dyDescent="0.3">
      <c r="B27" s="8" t="s">
        <v>19</v>
      </c>
      <c r="C27" s="1"/>
      <c r="D27" s="8"/>
      <c r="E27" s="8"/>
      <c r="F27" s="8"/>
      <c r="G27" s="8"/>
      <c r="H27" s="8"/>
      <c r="I27" s="8"/>
      <c r="J27" s="8"/>
      <c r="K27" s="8"/>
      <c r="L27" s="1"/>
      <c r="M27" s="1"/>
      <c r="N27" s="1"/>
      <c r="O27" s="1"/>
      <c r="P27" s="1">
        <v>1</v>
      </c>
    </row>
    <row r="28" spans="2:27" x14ac:dyDescent="0.3">
      <c r="B28" s="8" t="s">
        <v>9</v>
      </c>
      <c r="C28" s="1">
        <v>2</v>
      </c>
      <c r="D28" s="8">
        <v>1</v>
      </c>
      <c r="E28" s="8">
        <v>6</v>
      </c>
      <c r="F28" s="8">
        <v>6</v>
      </c>
      <c r="G28" s="8"/>
      <c r="H28" s="8"/>
      <c r="I28" s="8"/>
      <c r="J28" s="8"/>
      <c r="K28" s="8"/>
      <c r="L28" s="1"/>
      <c r="M28" s="1"/>
      <c r="N28" s="1"/>
      <c r="O28" s="1"/>
      <c r="P28" s="1"/>
    </row>
    <row r="29" spans="2:27" x14ac:dyDescent="0.3">
      <c r="B29" s="9"/>
      <c r="D29" s="3"/>
      <c r="E29" s="3"/>
      <c r="F29" s="3"/>
      <c r="G29" s="3"/>
      <c r="H29" s="3"/>
      <c r="I29" s="3"/>
      <c r="J29" s="3"/>
      <c r="K29" s="3"/>
    </row>
    <row r="31" spans="2:27" x14ac:dyDescent="0.3">
      <c r="B31" s="1"/>
      <c r="C31" s="1" t="s">
        <v>39</v>
      </c>
      <c r="D31" s="1" t="s">
        <v>4</v>
      </c>
      <c r="E31" s="1" t="s">
        <v>10</v>
      </c>
      <c r="F31" s="1" t="s">
        <v>11</v>
      </c>
      <c r="G31" s="1" t="s">
        <v>31</v>
      </c>
      <c r="H31" s="1" t="s">
        <v>32</v>
      </c>
      <c r="I31" s="1" t="s">
        <v>40</v>
      </c>
      <c r="J31" s="1" t="s">
        <v>47</v>
      </c>
      <c r="K31" s="1" t="s">
        <v>41</v>
      </c>
      <c r="L31" s="1" t="s">
        <v>5</v>
      </c>
      <c r="M31" s="1" t="s">
        <v>16</v>
      </c>
      <c r="N31" s="8" t="s">
        <v>18</v>
      </c>
      <c r="O31" s="1" t="s">
        <v>6</v>
      </c>
      <c r="P31" s="1" t="s">
        <v>17</v>
      </c>
      <c r="Q31" s="8" t="s">
        <v>19</v>
      </c>
      <c r="R31" s="1" t="s">
        <v>22</v>
      </c>
      <c r="S31" s="1" t="s">
        <v>24</v>
      </c>
      <c r="T31" s="8" t="s">
        <v>26</v>
      </c>
      <c r="U31" s="1" t="s">
        <v>23</v>
      </c>
      <c r="V31" s="1" t="s">
        <v>25</v>
      </c>
      <c r="W31" s="8" t="s">
        <v>27</v>
      </c>
      <c r="X31" s="8" t="s">
        <v>48</v>
      </c>
      <c r="Y31" s="8" t="s">
        <v>49</v>
      </c>
      <c r="Z31" s="8" t="s">
        <v>9</v>
      </c>
      <c r="AA31" s="8" t="s">
        <v>30</v>
      </c>
    </row>
    <row r="32" spans="2:27" x14ac:dyDescent="0.3">
      <c r="B32" s="1" t="s">
        <v>39</v>
      </c>
      <c r="C32" s="1"/>
      <c r="D32" s="8">
        <v>1</v>
      </c>
      <c r="E32" s="8"/>
      <c r="F32" s="8"/>
      <c r="G32" s="8"/>
      <c r="H32" s="8"/>
      <c r="I32" s="8">
        <v>1</v>
      </c>
      <c r="J32" s="8">
        <v>1</v>
      </c>
      <c r="K32" s="8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>
        <v>2</v>
      </c>
      <c r="AA32" s="1">
        <v>2</v>
      </c>
    </row>
    <row r="33" spans="2:27" x14ac:dyDescent="0.3">
      <c r="B33" s="1" t="s">
        <v>4</v>
      </c>
      <c r="C33" s="1"/>
      <c r="D33" s="8"/>
      <c r="E33" s="8">
        <v>1</v>
      </c>
      <c r="F33" s="8">
        <v>1</v>
      </c>
      <c r="G33" s="8">
        <v>1</v>
      </c>
      <c r="H33" s="8">
        <v>1</v>
      </c>
      <c r="I33" s="8"/>
      <c r="J33" s="8"/>
      <c r="K33" s="8">
        <v>1</v>
      </c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>
        <v>1</v>
      </c>
      <c r="AA33" s="1">
        <v>1</v>
      </c>
    </row>
    <row r="34" spans="2:27" x14ac:dyDescent="0.3">
      <c r="B34" s="1" t="s">
        <v>10</v>
      </c>
      <c r="C34" s="1"/>
      <c r="D34" s="8"/>
      <c r="E34" s="8"/>
      <c r="F34" s="8"/>
      <c r="G34" s="8"/>
      <c r="H34" s="8"/>
      <c r="I34" s="8"/>
      <c r="J34" s="8"/>
      <c r="K34" s="8"/>
      <c r="L34" s="1">
        <v>1</v>
      </c>
      <c r="M34" s="1">
        <v>1</v>
      </c>
      <c r="N34" s="1">
        <v>1</v>
      </c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>
        <v>4</v>
      </c>
      <c r="AA34" s="1"/>
    </row>
    <row r="35" spans="2:27" x14ac:dyDescent="0.3">
      <c r="B35" s="1" t="s">
        <v>11</v>
      </c>
      <c r="C35" s="1"/>
      <c r="D35" s="8"/>
      <c r="E35" s="8"/>
      <c r="F35" s="8"/>
      <c r="G35" s="8"/>
      <c r="H35" s="8"/>
      <c r="I35" s="8"/>
      <c r="J35" s="8"/>
      <c r="K35" s="8"/>
      <c r="L35" s="1"/>
      <c r="M35" s="1"/>
      <c r="N35" s="1"/>
      <c r="O35" s="1">
        <v>1</v>
      </c>
      <c r="P35" s="1">
        <v>1</v>
      </c>
      <c r="Q35" s="1">
        <v>1</v>
      </c>
      <c r="R35" s="1"/>
      <c r="S35" s="1"/>
      <c r="T35" s="1"/>
      <c r="U35" s="1"/>
      <c r="V35" s="1"/>
      <c r="W35" s="1"/>
      <c r="X35" s="1"/>
      <c r="Y35" s="1"/>
      <c r="Z35" s="1">
        <v>4</v>
      </c>
      <c r="AA35" s="1"/>
    </row>
    <row r="36" spans="2:27" x14ac:dyDescent="0.3">
      <c r="B36" s="1" t="s">
        <v>31</v>
      </c>
      <c r="C36" s="1"/>
      <c r="D36" s="8"/>
      <c r="E36" s="8"/>
      <c r="F36" s="8"/>
      <c r="G36" s="8"/>
      <c r="H36" s="8"/>
      <c r="I36" s="8"/>
      <c r="J36" s="8"/>
      <c r="K36" s="8"/>
      <c r="L36" s="1"/>
      <c r="M36" s="1"/>
      <c r="N36" s="1"/>
      <c r="O36" s="1"/>
      <c r="P36" s="1"/>
      <c r="Q36" s="1"/>
      <c r="R36" s="1">
        <v>1</v>
      </c>
      <c r="S36" s="1">
        <v>1</v>
      </c>
      <c r="T36" s="1">
        <v>1</v>
      </c>
      <c r="U36" s="1"/>
      <c r="V36" s="1"/>
      <c r="W36" s="1"/>
      <c r="X36" s="1"/>
      <c r="Y36" s="1"/>
      <c r="Z36" s="1"/>
      <c r="AA36" s="1">
        <v>4</v>
      </c>
    </row>
    <row r="37" spans="2:27" x14ac:dyDescent="0.3">
      <c r="B37" s="1" t="s">
        <v>32</v>
      </c>
      <c r="C37" s="1"/>
      <c r="D37" s="8"/>
      <c r="E37" s="8"/>
      <c r="F37" s="8"/>
      <c r="G37" s="8"/>
      <c r="H37" s="8"/>
      <c r="I37" s="8"/>
      <c r="J37" s="8"/>
      <c r="K37" s="8"/>
      <c r="L37" s="1"/>
      <c r="M37" s="1"/>
      <c r="N37" s="1"/>
      <c r="O37" s="1"/>
      <c r="P37" s="1"/>
      <c r="Q37" s="1"/>
      <c r="R37" s="1"/>
      <c r="S37" s="1"/>
      <c r="T37" s="1"/>
      <c r="U37" s="1">
        <v>1</v>
      </c>
      <c r="V37" s="1">
        <v>1</v>
      </c>
      <c r="W37" s="1">
        <v>1</v>
      </c>
      <c r="X37" s="1"/>
      <c r="Y37" s="1"/>
      <c r="Z37" s="1"/>
      <c r="AA37" s="1">
        <v>4</v>
      </c>
    </row>
    <row r="38" spans="2:27" x14ac:dyDescent="0.3">
      <c r="B38" s="1" t="s">
        <v>40</v>
      </c>
      <c r="C38" s="1"/>
      <c r="D38" s="8"/>
      <c r="E38" s="8"/>
      <c r="F38" s="8"/>
      <c r="G38" s="8"/>
      <c r="H38" s="8"/>
      <c r="I38" s="8"/>
      <c r="J38" s="8"/>
      <c r="K38" s="8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>
        <v>1</v>
      </c>
      <c r="AA38" s="1"/>
    </row>
    <row r="39" spans="2:27" x14ac:dyDescent="0.3">
      <c r="B39" s="1" t="s">
        <v>47</v>
      </c>
      <c r="C39" s="1"/>
      <c r="D39" s="8"/>
      <c r="E39" s="8"/>
      <c r="F39" s="8"/>
      <c r="G39" s="8"/>
      <c r="H39" s="8"/>
      <c r="I39" s="8"/>
      <c r="J39" s="8"/>
      <c r="K39" s="8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>
        <v>1</v>
      </c>
      <c r="AA39" s="1"/>
    </row>
    <row r="40" spans="2:27" x14ac:dyDescent="0.3">
      <c r="B40" s="1" t="s">
        <v>41</v>
      </c>
      <c r="C40" s="1"/>
      <c r="D40" s="8"/>
      <c r="E40" s="8"/>
      <c r="F40" s="8"/>
      <c r="G40" s="8"/>
      <c r="H40" s="8"/>
      <c r="I40" s="8"/>
      <c r="J40" s="8"/>
      <c r="K40" s="8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>
        <v>1</v>
      </c>
      <c r="AA40" s="1"/>
    </row>
    <row r="41" spans="2:27" x14ac:dyDescent="0.3">
      <c r="B41" s="1" t="s">
        <v>5</v>
      </c>
      <c r="C41" s="1"/>
      <c r="D41" s="8"/>
      <c r="E41" s="8"/>
      <c r="F41" s="8"/>
      <c r="G41" s="8"/>
      <c r="H41" s="8"/>
      <c r="I41" s="8"/>
      <c r="J41" s="8"/>
      <c r="K41" s="8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>
        <v>1</v>
      </c>
      <c r="AA41" s="1"/>
    </row>
    <row r="42" spans="2:27" x14ac:dyDescent="0.3">
      <c r="B42" s="1" t="s">
        <v>16</v>
      </c>
      <c r="C42" s="1"/>
      <c r="D42" s="8"/>
      <c r="E42" s="8"/>
      <c r="F42" s="8"/>
      <c r="G42" s="8"/>
      <c r="H42" s="8"/>
      <c r="I42" s="8"/>
      <c r="J42" s="8"/>
      <c r="K42" s="8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>
        <v>1</v>
      </c>
      <c r="AA42" s="1"/>
    </row>
    <row r="43" spans="2:27" x14ac:dyDescent="0.3">
      <c r="B43" s="8" t="s">
        <v>18</v>
      </c>
      <c r="C43" s="1"/>
      <c r="D43" s="8"/>
      <c r="E43" s="8"/>
      <c r="F43" s="8"/>
      <c r="G43" s="8"/>
      <c r="H43" s="8"/>
      <c r="I43" s="8"/>
      <c r="J43" s="8"/>
      <c r="K43" s="8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>
        <v>1</v>
      </c>
      <c r="AA43" s="1"/>
    </row>
    <row r="44" spans="2:27" x14ac:dyDescent="0.3">
      <c r="B44" s="1" t="s">
        <v>6</v>
      </c>
      <c r="C44" s="1"/>
      <c r="D44" s="8"/>
      <c r="E44" s="8"/>
      <c r="F44" s="8"/>
      <c r="G44" s="8"/>
      <c r="H44" s="8"/>
      <c r="I44" s="8"/>
      <c r="J44" s="8"/>
      <c r="K44" s="8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>
        <v>1</v>
      </c>
      <c r="AA44" s="1"/>
    </row>
    <row r="45" spans="2:27" x14ac:dyDescent="0.3">
      <c r="B45" s="1" t="s">
        <v>17</v>
      </c>
      <c r="C45" s="1"/>
      <c r="D45" s="8"/>
      <c r="E45" s="8"/>
      <c r="F45" s="8"/>
      <c r="G45" s="8"/>
      <c r="H45" s="8"/>
      <c r="I45" s="8"/>
      <c r="J45" s="8"/>
      <c r="K45" s="8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>
        <v>1</v>
      </c>
      <c r="AA45" s="1"/>
    </row>
    <row r="46" spans="2:27" x14ac:dyDescent="0.3">
      <c r="B46" s="8" t="s">
        <v>19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>
        <v>1</v>
      </c>
      <c r="AA46" s="1"/>
    </row>
    <row r="47" spans="2:27" x14ac:dyDescent="0.3">
      <c r="B47" s="1" t="s">
        <v>22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>
        <v>1</v>
      </c>
    </row>
    <row r="48" spans="2:27" x14ac:dyDescent="0.3">
      <c r="B48" s="1" t="s">
        <v>24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>
        <v>1</v>
      </c>
    </row>
    <row r="49" spans="2:27" x14ac:dyDescent="0.3">
      <c r="B49" s="8" t="s">
        <v>26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>
        <v>1</v>
      </c>
    </row>
    <row r="50" spans="2:27" x14ac:dyDescent="0.3">
      <c r="B50" s="1" t="s">
        <v>23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>
        <v>1</v>
      </c>
    </row>
    <row r="51" spans="2:27" x14ac:dyDescent="0.3">
      <c r="B51" s="1" t="s">
        <v>25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>
        <v>1</v>
      </c>
    </row>
    <row r="52" spans="2:27" x14ac:dyDescent="0.3">
      <c r="B52" s="8" t="s">
        <v>27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>
        <v>1</v>
      </c>
    </row>
    <row r="53" spans="2:27" x14ac:dyDescent="0.3">
      <c r="B53" s="8" t="s">
        <v>48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>
        <v>1</v>
      </c>
      <c r="AA53" s="1"/>
    </row>
    <row r="54" spans="2:27" x14ac:dyDescent="0.3">
      <c r="B54" s="8" t="s">
        <v>49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>
        <v>1</v>
      </c>
    </row>
    <row r="55" spans="2:27" x14ac:dyDescent="0.3">
      <c r="B55" s="8" t="s">
        <v>9</v>
      </c>
      <c r="C55" s="1">
        <v>2</v>
      </c>
      <c r="D55" s="1">
        <v>1</v>
      </c>
      <c r="E55" s="1">
        <v>6</v>
      </c>
      <c r="F55" s="1">
        <v>6</v>
      </c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>
        <v>4</v>
      </c>
    </row>
    <row r="56" spans="2:27" x14ac:dyDescent="0.3">
      <c r="B56" s="8" t="s">
        <v>30</v>
      </c>
      <c r="C56" s="1">
        <v>2</v>
      </c>
      <c r="D56" s="1">
        <v>1</v>
      </c>
      <c r="E56" s="1"/>
      <c r="F56" s="1"/>
      <c r="G56" s="1">
        <v>6</v>
      </c>
      <c r="H56" s="1">
        <v>6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>
        <v>4</v>
      </c>
      <c r="AA56" s="1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C084ADC4AE1F74686FE30FFE06257FD" ma:contentTypeVersion="18" ma:contentTypeDescription="Crée un document." ma:contentTypeScope="" ma:versionID="dd234022dca556c76d4f8702e2176620">
  <xsd:schema xmlns:xsd="http://www.w3.org/2001/XMLSchema" xmlns:xs="http://www.w3.org/2001/XMLSchema" xmlns:p="http://schemas.microsoft.com/office/2006/metadata/properties" xmlns:ns3="2d4ce009-ea39-4fba-bdaa-a8dadf1535f9" xmlns:ns4="5e36bd73-c9d8-4012-81f4-4401e3a6bdad" targetNamespace="http://schemas.microsoft.com/office/2006/metadata/properties" ma:root="true" ma:fieldsID="d42bda31565ee162191d4467ef7d963a" ns3:_="" ns4:_="">
    <xsd:import namespace="2d4ce009-ea39-4fba-bdaa-a8dadf1535f9"/>
    <xsd:import namespace="5e36bd73-c9d8-4012-81f4-4401e3a6bda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ServiceDateTaken" minOccurs="0"/>
                <xsd:element ref="ns3:MediaLengthInSeconds" minOccurs="0"/>
                <xsd:element ref="ns3:_activity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4ce009-ea39-4fba-bdaa-a8dadf153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_activity" ma:index="21" nillable="true" ma:displayName="_activity" ma:hidden="true" ma:internalName="_activity">
      <xsd:simpleType>
        <xsd:restriction base="dms:Note"/>
      </xsd:simple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3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36bd73-c9d8-4012-81f4-4401e3a6bd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d4ce009-ea39-4fba-bdaa-a8dadf1535f9" xsi:nil="true"/>
  </documentManagement>
</p:properties>
</file>

<file path=customXml/itemProps1.xml><?xml version="1.0" encoding="utf-8"?>
<ds:datastoreItem xmlns:ds="http://schemas.openxmlformats.org/officeDocument/2006/customXml" ds:itemID="{D624E71A-F75C-4834-9F5E-7B2E449DAFE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4ce009-ea39-4fba-bdaa-a8dadf1535f9"/>
    <ds:schemaRef ds:uri="5e36bd73-c9d8-4012-81f4-4401e3a6bd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8688E98-C340-44AC-8F56-66FD9C8BF0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968BA47-0F3A-4D92-A38C-9B096CEE14D0}">
  <ds:schemaRefs>
    <ds:schemaRef ds:uri="http://schemas.microsoft.com/office/2006/documentManagement/types"/>
    <ds:schemaRef ds:uri="2d4ce009-ea39-4fba-bdaa-a8dadf1535f9"/>
    <ds:schemaRef ds:uri="http://purl.org/dc/elements/1.1/"/>
    <ds:schemaRef ds:uri="http://www.w3.org/XML/1998/namespace"/>
    <ds:schemaRef ds:uri="5e36bd73-c9d8-4012-81f4-4401e3a6bdad"/>
    <ds:schemaRef ds:uri="http://purl.org/dc/dcmitype/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BET CRITICAL NODES</vt:lpstr>
      <vt:lpstr>EIG CRITICAL NODES</vt:lpstr>
      <vt:lpstr>BET</vt:lpstr>
      <vt:lpstr>EIG</vt:lpstr>
      <vt:lpstr>WCC</vt:lpstr>
      <vt:lpstr>EIG SWaT 4</vt:lpstr>
      <vt:lpstr>SPECTRAL RADIUS</vt:lpstr>
    </vt:vector>
  </TitlesOfParts>
  <Company>IRT SystemX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Romain DAGNAS</dc:creator>
  <cp:lastModifiedBy>Romain DAGNAS</cp:lastModifiedBy>
  <cp:lastPrinted>2025-02-11T09:42:52Z</cp:lastPrinted>
  <dcterms:created xsi:type="dcterms:W3CDTF">2024-03-08T08:54:02Z</dcterms:created>
  <dcterms:modified xsi:type="dcterms:W3CDTF">2025-02-21T10:35:59Z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0x0101006C084ADC4AE1F74686FE30FFE06257FD</vt:lpwstr>
  </property>
</Properties>
</file>