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C09CFB0-CE3A-7B47-886C-A81EFF8FA149}" xr6:coauthVersionLast="47" xr6:coauthVersionMax="47" xr10:uidLastSave="{00000000-0000-0000-0000-000000000000}"/>
  <bookViews>
    <workbookView xWindow="0" yWindow="1420" windowWidth="30240" windowHeight="16320" xr2:uid="{00000000-000D-0000-FFFF-FFFF00000000}"/>
  </bookViews>
  <sheets>
    <sheet name="vanadium" sheetId="1" r:id="rId1"/>
    <sheet name="Allocation titanium-vanadium" sheetId="2" r:id="rId2"/>
  </sheets>
  <definedNames>
    <definedName name="_xlnm._FilterDatabase" localSheetId="0" hidden="1">vanadium!$A$1:$I$270</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B2" i="2"/>
  <c r="D2" i="2" s="1"/>
  <c r="B3" i="2"/>
  <c r="D3" i="2" s="1"/>
  <c r="B4" i="2"/>
  <c r="B268" i="1"/>
  <c r="B5" i="2" l="1"/>
  <c r="D4" i="2"/>
  <c r="E4" i="2" s="1"/>
  <c r="G4" i="2" s="1"/>
  <c r="E3" i="2" l="1"/>
  <c r="E2" i="2"/>
  <c r="G2" i="2" s="1"/>
</calcChain>
</file>

<file path=xl/sharedStrings.xml><?xml version="1.0" encoding="utf-8"?>
<sst xmlns="http://schemas.openxmlformats.org/spreadsheetml/2006/main" count="1082" uniqueCount="226">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</sst>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7">
    <xf numFmtId="0" fontId="0" fillId="0" borderId="0" xfId="0"/>
    <xf numFmtId="0" fontId="2" fillId="0" borderId="0" xfId="0" applyFont="1"/>
    <xf numFmtId="0" fontId="0" fillId="0" borderId="0" xfId="0" applyAlignment="1">
      <alignment vertical="center" wrapText="1"/>
    </xf>
    <xf numFmtId="9" fontId="0" fillId="0" borderId="0" xfId="3" applyFont="1"/>
    <xf numFmtId="0" fontId="2" fillId="0" borderId="0" xfId="0" applyFont="1" applyAlignment="1"/>
    <xf numFmtId="0" fontId="0" fillId="0" borderId="0" xfId="0" applyAlignment="1"/>
    <xf numFmtId="11" fontId="0" fillId="0" borderId="0" xfId="0" applyNumberFormat="1" applyAlignmen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0"/>
  <sheetViews>
    <sheetView tabSelected="1" topLeftCell="A240" zoomScaleNormal="100" workbookViewId="0">
      <selection activeCell="G262" sqref="G262"/>
    </sheetView>
  </sheetViews>
  <sheetFormatPr baseColWidth="10" defaultColWidth="8.83203125" defaultRowHeight="15" x14ac:dyDescent="0.2"/>
  <cols>
    <col min="1" max="1" width="67" style="5" bestFit="1" customWidth="1"/>
    <col min="2" max="2" width="12.6640625" style="5" bestFit="1" customWidth="1"/>
    <col min="3" max="3" width="17.6640625" style="5" bestFit="1" customWidth="1"/>
    <col min="4" max="4" width="17.5" style="5" customWidth="1"/>
    <col min="5" max="5" width="8.83203125" style="5"/>
    <col min="6" max="6" width="13.83203125" style="5" bestFit="1" customWidth="1"/>
    <col min="7" max="7" width="49.1640625" style="5" bestFit="1" customWidth="1"/>
    <col min="8" max="16384" width="8.83203125" style="5"/>
  </cols>
  <sheetData>
    <row r="1" spans="1:8" x14ac:dyDescent="0.2">
      <c r="A1" s="4" t="s">
        <v>23</v>
      </c>
      <c r="B1" s="5" t="s">
        <v>65</v>
      </c>
    </row>
    <row r="2" spans="1:8" x14ac:dyDescent="0.2">
      <c r="A2" s="4"/>
    </row>
    <row r="3" spans="1:8" x14ac:dyDescent="0.2">
      <c r="A3" s="4" t="s">
        <v>0</v>
      </c>
      <c r="B3" s="4" t="s">
        <v>215</v>
      </c>
    </row>
    <row r="4" spans="1:8" x14ac:dyDescent="0.2">
      <c r="A4" s="5" t="s">
        <v>1</v>
      </c>
      <c r="B4" s="5" t="s">
        <v>212</v>
      </c>
    </row>
    <row r="5" spans="1:8" x14ac:dyDescent="0.2">
      <c r="A5" s="5" t="s">
        <v>213</v>
      </c>
      <c r="B5" s="5" t="s">
        <v>214</v>
      </c>
    </row>
    <row r="6" spans="1:8" x14ac:dyDescent="0.2">
      <c r="A6" s="5" t="s">
        <v>2</v>
      </c>
      <c r="B6" s="5" t="s">
        <v>67</v>
      </c>
    </row>
    <row r="7" spans="1:8" x14ac:dyDescent="0.2">
      <c r="A7" s="5" t="s">
        <v>4</v>
      </c>
      <c r="B7" s="5">
        <v>1</v>
      </c>
    </row>
    <row r="8" spans="1:8" x14ac:dyDescent="0.2">
      <c r="A8" s="5" t="s">
        <v>5</v>
      </c>
      <c r="B8" s="5" t="s">
        <v>66</v>
      </c>
    </row>
    <row r="9" spans="1:8" x14ac:dyDescent="0.2">
      <c r="A9" s="5" t="s">
        <v>6</v>
      </c>
      <c r="B9" s="5" t="s">
        <v>7</v>
      </c>
    </row>
    <row r="10" spans="1:8" x14ac:dyDescent="0.2">
      <c r="A10" s="4" t="s">
        <v>8</v>
      </c>
    </row>
    <row r="11" spans="1:8" s="4" customFormat="1" x14ac:dyDescent="0.2">
      <c r="A11" s="4" t="s">
        <v>9</v>
      </c>
      <c r="B11" s="4" t="s">
        <v>10</v>
      </c>
      <c r="C11" s="4" t="s">
        <v>6</v>
      </c>
      <c r="D11" s="4" t="s">
        <v>18</v>
      </c>
      <c r="E11" s="4" t="s">
        <v>2</v>
      </c>
      <c r="F11" s="4" t="s">
        <v>11</v>
      </c>
      <c r="G11" s="4" t="s">
        <v>5</v>
      </c>
      <c r="H11" s="4" t="s">
        <v>64</v>
      </c>
    </row>
    <row r="12" spans="1:8" x14ac:dyDescent="0.2">
      <c r="A12" s="5" t="str">
        <f>B3</f>
        <v>vanadium bearing magnetite production</v>
      </c>
      <c r="B12" s="6">
        <v>1</v>
      </c>
      <c r="C12" s="5" t="s">
        <v>7</v>
      </c>
      <c r="E12" s="5" t="s">
        <v>67</v>
      </c>
      <c r="F12" s="5" t="s">
        <v>12</v>
      </c>
      <c r="G12" s="5" t="s">
        <v>66</v>
      </c>
      <c r="H12" s="6"/>
    </row>
    <row r="13" spans="1:8" x14ac:dyDescent="0.2">
      <c r="A13" s="5" t="s">
        <v>70</v>
      </c>
      <c r="B13" s="6">
        <v>0.19185101595424675</v>
      </c>
      <c r="C13" s="5" t="s">
        <v>7</v>
      </c>
      <c r="E13" s="5" t="s">
        <v>3</v>
      </c>
      <c r="F13" s="5" t="s">
        <v>13</v>
      </c>
      <c r="G13" s="5" t="s">
        <v>69</v>
      </c>
      <c r="H13" s="6"/>
    </row>
    <row r="14" spans="1:8" x14ac:dyDescent="0.2">
      <c r="A14" s="5" t="s">
        <v>71</v>
      </c>
      <c r="B14" s="6">
        <v>2.3636045165563198E-11</v>
      </c>
      <c r="C14" s="5" t="s">
        <v>6</v>
      </c>
      <c r="E14" s="5" t="s">
        <v>3</v>
      </c>
      <c r="F14" s="5" t="s">
        <v>13</v>
      </c>
      <c r="G14" s="5" t="s">
        <v>72</v>
      </c>
      <c r="H14" s="6"/>
    </row>
    <row r="15" spans="1:8" x14ac:dyDescent="0.2">
      <c r="A15" s="5" t="s">
        <v>73</v>
      </c>
      <c r="B15" s="6">
        <v>9.3623295785672415E-6</v>
      </c>
      <c r="C15" s="5" t="s">
        <v>7</v>
      </c>
      <c r="E15" s="5" t="s">
        <v>14</v>
      </c>
      <c r="F15" s="5" t="s">
        <v>13</v>
      </c>
      <c r="G15" s="6" t="s">
        <v>74</v>
      </c>
      <c r="H15" s="6"/>
    </row>
    <row r="16" spans="1:8" x14ac:dyDescent="0.2">
      <c r="A16" s="5" t="s">
        <v>52</v>
      </c>
      <c r="B16" s="6">
        <v>4.2667665948224477E-8</v>
      </c>
      <c r="C16" s="5" t="s">
        <v>56</v>
      </c>
      <c r="E16" s="5" t="s">
        <v>3</v>
      </c>
      <c r="F16" s="5" t="s">
        <v>13</v>
      </c>
      <c r="G16" s="5" t="s">
        <v>54</v>
      </c>
      <c r="H16" s="6"/>
    </row>
    <row r="17" spans="1:8" x14ac:dyDescent="0.2">
      <c r="A17" s="5" t="s">
        <v>75</v>
      </c>
      <c r="B17" s="6">
        <v>1.8264216718844293E-2</v>
      </c>
      <c r="C17" s="5" t="s">
        <v>17</v>
      </c>
      <c r="E17" s="5" t="s">
        <v>3</v>
      </c>
      <c r="F17" s="5" t="s">
        <v>13</v>
      </c>
      <c r="G17" s="5" t="s">
        <v>76</v>
      </c>
      <c r="H17" s="6"/>
    </row>
    <row r="18" spans="1:8" x14ac:dyDescent="0.2">
      <c r="A18" s="5" t="s">
        <v>29</v>
      </c>
      <c r="B18" s="6">
        <v>1.1050618518964613E-2</v>
      </c>
      <c r="C18" s="5" t="s">
        <v>15</v>
      </c>
      <c r="E18" s="5" t="s">
        <v>67</v>
      </c>
      <c r="F18" s="5" t="s">
        <v>13</v>
      </c>
      <c r="G18" s="5" t="s">
        <v>16</v>
      </c>
      <c r="H18" s="6"/>
    </row>
    <row r="19" spans="1:8" x14ac:dyDescent="0.2">
      <c r="A19" s="5" t="s">
        <v>77</v>
      </c>
      <c r="B19" s="6">
        <v>1.18180225827816E-2</v>
      </c>
      <c r="C19" s="5" t="s">
        <v>17</v>
      </c>
      <c r="E19" s="5" t="s">
        <v>14</v>
      </c>
      <c r="F19" s="5" t="s">
        <v>13</v>
      </c>
      <c r="G19" s="5" t="s">
        <v>78</v>
      </c>
      <c r="H19" s="6"/>
    </row>
    <row r="20" spans="1:8" x14ac:dyDescent="0.2">
      <c r="A20" s="5" t="s">
        <v>79</v>
      </c>
      <c r="B20" s="6">
        <v>4.811623480132509E-2</v>
      </c>
      <c r="C20" s="5" t="s">
        <v>17</v>
      </c>
      <c r="E20" s="5" t="s">
        <v>3</v>
      </c>
      <c r="F20" s="5" t="s">
        <v>13</v>
      </c>
      <c r="G20" s="5" t="s">
        <v>80</v>
      </c>
      <c r="H20" s="6"/>
    </row>
    <row r="21" spans="1:8" x14ac:dyDescent="0.2">
      <c r="A21" s="5" t="s">
        <v>53</v>
      </c>
      <c r="B21" s="6">
        <v>1.1894762989163299E-4</v>
      </c>
      <c r="C21" s="5" t="s">
        <v>7</v>
      </c>
      <c r="E21" s="5" t="s">
        <v>3</v>
      </c>
      <c r="F21" s="5" t="s">
        <v>13</v>
      </c>
      <c r="G21" s="5" t="s">
        <v>55</v>
      </c>
      <c r="H21" s="6"/>
    </row>
    <row r="22" spans="1:8" x14ac:dyDescent="0.2">
      <c r="A22" s="5" t="s">
        <v>81</v>
      </c>
      <c r="B22" s="6">
        <v>6.3617796890428222E-5</v>
      </c>
      <c r="C22" s="5" t="s">
        <v>60</v>
      </c>
      <c r="E22" s="5" t="s">
        <v>3</v>
      </c>
      <c r="F22" s="5" t="s">
        <v>13</v>
      </c>
      <c r="G22" s="5" t="s">
        <v>82</v>
      </c>
      <c r="H22" s="6"/>
    </row>
    <row r="23" spans="1:8" x14ac:dyDescent="0.2">
      <c r="A23" s="5" t="s">
        <v>222</v>
      </c>
      <c r="B23" s="6">
        <v>1.2323300000000002E-2</v>
      </c>
      <c r="C23" s="5" t="s">
        <v>7</v>
      </c>
      <c r="D23" s="5" t="s">
        <v>28</v>
      </c>
      <c r="F23" s="5" t="s">
        <v>20</v>
      </c>
      <c r="H23" s="6" t="s">
        <v>225</v>
      </c>
    </row>
    <row r="24" spans="1:8" x14ac:dyDescent="0.2">
      <c r="A24" s="5" t="s">
        <v>223</v>
      </c>
      <c r="B24" s="6">
        <v>0.82879638892234597</v>
      </c>
      <c r="C24" s="5" t="s">
        <v>7</v>
      </c>
      <c r="D24" s="5" t="s">
        <v>28</v>
      </c>
      <c r="F24" s="5" t="s">
        <v>20</v>
      </c>
      <c r="H24" s="6"/>
    </row>
    <row r="25" spans="1:8" x14ac:dyDescent="0.2">
      <c r="A25" s="5" t="s">
        <v>57</v>
      </c>
      <c r="B25" s="6">
        <v>1.9108361189042976E-3</v>
      </c>
      <c r="C25" s="5" t="s">
        <v>59</v>
      </c>
      <c r="D25" s="5" t="s">
        <v>61</v>
      </c>
      <c r="F25" s="5" t="s">
        <v>20</v>
      </c>
      <c r="H25" s="6"/>
    </row>
    <row r="26" spans="1:8" x14ac:dyDescent="0.2">
      <c r="A26" s="5" t="s">
        <v>83</v>
      </c>
      <c r="B26" s="6">
        <v>6.3617796890428222E-5</v>
      </c>
      <c r="C26" s="5" t="s">
        <v>60</v>
      </c>
      <c r="D26" s="5" t="s">
        <v>61</v>
      </c>
      <c r="F26" s="5" t="s">
        <v>20</v>
      </c>
      <c r="H26" s="6"/>
    </row>
    <row r="27" spans="1:8" x14ac:dyDescent="0.2">
      <c r="A27" s="5" t="s">
        <v>58</v>
      </c>
      <c r="B27" s="6">
        <v>6.3617796890428222E-5</v>
      </c>
      <c r="C27" s="5" t="s">
        <v>60</v>
      </c>
      <c r="D27" s="5" t="s">
        <v>61</v>
      </c>
      <c r="F27" s="5" t="s">
        <v>20</v>
      </c>
      <c r="H27" s="6"/>
    </row>
    <row r="28" spans="1:8" x14ac:dyDescent="0.2">
      <c r="A28" s="5" t="s">
        <v>224</v>
      </c>
      <c r="B28" s="6">
        <v>4.4969878139675439E-5</v>
      </c>
      <c r="C28" s="5" t="s">
        <v>22</v>
      </c>
      <c r="D28" s="5" t="s">
        <v>51</v>
      </c>
      <c r="F28" s="5" t="s">
        <v>20</v>
      </c>
      <c r="H28" s="6"/>
    </row>
    <row r="29" spans="1:8" x14ac:dyDescent="0.2">
      <c r="A29" s="5" t="s">
        <v>38</v>
      </c>
      <c r="B29" s="6">
        <v>1.358305192956067E-5</v>
      </c>
      <c r="C29" s="5" t="s">
        <v>7</v>
      </c>
      <c r="D29" s="5" t="s">
        <v>50</v>
      </c>
      <c r="F29" s="5" t="s">
        <v>20</v>
      </c>
      <c r="H29" s="6"/>
    </row>
    <row r="30" spans="1:8" x14ac:dyDescent="0.2">
      <c r="A30" s="5" t="s">
        <v>27</v>
      </c>
      <c r="B30" s="6">
        <v>1.8187476312462591E-4</v>
      </c>
      <c r="C30" s="5" t="s">
        <v>7</v>
      </c>
      <c r="D30" s="5" t="s">
        <v>50</v>
      </c>
      <c r="F30" s="5" t="s">
        <v>20</v>
      </c>
      <c r="H30" s="6"/>
    </row>
    <row r="31" spans="1:8" x14ac:dyDescent="0.2">
      <c r="A31" s="5" t="s">
        <v>43</v>
      </c>
      <c r="B31" s="6">
        <v>7.3440568907285649E-5</v>
      </c>
      <c r="C31" s="5" t="s">
        <v>7</v>
      </c>
      <c r="D31" s="5" t="s">
        <v>50</v>
      </c>
      <c r="F31" s="5" t="s">
        <v>20</v>
      </c>
      <c r="H31" s="6"/>
    </row>
    <row r="32" spans="1:8" x14ac:dyDescent="0.2">
      <c r="A32" s="5" t="s">
        <v>21</v>
      </c>
      <c r="B32" s="6">
        <v>6.7454817209513161E-6</v>
      </c>
      <c r="C32" s="5" t="s">
        <v>22</v>
      </c>
      <c r="D32" s="5" t="s">
        <v>130</v>
      </c>
      <c r="F32" s="5" t="s">
        <v>20</v>
      </c>
      <c r="H32" s="6"/>
    </row>
    <row r="33" spans="1:8" x14ac:dyDescent="0.2">
      <c r="A33" s="5" t="s">
        <v>21</v>
      </c>
      <c r="B33" s="6">
        <v>3.8216722378085953E-5</v>
      </c>
      <c r="C33" s="5" t="s">
        <v>22</v>
      </c>
      <c r="D33" s="5" t="s">
        <v>48</v>
      </c>
      <c r="F33" s="5" t="s">
        <v>20</v>
      </c>
      <c r="H33" s="6"/>
    </row>
    <row r="35" spans="1:8" x14ac:dyDescent="0.2">
      <c r="A35" s="4" t="s">
        <v>0</v>
      </c>
      <c r="B35" s="4" t="s">
        <v>216</v>
      </c>
    </row>
    <row r="36" spans="1:8" x14ac:dyDescent="0.2">
      <c r="A36" s="5" t="s">
        <v>1</v>
      </c>
      <c r="B36" s="5" t="s">
        <v>68</v>
      </c>
    </row>
    <row r="37" spans="1:8" x14ac:dyDescent="0.2">
      <c r="A37" s="5" t="s">
        <v>213</v>
      </c>
      <c r="B37" s="5" t="s">
        <v>214</v>
      </c>
    </row>
    <row r="38" spans="1:8" x14ac:dyDescent="0.2">
      <c r="A38" s="5" t="s">
        <v>2</v>
      </c>
      <c r="B38" s="5" t="s">
        <v>67</v>
      </c>
    </row>
    <row r="39" spans="1:8" x14ac:dyDescent="0.2">
      <c r="A39" s="5" t="s">
        <v>4</v>
      </c>
      <c r="B39" s="5">
        <v>1</v>
      </c>
    </row>
    <row r="40" spans="1:8" x14ac:dyDescent="0.2">
      <c r="A40" s="5" t="s">
        <v>5</v>
      </c>
      <c r="B40" s="5" t="s">
        <v>85</v>
      </c>
    </row>
    <row r="41" spans="1:8" x14ac:dyDescent="0.2">
      <c r="A41" s="5" t="s">
        <v>6</v>
      </c>
      <c r="B41" s="5" t="s">
        <v>7</v>
      </c>
    </row>
    <row r="42" spans="1:8" x14ac:dyDescent="0.2">
      <c r="A42" s="4" t="s">
        <v>8</v>
      </c>
    </row>
    <row r="43" spans="1:8" s="4" customFormat="1" x14ac:dyDescent="0.2">
      <c r="A43" s="4" t="s">
        <v>9</v>
      </c>
      <c r="B43" s="4" t="s">
        <v>10</v>
      </c>
      <c r="C43" s="4" t="s">
        <v>6</v>
      </c>
      <c r="D43" s="4" t="s">
        <v>18</v>
      </c>
      <c r="E43" s="4" t="s">
        <v>2</v>
      </c>
      <c r="F43" s="4" t="s">
        <v>11</v>
      </c>
      <c r="G43" s="4" t="s">
        <v>5</v>
      </c>
      <c r="H43" s="4" t="s">
        <v>64</v>
      </c>
    </row>
    <row r="44" spans="1:8" x14ac:dyDescent="0.2">
      <c r="A44" s="5" t="s">
        <v>216</v>
      </c>
      <c r="B44" s="6">
        <v>1</v>
      </c>
      <c r="C44" s="5" t="s">
        <v>7</v>
      </c>
      <c r="E44" s="5" t="s">
        <v>67</v>
      </c>
      <c r="F44" s="5" t="s">
        <v>12</v>
      </c>
      <c r="G44" s="5" t="s">
        <v>85</v>
      </c>
      <c r="H44" s="6"/>
    </row>
    <row r="45" spans="1:8" x14ac:dyDescent="0.2">
      <c r="A45" s="5" t="s">
        <v>215</v>
      </c>
      <c r="B45" s="6">
        <v>1.047945205479452</v>
      </c>
      <c r="C45" s="5" t="s">
        <v>7</v>
      </c>
      <c r="E45" s="5" t="s">
        <v>67</v>
      </c>
      <c r="F45" s="5" t="s">
        <v>13</v>
      </c>
      <c r="G45" s="5" t="s">
        <v>66</v>
      </c>
      <c r="H45" s="6"/>
    </row>
    <row r="46" spans="1:8" x14ac:dyDescent="0.2">
      <c r="A46" s="5" t="s">
        <v>87</v>
      </c>
      <c r="B46" s="6">
        <v>9.3835616438356156E-4</v>
      </c>
      <c r="C46" s="5" t="s">
        <v>7</v>
      </c>
      <c r="E46" s="5" t="s">
        <v>14</v>
      </c>
      <c r="F46" s="5" t="s">
        <v>13</v>
      </c>
      <c r="G46" s="5" t="s">
        <v>86</v>
      </c>
      <c r="H46" s="6"/>
    </row>
    <row r="47" spans="1:8" x14ac:dyDescent="0.2">
      <c r="A47" s="5" t="s">
        <v>88</v>
      </c>
      <c r="B47" s="6">
        <v>2.315068493150685E-5</v>
      </c>
      <c r="C47" s="5" t="s">
        <v>7</v>
      </c>
      <c r="E47" s="5" t="s">
        <v>3</v>
      </c>
      <c r="F47" s="5" t="s">
        <v>13</v>
      </c>
      <c r="G47" s="5" t="s">
        <v>89</v>
      </c>
      <c r="H47" s="6"/>
    </row>
    <row r="48" spans="1:8" x14ac:dyDescent="0.2">
      <c r="A48" s="5" t="s">
        <v>90</v>
      </c>
      <c r="B48" s="6">
        <v>3.904109589041096E-4</v>
      </c>
      <c r="C48" s="5" t="s">
        <v>7</v>
      </c>
      <c r="E48" s="5" t="s">
        <v>14</v>
      </c>
      <c r="F48" s="5" t="s">
        <v>13</v>
      </c>
      <c r="G48" s="5" t="s">
        <v>91</v>
      </c>
      <c r="H48" s="6"/>
    </row>
    <row r="49" spans="1:8" x14ac:dyDescent="0.2">
      <c r="A49" s="5" t="s">
        <v>92</v>
      </c>
      <c r="B49" s="6">
        <v>4.089041095890411E-6</v>
      </c>
      <c r="C49" s="5" t="s">
        <v>7</v>
      </c>
      <c r="E49" s="5" t="s">
        <v>3</v>
      </c>
      <c r="F49" s="5" t="s">
        <v>13</v>
      </c>
      <c r="G49" s="5" t="s">
        <v>93</v>
      </c>
      <c r="H49" s="6"/>
    </row>
    <row r="50" spans="1:8" x14ac:dyDescent="0.2">
      <c r="A50" s="5" t="s">
        <v>94</v>
      </c>
      <c r="B50" s="6">
        <v>3.1506849315068495E-7</v>
      </c>
      <c r="C50" s="5" t="s">
        <v>7</v>
      </c>
      <c r="E50" s="5" t="s">
        <v>14</v>
      </c>
      <c r="F50" s="5" t="s">
        <v>13</v>
      </c>
      <c r="G50" s="5" t="s">
        <v>95</v>
      </c>
      <c r="H50" s="6"/>
    </row>
    <row r="51" spans="1:8" x14ac:dyDescent="0.2">
      <c r="A51" s="5" t="s">
        <v>96</v>
      </c>
      <c r="B51" s="6">
        <v>2.2534246575342464E-6</v>
      </c>
      <c r="C51" s="5" t="s">
        <v>7</v>
      </c>
      <c r="E51" s="5" t="s">
        <v>3</v>
      </c>
      <c r="F51" s="5" t="s">
        <v>13</v>
      </c>
      <c r="G51" s="5" t="s">
        <v>97</v>
      </c>
      <c r="H51" s="6"/>
    </row>
    <row r="52" spans="1:8" x14ac:dyDescent="0.2">
      <c r="A52" s="5" t="s">
        <v>98</v>
      </c>
      <c r="B52" s="6">
        <v>2.7397260273972604E-9</v>
      </c>
      <c r="C52" s="5" t="s">
        <v>7</v>
      </c>
      <c r="E52" s="5" t="s">
        <v>3</v>
      </c>
      <c r="F52" s="5" t="s">
        <v>13</v>
      </c>
      <c r="G52" s="5" t="s">
        <v>99</v>
      </c>
      <c r="H52" s="6"/>
    </row>
    <row r="53" spans="1:8" x14ac:dyDescent="0.2">
      <c r="A53" s="5" t="s">
        <v>100</v>
      </c>
      <c r="B53" s="6">
        <v>8.9041095890410957E-3</v>
      </c>
      <c r="C53" s="5" t="s">
        <v>7</v>
      </c>
      <c r="E53" s="5" t="s">
        <v>67</v>
      </c>
      <c r="F53" s="5" t="s">
        <v>13</v>
      </c>
      <c r="G53" s="5" t="s">
        <v>101</v>
      </c>
      <c r="H53" s="6"/>
    </row>
    <row r="54" spans="1:8" x14ac:dyDescent="0.2">
      <c r="A54" s="5" t="s">
        <v>102</v>
      </c>
      <c r="B54" s="6">
        <v>1.7123287671232877E-11</v>
      </c>
      <c r="C54" s="5" t="s">
        <v>6</v>
      </c>
      <c r="E54" s="5" t="s">
        <v>3</v>
      </c>
      <c r="F54" s="5" t="s">
        <v>13</v>
      </c>
      <c r="G54" s="5" t="s">
        <v>103</v>
      </c>
      <c r="H54" s="6"/>
    </row>
    <row r="55" spans="1:8" x14ac:dyDescent="0.2">
      <c r="A55" s="5" t="s">
        <v>62</v>
      </c>
      <c r="B55" s="6">
        <v>1.5684931506849316E-3</v>
      </c>
      <c r="C55" s="5" t="s">
        <v>15</v>
      </c>
      <c r="E55" s="5" t="s">
        <v>67</v>
      </c>
      <c r="F55" s="5" t="s">
        <v>13</v>
      </c>
      <c r="G55" s="5" t="s">
        <v>63</v>
      </c>
      <c r="H55" s="6"/>
    </row>
    <row r="56" spans="1:8" x14ac:dyDescent="0.2">
      <c r="A56" s="5" t="s">
        <v>29</v>
      </c>
      <c r="B56" s="6">
        <v>1.7123287671232879E-2</v>
      </c>
      <c r="C56" s="5" t="s">
        <v>15</v>
      </c>
      <c r="E56" s="5" t="s">
        <v>67</v>
      </c>
      <c r="F56" s="5" t="s">
        <v>13</v>
      </c>
      <c r="G56" s="5" t="s">
        <v>16</v>
      </c>
      <c r="H56" s="6"/>
    </row>
    <row r="57" spans="1:8" x14ac:dyDescent="0.2">
      <c r="A57" s="5" t="s">
        <v>104</v>
      </c>
      <c r="B57" s="6">
        <v>4.486301369863014E-2</v>
      </c>
      <c r="C57" s="5" t="s">
        <v>17</v>
      </c>
      <c r="E57" s="5" t="s">
        <v>14</v>
      </c>
      <c r="F57" s="5" t="s">
        <v>13</v>
      </c>
      <c r="G57" s="5" t="s">
        <v>105</v>
      </c>
      <c r="H57" s="6"/>
    </row>
    <row r="58" spans="1:8" x14ac:dyDescent="0.2">
      <c r="A58" s="5" t="s">
        <v>106</v>
      </c>
      <c r="B58" s="6">
        <v>1.5958904109589042E-2</v>
      </c>
      <c r="C58" s="5" t="s">
        <v>17</v>
      </c>
      <c r="E58" s="5" t="s">
        <v>14</v>
      </c>
      <c r="F58" s="5" t="s">
        <v>13</v>
      </c>
      <c r="G58" s="5" t="s">
        <v>107</v>
      </c>
      <c r="H58" s="6"/>
    </row>
    <row r="59" spans="1:8" x14ac:dyDescent="0.2">
      <c r="A59" s="5" t="s">
        <v>108</v>
      </c>
      <c r="B59" s="6">
        <v>1.4794520547945207E-2</v>
      </c>
      <c r="C59" s="5" t="s">
        <v>7</v>
      </c>
      <c r="E59" s="5" t="s">
        <v>3</v>
      </c>
      <c r="F59" s="5" t="s">
        <v>13</v>
      </c>
      <c r="G59" s="5" t="s">
        <v>109</v>
      </c>
      <c r="H59" s="6"/>
    </row>
    <row r="60" spans="1:8" x14ac:dyDescent="0.2">
      <c r="A60" s="5" t="s">
        <v>110</v>
      </c>
      <c r="B60" s="6">
        <v>-5.9315068493150682E-8</v>
      </c>
      <c r="C60" s="5" t="s">
        <v>7</v>
      </c>
      <c r="E60" s="5" t="s">
        <v>14</v>
      </c>
      <c r="F60" s="5" t="s">
        <v>13</v>
      </c>
      <c r="G60" s="5" t="s">
        <v>111</v>
      </c>
      <c r="H60" s="6"/>
    </row>
    <row r="61" spans="1:8" x14ac:dyDescent="0.2">
      <c r="A61" s="5" t="s">
        <v>112</v>
      </c>
      <c r="B61" s="6">
        <v>-2.2328767123287674E-6</v>
      </c>
      <c r="C61" s="5" t="s">
        <v>7</v>
      </c>
      <c r="E61" s="5" t="s">
        <v>14</v>
      </c>
      <c r="F61" s="5" t="s">
        <v>13</v>
      </c>
      <c r="G61" s="5" t="s">
        <v>113</v>
      </c>
      <c r="H61" s="6"/>
    </row>
    <row r="62" spans="1:8" x14ac:dyDescent="0.2">
      <c r="A62" s="5" t="s">
        <v>114</v>
      </c>
      <c r="B62" s="6">
        <v>-8.4246575342465764E-8</v>
      </c>
      <c r="C62" s="5" t="s">
        <v>7</v>
      </c>
      <c r="E62" s="5" t="s">
        <v>14</v>
      </c>
      <c r="F62" s="5" t="s">
        <v>13</v>
      </c>
      <c r="G62" s="5" t="s">
        <v>115</v>
      </c>
      <c r="H62" s="6"/>
    </row>
    <row r="63" spans="1:8" x14ac:dyDescent="0.2">
      <c r="A63" s="5" t="s">
        <v>37</v>
      </c>
      <c r="B63" s="6">
        <v>4.2465753424657534E-12</v>
      </c>
      <c r="C63" s="5" t="s">
        <v>7</v>
      </c>
      <c r="D63" s="5" t="s">
        <v>49</v>
      </c>
      <c r="F63" s="5" t="s">
        <v>20</v>
      </c>
      <c r="H63" s="6"/>
    </row>
    <row r="64" spans="1:8" x14ac:dyDescent="0.2">
      <c r="A64" s="5" t="s">
        <v>36</v>
      </c>
      <c r="B64" s="6">
        <v>1.4383561643835617E-10</v>
      </c>
      <c r="C64" s="5" t="s">
        <v>7</v>
      </c>
      <c r="D64" s="5" t="s">
        <v>130</v>
      </c>
      <c r="F64" s="5" t="s">
        <v>20</v>
      </c>
      <c r="H64" s="6"/>
    </row>
    <row r="65" spans="1:8" x14ac:dyDescent="0.2">
      <c r="A65" s="5" t="s">
        <v>34</v>
      </c>
      <c r="B65" s="6">
        <v>2.1232876712328767E-12</v>
      </c>
      <c r="C65" s="5" t="s">
        <v>7</v>
      </c>
      <c r="D65" s="5" t="s">
        <v>49</v>
      </c>
      <c r="F65" s="5" t="s">
        <v>20</v>
      </c>
      <c r="H65" s="6"/>
    </row>
    <row r="66" spans="1:8" x14ac:dyDescent="0.2">
      <c r="A66" s="5" t="s">
        <v>19</v>
      </c>
      <c r="B66" s="6">
        <v>1.6485357935385542E-2</v>
      </c>
      <c r="C66" s="5" t="s">
        <v>7</v>
      </c>
      <c r="D66" s="5" t="s">
        <v>130</v>
      </c>
      <c r="F66" s="5" t="s">
        <v>20</v>
      </c>
      <c r="H66" s="6"/>
    </row>
    <row r="67" spans="1:8" x14ac:dyDescent="0.2">
      <c r="A67" s="5" t="s">
        <v>19</v>
      </c>
      <c r="B67" s="6">
        <v>2.9546398242267938E-4</v>
      </c>
      <c r="C67" s="5" t="s">
        <v>7</v>
      </c>
      <c r="D67" s="5" t="s">
        <v>50</v>
      </c>
      <c r="F67" s="5" t="s">
        <v>20</v>
      </c>
      <c r="H67" s="6"/>
    </row>
    <row r="68" spans="1:8" x14ac:dyDescent="0.2">
      <c r="A68" s="5" t="s">
        <v>116</v>
      </c>
      <c r="B68" s="6">
        <v>1.4382760073880681E-4</v>
      </c>
      <c r="C68" s="5" t="s">
        <v>7</v>
      </c>
      <c r="D68" s="5" t="s">
        <v>130</v>
      </c>
      <c r="F68" s="5" t="s">
        <v>20</v>
      </c>
      <c r="H68" s="6"/>
    </row>
    <row r="69" spans="1:8" x14ac:dyDescent="0.2">
      <c r="A69" s="5" t="s">
        <v>116</v>
      </c>
      <c r="B69" s="6">
        <v>8.0156995493613287E-9</v>
      </c>
      <c r="C69" s="5" t="s">
        <v>7</v>
      </c>
      <c r="D69" s="5" t="s">
        <v>50</v>
      </c>
      <c r="F69" s="5" t="s">
        <v>20</v>
      </c>
      <c r="H69" s="6"/>
    </row>
    <row r="70" spans="1:8" x14ac:dyDescent="0.2">
      <c r="A70" s="5" t="s">
        <v>32</v>
      </c>
      <c r="B70" s="6">
        <v>1.8493150684931509E-9</v>
      </c>
      <c r="C70" s="5" t="s">
        <v>7</v>
      </c>
      <c r="D70" s="5" t="s">
        <v>130</v>
      </c>
      <c r="F70" s="5" t="s">
        <v>20</v>
      </c>
      <c r="H70" s="6"/>
    </row>
    <row r="71" spans="1:8" x14ac:dyDescent="0.2">
      <c r="A71" s="5" t="s">
        <v>33</v>
      </c>
      <c r="B71" s="6">
        <v>3.3972602739726027E-11</v>
      </c>
      <c r="C71" s="5" t="s">
        <v>7</v>
      </c>
      <c r="D71" s="5" t="s">
        <v>49</v>
      </c>
      <c r="F71" s="5" t="s">
        <v>20</v>
      </c>
      <c r="H71" s="6"/>
    </row>
    <row r="72" spans="1:8" x14ac:dyDescent="0.2">
      <c r="A72" s="5" t="s">
        <v>31</v>
      </c>
      <c r="B72" s="6">
        <v>4.2465753424657534E-12</v>
      </c>
      <c r="C72" s="5" t="s">
        <v>7</v>
      </c>
      <c r="D72" s="5" t="s">
        <v>49</v>
      </c>
      <c r="F72" s="5" t="s">
        <v>20</v>
      </c>
      <c r="H72" s="6"/>
    </row>
    <row r="73" spans="1:8" x14ac:dyDescent="0.2">
      <c r="A73" s="5" t="s">
        <v>47</v>
      </c>
      <c r="B73" s="6">
        <v>3.1506849315068492E-9</v>
      </c>
      <c r="C73" s="5" t="s">
        <v>7</v>
      </c>
      <c r="D73" s="5" t="s">
        <v>130</v>
      </c>
      <c r="F73" s="5" t="s">
        <v>20</v>
      </c>
      <c r="H73" s="6"/>
    </row>
    <row r="74" spans="1:8" x14ac:dyDescent="0.2">
      <c r="A74" s="5" t="s">
        <v>30</v>
      </c>
      <c r="B74" s="6">
        <v>4.2465753424657534E-12</v>
      </c>
      <c r="C74" s="5" t="s">
        <v>7</v>
      </c>
      <c r="D74" s="5" t="s">
        <v>49</v>
      </c>
      <c r="F74" s="5" t="s">
        <v>20</v>
      </c>
      <c r="H74" s="6"/>
    </row>
    <row r="75" spans="1:8" x14ac:dyDescent="0.2">
      <c r="A75" s="5" t="s">
        <v>117</v>
      </c>
      <c r="B75" s="6">
        <v>1.0273972602739725E-9</v>
      </c>
      <c r="C75" s="5" t="s">
        <v>7</v>
      </c>
      <c r="D75" s="5" t="s">
        <v>50</v>
      </c>
      <c r="F75" s="5" t="s">
        <v>20</v>
      </c>
      <c r="H75" s="6"/>
    </row>
    <row r="76" spans="1:8" x14ac:dyDescent="0.2">
      <c r="A76" s="5" t="s">
        <v>118</v>
      </c>
      <c r="B76" s="6">
        <v>3.9041095890410965E-15</v>
      </c>
      <c r="C76" s="5" t="s">
        <v>7</v>
      </c>
      <c r="D76" s="5" t="s">
        <v>130</v>
      </c>
      <c r="F76" s="5" t="s">
        <v>20</v>
      </c>
      <c r="H76" s="6"/>
    </row>
    <row r="77" spans="1:8" x14ac:dyDescent="0.2">
      <c r="A77" s="5" t="s">
        <v>119</v>
      </c>
      <c r="B77" s="6">
        <v>1.5410958904109592E-5</v>
      </c>
      <c r="C77" s="5" t="s">
        <v>7</v>
      </c>
      <c r="D77" s="5" t="s">
        <v>130</v>
      </c>
      <c r="F77" s="5" t="s">
        <v>20</v>
      </c>
      <c r="H77" s="6"/>
    </row>
    <row r="78" spans="1:8" x14ac:dyDescent="0.2">
      <c r="A78" s="5" t="s">
        <v>120</v>
      </c>
      <c r="B78" s="6">
        <v>1.7184047521216481E-5</v>
      </c>
      <c r="C78" s="5" t="s">
        <v>7</v>
      </c>
      <c r="D78" s="5" t="s">
        <v>130</v>
      </c>
      <c r="F78" s="5" t="s">
        <v>20</v>
      </c>
      <c r="H78" s="6"/>
    </row>
    <row r="79" spans="1:8" x14ac:dyDescent="0.2">
      <c r="A79" s="5" t="s">
        <v>120</v>
      </c>
      <c r="B79" s="6">
        <v>7.6226451386256095E-8</v>
      </c>
      <c r="C79" s="5" t="s">
        <v>7</v>
      </c>
      <c r="D79" s="5" t="s">
        <v>50</v>
      </c>
      <c r="F79" s="5" t="s">
        <v>20</v>
      </c>
      <c r="H79" s="6"/>
    </row>
    <row r="80" spans="1:8" x14ac:dyDescent="0.2">
      <c r="A80" s="5" t="s">
        <v>121</v>
      </c>
      <c r="B80" s="6">
        <v>1.3792790617733755E-5</v>
      </c>
      <c r="C80" s="5" t="s">
        <v>7</v>
      </c>
      <c r="D80" s="5" t="s">
        <v>130</v>
      </c>
      <c r="F80" s="5" t="s">
        <v>20</v>
      </c>
      <c r="H80" s="6"/>
    </row>
    <row r="81" spans="1:8" x14ac:dyDescent="0.2">
      <c r="A81" s="5" t="s">
        <v>121</v>
      </c>
      <c r="B81" s="6">
        <v>1.7981212199227272E-7</v>
      </c>
      <c r="C81" s="5" t="s">
        <v>7</v>
      </c>
      <c r="D81" s="5" t="s">
        <v>50</v>
      </c>
      <c r="F81" s="5" t="s">
        <v>20</v>
      </c>
      <c r="H81" s="6"/>
    </row>
    <row r="82" spans="1:8" x14ac:dyDescent="0.2">
      <c r="A82" s="5" t="s">
        <v>46</v>
      </c>
      <c r="B82" s="6">
        <v>8.0821917808219175E-9</v>
      </c>
      <c r="C82" s="5" t="s">
        <v>7</v>
      </c>
      <c r="D82" s="5" t="s">
        <v>49</v>
      </c>
      <c r="F82" s="5" t="s">
        <v>20</v>
      </c>
      <c r="H82" s="6"/>
    </row>
    <row r="83" spans="1:8" x14ac:dyDescent="0.2">
      <c r="A83" s="5" t="s">
        <v>44</v>
      </c>
      <c r="B83" s="6">
        <v>4.5547945205479457E-8</v>
      </c>
      <c r="C83" s="5" t="s">
        <v>7</v>
      </c>
      <c r="D83" s="5" t="s">
        <v>130</v>
      </c>
      <c r="F83" s="5" t="s">
        <v>20</v>
      </c>
      <c r="H83" s="6"/>
    </row>
    <row r="84" spans="1:8" x14ac:dyDescent="0.2">
      <c r="A84" s="5" t="s">
        <v>44</v>
      </c>
      <c r="B84" s="6">
        <v>4.2465753424657534E-12</v>
      </c>
      <c r="C84" s="5" t="s">
        <v>7</v>
      </c>
      <c r="D84" s="5" t="s">
        <v>49</v>
      </c>
      <c r="F84" s="5" t="s">
        <v>20</v>
      </c>
      <c r="H84" s="6"/>
    </row>
    <row r="85" spans="1:8" x14ac:dyDescent="0.2">
      <c r="A85" s="5" t="s">
        <v>45</v>
      </c>
      <c r="B85" s="6">
        <v>1.2739726027397261E-9</v>
      </c>
      <c r="C85" s="5" t="s">
        <v>7</v>
      </c>
      <c r="D85" s="5" t="s">
        <v>49</v>
      </c>
      <c r="F85" s="5" t="s">
        <v>20</v>
      </c>
      <c r="H85" s="6"/>
    </row>
    <row r="86" spans="1:8" x14ac:dyDescent="0.2">
      <c r="A86" s="5" t="s">
        <v>45</v>
      </c>
      <c r="B86" s="6">
        <v>1.5753424657534248E-8</v>
      </c>
      <c r="C86" s="5" t="s">
        <v>7</v>
      </c>
      <c r="D86" s="5" t="s">
        <v>130</v>
      </c>
      <c r="F86" s="5" t="s">
        <v>20</v>
      </c>
      <c r="H86" s="6"/>
    </row>
    <row r="87" spans="1:8" x14ac:dyDescent="0.2">
      <c r="A87" s="5" t="s">
        <v>39</v>
      </c>
      <c r="B87" s="6">
        <v>1.9570611818187038E-10</v>
      </c>
      <c r="C87" s="5" t="s">
        <v>7</v>
      </c>
      <c r="D87" s="5" t="s">
        <v>130</v>
      </c>
      <c r="F87" s="5" t="s">
        <v>20</v>
      </c>
      <c r="H87" s="6"/>
    </row>
    <row r="88" spans="1:8" x14ac:dyDescent="0.2">
      <c r="A88" s="5" t="s">
        <v>39</v>
      </c>
      <c r="B88" s="6">
        <v>4.3334977708540596E-11</v>
      </c>
      <c r="C88" s="5" t="s">
        <v>7</v>
      </c>
      <c r="D88" s="5" t="s">
        <v>50</v>
      </c>
      <c r="F88" s="5" t="s">
        <v>20</v>
      </c>
      <c r="H88" s="6"/>
    </row>
    <row r="89" spans="1:8" x14ac:dyDescent="0.2">
      <c r="A89" s="5" t="s">
        <v>39</v>
      </c>
      <c r="B89" s="6">
        <v>5.5205479452054792E-13</v>
      </c>
      <c r="C89" s="5" t="s">
        <v>7</v>
      </c>
      <c r="D89" s="5" t="s">
        <v>49</v>
      </c>
      <c r="F89" s="5" t="s">
        <v>20</v>
      </c>
      <c r="H89" s="6"/>
    </row>
    <row r="90" spans="1:8" x14ac:dyDescent="0.2">
      <c r="A90" s="5" t="s">
        <v>122</v>
      </c>
      <c r="B90" s="6">
        <v>4.1780821917808219E-11</v>
      </c>
      <c r="C90" s="5" t="s">
        <v>7</v>
      </c>
      <c r="D90" s="5" t="s">
        <v>50</v>
      </c>
      <c r="F90" s="5" t="s">
        <v>20</v>
      </c>
      <c r="H90" s="6"/>
    </row>
    <row r="91" spans="1:8" x14ac:dyDescent="0.2">
      <c r="A91" s="5" t="s">
        <v>40</v>
      </c>
      <c r="B91" s="6">
        <v>1.0273972602739726E-8</v>
      </c>
      <c r="C91" s="5" t="s">
        <v>7</v>
      </c>
      <c r="D91" s="5" t="s">
        <v>130</v>
      </c>
      <c r="F91" s="5" t="s">
        <v>20</v>
      </c>
      <c r="H91" s="6"/>
    </row>
    <row r="92" spans="1:8" x14ac:dyDescent="0.2">
      <c r="A92" s="5" t="s">
        <v>42</v>
      </c>
      <c r="B92" s="6">
        <v>4.2465753424657534E-12</v>
      </c>
      <c r="C92" s="5" t="s">
        <v>7</v>
      </c>
      <c r="D92" s="5" t="s">
        <v>49</v>
      </c>
      <c r="F92" s="5" t="s">
        <v>20</v>
      </c>
      <c r="H92" s="6"/>
    </row>
    <row r="93" spans="1:8" x14ac:dyDescent="0.2">
      <c r="A93" s="5" t="s">
        <v>123</v>
      </c>
      <c r="B93" s="6">
        <v>7.8082191780821919E-9</v>
      </c>
      <c r="C93" s="5" t="s">
        <v>7</v>
      </c>
      <c r="D93" s="5" t="s">
        <v>49</v>
      </c>
      <c r="F93" s="5" t="s">
        <v>20</v>
      </c>
      <c r="H93" s="6"/>
    </row>
    <row r="94" spans="1:8" x14ac:dyDescent="0.2">
      <c r="A94" s="5" t="s">
        <v>26</v>
      </c>
      <c r="B94" s="6">
        <v>2.1910155650866738E-4</v>
      </c>
      <c r="C94" s="5" t="s">
        <v>7</v>
      </c>
      <c r="D94" s="5" t="s">
        <v>130</v>
      </c>
      <c r="F94" s="5" t="s">
        <v>20</v>
      </c>
      <c r="H94" s="6"/>
    </row>
    <row r="95" spans="1:8" x14ac:dyDescent="0.2">
      <c r="A95" s="5" t="s">
        <v>26</v>
      </c>
      <c r="B95" s="6">
        <v>7.6525683113431193E-8</v>
      </c>
      <c r="C95" s="5" t="s">
        <v>7</v>
      </c>
      <c r="D95" s="5" t="s">
        <v>50</v>
      </c>
      <c r="F95" s="5" t="s">
        <v>20</v>
      </c>
      <c r="H95" s="6"/>
    </row>
    <row r="96" spans="1:8" x14ac:dyDescent="0.2">
      <c r="A96" s="5" t="s">
        <v>124</v>
      </c>
      <c r="B96" s="6">
        <v>2.8767123287671233E-11</v>
      </c>
      <c r="C96" s="5" t="s">
        <v>7</v>
      </c>
      <c r="D96" s="5" t="s">
        <v>50</v>
      </c>
      <c r="F96" s="5" t="s">
        <v>20</v>
      </c>
      <c r="H96" s="6"/>
    </row>
    <row r="97" spans="1:8" x14ac:dyDescent="0.2">
      <c r="A97" s="5" t="s">
        <v>125</v>
      </c>
      <c r="B97" s="6">
        <v>1.3013698630136985E-10</v>
      </c>
      <c r="C97" s="5" t="s">
        <v>7</v>
      </c>
      <c r="D97" s="5" t="s">
        <v>130</v>
      </c>
      <c r="F97" s="5" t="s">
        <v>20</v>
      </c>
      <c r="H97" s="6"/>
    </row>
    <row r="98" spans="1:8" x14ac:dyDescent="0.2">
      <c r="A98" s="5" t="s">
        <v>38</v>
      </c>
      <c r="B98" s="6">
        <v>5.1445136715385052E-5</v>
      </c>
      <c r="C98" s="5" t="s">
        <v>7</v>
      </c>
      <c r="D98" s="5" t="s">
        <v>130</v>
      </c>
      <c r="F98" s="5" t="s">
        <v>20</v>
      </c>
      <c r="H98" s="6"/>
    </row>
    <row r="99" spans="1:8" x14ac:dyDescent="0.2">
      <c r="A99" s="5" t="s">
        <v>38</v>
      </c>
      <c r="B99" s="6">
        <v>1.3020575036837028E-7</v>
      </c>
      <c r="C99" s="5" t="s">
        <v>7</v>
      </c>
      <c r="D99" s="5" t="s">
        <v>50</v>
      </c>
      <c r="F99" s="5" t="s">
        <v>20</v>
      </c>
      <c r="H99" s="6"/>
    </row>
    <row r="100" spans="1:8" x14ac:dyDescent="0.2">
      <c r="A100" s="5" t="s">
        <v>27</v>
      </c>
      <c r="B100" s="6">
        <v>4.0136986301369862E-7</v>
      </c>
      <c r="C100" s="5" t="s">
        <v>7</v>
      </c>
      <c r="D100" s="5" t="s">
        <v>50</v>
      </c>
      <c r="F100" s="5" t="s">
        <v>20</v>
      </c>
      <c r="H100" s="6"/>
    </row>
    <row r="101" spans="1:8" x14ac:dyDescent="0.2">
      <c r="A101" s="5" t="s">
        <v>43</v>
      </c>
      <c r="B101" s="6">
        <v>2.7465753424657537E-7</v>
      </c>
      <c r="C101" s="5" t="s">
        <v>7</v>
      </c>
      <c r="D101" s="5" t="s">
        <v>50</v>
      </c>
      <c r="F101" s="5" t="s">
        <v>20</v>
      </c>
      <c r="H101" s="6"/>
    </row>
    <row r="102" spans="1:8" x14ac:dyDescent="0.2">
      <c r="A102" s="5" t="s">
        <v>126</v>
      </c>
      <c r="B102" s="6">
        <v>5.095890410958904E-10</v>
      </c>
      <c r="C102" s="5" t="s">
        <v>7</v>
      </c>
      <c r="D102" s="5" t="s">
        <v>49</v>
      </c>
      <c r="F102" s="5" t="s">
        <v>20</v>
      </c>
      <c r="H102" s="6"/>
    </row>
    <row r="103" spans="1:8" x14ac:dyDescent="0.2">
      <c r="A103" s="5" t="s">
        <v>127</v>
      </c>
      <c r="B103" s="6">
        <v>3.8630136986301374E-11</v>
      </c>
      <c r="C103" s="5" t="s">
        <v>7</v>
      </c>
      <c r="D103" s="5" t="s">
        <v>50</v>
      </c>
      <c r="F103" s="5" t="s">
        <v>20</v>
      </c>
      <c r="H103" s="6"/>
    </row>
    <row r="104" spans="1:8" x14ac:dyDescent="0.2">
      <c r="A104" s="5" t="s">
        <v>128</v>
      </c>
      <c r="B104" s="6">
        <v>8.9374963723471809E-5</v>
      </c>
      <c r="C104" s="5" t="s">
        <v>7</v>
      </c>
      <c r="D104" s="5" t="s">
        <v>130</v>
      </c>
      <c r="F104" s="5" t="s">
        <v>20</v>
      </c>
      <c r="H104" s="6"/>
    </row>
    <row r="105" spans="1:8" x14ac:dyDescent="0.2">
      <c r="A105" s="5" t="s">
        <v>128</v>
      </c>
      <c r="B105" s="6">
        <v>3.510636737884773E-7</v>
      </c>
      <c r="C105" s="5" t="s">
        <v>7</v>
      </c>
      <c r="D105" s="5" t="s">
        <v>50</v>
      </c>
      <c r="F105" s="5" t="s">
        <v>20</v>
      </c>
      <c r="H105" s="6"/>
    </row>
    <row r="106" spans="1:8" x14ac:dyDescent="0.2">
      <c r="A106" s="5" t="s">
        <v>129</v>
      </c>
      <c r="B106" s="6">
        <v>2.7191780821917807E-8</v>
      </c>
      <c r="C106" s="5" t="s">
        <v>7</v>
      </c>
      <c r="D106" s="5" t="s">
        <v>49</v>
      </c>
      <c r="F106" s="5" t="s">
        <v>20</v>
      </c>
      <c r="H106" s="6"/>
    </row>
    <row r="107" spans="1:8" x14ac:dyDescent="0.2">
      <c r="A107" s="5" t="s">
        <v>21</v>
      </c>
      <c r="B107" s="6">
        <v>1.2602739726027398E-5</v>
      </c>
      <c r="C107" s="5" t="s">
        <v>22</v>
      </c>
      <c r="D107" s="5" t="s">
        <v>48</v>
      </c>
      <c r="F107" s="5" t="s">
        <v>20</v>
      </c>
      <c r="H107" s="6"/>
    </row>
    <row r="108" spans="1:8" x14ac:dyDescent="0.2">
      <c r="A108" s="5" t="s">
        <v>21</v>
      </c>
      <c r="B108" s="6">
        <v>2.2260273972602739E-3</v>
      </c>
      <c r="C108" s="5" t="s">
        <v>22</v>
      </c>
      <c r="D108" s="5" t="s">
        <v>130</v>
      </c>
      <c r="F108" s="5" t="s">
        <v>20</v>
      </c>
      <c r="H108" s="6"/>
    </row>
    <row r="109" spans="1:8" x14ac:dyDescent="0.2">
      <c r="A109" s="5" t="s">
        <v>84</v>
      </c>
      <c r="B109" s="6">
        <v>6.1643835616438368E-5</v>
      </c>
      <c r="C109" s="5" t="s">
        <v>22</v>
      </c>
      <c r="D109" s="5" t="s">
        <v>51</v>
      </c>
      <c r="F109" s="5" t="s">
        <v>20</v>
      </c>
      <c r="H109" s="6"/>
    </row>
    <row r="110" spans="1:8" x14ac:dyDescent="0.2">
      <c r="A110" s="5" t="s">
        <v>35</v>
      </c>
      <c r="B110" s="6">
        <v>3.8493150684931508E-8</v>
      </c>
      <c r="C110" s="5" t="s">
        <v>7</v>
      </c>
      <c r="D110" s="5" t="s">
        <v>130</v>
      </c>
      <c r="F110" s="5" t="s">
        <v>20</v>
      </c>
      <c r="H110" s="6"/>
    </row>
    <row r="111" spans="1:8" x14ac:dyDescent="0.2">
      <c r="A111" s="5" t="s">
        <v>41</v>
      </c>
      <c r="B111" s="6">
        <v>1.6986301369863014E-11</v>
      </c>
      <c r="C111" s="5" t="s">
        <v>7</v>
      </c>
      <c r="D111" s="5" t="s">
        <v>49</v>
      </c>
      <c r="F111" s="5" t="s">
        <v>20</v>
      </c>
      <c r="H111" s="6"/>
    </row>
    <row r="112" spans="1:8" x14ac:dyDescent="0.2">
      <c r="H112" s="6"/>
    </row>
    <row r="113" spans="1:8" x14ac:dyDescent="0.2">
      <c r="A113" s="4" t="s">
        <v>0</v>
      </c>
      <c r="B113" s="4" t="s">
        <v>132</v>
      </c>
    </row>
    <row r="114" spans="1:8" x14ac:dyDescent="0.2">
      <c r="A114" s="5" t="s">
        <v>1</v>
      </c>
      <c r="B114" s="5" t="s">
        <v>217</v>
      </c>
    </row>
    <row r="115" spans="1:8" x14ac:dyDescent="0.2">
      <c r="A115" s="5" t="s">
        <v>213</v>
      </c>
      <c r="B115" s="5" t="s">
        <v>214</v>
      </c>
    </row>
    <row r="116" spans="1:8" x14ac:dyDescent="0.2">
      <c r="A116" s="5" t="s">
        <v>2</v>
      </c>
      <c r="B116" s="5" t="s">
        <v>67</v>
      </c>
    </row>
    <row r="117" spans="1:8" x14ac:dyDescent="0.2">
      <c r="A117" s="5" t="s">
        <v>4</v>
      </c>
      <c r="B117" s="5">
        <v>1</v>
      </c>
    </row>
    <row r="118" spans="1:8" x14ac:dyDescent="0.2">
      <c r="A118" s="5" t="s">
        <v>5</v>
      </c>
      <c r="B118" s="5" t="s">
        <v>131</v>
      </c>
    </row>
    <row r="119" spans="1:8" x14ac:dyDescent="0.2">
      <c r="A119" s="5" t="s">
        <v>6</v>
      </c>
      <c r="B119" s="5" t="s">
        <v>7</v>
      </c>
    </row>
    <row r="120" spans="1:8" x14ac:dyDescent="0.2">
      <c r="A120" s="4" t="s">
        <v>8</v>
      </c>
    </row>
    <row r="121" spans="1:8" s="4" customFormat="1" x14ac:dyDescent="0.2">
      <c r="A121" s="4" t="s">
        <v>9</v>
      </c>
      <c r="B121" s="4" t="s">
        <v>10</v>
      </c>
      <c r="C121" s="4" t="s">
        <v>6</v>
      </c>
      <c r="D121" s="4" t="s">
        <v>18</v>
      </c>
      <c r="E121" s="4" t="s">
        <v>2</v>
      </c>
      <c r="F121" s="4" t="s">
        <v>11</v>
      </c>
      <c r="G121" s="4" t="s">
        <v>5</v>
      </c>
      <c r="H121" s="4" t="s">
        <v>64</v>
      </c>
    </row>
    <row r="122" spans="1:8" x14ac:dyDescent="0.2">
      <c r="A122" s="5" t="s">
        <v>132</v>
      </c>
      <c r="B122" s="6">
        <v>1</v>
      </c>
      <c r="C122" s="5" t="s">
        <v>7</v>
      </c>
      <c r="E122" s="5" t="s">
        <v>67</v>
      </c>
      <c r="F122" s="5" t="s">
        <v>12</v>
      </c>
      <c r="G122" s="5" t="s">
        <v>131</v>
      </c>
      <c r="H122" s="6"/>
    </row>
    <row r="123" spans="1:8" x14ac:dyDescent="0.2">
      <c r="A123" s="5" t="s">
        <v>216</v>
      </c>
      <c r="B123" s="5">
        <v>1.106060606060606</v>
      </c>
      <c r="C123" s="5" t="s">
        <v>7</v>
      </c>
      <c r="E123" s="5" t="s">
        <v>67</v>
      </c>
      <c r="F123" s="5" t="s">
        <v>13</v>
      </c>
      <c r="G123" s="5" t="s">
        <v>85</v>
      </c>
    </row>
    <row r="124" spans="1:8" x14ac:dyDescent="0.2">
      <c r="A124" s="5" t="s">
        <v>142</v>
      </c>
      <c r="B124" s="6">
        <v>2.2727272727272726E-3</v>
      </c>
      <c r="C124" s="5" t="s">
        <v>7</v>
      </c>
      <c r="E124" s="5" t="s">
        <v>3</v>
      </c>
      <c r="F124" s="5" t="s">
        <v>13</v>
      </c>
      <c r="G124" s="5" t="s">
        <v>133</v>
      </c>
    </row>
    <row r="125" spans="1:8" x14ac:dyDescent="0.2">
      <c r="A125" s="5" t="s">
        <v>143</v>
      </c>
      <c r="B125" s="6">
        <v>3.0303030303030301E-11</v>
      </c>
      <c r="C125" s="5" t="s">
        <v>6</v>
      </c>
      <c r="E125" s="5" t="s">
        <v>3</v>
      </c>
      <c r="F125" s="5" t="s">
        <v>13</v>
      </c>
      <c r="G125" s="5" t="s">
        <v>134</v>
      </c>
    </row>
    <row r="126" spans="1:8" x14ac:dyDescent="0.2">
      <c r="A126" s="5" t="s">
        <v>144</v>
      </c>
      <c r="B126" s="6">
        <v>7.2727272727272719E-3</v>
      </c>
      <c r="C126" s="5" t="s">
        <v>7</v>
      </c>
      <c r="E126" s="5" t="s">
        <v>14</v>
      </c>
      <c r="F126" s="5" t="s">
        <v>13</v>
      </c>
      <c r="G126" s="5" t="s">
        <v>135</v>
      </c>
    </row>
    <row r="127" spans="1:8" x14ac:dyDescent="0.2">
      <c r="A127" s="5" t="s">
        <v>145</v>
      </c>
      <c r="B127" s="6">
        <v>-7.0303030303030298E-2</v>
      </c>
      <c r="C127" s="5" t="s">
        <v>7</v>
      </c>
      <c r="E127" s="5" t="s">
        <v>14</v>
      </c>
      <c r="F127" s="5" t="s">
        <v>13</v>
      </c>
      <c r="G127" s="5" t="s">
        <v>136</v>
      </c>
    </row>
    <row r="128" spans="1:8" x14ac:dyDescent="0.2">
      <c r="A128" s="5" t="s">
        <v>29</v>
      </c>
      <c r="B128" s="5">
        <v>0.31818181818181818</v>
      </c>
      <c r="C128" s="5" t="s">
        <v>15</v>
      </c>
      <c r="E128" s="5" t="s">
        <v>67</v>
      </c>
      <c r="F128" s="5" t="s">
        <v>13</v>
      </c>
      <c r="G128" s="5" t="s">
        <v>16</v>
      </c>
    </row>
    <row r="129" spans="1:7" x14ac:dyDescent="0.2">
      <c r="A129" s="5" t="s">
        <v>100</v>
      </c>
      <c r="B129" s="6">
        <v>1.0606060606060605E-2</v>
      </c>
      <c r="C129" s="5" t="s">
        <v>7</v>
      </c>
      <c r="E129" s="5" t="s">
        <v>67</v>
      </c>
      <c r="F129" s="5" t="s">
        <v>13</v>
      </c>
      <c r="G129" s="5" t="s">
        <v>101</v>
      </c>
    </row>
    <row r="130" spans="1:7" x14ac:dyDescent="0.2">
      <c r="A130" s="5" t="s">
        <v>146</v>
      </c>
      <c r="B130" s="6">
        <v>-3.787878787878788E-3</v>
      </c>
      <c r="C130" s="5" t="s">
        <v>7</v>
      </c>
      <c r="E130" s="5" t="s">
        <v>14</v>
      </c>
      <c r="F130" s="5" t="s">
        <v>13</v>
      </c>
      <c r="G130" s="5" t="s">
        <v>137</v>
      </c>
    </row>
    <row r="131" spans="1:7" x14ac:dyDescent="0.2">
      <c r="A131" s="5" t="s">
        <v>147</v>
      </c>
      <c r="B131" s="6">
        <v>1.893939393939394E-2</v>
      </c>
      <c r="C131" s="5" t="s">
        <v>22</v>
      </c>
      <c r="E131" s="5" t="s">
        <v>14</v>
      </c>
      <c r="F131" s="5" t="s">
        <v>13</v>
      </c>
      <c r="G131" s="5" t="s">
        <v>138</v>
      </c>
    </row>
    <row r="132" spans="1:7" x14ac:dyDescent="0.2">
      <c r="A132" s="5" t="s">
        <v>148</v>
      </c>
      <c r="B132" s="6">
        <v>3.8409090909090907E-2</v>
      </c>
      <c r="C132" s="5" t="s">
        <v>7</v>
      </c>
      <c r="E132" s="5" t="s">
        <v>14</v>
      </c>
      <c r="F132" s="5" t="s">
        <v>13</v>
      </c>
      <c r="G132" s="5" t="s">
        <v>139</v>
      </c>
    </row>
    <row r="133" spans="1:7" x14ac:dyDescent="0.2">
      <c r="A133" s="5" t="s">
        <v>149</v>
      </c>
      <c r="B133" s="6">
        <v>4.1666666666666664E-2</v>
      </c>
      <c r="C133" s="5" t="s">
        <v>7</v>
      </c>
      <c r="E133" s="5" t="s">
        <v>14</v>
      </c>
      <c r="F133" s="5" t="s">
        <v>13</v>
      </c>
      <c r="G133" s="5" t="s">
        <v>140</v>
      </c>
    </row>
    <row r="134" spans="1:7" x14ac:dyDescent="0.2">
      <c r="A134" s="5" t="s">
        <v>150</v>
      </c>
      <c r="B134" s="6">
        <v>1.0227272727272727E-2</v>
      </c>
      <c r="C134" s="5" t="s">
        <v>7</v>
      </c>
      <c r="E134" s="5" t="s">
        <v>3</v>
      </c>
      <c r="F134" s="5" t="s">
        <v>13</v>
      </c>
      <c r="G134" s="5" t="s">
        <v>141</v>
      </c>
    </row>
    <row r="135" spans="1:7" x14ac:dyDescent="0.2">
      <c r="A135" s="5" t="s">
        <v>151</v>
      </c>
      <c r="B135" s="6">
        <v>1.7499999999999998E-6</v>
      </c>
      <c r="C135" s="5" t="s">
        <v>7</v>
      </c>
      <c r="D135" s="5" t="s">
        <v>130</v>
      </c>
      <c r="F135" s="5" t="s">
        <v>20</v>
      </c>
    </row>
    <row r="136" spans="1:7" x14ac:dyDescent="0.2">
      <c r="A136" s="5" t="s">
        <v>36</v>
      </c>
      <c r="B136" s="6">
        <v>2.7651515151515152E-8</v>
      </c>
      <c r="C136" s="5" t="s">
        <v>7</v>
      </c>
      <c r="D136" s="5" t="s">
        <v>130</v>
      </c>
      <c r="F136" s="5" t="s">
        <v>20</v>
      </c>
    </row>
    <row r="137" spans="1:7" x14ac:dyDescent="0.2">
      <c r="A137" s="5" t="s">
        <v>116</v>
      </c>
      <c r="B137" s="6">
        <v>1.7575757575757575E-3</v>
      </c>
      <c r="C137" s="5" t="s">
        <v>7</v>
      </c>
      <c r="D137" s="5" t="s">
        <v>130</v>
      </c>
      <c r="F137" s="5" t="s">
        <v>20</v>
      </c>
    </row>
    <row r="138" spans="1:7" x14ac:dyDescent="0.2">
      <c r="A138" s="5" t="s">
        <v>32</v>
      </c>
      <c r="B138" s="6">
        <v>9.4696969696969705E-7</v>
      </c>
      <c r="C138" s="5" t="s">
        <v>7</v>
      </c>
      <c r="D138" s="5" t="s">
        <v>130</v>
      </c>
      <c r="F138" s="5" t="s">
        <v>20</v>
      </c>
    </row>
    <row r="139" spans="1:7" x14ac:dyDescent="0.2">
      <c r="A139" s="5" t="s">
        <v>47</v>
      </c>
      <c r="B139" s="6">
        <v>1.7499999999999999E-7</v>
      </c>
      <c r="C139" s="5" t="s">
        <v>7</v>
      </c>
      <c r="D139" s="5" t="s">
        <v>130</v>
      </c>
      <c r="F139" s="5" t="s">
        <v>20</v>
      </c>
    </row>
    <row r="140" spans="1:7" x14ac:dyDescent="0.2">
      <c r="A140" s="5" t="s">
        <v>118</v>
      </c>
      <c r="B140" s="6">
        <v>3.4393939393939389E-12</v>
      </c>
      <c r="C140" s="5" t="s">
        <v>7</v>
      </c>
      <c r="D140" s="5" t="s">
        <v>130</v>
      </c>
      <c r="F140" s="5" t="s">
        <v>20</v>
      </c>
    </row>
    <row r="141" spans="1:7" x14ac:dyDescent="0.2">
      <c r="A141" s="5" t="s">
        <v>153</v>
      </c>
      <c r="B141" s="6">
        <v>5.8333333333333333E-5</v>
      </c>
      <c r="C141" s="5" t="s">
        <v>7</v>
      </c>
      <c r="D141" s="5" t="s">
        <v>130</v>
      </c>
      <c r="F141" s="5" t="s">
        <v>20</v>
      </c>
    </row>
    <row r="142" spans="1:7" x14ac:dyDescent="0.2">
      <c r="A142" s="5" t="s">
        <v>120</v>
      </c>
      <c r="B142" s="6">
        <v>3.939393939393939E-6</v>
      </c>
      <c r="C142" s="5" t="s">
        <v>7</v>
      </c>
      <c r="D142" s="5" t="s">
        <v>130</v>
      </c>
      <c r="F142" s="5" t="s">
        <v>20</v>
      </c>
    </row>
    <row r="143" spans="1:7" x14ac:dyDescent="0.2">
      <c r="A143" s="5" t="s">
        <v>121</v>
      </c>
      <c r="B143" s="6">
        <v>1.7803030303030302E-6</v>
      </c>
      <c r="C143" s="5" t="s">
        <v>7</v>
      </c>
      <c r="D143" s="5" t="s">
        <v>130</v>
      </c>
      <c r="F143" s="5" t="s">
        <v>20</v>
      </c>
    </row>
    <row r="144" spans="1:7" x14ac:dyDescent="0.2">
      <c r="A144" s="5" t="s">
        <v>44</v>
      </c>
      <c r="B144" s="6">
        <v>1.3712121212121211E-6</v>
      </c>
      <c r="C144" s="5" t="s">
        <v>7</v>
      </c>
      <c r="D144" s="5" t="s">
        <v>130</v>
      </c>
      <c r="F144" s="5" t="s">
        <v>20</v>
      </c>
    </row>
    <row r="145" spans="1:6" x14ac:dyDescent="0.2">
      <c r="A145" s="5" t="s">
        <v>39</v>
      </c>
      <c r="B145" s="6">
        <v>1.6969696969696971E-6</v>
      </c>
      <c r="C145" s="5" t="s">
        <v>7</v>
      </c>
      <c r="D145" s="5" t="s">
        <v>130</v>
      </c>
      <c r="F145" s="5" t="s">
        <v>20</v>
      </c>
    </row>
    <row r="146" spans="1:6" x14ac:dyDescent="0.2">
      <c r="A146" s="5" t="s">
        <v>40</v>
      </c>
      <c r="B146" s="6">
        <v>5.3106060606060607E-7</v>
      </c>
      <c r="C146" s="5" t="s">
        <v>7</v>
      </c>
      <c r="D146" s="5" t="s">
        <v>130</v>
      </c>
      <c r="F146" s="5" t="s">
        <v>20</v>
      </c>
    </row>
    <row r="147" spans="1:6" x14ac:dyDescent="0.2">
      <c r="A147" s="5" t="s">
        <v>26</v>
      </c>
      <c r="B147" s="6">
        <v>1.3636363636363637E-4</v>
      </c>
      <c r="C147" s="5" t="s">
        <v>7</v>
      </c>
      <c r="D147" s="5" t="s">
        <v>130</v>
      </c>
      <c r="F147" s="5" t="s">
        <v>20</v>
      </c>
    </row>
    <row r="148" spans="1:6" x14ac:dyDescent="0.2">
      <c r="A148" s="5" t="s">
        <v>125</v>
      </c>
      <c r="B148" s="6">
        <v>2.8257575757575757E-8</v>
      </c>
      <c r="C148" s="5" t="s">
        <v>7</v>
      </c>
      <c r="D148" s="5" t="s">
        <v>130</v>
      </c>
      <c r="F148" s="5" t="s">
        <v>20</v>
      </c>
    </row>
    <row r="149" spans="1:6" x14ac:dyDescent="0.2">
      <c r="A149" s="5" t="s">
        <v>38</v>
      </c>
      <c r="B149" s="6">
        <v>1.2878787878787878E-4</v>
      </c>
      <c r="C149" s="5" t="s">
        <v>7</v>
      </c>
      <c r="D149" s="5" t="s">
        <v>130</v>
      </c>
      <c r="F149" s="5" t="s">
        <v>20</v>
      </c>
    </row>
    <row r="150" spans="1:6" x14ac:dyDescent="0.2">
      <c r="A150" s="5" t="s">
        <v>27</v>
      </c>
      <c r="B150" s="6">
        <v>4.4393939393939393E-5</v>
      </c>
      <c r="C150" s="5" t="s">
        <v>7</v>
      </c>
      <c r="D150" s="5" t="s">
        <v>130</v>
      </c>
      <c r="F150" s="5" t="s">
        <v>20</v>
      </c>
    </row>
    <row r="151" spans="1:6" x14ac:dyDescent="0.2">
      <c r="A151" s="5" t="s">
        <v>43</v>
      </c>
      <c r="B151" s="6">
        <v>1.2878787878787878E-4</v>
      </c>
      <c r="C151" s="5" t="s">
        <v>7</v>
      </c>
      <c r="D151" s="5" t="s">
        <v>130</v>
      </c>
      <c r="F151" s="5" t="s">
        <v>20</v>
      </c>
    </row>
    <row r="152" spans="1:6" x14ac:dyDescent="0.2">
      <c r="A152" s="5" t="s">
        <v>154</v>
      </c>
      <c r="B152" s="6">
        <v>1.7651515151515152E-8</v>
      </c>
      <c r="C152" s="5" t="s">
        <v>7</v>
      </c>
      <c r="D152" s="5" t="s">
        <v>130</v>
      </c>
      <c r="F152" s="5" t="s">
        <v>20</v>
      </c>
    </row>
    <row r="153" spans="1:6" x14ac:dyDescent="0.2">
      <c r="A153" s="5" t="s">
        <v>128</v>
      </c>
      <c r="B153" s="6">
        <v>5.8333333333333333E-5</v>
      </c>
      <c r="C153" s="5" t="s">
        <v>7</v>
      </c>
      <c r="D153" s="5" t="s">
        <v>130</v>
      </c>
      <c r="F153" s="5" t="s">
        <v>20</v>
      </c>
    </row>
    <row r="154" spans="1:6" x14ac:dyDescent="0.2">
      <c r="A154" s="5" t="s">
        <v>21</v>
      </c>
      <c r="B154" s="6">
        <v>2.4242424242424242E-3</v>
      </c>
      <c r="C154" s="5" t="s">
        <v>22</v>
      </c>
      <c r="D154" s="5" t="s">
        <v>48</v>
      </c>
      <c r="F154" s="5" t="s">
        <v>20</v>
      </c>
    </row>
    <row r="155" spans="1:6" x14ac:dyDescent="0.2">
      <c r="A155" s="5" t="s">
        <v>21</v>
      </c>
      <c r="B155" s="6">
        <v>1.5313215186595834E-3</v>
      </c>
      <c r="C155" s="5" t="s">
        <v>22</v>
      </c>
      <c r="D155" s="5" t="s">
        <v>130</v>
      </c>
      <c r="F155" s="5" t="s">
        <v>20</v>
      </c>
    </row>
    <row r="156" spans="1:6" x14ac:dyDescent="0.2">
      <c r="A156" s="5" t="s">
        <v>155</v>
      </c>
      <c r="B156" s="6">
        <v>3.9545454545454545E-3</v>
      </c>
      <c r="C156" s="5" t="s">
        <v>22</v>
      </c>
      <c r="D156" s="5" t="s">
        <v>51</v>
      </c>
      <c r="F156" s="5" t="s">
        <v>20</v>
      </c>
    </row>
    <row r="157" spans="1:6" x14ac:dyDescent="0.2">
      <c r="A157" s="5" t="s">
        <v>35</v>
      </c>
      <c r="B157" s="6">
        <v>1.7348484848484848E-5</v>
      </c>
      <c r="C157" s="5" t="s">
        <v>7</v>
      </c>
      <c r="D157" s="5" t="s">
        <v>130</v>
      </c>
      <c r="F157" s="5" t="s">
        <v>20</v>
      </c>
    </row>
    <row r="158" spans="1:6" x14ac:dyDescent="0.2">
      <c r="B158" s="6"/>
    </row>
    <row r="159" spans="1:6" x14ac:dyDescent="0.2">
      <c r="A159" s="4" t="s">
        <v>0</v>
      </c>
      <c r="B159" s="4" t="s">
        <v>219</v>
      </c>
    </row>
    <row r="160" spans="1:6" x14ac:dyDescent="0.2">
      <c r="A160" s="5" t="s">
        <v>1</v>
      </c>
      <c r="B160" s="5" t="s">
        <v>218</v>
      </c>
    </row>
    <row r="161" spans="1:9" x14ac:dyDescent="0.2">
      <c r="A161" s="5" t="s">
        <v>213</v>
      </c>
      <c r="B161" s="5" t="s">
        <v>214</v>
      </c>
    </row>
    <row r="162" spans="1:9" x14ac:dyDescent="0.2">
      <c r="A162" s="5" t="s">
        <v>2</v>
      </c>
      <c r="B162" s="5" t="s">
        <v>67</v>
      </c>
    </row>
    <row r="163" spans="1:9" x14ac:dyDescent="0.2">
      <c r="A163" s="5" t="s">
        <v>4</v>
      </c>
      <c r="B163" s="5">
        <v>1</v>
      </c>
    </row>
    <row r="164" spans="1:9" x14ac:dyDescent="0.2">
      <c r="A164" s="5" t="s">
        <v>5</v>
      </c>
      <c r="B164" s="5" t="s">
        <v>156</v>
      </c>
    </row>
    <row r="165" spans="1:9" x14ac:dyDescent="0.2">
      <c r="A165" s="5" t="s">
        <v>6</v>
      </c>
      <c r="B165" s="5" t="s">
        <v>7</v>
      </c>
    </row>
    <row r="166" spans="1:9" x14ac:dyDescent="0.2">
      <c r="A166" s="4" t="s">
        <v>8</v>
      </c>
    </row>
    <row r="167" spans="1:9" s="4" customFormat="1" x14ac:dyDescent="0.2">
      <c r="A167" s="4" t="s">
        <v>9</v>
      </c>
      <c r="B167" s="4" t="s">
        <v>10</v>
      </c>
      <c r="C167" s="4" t="s">
        <v>6</v>
      </c>
      <c r="D167" s="4" t="s">
        <v>18</v>
      </c>
      <c r="E167" s="4" t="s">
        <v>2</v>
      </c>
      <c r="F167" s="4" t="s">
        <v>11</v>
      </c>
      <c r="G167" s="4" t="s">
        <v>5</v>
      </c>
      <c r="H167" s="4" t="s">
        <v>64</v>
      </c>
    </row>
    <row r="168" spans="1:9" x14ac:dyDescent="0.2">
      <c r="A168" s="5" t="s">
        <v>219</v>
      </c>
      <c r="B168" s="6">
        <v>1</v>
      </c>
      <c r="C168" s="5" t="s">
        <v>7</v>
      </c>
      <c r="E168" s="5" t="s">
        <v>67</v>
      </c>
      <c r="F168" s="5" t="s">
        <v>12</v>
      </c>
      <c r="G168" s="5" t="s">
        <v>156</v>
      </c>
      <c r="H168" s="6"/>
      <c r="I168" s="6"/>
    </row>
    <row r="169" spans="1:9" x14ac:dyDescent="0.2">
      <c r="A169" s="5" t="s">
        <v>132</v>
      </c>
      <c r="B169" s="6">
        <v>10.766721044045678</v>
      </c>
      <c r="C169" s="5" t="s">
        <v>7</v>
      </c>
      <c r="E169" s="5" t="s">
        <v>67</v>
      </c>
      <c r="F169" s="5" t="s">
        <v>13</v>
      </c>
      <c r="G169" s="5" t="s">
        <v>131</v>
      </c>
      <c r="H169" s="6"/>
      <c r="I169" s="6"/>
    </row>
    <row r="170" spans="1:9" x14ac:dyDescent="0.2">
      <c r="A170" s="5" t="s">
        <v>161</v>
      </c>
      <c r="B170" s="6">
        <v>1.2071778140293638E-4</v>
      </c>
      <c r="C170" s="5" t="s">
        <v>7</v>
      </c>
      <c r="E170" s="5" t="s">
        <v>3</v>
      </c>
      <c r="F170" s="5" t="s">
        <v>13</v>
      </c>
      <c r="G170" s="5" t="s">
        <v>162</v>
      </c>
      <c r="H170" s="6"/>
      <c r="I170" s="6"/>
    </row>
    <row r="171" spans="1:9" x14ac:dyDescent="0.2">
      <c r="A171" s="5" t="s">
        <v>142</v>
      </c>
      <c r="B171" s="6">
        <v>2.4469820554649267E-2</v>
      </c>
      <c r="C171" s="5" t="s">
        <v>7</v>
      </c>
      <c r="E171" s="5" t="s">
        <v>3</v>
      </c>
      <c r="F171" s="5" t="s">
        <v>13</v>
      </c>
      <c r="G171" s="5" t="s">
        <v>133</v>
      </c>
      <c r="H171" s="6"/>
      <c r="I171" s="6"/>
    </row>
    <row r="172" spans="1:9" x14ac:dyDescent="0.2">
      <c r="A172" s="5" t="s">
        <v>159</v>
      </c>
      <c r="B172" s="6">
        <v>2.6835236541598695E-2</v>
      </c>
      <c r="C172" s="5" t="s">
        <v>7</v>
      </c>
      <c r="E172" s="5" t="s">
        <v>14</v>
      </c>
      <c r="F172" s="5" t="s">
        <v>13</v>
      </c>
      <c r="G172" s="5" t="s">
        <v>157</v>
      </c>
      <c r="H172" s="6"/>
      <c r="I172" s="6"/>
    </row>
    <row r="173" spans="1:9" x14ac:dyDescent="0.2">
      <c r="A173" s="5" t="s">
        <v>163</v>
      </c>
      <c r="B173" s="6">
        <v>4.200652528548124E-4</v>
      </c>
      <c r="C173" s="5" t="s">
        <v>7</v>
      </c>
      <c r="E173" s="5" t="s">
        <v>3</v>
      </c>
      <c r="F173" s="5" t="s">
        <v>13</v>
      </c>
      <c r="G173" s="5" t="s">
        <v>164</v>
      </c>
      <c r="H173" s="6"/>
      <c r="I173" s="6"/>
    </row>
    <row r="174" spans="1:9" x14ac:dyDescent="0.2">
      <c r="A174" s="5" t="s">
        <v>24</v>
      </c>
      <c r="B174" s="6">
        <v>2.8221859706362151E-2</v>
      </c>
      <c r="C174" s="5" t="s">
        <v>17</v>
      </c>
      <c r="E174" s="5" t="s">
        <v>3</v>
      </c>
      <c r="F174" s="5" t="s">
        <v>13</v>
      </c>
      <c r="G174" s="5" t="s">
        <v>25</v>
      </c>
      <c r="H174" s="6"/>
      <c r="I174" s="6"/>
    </row>
    <row r="175" spans="1:9" x14ac:dyDescent="0.2">
      <c r="A175" s="5" t="s">
        <v>143</v>
      </c>
      <c r="B175" s="6">
        <v>3.262642740619902E-10</v>
      </c>
      <c r="C175" s="5" t="s">
        <v>6</v>
      </c>
      <c r="E175" s="5" t="s">
        <v>3</v>
      </c>
      <c r="F175" s="5" t="s">
        <v>13</v>
      </c>
      <c r="G175" s="5" t="s">
        <v>134</v>
      </c>
      <c r="H175" s="6"/>
      <c r="I175" s="6"/>
    </row>
    <row r="176" spans="1:9" x14ac:dyDescent="0.2">
      <c r="A176" s="5" t="s">
        <v>144</v>
      </c>
      <c r="B176" s="6">
        <v>-7.8303425774877644E-2</v>
      </c>
      <c r="C176" s="5" t="s">
        <v>7</v>
      </c>
      <c r="E176" s="5" t="s">
        <v>14</v>
      </c>
      <c r="F176" s="5" t="s">
        <v>13</v>
      </c>
      <c r="G176" s="5" t="s">
        <v>135</v>
      </c>
      <c r="H176" s="6"/>
      <c r="I176" s="6"/>
    </row>
    <row r="177" spans="1:9" x14ac:dyDescent="0.2">
      <c r="A177" s="5" t="s">
        <v>145</v>
      </c>
      <c r="B177" s="6">
        <v>0.75693311582381728</v>
      </c>
      <c r="C177" s="5" t="s">
        <v>7</v>
      </c>
      <c r="E177" s="5" t="s">
        <v>14</v>
      </c>
      <c r="F177" s="5" t="s">
        <v>13</v>
      </c>
      <c r="G177" s="5" t="s">
        <v>136</v>
      </c>
      <c r="H177" s="6"/>
      <c r="I177" s="6"/>
    </row>
    <row r="178" spans="1:9" x14ac:dyDescent="0.2">
      <c r="A178" s="5" t="s">
        <v>145</v>
      </c>
      <c r="B178" s="6">
        <v>-0.40619902120717777</v>
      </c>
      <c r="C178" s="5" t="s">
        <v>7</v>
      </c>
      <c r="E178" s="5" t="s">
        <v>14</v>
      </c>
      <c r="F178" s="5" t="s">
        <v>13</v>
      </c>
      <c r="G178" s="5" t="s">
        <v>136</v>
      </c>
      <c r="H178" s="6"/>
      <c r="I178" s="6"/>
    </row>
    <row r="179" spans="1:9" x14ac:dyDescent="0.2">
      <c r="A179" s="5" t="s">
        <v>165</v>
      </c>
      <c r="B179" s="6">
        <v>0.28221859706362151</v>
      </c>
      <c r="C179" s="5" t="s">
        <v>15</v>
      </c>
      <c r="E179" s="5" t="s">
        <v>67</v>
      </c>
      <c r="F179" s="5" t="s">
        <v>13</v>
      </c>
      <c r="G179" s="5" t="s">
        <v>174</v>
      </c>
      <c r="H179" s="6"/>
      <c r="I179" s="6"/>
    </row>
    <row r="180" spans="1:9" x14ac:dyDescent="0.2">
      <c r="A180" s="5" t="s">
        <v>29</v>
      </c>
      <c r="B180" s="6">
        <v>4.4045676998368677</v>
      </c>
      <c r="C180" s="5" t="s">
        <v>15</v>
      </c>
      <c r="E180" s="5" t="s">
        <v>67</v>
      </c>
      <c r="F180" s="5" t="s">
        <v>13</v>
      </c>
      <c r="G180" s="5" t="s">
        <v>16</v>
      </c>
      <c r="I180" s="6"/>
    </row>
    <row r="181" spans="1:9" x14ac:dyDescent="0.2">
      <c r="A181" s="5" t="s">
        <v>166</v>
      </c>
      <c r="B181" s="6">
        <v>2.7079934747145184E-7</v>
      </c>
      <c r="C181" s="5" t="s">
        <v>7</v>
      </c>
      <c r="E181" s="5" t="s">
        <v>3</v>
      </c>
      <c r="F181" s="5" t="s">
        <v>13</v>
      </c>
      <c r="G181" s="5" t="s">
        <v>175</v>
      </c>
      <c r="H181" s="6"/>
      <c r="I181" s="6"/>
    </row>
    <row r="182" spans="1:9" x14ac:dyDescent="0.2">
      <c r="A182" s="5" t="s">
        <v>160</v>
      </c>
      <c r="B182" s="6">
        <v>8.9722675367047314E-4</v>
      </c>
      <c r="C182" s="5" t="s">
        <v>7</v>
      </c>
      <c r="E182" s="5" t="s">
        <v>3</v>
      </c>
      <c r="F182" s="5" t="s">
        <v>13</v>
      </c>
      <c r="G182" s="5" t="s">
        <v>158</v>
      </c>
      <c r="H182" s="6"/>
      <c r="I182" s="6"/>
    </row>
    <row r="183" spans="1:9" x14ac:dyDescent="0.2">
      <c r="A183" s="5" t="s">
        <v>167</v>
      </c>
      <c r="B183" s="6">
        <v>3.6296900489396407E-4</v>
      </c>
      <c r="C183" s="5" t="s">
        <v>7</v>
      </c>
      <c r="E183" s="5" t="s">
        <v>3</v>
      </c>
      <c r="F183" s="5" t="s">
        <v>13</v>
      </c>
      <c r="G183" s="5" t="s">
        <v>176</v>
      </c>
      <c r="H183" s="6"/>
      <c r="I183" s="6"/>
    </row>
    <row r="184" spans="1:9" x14ac:dyDescent="0.2">
      <c r="A184" s="5" t="s">
        <v>168</v>
      </c>
      <c r="B184" s="6">
        <v>3.0179445350734097E-2</v>
      </c>
      <c r="C184" s="5" t="s">
        <v>7</v>
      </c>
      <c r="E184" s="5" t="s">
        <v>3</v>
      </c>
      <c r="F184" s="5" t="s">
        <v>13</v>
      </c>
      <c r="G184" s="5" t="s">
        <v>177</v>
      </c>
      <c r="H184" s="6"/>
      <c r="I184" s="6"/>
    </row>
    <row r="185" spans="1:9" x14ac:dyDescent="0.2">
      <c r="A185" s="5" t="s">
        <v>100</v>
      </c>
      <c r="B185" s="6">
        <v>0.11419249592169657</v>
      </c>
      <c r="C185" s="5" t="s">
        <v>7</v>
      </c>
      <c r="E185" s="5" t="s">
        <v>67</v>
      </c>
      <c r="F185" s="5" t="s">
        <v>13</v>
      </c>
      <c r="G185" s="5" t="s">
        <v>101</v>
      </c>
      <c r="H185" s="6"/>
      <c r="I185" s="6"/>
    </row>
    <row r="186" spans="1:9" x14ac:dyDescent="0.2">
      <c r="A186" s="5" t="s">
        <v>104</v>
      </c>
      <c r="B186" s="6">
        <v>10.032626427406198</v>
      </c>
      <c r="C186" s="5" t="s">
        <v>17</v>
      </c>
      <c r="E186" s="5" t="s">
        <v>14</v>
      </c>
      <c r="F186" s="5" t="s">
        <v>13</v>
      </c>
      <c r="G186" s="5" t="s">
        <v>105</v>
      </c>
      <c r="I186" s="6"/>
    </row>
    <row r="187" spans="1:9" x14ac:dyDescent="0.2">
      <c r="A187" s="5" t="s">
        <v>146</v>
      </c>
      <c r="B187" s="6">
        <v>-4.0783034257748776E-2</v>
      </c>
      <c r="C187" s="5" t="s">
        <v>7</v>
      </c>
      <c r="E187" s="5" t="s">
        <v>14</v>
      </c>
      <c r="F187" s="5" t="s">
        <v>13</v>
      </c>
      <c r="G187" s="5" t="s">
        <v>137</v>
      </c>
      <c r="H187" s="6"/>
      <c r="I187" s="6"/>
    </row>
    <row r="188" spans="1:9" x14ac:dyDescent="0.2">
      <c r="A188" s="5" t="s">
        <v>169</v>
      </c>
      <c r="B188" s="6">
        <v>-4.200652528548124E-4</v>
      </c>
      <c r="C188" s="5" t="s">
        <v>7</v>
      </c>
      <c r="E188" s="5" t="s">
        <v>3</v>
      </c>
      <c r="F188" s="5" t="s">
        <v>13</v>
      </c>
      <c r="G188" s="5" t="s">
        <v>178</v>
      </c>
      <c r="H188" s="6"/>
      <c r="I188" s="6"/>
    </row>
    <row r="189" spans="1:9" x14ac:dyDescent="0.2">
      <c r="A189" s="5" t="s">
        <v>170</v>
      </c>
      <c r="B189" s="6">
        <v>1.1500815660685156E-4</v>
      </c>
      <c r="C189" s="5" t="s">
        <v>7</v>
      </c>
      <c r="E189" s="5" t="s">
        <v>3</v>
      </c>
      <c r="F189" s="5" t="s">
        <v>13</v>
      </c>
      <c r="G189" s="5" t="s">
        <v>179</v>
      </c>
      <c r="H189" s="6"/>
      <c r="I189" s="6"/>
    </row>
    <row r="190" spans="1:9" x14ac:dyDescent="0.2">
      <c r="A190" s="5" t="s">
        <v>147</v>
      </c>
      <c r="B190" s="6">
        <v>0.2039151712887439</v>
      </c>
      <c r="C190" s="5" t="s">
        <v>22</v>
      </c>
      <c r="E190" s="5" t="s">
        <v>14</v>
      </c>
      <c r="F190" s="5" t="s">
        <v>13</v>
      </c>
      <c r="G190" s="5" t="s">
        <v>138</v>
      </c>
      <c r="H190" s="6"/>
      <c r="I190" s="6"/>
    </row>
    <row r="191" spans="1:9" x14ac:dyDescent="0.2">
      <c r="A191" s="5" t="s">
        <v>171</v>
      </c>
      <c r="B191" s="6">
        <v>2.707993474714519E-4</v>
      </c>
      <c r="C191" s="5" t="s">
        <v>7</v>
      </c>
      <c r="E191" s="5" t="s">
        <v>3</v>
      </c>
      <c r="F191" s="5" t="s">
        <v>13</v>
      </c>
      <c r="G191" s="5" t="s">
        <v>180</v>
      </c>
      <c r="H191" s="6"/>
      <c r="I191" s="6"/>
    </row>
    <row r="192" spans="1:9" x14ac:dyDescent="0.2">
      <c r="A192" s="5" t="s">
        <v>148</v>
      </c>
      <c r="B192" s="6">
        <v>0.41353996737357263</v>
      </c>
      <c r="C192" s="5" t="s">
        <v>7</v>
      </c>
      <c r="E192" s="5" t="s">
        <v>14</v>
      </c>
      <c r="F192" s="5" t="s">
        <v>13</v>
      </c>
      <c r="G192" s="5" t="s">
        <v>139</v>
      </c>
      <c r="H192" s="6"/>
      <c r="I192" s="6"/>
    </row>
    <row r="193" spans="1:9" x14ac:dyDescent="0.2">
      <c r="A193" s="5" t="s">
        <v>172</v>
      </c>
      <c r="B193" s="6">
        <v>2.226753670473083E-2</v>
      </c>
      <c r="C193" s="5" t="s">
        <v>17</v>
      </c>
      <c r="E193" s="5" t="s">
        <v>3</v>
      </c>
      <c r="F193" s="5" t="s">
        <v>13</v>
      </c>
      <c r="G193" s="5" t="s">
        <v>181</v>
      </c>
      <c r="H193" s="6"/>
      <c r="I193" s="6"/>
    </row>
    <row r="194" spans="1:9" x14ac:dyDescent="0.2">
      <c r="A194" s="5" t="s">
        <v>149</v>
      </c>
      <c r="B194" s="6">
        <v>0.44861337683523655</v>
      </c>
      <c r="C194" s="5" t="s">
        <v>7</v>
      </c>
      <c r="E194" s="5" t="s">
        <v>14</v>
      </c>
      <c r="F194" s="5" t="s">
        <v>13</v>
      </c>
      <c r="G194" s="5" t="s">
        <v>140</v>
      </c>
      <c r="H194" s="6"/>
      <c r="I194" s="6"/>
    </row>
    <row r="195" spans="1:9" x14ac:dyDescent="0.2">
      <c r="A195" s="5" t="s">
        <v>150</v>
      </c>
      <c r="B195" s="6">
        <v>0.11011419249592169</v>
      </c>
      <c r="C195" s="5" t="s">
        <v>7</v>
      </c>
      <c r="E195" s="5" t="s">
        <v>3</v>
      </c>
      <c r="F195" s="5" t="s">
        <v>13</v>
      </c>
      <c r="G195" s="5" t="s">
        <v>141</v>
      </c>
      <c r="H195" s="6"/>
      <c r="I195" s="6"/>
    </row>
    <row r="196" spans="1:9" x14ac:dyDescent="0.2">
      <c r="A196" s="5" t="s">
        <v>114</v>
      </c>
      <c r="B196" s="6">
        <v>-2.7079934747145184E-7</v>
      </c>
      <c r="C196" s="5" t="s">
        <v>7</v>
      </c>
      <c r="E196" s="5" t="s">
        <v>14</v>
      </c>
      <c r="F196" s="5" t="s">
        <v>13</v>
      </c>
      <c r="G196" s="5" t="s">
        <v>115</v>
      </c>
      <c r="H196" s="6"/>
      <c r="I196" s="6"/>
    </row>
    <row r="197" spans="1:9" x14ac:dyDescent="0.2">
      <c r="A197" s="5" t="s">
        <v>183</v>
      </c>
      <c r="B197" s="6">
        <v>2.6835236541598695E-2</v>
      </c>
      <c r="C197" s="5" t="s">
        <v>7</v>
      </c>
      <c r="D197" s="5" t="s">
        <v>130</v>
      </c>
      <c r="F197" s="5" t="s">
        <v>20</v>
      </c>
      <c r="H197" s="6"/>
      <c r="I197" s="6"/>
    </row>
    <row r="198" spans="1:9" x14ac:dyDescent="0.2">
      <c r="A198" s="5" t="s">
        <v>151</v>
      </c>
      <c r="B198" s="6">
        <v>1.867862969004894E-5</v>
      </c>
      <c r="C198" s="5" t="s">
        <v>7</v>
      </c>
      <c r="D198" s="5" t="s">
        <v>130</v>
      </c>
      <c r="F198" s="5" t="s">
        <v>20</v>
      </c>
      <c r="H198" s="6"/>
      <c r="I198" s="6"/>
    </row>
    <row r="199" spans="1:9" x14ac:dyDescent="0.2">
      <c r="A199" s="5" t="s">
        <v>152</v>
      </c>
      <c r="B199" s="6">
        <v>1.6313213703099511E-7</v>
      </c>
      <c r="C199" s="5" t="s">
        <v>7</v>
      </c>
      <c r="D199" s="5" t="s">
        <v>130</v>
      </c>
      <c r="F199" s="5" t="s">
        <v>20</v>
      </c>
      <c r="H199" s="6"/>
      <c r="I199" s="6"/>
    </row>
    <row r="200" spans="1:9" x14ac:dyDescent="0.2">
      <c r="A200" s="5" t="s">
        <v>36</v>
      </c>
      <c r="B200" s="6">
        <v>2.7991821514884684E-7</v>
      </c>
      <c r="C200" s="5" t="s">
        <v>7</v>
      </c>
      <c r="D200" s="5" t="s">
        <v>130</v>
      </c>
      <c r="F200" s="5" t="s">
        <v>20</v>
      </c>
      <c r="H200" s="6"/>
      <c r="I200" s="6"/>
    </row>
    <row r="201" spans="1:9" x14ac:dyDescent="0.2">
      <c r="A201" s="5" t="s">
        <v>36</v>
      </c>
      <c r="B201" s="6">
        <v>1.7797934932719244E-8</v>
      </c>
      <c r="C201" s="5" t="s">
        <v>7</v>
      </c>
      <c r="D201" s="5" t="s">
        <v>186</v>
      </c>
      <c r="F201" s="5" t="s">
        <v>20</v>
      </c>
      <c r="H201" s="6"/>
      <c r="I201" s="6"/>
    </row>
    <row r="202" spans="1:9" x14ac:dyDescent="0.2">
      <c r="A202" s="5" t="s">
        <v>116</v>
      </c>
      <c r="B202" s="6">
        <v>1.8118918608107184E-2</v>
      </c>
      <c r="C202" s="5" t="s">
        <v>7</v>
      </c>
      <c r="D202" s="5" t="s">
        <v>130</v>
      </c>
      <c r="F202" s="5" t="s">
        <v>20</v>
      </c>
      <c r="H202" s="6"/>
      <c r="I202" s="6"/>
    </row>
    <row r="203" spans="1:9" x14ac:dyDescent="0.2">
      <c r="A203" s="5" t="s">
        <v>116</v>
      </c>
      <c r="B203" s="6">
        <v>8.0440928748825007E-4</v>
      </c>
      <c r="C203" s="5" t="s">
        <v>7</v>
      </c>
      <c r="D203" s="5" t="s">
        <v>186</v>
      </c>
      <c r="F203" s="5" t="s">
        <v>20</v>
      </c>
      <c r="H203" s="6"/>
      <c r="I203" s="6"/>
    </row>
    <row r="204" spans="1:9" x14ac:dyDescent="0.2">
      <c r="A204" s="5" t="s">
        <v>184</v>
      </c>
      <c r="B204" s="6">
        <v>1.4845024469820555E-5</v>
      </c>
      <c r="C204" s="5" t="s">
        <v>7</v>
      </c>
      <c r="D204" s="5" t="s">
        <v>48</v>
      </c>
      <c r="F204" s="5" t="s">
        <v>20</v>
      </c>
      <c r="H204" s="6"/>
      <c r="I204" s="6"/>
    </row>
    <row r="205" spans="1:9" x14ac:dyDescent="0.2">
      <c r="A205" s="5" t="s">
        <v>32</v>
      </c>
      <c r="B205" s="6">
        <v>6.361900127729115E-8</v>
      </c>
      <c r="C205" s="5" t="s">
        <v>7</v>
      </c>
      <c r="D205" s="5" t="s">
        <v>186</v>
      </c>
      <c r="F205" s="5" t="s">
        <v>20</v>
      </c>
      <c r="H205" s="6"/>
      <c r="I205" s="6"/>
    </row>
    <row r="206" spans="1:9" x14ac:dyDescent="0.2">
      <c r="A206" s="5" t="s">
        <v>32</v>
      </c>
      <c r="B206" s="6">
        <v>1.0132139563159903E-5</v>
      </c>
      <c r="C206" s="5" t="s">
        <v>7</v>
      </c>
      <c r="D206" s="5" t="s">
        <v>130</v>
      </c>
      <c r="F206" s="5" t="s">
        <v>20</v>
      </c>
      <c r="H206" s="6"/>
      <c r="I206" s="6"/>
    </row>
    <row r="207" spans="1:9" x14ac:dyDescent="0.2">
      <c r="A207" s="5" t="s">
        <v>185</v>
      </c>
      <c r="B207" s="6">
        <v>1.566068515497553E-8</v>
      </c>
      <c r="C207" s="5" t="s">
        <v>7</v>
      </c>
      <c r="D207" s="5" t="s">
        <v>48</v>
      </c>
      <c r="F207" s="5" t="s">
        <v>20</v>
      </c>
      <c r="H207" s="6"/>
      <c r="I207" s="6"/>
    </row>
    <row r="208" spans="1:9" x14ac:dyDescent="0.2">
      <c r="A208" s="5" t="s">
        <v>47</v>
      </c>
      <c r="B208" s="6">
        <v>1.8156810799257381E-6</v>
      </c>
      <c r="C208" s="5" t="s">
        <v>7</v>
      </c>
      <c r="D208" s="5" t="s">
        <v>130</v>
      </c>
      <c r="F208" s="5" t="s">
        <v>20</v>
      </c>
      <c r="H208" s="6"/>
      <c r="I208" s="6"/>
    </row>
    <row r="209" spans="1:9" x14ac:dyDescent="0.2">
      <c r="A209" s="5" t="s">
        <v>47</v>
      </c>
      <c r="B209" s="6">
        <v>6.8495102782255181E-8</v>
      </c>
      <c r="C209" s="5" t="s">
        <v>7</v>
      </c>
      <c r="D209" s="5" t="s">
        <v>186</v>
      </c>
      <c r="F209" s="5" t="s">
        <v>20</v>
      </c>
      <c r="H209" s="6"/>
      <c r="I209" s="6"/>
    </row>
    <row r="210" spans="1:9" x14ac:dyDescent="0.2">
      <c r="A210" s="5" t="s">
        <v>118</v>
      </c>
      <c r="B210" s="6">
        <v>3.6903479644718653E-11</v>
      </c>
      <c r="C210" s="5" t="s">
        <v>7</v>
      </c>
      <c r="D210" s="5" t="s">
        <v>130</v>
      </c>
      <c r="F210" s="5" t="s">
        <v>20</v>
      </c>
      <c r="H210" s="6"/>
      <c r="I210" s="6"/>
    </row>
    <row r="211" spans="1:9" x14ac:dyDescent="0.2">
      <c r="A211" s="5" t="s">
        <v>118</v>
      </c>
      <c r="B211" s="6">
        <v>1.275154613172401E-13</v>
      </c>
      <c r="C211" s="5" t="s">
        <v>7</v>
      </c>
      <c r="D211" s="5" t="s">
        <v>186</v>
      </c>
      <c r="F211" s="5" t="s">
        <v>20</v>
      </c>
      <c r="H211" s="6"/>
      <c r="I211" s="6"/>
    </row>
    <row r="212" spans="1:9" x14ac:dyDescent="0.2">
      <c r="A212" s="5" t="s">
        <v>153</v>
      </c>
      <c r="B212" s="6">
        <v>6.2805872756933119E-4</v>
      </c>
      <c r="C212" s="5" t="s">
        <v>7</v>
      </c>
      <c r="D212" s="5" t="s">
        <v>130</v>
      </c>
      <c r="F212" s="5" t="s">
        <v>20</v>
      </c>
      <c r="H212" s="6"/>
      <c r="I212" s="6"/>
    </row>
    <row r="213" spans="1:9" x14ac:dyDescent="0.2">
      <c r="A213" s="5" t="s">
        <v>120</v>
      </c>
      <c r="B213" s="6">
        <v>4.1906997349137401E-5</v>
      </c>
      <c r="C213" s="5" t="s">
        <v>7</v>
      </c>
      <c r="D213" s="5" t="s">
        <v>130</v>
      </c>
      <c r="F213" s="5" t="s">
        <v>20</v>
      </c>
      <c r="H213" s="6"/>
      <c r="I213" s="6"/>
    </row>
    <row r="214" spans="1:9" x14ac:dyDescent="0.2">
      <c r="A214" s="5" t="s">
        <v>120</v>
      </c>
      <c r="B214" s="6">
        <v>5.0735827892132786E-7</v>
      </c>
      <c r="C214" s="5" t="s">
        <v>7</v>
      </c>
      <c r="D214" s="5" t="s">
        <v>186</v>
      </c>
      <c r="F214" s="5" t="s">
        <v>20</v>
      </c>
      <c r="H214" s="6"/>
      <c r="I214" s="6"/>
    </row>
    <row r="215" spans="1:9" x14ac:dyDescent="0.2">
      <c r="A215" s="5" t="s">
        <v>121</v>
      </c>
      <c r="B215" s="6">
        <v>1.9168026101141925E-5</v>
      </c>
      <c r="C215" s="5" t="s">
        <v>7</v>
      </c>
      <c r="D215" s="5" t="s">
        <v>130</v>
      </c>
      <c r="F215" s="5" t="s">
        <v>20</v>
      </c>
      <c r="H215" s="6"/>
      <c r="I215" s="6"/>
    </row>
    <row r="216" spans="1:9" x14ac:dyDescent="0.2">
      <c r="A216" s="5" t="s">
        <v>44</v>
      </c>
      <c r="B216" s="6">
        <v>1.3904058641384682E-5</v>
      </c>
      <c r="C216" s="5" t="s">
        <v>7</v>
      </c>
      <c r="D216" s="5" t="s">
        <v>130</v>
      </c>
      <c r="F216" s="5" t="s">
        <v>20</v>
      </c>
      <c r="H216" s="6"/>
      <c r="I216" s="6"/>
    </row>
    <row r="217" spans="1:9" x14ac:dyDescent="0.2">
      <c r="A217" s="5" t="s">
        <v>44</v>
      </c>
      <c r="B217" s="6">
        <v>8.5939975992037473E-7</v>
      </c>
      <c r="C217" s="5" t="s">
        <v>7</v>
      </c>
      <c r="D217" s="5" t="s">
        <v>186</v>
      </c>
      <c r="F217" s="5" t="s">
        <v>20</v>
      </c>
      <c r="H217" s="6"/>
      <c r="I217" s="6"/>
    </row>
    <row r="218" spans="1:9" x14ac:dyDescent="0.2">
      <c r="A218" s="5" t="s">
        <v>39</v>
      </c>
      <c r="B218" s="6">
        <v>1.8040586862796359E-5</v>
      </c>
      <c r="C218" s="5" t="s">
        <v>7</v>
      </c>
      <c r="D218" s="5" t="s">
        <v>130</v>
      </c>
      <c r="F218" s="5" t="s">
        <v>20</v>
      </c>
      <c r="H218" s="6"/>
      <c r="I218" s="6"/>
    </row>
    <row r="219" spans="1:9" x14ac:dyDescent="0.2">
      <c r="A219" s="5" t="s">
        <v>39</v>
      </c>
      <c r="B219" s="6">
        <v>2.3021248467509493E-7</v>
      </c>
      <c r="C219" s="5" t="s">
        <v>7</v>
      </c>
      <c r="D219" s="5" t="s">
        <v>186</v>
      </c>
      <c r="F219" s="5" t="s">
        <v>20</v>
      </c>
      <c r="H219" s="6"/>
      <c r="I219" s="6"/>
    </row>
    <row r="220" spans="1:9" x14ac:dyDescent="0.2">
      <c r="A220" s="5" t="s">
        <v>40</v>
      </c>
      <c r="B220" s="6">
        <v>6.334403156917815E-9</v>
      </c>
      <c r="C220" s="5" t="s">
        <v>7</v>
      </c>
      <c r="D220" s="5" t="s">
        <v>186</v>
      </c>
      <c r="F220" s="5" t="s">
        <v>20</v>
      </c>
      <c r="H220" s="6"/>
      <c r="I220" s="6"/>
    </row>
    <row r="221" spans="1:9" x14ac:dyDescent="0.2">
      <c r="A221" s="5" t="s">
        <v>40</v>
      </c>
      <c r="B221" s="6">
        <v>5.7114469997794617E-6</v>
      </c>
      <c r="C221" s="5" t="s">
        <v>7</v>
      </c>
      <c r="D221" s="5" t="s">
        <v>130</v>
      </c>
      <c r="F221" s="5" t="s">
        <v>20</v>
      </c>
      <c r="H221" s="6"/>
      <c r="I221" s="6"/>
    </row>
    <row r="222" spans="1:9" x14ac:dyDescent="0.2">
      <c r="A222" s="5" t="s">
        <v>26</v>
      </c>
      <c r="B222" s="6">
        <v>9.8311281204529851E-5</v>
      </c>
      <c r="C222" s="5" t="s">
        <v>7</v>
      </c>
      <c r="D222" s="5" t="s">
        <v>186</v>
      </c>
      <c r="F222" s="5" t="s">
        <v>20</v>
      </c>
      <c r="H222" s="6"/>
      <c r="I222" s="6"/>
    </row>
    <row r="223" spans="1:9" x14ac:dyDescent="0.2">
      <c r="A223" s="5" t="s">
        <v>26</v>
      </c>
      <c r="B223" s="6">
        <v>1.3698779520744263E-3</v>
      </c>
      <c r="C223" s="5" t="s">
        <v>7</v>
      </c>
      <c r="D223" s="5" t="s">
        <v>130</v>
      </c>
      <c r="F223" s="5" t="s">
        <v>20</v>
      </c>
      <c r="H223" s="6"/>
      <c r="I223" s="6"/>
    </row>
    <row r="224" spans="1:9" x14ac:dyDescent="0.2">
      <c r="A224" s="5" t="s">
        <v>125</v>
      </c>
      <c r="B224" s="6">
        <v>4.3980752575014565E-8</v>
      </c>
      <c r="C224" s="5" t="s">
        <v>7</v>
      </c>
      <c r="D224" s="5" t="s">
        <v>186</v>
      </c>
      <c r="F224" s="5" t="s">
        <v>20</v>
      </c>
      <c r="H224" s="6"/>
      <c r="I224" s="6"/>
    </row>
    <row r="225" spans="1:9" x14ac:dyDescent="0.2">
      <c r="A225" s="5" t="s">
        <v>125</v>
      </c>
      <c r="B225" s="6">
        <v>2.6026068298779136E-7</v>
      </c>
      <c r="C225" s="5" t="s">
        <v>7</v>
      </c>
      <c r="D225" s="5" t="s">
        <v>130</v>
      </c>
      <c r="F225" s="5" t="s">
        <v>20</v>
      </c>
      <c r="H225" s="6"/>
      <c r="I225" s="6"/>
    </row>
    <row r="226" spans="1:9" x14ac:dyDescent="0.2">
      <c r="A226" s="5" t="s">
        <v>38</v>
      </c>
      <c r="B226" s="6">
        <v>1.3692947115998329E-3</v>
      </c>
      <c r="C226" s="5" t="s">
        <v>7</v>
      </c>
      <c r="D226" s="5" t="s">
        <v>130</v>
      </c>
      <c r="F226" s="5" t="s">
        <v>20</v>
      </c>
      <c r="H226" s="6"/>
      <c r="I226" s="6"/>
    </row>
    <row r="227" spans="1:9" x14ac:dyDescent="0.2">
      <c r="A227" s="5" t="s">
        <v>38</v>
      </c>
      <c r="B227" s="6">
        <v>1.7328453163625522E-5</v>
      </c>
      <c r="C227" s="5" t="s">
        <v>7</v>
      </c>
      <c r="D227" s="5" t="s">
        <v>186</v>
      </c>
      <c r="F227" s="5" t="s">
        <v>20</v>
      </c>
      <c r="H227" s="6"/>
      <c r="I227" s="6"/>
    </row>
    <row r="228" spans="1:9" x14ac:dyDescent="0.2">
      <c r="A228" s="5" t="s">
        <v>27</v>
      </c>
      <c r="B228" s="6">
        <v>4.7189200559099822E-4</v>
      </c>
      <c r="C228" s="5" t="s">
        <v>7</v>
      </c>
      <c r="D228" s="5" t="s">
        <v>130</v>
      </c>
      <c r="F228" s="5" t="s">
        <v>20</v>
      </c>
      <c r="H228" s="6"/>
      <c r="I228" s="6"/>
    </row>
    <row r="229" spans="1:9" x14ac:dyDescent="0.2">
      <c r="A229" s="5" t="s">
        <v>27</v>
      </c>
      <c r="B229" s="6">
        <v>6.0851559098174747E-6</v>
      </c>
      <c r="C229" s="5" t="s">
        <v>7</v>
      </c>
      <c r="D229" s="5" t="s">
        <v>186</v>
      </c>
      <c r="F229" s="5" t="s">
        <v>20</v>
      </c>
      <c r="H229" s="6"/>
      <c r="I229" s="6"/>
    </row>
    <row r="230" spans="1:9" x14ac:dyDescent="0.2">
      <c r="A230" s="5" t="s">
        <v>43</v>
      </c>
      <c r="B230" s="6">
        <v>1.7306146281032646E-5</v>
      </c>
      <c r="C230" s="5" t="s">
        <v>7</v>
      </c>
      <c r="D230" s="5" t="s">
        <v>186</v>
      </c>
      <c r="F230" s="5" t="s">
        <v>20</v>
      </c>
      <c r="H230" s="6"/>
      <c r="I230" s="6"/>
    </row>
    <row r="231" spans="1:9" x14ac:dyDescent="0.2">
      <c r="A231" s="5" t="s">
        <v>43</v>
      </c>
      <c r="B231" s="6">
        <v>1.369317018482426E-3</v>
      </c>
      <c r="C231" s="5" t="s">
        <v>7</v>
      </c>
      <c r="D231" s="5" t="s">
        <v>130</v>
      </c>
      <c r="F231" s="5" t="s">
        <v>20</v>
      </c>
      <c r="H231" s="6"/>
      <c r="I231" s="6"/>
    </row>
    <row r="232" spans="1:9" x14ac:dyDescent="0.2">
      <c r="A232" s="5" t="s">
        <v>154</v>
      </c>
      <c r="B232" s="6">
        <v>1.8790058650402165E-7</v>
      </c>
      <c r="C232" s="5" t="s">
        <v>7</v>
      </c>
      <c r="D232" s="5" t="s">
        <v>130</v>
      </c>
      <c r="F232" s="5" t="s">
        <v>20</v>
      </c>
      <c r="H232" s="6"/>
      <c r="I232" s="6"/>
    </row>
    <row r="233" spans="1:9" x14ac:dyDescent="0.2">
      <c r="A233" s="5" t="s">
        <v>154</v>
      </c>
      <c r="B233" s="6">
        <v>2.1483531370876351E-9</v>
      </c>
      <c r="C233" s="5" t="s">
        <v>7</v>
      </c>
      <c r="D233" s="5" t="s">
        <v>186</v>
      </c>
      <c r="F233" s="5" t="s">
        <v>20</v>
      </c>
      <c r="H233" s="6"/>
      <c r="I233" s="6"/>
    </row>
    <row r="234" spans="1:9" x14ac:dyDescent="0.2">
      <c r="A234" s="5" t="s">
        <v>128</v>
      </c>
      <c r="B234" s="6">
        <v>6.2577188080919859E-4</v>
      </c>
      <c r="C234" s="5" t="s">
        <v>7</v>
      </c>
      <c r="D234" s="5" t="s">
        <v>130</v>
      </c>
      <c r="F234" s="5" t="s">
        <v>20</v>
      </c>
      <c r="H234" s="6"/>
      <c r="I234" s="6"/>
    </row>
    <row r="235" spans="1:9" x14ac:dyDescent="0.2">
      <c r="A235" s="5" t="s">
        <v>128</v>
      </c>
      <c r="B235" s="6">
        <v>2.2868467601324959E-6</v>
      </c>
      <c r="C235" s="5" t="s">
        <v>7</v>
      </c>
      <c r="D235" s="5" t="s">
        <v>186</v>
      </c>
      <c r="F235" s="5" t="s">
        <v>20</v>
      </c>
      <c r="H235" s="6"/>
      <c r="I235" s="6"/>
    </row>
    <row r="236" spans="1:9" x14ac:dyDescent="0.2">
      <c r="A236" s="5" t="s">
        <v>21</v>
      </c>
      <c r="B236" s="6">
        <v>1.9232809628718763E-4</v>
      </c>
      <c r="C236" s="5" t="s">
        <v>22</v>
      </c>
      <c r="D236" s="5" t="s">
        <v>186</v>
      </c>
      <c r="F236" s="5" t="s">
        <v>20</v>
      </c>
      <c r="H236" s="6"/>
      <c r="I236" s="6"/>
    </row>
    <row r="237" spans="1:9" x14ac:dyDescent="0.2">
      <c r="A237" s="5" t="s">
        <v>21</v>
      </c>
      <c r="B237" s="6">
        <v>1.8760195758564437E-2</v>
      </c>
      <c r="C237" s="5" t="s">
        <v>22</v>
      </c>
      <c r="D237" s="5" t="s">
        <v>48</v>
      </c>
      <c r="F237" s="5" t="s">
        <v>20</v>
      </c>
      <c r="H237" s="6"/>
      <c r="I237" s="6"/>
    </row>
    <row r="238" spans="1:9" x14ac:dyDescent="0.2">
      <c r="A238" s="5" t="s">
        <v>21</v>
      </c>
      <c r="B238" s="6">
        <v>2.3624963910238096E-2</v>
      </c>
      <c r="C238" s="5" t="s">
        <v>22</v>
      </c>
      <c r="D238" s="5" t="s">
        <v>130</v>
      </c>
      <c r="F238" s="5" t="s">
        <v>20</v>
      </c>
      <c r="H238" s="6"/>
      <c r="I238" s="6"/>
    </row>
    <row r="239" spans="1:9" x14ac:dyDescent="0.2">
      <c r="A239" s="5" t="s">
        <v>155</v>
      </c>
      <c r="B239" s="6">
        <v>4.5072649796873438E-3</v>
      </c>
      <c r="C239" s="5" t="s">
        <v>22</v>
      </c>
      <c r="D239" s="5" t="s">
        <v>51</v>
      </c>
      <c r="F239" s="5" t="s">
        <v>20</v>
      </c>
      <c r="H239" s="6"/>
      <c r="I239" s="6"/>
    </row>
    <row r="240" spans="1:9" x14ac:dyDescent="0.2">
      <c r="A240" s="5" t="s">
        <v>84</v>
      </c>
      <c r="B240" s="6">
        <v>4.5072649796873438E-3</v>
      </c>
      <c r="C240" s="5" t="s">
        <v>22</v>
      </c>
      <c r="D240" s="5" t="s">
        <v>28</v>
      </c>
      <c r="F240" s="5" t="s">
        <v>20</v>
      </c>
      <c r="H240" s="6"/>
      <c r="I240" s="6"/>
    </row>
    <row r="241" spans="1:9" x14ac:dyDescent="0.2">
      <c r="A241" s="5" t="s">
        <v>35</v>
      </c>
      <c r="B241" s="6">
        <v>1.5797549550038205E-5</v>
      </c>
      <c r="C241" s="5" t="s">
        <v>7</v>
      </c>
      <c r="D241" s="5" t="s">
        <v>186</v>
      </c>
      <c r="F241" s="5" t="s">
        <v>20</v>
      </c>
      <c r="H241" s="6"/>
      <c r="I241" s="6"/>
    </row>
    <row r="242" spans="1:9" x14ac:dyDescent="0.2">
      <c r="A242" s="5" t="s">
        <v>35</v>
      </c>
      <c r="B242" s="6">
        <v>1.709887473504512E-4</v>
      </c>
      <c r="C242" s="5" t="s">
        <v>7</v>
      </c>
      <c r="D242" s="5" t="s">
        <v>130</v>
      </c>
      <c r="F242" s="5" t="s">
        <v>20</v>
      </c>
      <c r="H242" s="6"/>
      <c r="I242" s="6"/>
    </row>
    <row r="244" spans="1:9" x14ac:dyDescent="0.2">
      <c r="A244" s="4" t="s">
        <v>0</v>
      </c>
      <c r="B244" s="4" t="s">
        <v>220</v>
      </c>
    </row>
    <row r="245" spans="1:9" x14ac:dyDescent="0.2">
      <c r="A245" s="5" t="s">
        <v>1</v>
      </c>
      <c r="B245" s="5" t="s">
        <v>221</v>
      </c>
    </row>
    <row r="246" spans="1:9" x14ac:dyDescent="0.2">
      <c r="A246" s="5" t="s">
        <v>213</v>
      </c>
      <c r="B246" s="5" t="s">
        <v>214</v>
      </c>
    </row>
    <row r="247" spans="1:9" x14ac:dyDescent="0.2">
      <c r="A247" s="5" t="s">
        <v>2</v>
      </c>
      <c r="B247" s="5" t="s">
        <v>67</v>
      </c>
    </row>
    <row r="248" spans="1:9" x14ac:dyDescent="0.2">
      <c r="A248" s="5" t="s">
        <v>4</v>
      </c>
      <c r="B248" s="5">
        <v>1</v>
      </c>
    </row>
    <row r="249" spans="1:9" x14ac:dyDescent="0.2">
      <c r="A249" s="5" t="s">
        <v>5</v>
      </c>
      <c r="B249" s="5" t="s">
        <v>187</v>
      </c>
    </row>
    <row r="250" spans="1:9" x14ac:dyDescent="0.2">
      <c r="A250" s="5" t="s">
        <v>6</v>
      </c>
      <c r="B250" s="5" t="s">
        <v>7</v>
      </c>
    </row>
    <row r="251" spans="1:9" x14ac:dyDescent="0.2">
      <c r="A251" s="4" t="s">
        <v>8</v>
      </c>
    </row>
    <row r="252" spans="1:9" x14ac:dyDescent="0.2">
      <c r="A252" s="4" t="s">
        <v>9</v>
      </c>
      <c r="B252" s="4" t="s">
        <v>10</v>
      </c>
      <c r="C252" s="4" t="s">
        <v>6</v>
      </c>
      <c r="D252" s="4" t="s">
        <v>18</v>
      </c>
      <c r="E252" s="4" t="s">
        <v>2</v>
      </c>
      <c r="F252" s="4" t="s">
        <v>11</v>
      </c>
      <c r="G252" s="4" t="s">
        <v>5</v>
      </c>
      <c r="H252" s="4" t="s">
        <v>64</v>
      </c>
    </row>
    <row r="253" spans="1:9" x14ac:dyDescent="0.2">
      <c r="A253" s="5" t="s">
        <v>220</v>
      </c>
      <c r="B253" s="5">
        <v>1</v>
      </c>
      <c r="C253" s="5" t="s">
        <v>7</v>
      </c>
      <c r="E253" s="5" t="s">
        <v>67</v>
      </c>
      <c r="F253" s="5" t="s">
        <v>12</v>
      </c>
      <c r="G253" s="5" t="s">
        <v>187</v>
      </c>
    </row>
    <row r="254" spans="1:9" x14ac:dyDescent="0.2">
      <c r="A254" s="5" t="s">
        <v>219</v>
      </c>
      <c r="B254" s="6">
        <v>1.35</v>
      </c>
      <c r="C254" s="5" t="s">
        <v>7</v>
      </c>
      <c r="E254" s="5" t="s">
        <v>67</v>
      </c>
      <c r="F254" s="5" t="s">
        <v>13</v>
      </c>
      <c r="G254" s="5" t="s">
        <v>156</v>
      </c>
      <c r="H254" s="6"/>
    </row>
    <row r="255" spans="1:9" x14ac:dyDescent="0.2">
      <c r="A255" s="5" t="s">
        <v>188</v>
      </c>
      <c r="B255" s="5">
        <v>0.31</v>
      </c>
      <c r="C255" s="5" t="s">
        <v>7</v>
      </c>
      <c r="E255" s="5" t="s">
        <v>14</v>
      </c>
      <c r="F255" s="5" t="s">
        <v>13</v>
      </c>
      <c r="G255" s="5" t="s">
        <v>189</v>
      </c>
    </row>
    <row r="256" spans="1:9" x14ac:dyDescent="0.2">
      <c r="A256" s="5" t="s">
        <v>173</v>
      </c>
      <c r="B256" s="5">
        <v>0.46</v>
      </c>
      <c r="C256" s="5" t="s">
        <v>7</v>
      </c>
      <c r="E256" s="5" t="s">
        <v>14</v>
      </c>
      <c r="F256" s="5" t="s">
        <v>13</v>
      </c>
      <c r="G256" s="5" t="s">
        <v>182</v>
      </c>
    </row>
    <row r="257" spans="1:7" x14ac:dyDescent="0.2">
      <c r="A257" s="5" t="s">
        <v>190</v>
      </c>
      <c r="B257" s="5">
        <v>0.5</v>
      </c>
      <c r="C257" s="5" t="s">
        <v>7</v>
      </c>
      <c r="E257" s="5" t="s">
        <v>14</v>
      </c>
      <c r="F257" s="5" t="s">
        <v>13</v>
      </c>
      <c r="G257" s="5" t="s">
        <v>191</v>
      </c>
    </row>
    <row r="258" spans="1:7" x14ac:dyDescent="0.2">
      <c r="A258" s="5" t="s">
        <v>192</v>
      </c>
      <c r="B258" s="5">
        <v>0.37</v>
      </c>
      <c r="C258" s="5" t="s">
        <v>7</v>
      </c>
      <c r="E258" s="5" t="s">
        <v>3</v>
      </c>
      <c r="F258" s="5" t="s">
        <v>13</v>
      </c>
      <c r="G258" s="5" t="s">
        <v>193</v>
      </c>
    </row>
    <row r="259" spans="1:7" x14ac:dyDescent="0.2">
      <c r="A259" s="5" t="s">
        <v>194</v>
      </c>
      <c r="B259" s="5">
        <v>3.16</v>
      </c>
      <c r="C259" s="5" t="s">
        <v>7</v>
      </c>
      <c r="E259" s="5" t="s">
        <v>14</v>
      </c>
      <c r="F259" s="5" t="s">
        <v>13</v>
      </c>
      <c r="G259" s="5" t="s">
        <v>195</v>
      </c>
    </row>
    <row r="260" spans="1:7" x14ac:dyDescent="0.2">
      <c r="A260" s="5" t="s">
        <v>29</v>
      </c>
      <c r="B260" s="5">
        <v>0.2</v>
      </c>
      <c r="C260" s="5" t="s">
        <v>15</v>
      </c>
      <c r="E260" s="5" t="s">
        <v>67</v>
      </c>
      <c r="F260" s="5" t="s">
        <v>13</v>
      </c>
      <c r="G260" s="5" t="s">
        <v>16</v>
      </c>
    </row>
    <row r="261" spans="1:7" x14ac:dyDescent="0.2">
      <c r="A261" s="5" t="s">
        <v>104</v>
      </c>
      <c r="B261" s="5">
        <v>0.93</v>
      </c>
      <c r="C261" s="5" t="s">
        <v>17</v>
      </c>
      <c r="E261" s="5" t="s">
        <v>14</v>
      </c>
      <c r="F261" s="5" t="s">
        <v>13</v>
      </c>
      <c r="G261" s="5" t="s">
        <v>105</v>
      </c>
    </row>
    <row r="262" spans="1:7" x14ac:dyDescent="0.2">
      <c r="A262" s="5" t="s">
        <v>199</v>
      </c>
      <c r="B262" s="6">
        <v>7.7100000000000002E-2</v>
      </c>
      <c r="C262" s="5" t="s">
        <v>198</v>
      </c>
      <c r="E262" s="5" t="s">
        <v>3</v>
      </c>
      <c r="F262" s="5" t="s">
        <v>13</v>
      </c>
      <c r="G262" s="5" t="s">
        <v>196</v>
      </c>
    </row>
    <row r="263" spans="1:7" x14ac:dyDescent="0.2">
      <c r="A263" s="5" t="s">
        <v>200</v>
      </c>
      <c r="B263" s="5">
        <v>0.46</v>
      </c>
      <c r="C263" s="5" t="s">
        <v>198</v>
      </c>
      <c r="E263" s="5" t="s">
        <v>3</v>
      </c>
      <c r="F263" s="5" t="s">
        <v>13</v>
      </c>
      <c r="G263" s="5" t="s">
        <v>197</v>
      </c>
    </row>
    <row r="264" spans="1:7" x14ac:dyDescent="0.2">
      <c r="A264" s="5" t="s">
        <v>203</v>
      </c>
      <c r="B264" s="5">
        <v>-0.47</v>
      </c>
      <c r="C264" s="5" t="s">
        <v>7</v>
      </c>
      <c r="E264" s="5" t="s">
        <v>3</v>
      </c>
      <c r="F264" s="5" t="s">
        <v>13</v>
      </c>
      <c r="G264" s="5" t="s">
        <v>202</v>
      </c>
    </row>
    <row r="265" spans="1:7" x14ac:dyDescent="0.2">
      <c r="A265" s="5" t="s">
        <v>169</v>
      </c>
      <c r="B265" s="6">
        <v>-6.5000000000000002E-2</v>
      </c>
      <c r="C265" s="5" t="s">
        <v>7</v>
      </c>
      <c r="E265" s="5" t="s">
        <v>3</v>
      </c>
      <c r="F265" s="5" t="s">
        <v>13</v>
      </c>
      <c r="G265" s="5" t="s">
        <v>178</v>
      </c>
    </row>
    <row r="266" spans="1:7" x14ac:dyDescent="0.2">
      <c r="A266" s="5" t="s">
        <v>114</v>
      </c>
      <c r="B266" s="6">
        <v>-6.3200000000000006E-2</v>
      </c>
      <c r="C266" s="5" t="s">
        <v>7</v>
      </c>
      <c r="E266" s="5" t="s">
        <v>14</v>
      </c>
      <c r="F266" s="5" t="s">
        <v>13</v>
      </c>
      <c r="G266" s="5" t="s">
        <v>115</v>
      </c>
    </row>
    <row r="267" spans="1:7" x14ac:dyDescent="0.2">
      <c r="A267" s="5" t="s">
        <v>201</v>
      </c>
      <c r="B267" s="6">
        <v>5.6399999999999999E-2</v>
      </c>
      <c r="C267" s="5" t="s">
        <v>7</v>
      </c>
      <c r="D267" s="5" t="s">
        <v>130</v>
      </c>
      <c r="F267" s="5" t="s">
        <v>20</v>
      </c>
    </row>
    <row r="268" spans="1:7" x14ac:dyDescent="0.2">
      <c r="A268" s="5" t="s">
        <v>128</v>
      </c>
      <c r="B268" s="6">
        <f>(0.0000520580602692922/(0.0000520580602692922+1.90243138300923E-07)) * 0.000077</f>
        <v>7.671963258720775E-5</v>
      </c>
      <c r="C268" s="5" t="s">
        <v>7</v>
      </c>
      <c r="D268" s="5" t="s">
        <v>130</v>
      </c>
      <c r="F268" s="5" t="s">
        <v>20</v>
      </c>
    </row>
    <row r="269" spans="1:7" x14ac:dyDescent="0.2">
      <c r="A269" s="5" t="s">
        <v>19</v>
      </c>
      <c r="B269" s="6">
        <v>0.16</v>
      </c>
      <c r="C269" s="5" t="s">
        <v>7</v>
      </c>
      <c r="D269" s="5" t="s">
        <v>130</v>
      </c>
      <c r="F269" s="5" t="s">
        <v>20</v>
      </c>
    </row>
    <row r="270" spans="1:7" x14ac:dyDescent="0.2">
      <c r="A270" s="5" t="s">
        <v>21</v>
      </c>
      <c r="B270" s="6">
        <v>8.4499999999999994E-5</v>
      </c>
      <c r="C270" s="5" t="s">
        <v>22</v>
      </c>
      <c r="D270" s="5" t="s">
        <v>130</v>
      </c>
      <c r="F270" s="5" t="s">
        <v>20</v>
      </c>
    </row>
  </sheetData>
  <autoFilter ref="A1:I270"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G6" sqref="G6"/>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s="1" t="s">
        <v>204</v>
      </c>
      <c r="B1" s="1" t="s">
        <v>205</v>
      </c>
      <c r="C1" s="1" t="s">
        <v>206</v>
      </c>
      <c r="D1" s="1" t="s">
        <v>207</v>
      </c>
      <c r="E1" s="1" t="s">
        <v>208</v>
      </c>
    </row>
    <row r="2" spans="1:7" x14ac:dyDescent="0.2">
      <c r="A2" t="s">
        <v>209</v>
      </c>
      <c r="B2">
        <f>1.53*0.022</f>
        <v>3.3659999999999995E-2</v>
      </c>
      <c r="C2">
        <v>9.6199999999999992</v>
      </c>
      <c r="D2">
        <f t="shared" ref="D2:D3" si="0">B2*C2</f>
        <v>0.32380919999999991</v>
      </c>
      <c r="E2">
        <f>D2/SUM($D$2:$D$4)</f>
        <v>0.6621982682588029</v>
      </c>
      <c r="G2" s="3">
        <f>E2+E3</f>
        <v>0.76740406381698656</v>
      </c>
    </row>
    <row r="3" spans="1:7" x14ac:dyDescent="0.2">
      <c r="A3" t="s">
        <v>211</v>
      </c>
      <c r="B3" s="2">
        <f>1.53*0.72</f>
        <v>1.1015999999999999</v>
      </c>
      <c r="C3">
        <v>4.6699999999999998E-2</v>
      </c>
      <c r="D3">
        <f t="shared" si="0"/>
        <v>5.1444719999999992E-2</v>
      </c>
      <c r="E3">
        <f t="shared" ref="E3:E4" si="1">D3/SUM($D$2:$D$4)</f>
        <v>0.10520579555818367</v>
      </c>
      <c r="G3" s="3"/>
    </row>
    <row r="4" spans="1:7" x14ac:dyDescent="0.2">
      <c r="A4" t="s">
        <v>210</v>
      </c>
      <c r="B4">
        <f>0.46*0.54</f>
        <v>0.24840000000000004</v>
      </c>
      <c r="C4">
        <v>0.45788000000000001</v>
      </c>
      <c r="D4">
        <f>B4*C4</f>
        <v>0.11373739200000002</v>
      </c>
      <c r="E4">
        <f t="shared" si="1"/>
        <v>0.2325959361830135</v>
      </c>
      <c r="G4" s="3">
        <f>E4</f>
        <v>0.2325959361830135</v>
      </c>
    </row>
    <row r="5" spans="1:7" x14ac:dyDescent="0.2">
      <c r="B5">
        <f>SUM(B2:B4)</f>
        <v>1.3836599999999999</v>
      </c>
      <c r="G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2023-11-11T09:11:38Z</dcterms:modified>
</cp:coreProperties>
</file>