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b59fcfee81a4a3/Documents/Power2X/"/>
    </mc:Choice>
  </mc:AlternateContent>
  <xr:revisionPtr revIDLastSave="2761" documentId="8_{D5C0EADA-4DE6-C146-9546-37BFA392AD30}" xr6:coauthVersionLast="47" xr6:coauthVersionMax="47" xr10:uidLastSave="{E3F9CBC3-E3E6-0549-9B9F-69045DA90CDB}"/>
  <bookViews>
    <workbookView xWindow="0" yWindow="760" windowWidth="30240" windowHeight="18880" activeTab="1" xr2:uid="{2426E084-79DE-404D-ABCE-1925EF5342B8}"/>
  </bookViews>
  <sheets>
    <sheet name="GWP" sheetId="2" r:id="rId1"/>
    <sheet name="all results" sheetId="15" r:id="rId2"/>
    <sheet name="CED - non-renewable" sheetId="4" r:id="rId3"/>
    <sheet name="CED - renewable" sheetId="5" r:id="rId4"/>
    <sheet name="UBP" sheetId="6" r:id="rId5"/>
    <sheet name="h2 prod" sheetId="3" state="hidden" r:id="rId6"/>
    <sheet name="heat" sheetId="11" state="hidden" r:id="rId7"/>
    <sheet name="electricity" sheetId="12" state="hidden" r:id="rId8"/>
    <sheet name="SNG production" sheetId="8" state="hidden" r:id="rId9"/>
    <sheet name="methanol" sheetId="10" state="hidden" r:id="rId10"/>
    <sheet name="CO2 sourcing" sheetId="9" state="hidden" r:id="rId11"/>
  </sheets>
  <definedNames>
    <definedName name="_xlnm._FilterDatabase" localSheetId="1" hidden="1">'all results'!$A$1:$AK$1138</definedName>
    <definedName name="_xlnm._FilterDatabase" localSheetId="2" hidden="1">'CED - non-renewable'!$A$26:$AH$404</definedName>
    <definedName name="_xlnm._FilterDatabase" localSheetId="3" hidden="1">'CED - renewable'!$A$26:$AH$404</definedName>
    <definedName name="_xlnm._FilterDatabase" localSheetId="7" hidden="1">electricity!$A$109:$X$124</definedName>
    <definedName name="_xlnm._FilterDatabase" localSheetId="0" hidden="1">GWP!$A$1:$AH$380</definedName>
    <definedName name="_xlnm._FilterDatabase" localSheetId="6" hidden="1">heat!$A$148:$X$176</definedName>
    <definedName name="_xlnm._FilterDatabase" localSheetId="4" hidden="1">UBP!$A$26:$AH$404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19" i="6" l="1"/>
  <c r="AB318" i="6"/>
  <c r="AB317" i="6"/>
  <c r="AB316" i="6"/>
  <c r="AB305" i="6"/>
  <c r="AB304" i="6"/>
  <c r="AB303" i="6"/>
  <c r="AB302" i="6"/>
  <c r="AB288" i="6"/>
  <c r="AB290" i="6"/>
  <c r="AB289" i="6"/>
  <c r="AB291" i="6"/>
  <c r="AE267" i="6"/>
  <c r="AE266" i="6"/>
  <c r="AE265" i="6"/>
  <c r="AE264" i="6"/>
  <c r="AE250" i="6"/>
  <c r="AE252" i="6"/>
  <c r="AE251" i="6"/>
  <c r="AE253" i="6"/>
  <c r="AB319" i="4"/>
  <c r="AB318" i="4"/>
  <c r="AB317" i="4"/>
  <c r="AB316" i="4"/>
  <c r="AB305" i="4"/>
  <c r="AB304" i="4"/>
  <c r="AB303" i="4"/>
  <c r="AB302" i="4"/>
  <c r="AB291" i="4"/>
  <c r="AB289" i="4"/>
  <c r="S319" i="6"/>
  <c r="S318" i="6"/>
  <c r="S305" i="6"/>
  <c r="S304" i="6"/>
  <c r="S291" i="6"/>
  <c r="S290" i="6"/>
  <c r="S267" i="6"/>
  <c r="S266" i="6"/>
  <c r="S253" i="6"/>
  <c r="S252" i="6"/>
  <c r="AE267" i="5"/>
  <c r="AE266" i="5"/>
  <c r="AE265" i="5"/>
  <c r="AE264" i="5"/>
  <c r="AE253" i="5"/>
  <c r="AE252" i="5"/>
  <c r="AE251" i="5"/>
  <c r="AE250" i="5"/>
  <c r="AE267" i="4"/>
  <c r="AE266" i="4"/>
  <c r="AE265" i="4"/>
  <c r="AE264" i="4"/>
  <c r="AE253" i="4"/>
  <c r="AE252" i="4"/>
  <c r="AE250" i="4"/>
  <c r="AE251" i="4"/>
  <c r="AB319" i="5" l="1"/>
  <c r="AB305" i="5"/>
  <c r="AB291" i="5"/>
  <c r="AB317" i="5"/>
  <c r="AB303" i="5"/>
  <c r="AB289" i="5"/>
  <c r="AB318" i="5"/>
  <c r="AB316" i="5"/>
  <c r="AB304" i="5"/>
  <c r="AB302" i="5"/>
  <c r="AB290" i="5"/>
  <c r="AB288" i="5"/>
  <c r="AB290" i="4"/>
  <c r="AB288" i="4"/>
  <c r="AB294" i="2"/>
  <c r="AB293" i="2"/>
  <c r="AB292" i="2"/>
  <c r="AB291" i="2"/>
  <c r="AB280" i="2"/>
  <c r="AB279" i="2"/>
  <c r="AB278" i="2"/>
  <c r="AB277" i="2"/>
  <c r="S294" i="2"/>
  <c r="S293" i="2"/>
  <c r="S280" i="2"/>
  <c r="S279" i="2"/>
  <c r="AB265" i="2"/>
  <c r="AB263" i="2"/>
  <c r="AB266" i="2"/>
  <c r="AB264" i="2"/>
  <c r="S266" i="2"/>
  <c r="S265" i="2"/>
  <c r="AE242" i="2"/>
  <c r="AE241" i="2"/>
  <c r="AE240" i="2"/>
  <c r="AE239" i="2"/>
  <c r="S242" i="2"/>
  <c r="S241" i="2"/>
  <c r="AE227" i="2"/>
  <c r="AE228" i="2"/>
  <c r="AE225" i="2"/>
  <c r="AE226" i="2"/>
  <c r="S228" i="2" l="1"/>
  <c r="S227" i="2"/>
  <c r="E94" i="12" l="1"/>
  <c r="E47" i="10"/>
  <c r="E46" i="10"/>
  <c r="E45" i="10"/>
  <c r="C111" i="8" l="1"/>
  <c r="D111" i="8"/>
  <c r="E111" i="8"/>
  <c r="F111" i="8"/>
  <c r="C112" i="8"/>
  <c r="D112" i="8"/>
  <c r="E112" i="8"/>
  <c r="F112" i="8"/>
  <c r="C113" i="8"/>
  <c r="D113" i="8"/>
  <c r="E113" i="8"/>
  <c r="F113" i="8"/>
  <c r="C114" i="8"/>
  <c r="D114" i="8"/>
  <c r="F114" i="8"/>
  <c r="C115" i="8"/>
  <c r="D115" i="8"/>
  <c r="E115" i="8"/>
  <c r="F115" i="8"/>
  <c r="C116" i="8"/>
  <c r="D116" i="8"/>
  <c r="E116" i="8"/>
  <c r="F116" i="8"/>
  <c r="C117" i="8"/>
  <c r="D117" i="8"/>
  <c r="E117" i="8"/>
  <c r="F117" i="8"/>
  <c r="C118" i="8"/>
  <c r="D118" i="8"/>
  <c r="E118" i="8"/>
  <c r="F118" i="8"/>
  <c r="C119" i="8"/>
  <c r="D119" i="8"/>
  <c r="E119" i="8"/>
  <c r="F119" i="8"/>
  <c r="C120" i="8"/>
  <c r="D120" i="8"/>
  <c r="E120" i="8"/>
  <c r="F120" i="8"/>
  <c r="C122" i="8"/>
  <c r="D122" i="8"/>
  <c r="E122" i="8"/>
  <c r="F122" i="8"/>
  <c r="C123" i="8"/>
  <c r="D123" i="8"/>
  <c r="F123" i="8"/>
  <c r="C124" i="8"/>
  <c r="D124" i="8"/>
  <c r="F124" i="8"/>
  <c r="C125" i="8"/>
  <c r="D125" i="8"/>
  <c r="E125" i="8"/>
  <c r="F125" i="8"/>
  <c r="C126" i="8"/>
  <c r="D126" i="8"/>
  <c r="E126" i="8"/>
  <c r="F126" i="8"/>
  <c r="C127" i="8"/>
  <c r="D127" i="8"/>
  <c r="E127" i="8"/>
  <c r="F127" i="8"/>
  <c r="C128" i="8"/>
  <c r="D128" i="8"/>
  <c r="E128" i="8"/>
  <c r="F128" i="8"/>
  <c r="C129" i="8"/>
  <c r="D129" i="8"/>
  <c r="E129" i="8"/>
  <c r="F129" i="8"/>
  <c r="C130" i="8"/>
  <c r="D130" i="8"/>
  <c r="E130" i="8"/>
  <c r="F130" i="8"/>
  <c r="C131" i="8"/>
  <c r="D131" i="8"/>
  <c r="E131" i="8"/>
  <c r="F131" i="8"/>
  <c r="B131" i="8"/>
  <c r="B112" i="8"/>
  <c r="B113" i="8"/>
  <c r="B114" i="8"/>
  <c r="B115" i="8"/>
  <c r="B116" i="8"/>
  <c r="B117" i="8"/>
  <c r="B118" i="8"/>
  <c r="B119" i="8"/>
  <c r="B120" i="8"/>
  <c r="B122" i="8"/>
  <c r="B123" i="8"/>
  <c r="B124" i="8"/>
  <c r="B125" i="8"/>
  <c r="B126" i="8"/>
  <c r="B127" i="8"/>
  <c r="B128" i="8"/>
  <c r="B129" i="8"/>
  <c r="B130" i="8"/>
  <c r="B111" i="8"/>
  <c r="E100" i="8"/>
  <c r="E99" i="8"/>
  <c r="E124" i="8" s="1"/>
  <c r="E98" i="8"/>
  <c r="E123" i="8" s="1"/>
  <c r="E89" i="8"/>
  <c r="E114" i="8" s="1"/>
  <c r="E88" i="8"/>
  <c r="E87" i="8"/>
  <c r="C76" i="12" l="1"/>
  <c r="D76" i="12"/>
  <c r="E76" i="12"/>
  <c r="F76" i="12"/>
  <c r="C77" i="12"/>
  <c r="D77" i="12"/>
  <c r="E77" i="12"/>
  <c r="F77" i="12"/>
  <c r="C78" i="12"/>
  <c r="D78" i="12"/>
  <c r="E78" i="12"/>
  <c r="F78" i="12"/>
  <c r="C79" i="12"/>
  <c r="D79" i="12"/>
  <c r="E79" i="12"/>
  <c r="F79" i="12"/>
  <c r="C81" i="12"/>
  <c r="D81" i="12"/>
  <c r="E81" i="12"/>
  <c r="F81" i="12"/>
  <c r="C82" i="12"/>
  <c r="D82" i="12"/>
  <c r="E82" i="12"/>
  <c r="F82" i="12"/>
  <c r="C83" i="12"/>
  <c r="D83" i="12"/>
  <c r="E83" i="12"/>
  <c r="F83" i="12"/>
  <c r="C84" i="12"/>
  <c r="D84" i="12"/>
  <c r="E84" i="12"/>
  <c r="F84" i="12"/>
  <c r="C86" i="12"/>
  <c r="D86" i="12"/>
  <c r="E86" i="12"/>
  <c r="F86" i="12"/>
  <c r="C87" i="12"/>
  <c r="D87" i="12"/>
  <c r="E87" i="12"/>
  <c r="F87" i="12"/>
  <c r="C89" i="12"/>
  <c r="D89" i="12"/>
  <c r="E89" i="12"/>
  <c r="F89" i="12"/>
  <c r="C90" i="12"/>
  <c r="D90" i="12"/>
  <c r="E90" i="12"/>
  <c r="F90" i="12"/>
  <c r="F92" i="12"/>
  <c r="F93" i="12"/>
  <c r="B77" i="12"/>
  <c r="B78" i="12"/>
  <c r="B79" i="12"/>
  <c r="B81" i="12"/>
  <c r="B82" i="12"/>
  <c r="B83" i="12"/>
  <c r="B84" i="12"/>
  <c r="B86" i="12"/>
  <c r="B87" i="12"/>
  <c r="B89" i="12"/>
  <c r="B90" i="12"/>
  <c r="B76" i="12"/>
  <c r="C179" i="11"/>
  <c r="F178" i="11"/>
  <c r="C111" i="11"/>
  <c r="D111" i="11"/>
  <c r="E111" i="11"/>
  <c r="F111" i="11"/>
  <c r="G111" i="11"/>
  <c r="H111" i="11"/>
  <c r="C112" i="11"/>
  <c r="D112" i="11"/>
  <c r="E112" i="11"/>
  <c r="F112" i="11"/>
  <c r="G112" i="11"/>
  <c r="H112" i="11"/>
  <c r="C113" i="11"/>
  <c r="D113" i="11"/>
  <c r="E113" i="11"/>
  <c r="F113" i="11"/>
  <c r="G113" i="11"/>
  <c r="H113" i="11"/>
  <c r="C114" i="11"/>
  <c r="D114" i="11"/>
  <c r="E114" i="11"/>
  <c r="F114" i="11"/>
  <c r="G114" i="11"/>
  <c r="H114" i="11"/>
  <c r="C115" i="11"/>
  <c r="D115" i="11"/>
  <c r="E115" i="11"/>
  <c r="F115" i="11"/>
  <c r="G115" i="11"/>
  <c r="H115" i="11"/>
  <c r="C116" i="11"/>
  <c r="D116" i="11"/>
  <c r="E116" i="11"/>
  <c r="F116" i="11"/>
  <c r="G116" i="11"/>
  <c r="H116" i="11"/>
  <c r="C118" i="11"/>
  <c r="D118" i="11"/>
  <c r="E118" i="11"/>
  <c r="F118" i="11"/>
  <c r="G118" i="11"/>
  <c r="H118" i="11"/>
  <c r="C119" i="11"/>
  <c r="D119" i="11"/>
  <c r="E119" i="11"/>
  <c r="F119" i="11"/>
  <c r="G119" i="11"/>
  <c r="H119" i="11"/>
  <c r="C120" i="11"/>
  <c r="D120" i="11"/>
  <c r="E120" i="11"/>
  <c r="F120" i="11"/>
  <c r="G120" i="11"/>
  <c r="H120" i="11"/>
  <c r="C121" i="11"/>
  <c r="D121" i="11"/>
  <c r="E121" i="11"/>
  <c r="F121" i="11"/>
  <c r="G121" i="11"/>
  <c r="H121" i="11"/>
  <c r="C122" i="11"/>
  <c r="D122" i="11"/>
  <c r="E122" i="11"/>
  <c r="F122" i="11"/>
  <c r="G122" i="11"/>
  <c r="H122" i="11"/>
  <c r="C123" i="11"/>
  <c r="D123" i="11"/>
  <c r="E123" i="11"/>
  <c r="F123" i="11"/>
  <c r="G123" i="11"/>
  <c r="H123" i="11"/>
  <c r="C125" i="11"/>
  <c r="D125" i="11"/>
  <c r="E125" i="11"/>
  <c r="F125" i="11"/>
  <c r="G125" i="11"/>
  <c r="H125" i="11"/>
  <c r="C126" i="11"/>
  <c r="D126" i="11"/>
  <c r="E126" i="11"/>
  <c r="F126" i="11"/>
  <c r="G126" i="11"/>
  <c r="H126" i="11"/>
  <c r="C127" i="11"/>
  <c r="D127" i="11"/>
  <c r="E127" i="11"/>
  <c r="F127" i="11"/>
  <c r="G127" i="11"/>
  <c r="H127" i="11"/>
  <c r="C129" i="11"/>
  <c r="D129" i="11"/>
  <c r="E129" i="11"/>
  <c r="F129" i="11"/>
  <c r="G129" i="11"/>
  <c r="H129" i="11"/>
  <c r="C130" i="11"/>
  <c r="D130" i="11"/>
  <c r="E130" i="11"/>
  <c r="F130" i="11"/>
  <c r="G130" i="11"/>
  <c r="H130" i="11"/>
  <c r="C131" i="11"/>
  <c r="D131" i="11"/>
  <c r="E131" i="11"/>
  <c r="F131" i="11"/>
  <c r="G131" i="11"/>
  <c r="H131" i="11"/>
  <c r="C132" i="11"/>
  <c r="D132" i="11"/>
  <c r="E132" i="11"/>
  <c r="F132" i="11"/>
  <c r="G132" i="11"/>
  <c r="H132" i="11"/>
  <c r="C133" i="11"/>
  <c r="D133" i="11"/>
  <c r="E133" i="11"/>
  <c r="F133" i="11"/>
  <c r="G133" i="11"/>
  <c r="H133" i="11"/>
  <c r="C135" i="11"/>
  <c r="D135" i="11"/>
  <c r="E135" i="11"/>
  <c r="F135" i="11"/>
  <c r="G135" i="11"/>
  <c r="H135" i="11"/>
  <c r="C136" i="11"/>
  <c r="D136" i="11"/>
  <c r="E136" i="11"/>
  <c r="F136" i="11"/>
  <c r="G136" i="11"/>
  <c r="H136" i="11"/>
  <c r="C137" i="11"/>
  <c r="D137" i="11"/>
  <c r="E137" i="11"/>
  <c r="F137" i="11"/>
  <c r="G137" i="11"/>
  <c r="H137" i="11"/>
  <c r="C138" i="11"/>
  <c r="D138" i="11"/>
  <c r="E138" i="11"/>
  <c r="F138" i="11"/>
  <c r="G138" i="11"/>
  <c r="H138" i="11"/>
  <c r="C140" i="11"/>
  <c r="D140" i="11"/>
  <c r="F140" i="11"/>
  <c r="G140" i="11"/>
  <c r="C141" i="11"/>
  <c r="D141" i="11"/>
  <c r="F141" i="11"/>
  <c r="H141" i="11"/>
  <c r="B112" i="11"/>
  <c r="B113" i="11"/>
  <c r="B114" i="11"/>
  <c r="B115" i="11"/>
  <c r="B116" i="11"/>
  <c r="B118" i="11"/>
  <c r="B119" i="11"/>
  <c r="B120" i="11"/>
  <c r="B121" i="11"/>
  <c r="B122" i="11"/>
  <c r="B123" i="11"/>
  <c r="B125" i="11"/>
  <c r="B126" i="11"/>
  <c r="B127" i="11"/>
  <c r="B129" i="11"/>
  <c r="B130" i="11"/>
  <c r="B131" i="11"/>
  <c r="B132" i="11"/>
  <c r="B133" i="11"/>
  <c r="B135" i="11"/>
  <c r="B136" i="11"/>
  <c r="B137" i="11"/>
  <c r="B138" i="11"/>
  <c r="B111" i="11"/>
  <c r="B106" i="11"/>
  <c r="G106" i="11"/>
  <c r="H105" i="11"/>
  <c r="H140" i="11" s="1"/>
  <c r="B105" i="11"/>
  <c r="E105" i="11" l="1"/>
  <c r="E140" i="11" s="1"/>
  <c r="E106" i="11"/>
  <c r="B141" i="11"/>
  <c r="G67" i="11" l="1"/>
  <c r="G141" i="11" s="1"/>
  <c r="J28" i="11"/>
  <c r="J27" i="11"/>
  <c r="J25" i="11"/>
  <c r="J24" i="11"/>
  <c r="J22" i="11"/>
  <c r="J21" i="11"/>
  <c r="J17" i="11"/>
  <c r="J13" i="11"/>
  <c r="J10" i="11"/>
  <c r="J6" i="11"/>
  <c r="J2" i="11"/>
  <c r="J33" i="11"/>
  <c r="B66" i="11"/>
  <c r="B140" i="11" s="1"/>
  <c r="G32" i="11"/>
  <c r="C61" i="10"/>
  <c r="D61" i="10"/>
  <c r="E61" i="10"/>
  <c r="F61" i="10"/>
  <c r="G61" i="10"/>
  <c r="C62" i="10"/>
  <c r="D62" i="10"/>
  <c r="E62" i="10"/>
  <c r="F62" i="10"/>
  <c r="G62" i="10"/>
  <c r="C63" i="10"/>
  <c r="D63" i="10"/>
  <c r="E63" i="10"/>
  <c r="F63" i="10"/>
  <c r="G63" i="10"/>
  <c r="C64" i="10"/>
  <c r="D64" i="10"/>
  <c r="E64" i="10"/>
  <c r="F64" i="10"/>
  <c r="G64" i="10"/>
  <c r="C65" i="10"/>
  <c r="D65" i="10"/>
  <c r="E65" i="10"/>
  <c r="F65" i="10"/>
  <c r="G65" i="10"/>
  <c r="C66" i="10"/>
  <c r="D66" i="10"/>
  <c r="E66" i="10"/>
  <c r="F66" i="10"/>
  <c r="G66" i="10"/>
  <c r="C67" i="10"/>
  <c r="D67" i="10"/>
  <c r="E67" i="10"/>
  <c r="F67" i="10"/>
  <c r="G67" i="10"/>
  <c r="C68" i="10"/>
  <c r="D68" i="10"/>
  <c r="E68" i="10"/>
  <c r="F68" i="10"/>
  <c r="G68" i="10"/>
  <c r="C69" i="10"/>
  <c r="D69" i="10"/>
  <c r="E69" i="10"/>
  <c r="F69" i="10"/>
  <c r="G69" i="10"/>
  <c r="C70" i="10"/>
  <c r="D70" i="10"/>
  <c r="E70" i="10"/>
  <c r="F70" i="10"/>
  <c r="G70" i="10"/>
  <c r="B62" i="10"/>
  <c r="B63" i="10"/>
  <c r="B64" i="10"/>
  <c r="B65" i="10"/>
  <c r="B66" i="10"/>
  <c r="B67" i="10"/>
  <c r="B68" i="10"/>
  <c r="B69" i="10"/>
  <c r="B70" i="10"/>
  <c r="B61" i="10"/>
  <c r="C51" i="9"/>
  <c r="D51" i="9"/>
  <c r="E51" i="9"/>
  <c r="F51" i="9"/>
  <c r="C52" i="9"/>
  <c r="D52" i="9"/>
  <c r="E52" i="9"/>
  <c r="F52" i="9"/>
  <c r="C53" i="9"/>
  <c r="D53" i="9"/>
  <c r="E53" i="9"/>
  <c r="F53" i="9"/>
  <c r="B52" i="9"/>
  <c r="B53" i="9"/>
  <c r="B51" i="9"/>
  <c r="E67" i="11" l="1"/>
  <c r="E141" i="11" s="1"/>
  <c r="B119" i="3" l="1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C118" i="3"/>
  <c r="D118" i="3"/>
  <c r="E118" i="3"/>
  <c r="B118" i="3"/>
</calcChain>
</file>

<file path=xl/sharedStrings.xml><?xml version="1.0" encoding="utf-8"?>
<sst xmlns="http://schemas.openxmlformats.org/spreadsheetml/2006/main" count="30490" uniqueCount="612">
  <si>
    <t>others</t>
  </si>
  <si>
    <t>electricity</t>
  </si>
  <si>
    <t>emissions</t>
  </si>
  <si>
    <t>CCS</t>
  </si>
  <si>
    <t>CHP</t>
  </si>
  <si>
    <t>EoL</t>
  </si>
  <si>
    <t>electrolyzer</t>
  </si>
  <si>
    <t>fuel cell</t>
  </si>
  <si>
    <t>boiler</t>
  </si>
  <si>
    <t>hydrogen storage</t>
  </si>
  <si>
    <t>leak</t>
  </si>
  <si>
    <t>hydrogen production</t>
  </si>
  <si>
    <t>hydrogen supply</t>
  </si>
  <si>
    <t>SNG production</t>
  </si>
  <si>
    <t>methanol production</t>
  </si>
  <si>
    <t>methanol supply</t>
  </si>
  <si>
    <t>hydrogen pipeline</t>
  </si>
  <si>
    <t>CNG pipeline</t>
  </si>
  <si>
    <t>steam</t>
  </si>
  <si>
    <t>SNG supply</t>
  </si>
  <si>
    <t>transport</t>
  </si>
  <si>
    <t>water</t>
  </si>
  <si>
    <t>hydrogen supply, distributed by pipeline, produced by Electrolysis, AEC using water and electricity from grid/CH U</t>
  </si>
  <si>
    <t>hydrogen supply, distributed by truck, produced by Electrolysis, AEC using water and electricity from grid/CH U</t>
  </si>
  <si>
    <t>hydrogen supply, distributed by pipeline, produced by Electrolysis, PEM using water and electricity from grid/CH U</t>
  </si>
  <si>
    <t>hydrogen supply, distributed by truck, produced by Electrolysis, PEM using water and electricity from grid/CH U</t>
  </si>
  <si>
    <t>hydrogen supply, distributed by pipeline, produced by Electrolysis, SOEC using water and electricity from grid/CH U</t>
  </si>
  <si>
    <t>hydrogen supply, distributed by truck, produced by Electrolysis, SOEC using water and electricity from grid/CH U</t>
  </si>
  <si>
    <t>hydrogen supply, distributed by pipeline, produced by Electrolysis, SOEC with steam input using water and electricity from grid/CH U</t>
  </si>
  <si>
    <t>hydrogen supply, distributed by truck, produced by Electrolysis, SOEC with steam input using water and electricity from grid/CH U</t>
  </si>
  <si>
    <t>hydrogen supply, distributed by pipeline, produced by Electrolysis, AEC using water and electricity from Renewables mix (CH)/CH U</t>
  </si>
  <si>
    <t>hydrogen supply, distributed by pipeline, produced by Electrolysis, PEM using water and electricity from Renewables mix (CH)/CH U</t>
  </si>
  <si>
    <t>hydrogen supply, distributed by pipeline, produced by Electrolysis, SOEC using water and electricity from Renewables mix (CH)/CH U</t>
  </si>
  <si>
    <t>hydrogen supply, distributed by pipeline, produced by Electrolysis, PEM using water and electricity from Solar PV + Wind (MA)/CH U</t>
  </si>
  <si>
    <t>hydrogen supply, distributed by pipeline, produced by Electrolysis, PEM using water and electricity from Solar PV (MA)/CH U</t>
  </si>
  <si>
    <t>hydrogen supply, distributed by pipeline, produced by Electrolysis, PEM using water and electricity from Wind (MA)/CH U</t>
  </si>
  <si>
    <t>hydrogen supply, distributed by pipeline, produced by Electrolysis, PEM using water and electricity from Solar PV (CH)/CH U</t>
  </si>
  <si>
    <t>hydrogen supply, distributed by pipeline, produced by Electrolysis, PEM using water and electricity from Hydro (CH)/CH U</t>
  </si>
  <si>
    <t>hydrogen supply, distributed by pipeline, produced by Electrolysis, PEM using water and electricity from Wind (DK)/CH U</t>
  </si>
  <si>
    <t>hydrogen supply, distributed by pipeline, produced by Steam Methane Reforming using natural gas from Switzerland/CH U</t>
  </si>
  <si>
    <t>hydrogen supply, distributed by pipeline, produced by Auto-thermal reforming using natural gas from Switzerland/CH U</t>
  </si>
  <si>
    <t>hydrogen supply, distributed by pipeline, produced by Steam Methane Reforming, with CCS using natural gas from Switzerland/CH U</t>
  </si>
  <si>
    <t>hydrogen supply, distributed by pipeline, produced by Auto-thermal reforming, with CCS using natural gas from Switzerland/CH U</t>
  </si>
  <si>
    <t>hydrogen supply, distributed by pipeline, produced by Pyrolysis using natural gas from Switzerland/CH U</t>
  </si>
  <si>
    <t>hydrogen supply, distributed by pipeline, produced by Steam Methane Reforming using liquefied natural gas from Algeria/CH U</t>
  </si>
  <si>
    <t>hydrogen supply, distributed by pipeline, produced by Steam Methane Reforming, with CCS using liquefied natural gas from Algeria/CH U</t>
  </si>
  <si>
    <t>hydrogen supply, distributed by pipeline, produced by Pyrolysis using liquefied natural gas from Algeria/CH U</t>
  </si>
  <si>
    <t>heat, residential, by combustion of hydrogen using boiler, distributed by pipeline, produced by Electrolysis, AEC using water and electricity from grid/CH U</t>
  </si>
  <si>
    <t>heat, residential, by combustion of hydrogen using CHP, allocated by exergy, distributed by pipeline, produced by Electrolysis, AEC using water and electricity from grid/CH U</t>
  </si>
  <si>
    <t>heat, residential, by conversion of hydrogen using fuel cell, PEM, allocated by exergy, distributed by pipeline, produced by Electrolysis, AEC using water and electricity from grid/CH U</t>
  </si>
  <si>
    <t>heat, residential, by conversion of hydrogen using fuel cell, SOFC, allocated by exergy, distributed by pipeline, produced by Electrolysis, AEC using water and electricity from grid/CH U</t>
  </si>
  <si>
    <t>heat, residential, by combustion of hydrogen using boiler, distributed by truck, produced by Electrolysis, AEC using water and electricity from grid/CH U</t>
  </si>
  <si>
    <t>heat, residential, by combustion of hydrogen using CHP, allocated by exergy, distributed by truck, produced by Electrolysis, AEC using water and electricity from grid/CH U</t>
  </si>
  <si>
    <t>heat, residential, by conversion of hydrogen using fuel cell, PEM, allocated by exergy, distributed by truck, produced by Electrolysis, AEC using water and electricity from grid/CH U</t>
  </si>
  <si>
    <t>heat, residential, by conversion of hydrogen using fuel cell, SOFC, allocated by exergy, distributed by truck, produced by Electrolysis, AEC using water and electricity from grid/CH U</t>
  </si>
  <si>
    <t>heat, residential, by combustion of hydrogen using boiler, distributed by pipeline, produced by Electrolysis, PEM using water and electricity from grid/CH U</t>
  </si>
  <si>
    <t>heat, residential, by combustion of hydrogen using CHP, allocated by exergy, distributed by pipeline, produced by Electrolysis, PEM using water and electricity from grid/CH U</t>
  </si>
  <si>
    <t>heat, residential, by conversion of hydrogen using fuel cell, PEM, allocated by exergy, distributed by pipeline, produced by Electrolysis, PEM using water and electricity from grid/CH U</t>
  </si>
  <si>
    <t>heat, residential, by conversion of hydrogen using fuel cell, SOFC, allocated by exergy, distributed by pipeline, produced by Electrolysis, PEM using water and electricity from grid/CH U</t>
  </si>
  <si>
    <t>heat, residential, by combustion of hydrogen using boiler, distributed by truck, produced by Electrolysis, PEM using water and electricity from grid/CH U</t>
  </si>
  <si>
    <t>heat, residential, by combustion of hydrogen using CHP, allocated by exergy, distributed by truck, produced by Electrolysis, PEM using water and electricity from grid/CH U</t>
  </si>
  <si>
    <t>heat, residential, by conversion of hydrogen using fuel cell, PEM, allocated by exergy, distributed by truck, produced by Electrolysis, PEM using water and electricity from grid/CH U</t>
  </si>
  <si>
    <t>heat, residential, by conversion of hydrogen using fuel cell, SOFC, allocated by exergy, distributed by truck, produced by Electrolysis, PEM using water and electricity from grid/CH U</t>
  </si>
  <si>
    <t>heat, residential, by combustion of hydrogen using boiler, distributed by pipeline, produced by Electrolysis, SOEC using water and electricity from grid/CH U</t>
  </si>
  <si>
    <t>heat, residential, by combustion of hydrogen using CHP, allocated by exergy, distributed by pipeline, produced by Electrolysis, SOEC using water and electricity from grid/CH U</t>
  </si>
  <si>
    <t>heat, residential, by conversion of hydrogen using fuel cell, PEM, allocated by exergy, distributed by pipeline, produced by Electrolysis, SOEC using water and electricity from grid/CH U</t>
  </si>
  <si>
    <t>heat, residential, by conversion of hydrogen using fuel cell, SOFC, allocated by exergy, distributed by pipeline, produced by Electrolysis, SOEC using water and electricity from grid/CH U</t>
  </si>
  <si>
    <t>heat, residential, by combustion of hydrogen using boiler, distributed by truck, produced by Electrolysis, SOEC using water and electricity from grid/CH U</t>
  </si>
  <si>
    <t>heat, residential, by combustion of hydrogen using CHP, allocated by exergy, distributed by truck, produced by Electrolysis, SOEC using water and electricity from grid/CH U</t>
  </si>
  <si>
    <t>heat, residential, by conversion of hydrogen using fuel cell, PEM, allocated by exergy, distributed by truck, produced by Electrolysis, SOEC using water and electricity from grid/CH U</t>
  </si>
  <si>
    <t>heat, residential, by conversion of hydrogen using fuel cell, SOFC, allocated by exergy, distributed by truck, produced by Electrolysis, SOEC using water and electricity from grid/CH U</t>
  </si>
  <si>
    <t>heat, residential, by combustion of hydrogen using boiler, distributed by pipeline, produced by Electrolysis, SOEC with steam input using water and electricity from grid/CH U</t>
  </si>
  <si>
    <t>heat, residential, by combustion of hydrogen using CHP, allocated by exergy, distributed by pipeline, produced by Electrolysis, SOEC with steam input using water and electricity from grid/CH U</t>
  </si>
  <si>
    <t>heat, residential, by conversion of hydrogen using fuel cell, PEM, allocated by exergy, distributed by pipeline, produced by Electrolysis, SOEC with steam input using water and electricity from grid/CH U</t>
  </si>
  <si>
    <t>heat, residential, by conversion of hydrogen using fuel cell, SOFC, allocated by exergy, distributed by pipeline, produced by Electrolysis, SOEC with steam input using water and electricity from grid/CH U</t>
  </si>
  <si>
    <t>heat, residential, by combustion of hydrogen using boiler, distributed by truck, produced by Electrolysis, SOEC with steam input using water and electricity from grid/CH U</t>
  </si>
  <si>
    <t>heat, residential, by combustion of hydrogen using CHP, allocated by exergy, distributed by truck, produced by Electrolysis, SOEC with steam input using water and electricity from grid/CH U</t>
  </si>
  <si>
    <t>heat, residential, by conversion of hydrogen using fuel cell, PEM, allocated by exergy, distributed by truck, produced by Electrolysis, SOEC with steam input using water and electricity from grid/CH U</t>
  </si>
  <si>
    <t>heat, residential, by conversion of hydrogen using fuel cell, SOFC, allocated by exergy, distributed by truck, produced by Electrolysis, SOEC with steam input using water and electricity from grid/CH U</t>
  </si>
  <si>
    <t>heat, residential, by combustion of hydrogen using boiler, distributed by pipeline, produced by Electrolysis, AEC using water and electricity from Renewables mix (CH)/CH U</t>
  </si>
  <si>
    <t>heat, residential, by combustion of hydrogen using CHP, allocated by exergy, distributed by pipeline, produced by Electrolysis, AEC using water and electricity from Renewables mix (CH)/CH U</t>
  </si>
  <si>
    <t>heat, residential, by conversion of hydrogen using fuel cell, PEM, allocated by exergy, distributed by pipeline, produced by Electrolysis, AEC using water and electricity from Renewables mix (CH)/CH U</t>
  </si>
  <si>
    <t>heat, residential, by conversion of hydrogen using fuel cell, SOFC, allocated by exergy, distributed by pipeline, produced by Electrolysis, AEC using water and electricity from Renewables mix (CH)/CH U</t>
  </si>
  <si>
    <t>heat, residential, by combustion of hydrogen using boiler, distributed by pipeline, produced by Electrolysis, PEM using water and electricity from Renewables mix (CH)/CH U</t>
  </si>
  <si>
    <t>heat, residential, by combustion of hydrogen using CHP, allocated by exergy, distributed by pipeline, produced by Electrolysis, PEM using water and electricity from Renewables mix (CH)/CH U</t>
  </si>
  <si>
    <t>heat, residential, by conversion of hydrogen using fuel cell, PEM, allocated by exergy, distributed by pipeline, produced by Electrolysis, PEM using water and electricity from Renewables mix (CH)/CH U</t>
  </si>
  <si>
    <t>heat, residential, by conversion of hydrogen using fuel cell, SOFC, allocated by exergy, distributed by pipeline, produced by Electrolysis, PEM using water and electricity from Renewables mix (CH)/CH U</t>
  </si>
  <si>
    <t>heat, residential, by combustion of hydrogen using boiler, distributed by pipeline, produced by Electrolysis, SOEC using water and electricity from Renewables mix (CH)/CH U</t>
  </si>
  <si>
    <t>heat, residential, by combustion of hydrogen using CHP, allocated by exergy, distributed by pipeline, produced by Electrolysis, SOEC using water and electricity from Renewables mix (CH)/CH U</t>
  </si>
  <si>
    <t>heat, residential, by conversion of hydrogen using fuel cell, PEM, allocated by exergy, distributed by pipeline, produced by Electrolysis, SOEC using water and electricity from Renewables mix (CH)/CH U</t>
  </si>
  <si>
    <t>heat, residential, by conversion of hydrogen using fuel cell, SOFC, allocated by exergy, distributed by pipeline, produced by Electrolysis, SOEC using water and electricity from Renewables mix (CH)/CH U</t>
  </si>
  <si>
    <t>heat, residential, by combustion of hydrogen using boiler, distributed by pipeline, produced by Electrolysis, PEM using water and electricity from Solar PV + Wind (MA)/CH U</t>
  </si>
  <si>
    <t>heat, residential, by combustion of hydrogen using CHP, allocated by exergy, distributed by pipeline, produced by Electrolysis, PEM using water and electricity from Solar PV + Wind (MA)/CH U</t>
  </si>
  <si>
    <t>heat, residential, by conversion of hydrogen using fuel cell, PEM, allocated by exergy, distributed by pipeline, produced by Electrolysis, PEM using water and electricity from Solar PV + Wind (MA)/CH U</t>
  </si>
  <si>
    <t>heat, residential, by conversion of hydrogen using fuel cell, SOFC, allocated by exergy, distributed by pipeline, produced by Electrolysis, PEM using water and electricity from Solar PV + Wind (MA)/CH U</t>
  </si>
  <si>
    <t>heat, residential, by combustion of hydrogen using boiler, distributed by pipeline, produced by Electrolysis, PEM using water and electricity from Solar PV (MA)/CH U</t>
  </si>
  <si>
    <t>heat, residential, by combustion of hydrogen using CHP, allocated by exergy, distributed by pipeline, produced by Electrolysis, PEM using water and electricity from Solar PV (MA)/CH U</t>
  </si>
  <si>
    <t>heat, residential, by conversion of hydrogen using fuel cell, PEM, allocated by exergy, distributed by pipeline, produced by Electrolysis, PEM using water and electricity from Solar PV (MA)/CH U</t>
  </si>
  <si>
    <t>heat, residential, by conversion of hydrogen using fuel cell, SOFC, allocated by exergy, distributed by pipeline, produced by Electrolysis, PEM using water and electricity from Solar PV (MA)/CH U</t>
  </si>
  <si>
    <t>heat, residential, by combustion of hydrogen using boiler, distributed by pipeline, produced by Electrolysis, PEM using water and electricity from Wind (MA)/CH U</t>
  </si>
  <si>
    <t>heat, residential, by combustion of hydrogen using CHP, allocated by exergy, distributed by pipeline, produced by Electrolysis, PEM using water and electricity from Wind (MA)/CH U</t>
  </si>
  <si>
    <t>heat, residential, by conversion of hydrogen using fuel cell, PEM, allocated by exergy, distributed by pipeline, produced by Electrolysis, PEM using water and electricity from Wind (MA)/CH U</t>
  </si>
  <si>
    <t>heat, residential, by conversion of hydrogen using fuel cell, SOFC, allocated by exergy, distributed by pipeline, produced by Electrolysis, PEM using water and electricity from Wind (MA)/CH U</t>
  </si>
  <si>
    <t>heat, residential, by combustion of hydrogen using boiler, distributed by pipeline, produced by Electrolysis, PEM using water and electricity from Solar PV (CH)/CH U</t>
  </si>
  <si>
    <t>heat, residential, by combustion of hydrogen using CHP, allocated by exergy, distributed by pipeline, produced by Electrolysis, PEM using water and electricity from Solar PV (CH)/CH U</t>
  </si>
  <si>
    <t>heat, residential, by conversion of hydrogen using fuel cell, PEM, allocated by exergy, distributed by pipeline, produced by Electrolysis, PEM using water and electricity from Solar PV (CH)/CH U</t>
  </si>
  <si>
    <t>heat, residential, by conversion of hydrogen using fuel cell, SOFC, allocated by exergy, distributed by pipeline, produced by Electrolysis, PEM using water and electricity from Solar PV (CH)/CH U</t>
  </si>
  <si>
    <t>heat, residential, by combustion of hydrogen using boiler, distributed by pipeline, produced by Electrolysis, PEM using water and electricity from Hydro (CH)/CH U</t>
  </si>
  <si>
    <t>heat, residential, by combustion of hydrogen using CHP, allocated by exergy, distributed by pipeline, produced by Electrolysis, PEM using water and electricity from Hydro (CH)/CH U</t>
  </si>
  <si>
    <t>heat, residential, by conversion of hydrogen using fuel cell, PEM, allocated by exergy, distributed by pipeline, produced by Electrolysis, PEM using water and electricity from Hydro (CH)/CH U</t>
  </si>
  <si>
    <t>heat, residential, by conversion of hydrogen using fuel cell, SOFC, allocated by exergy, distributed by pipeline, produced by Electrolysis, PEM using water and electricity from Hydro (CH)/CH U</t>
  </si>
  <si>
    <t>heat, residential, by combustion of hydrogen using boiler, distributed by pipeline, produced by Electrolysis, PEM using water and electricity from Wind (DK)/CH U</t>
  </si>
  <si>
    <t>heat, residential, by combustion of hydrogen using CHP, allocated by exergy, distributed by pipeline, produced by Electrolysis, PEM using water and electricity from Wind (DK)/CH U</t>
  </si>
  <si>
    <t>heat, residential, by conversion of hydrogen using fuel cell, PEM, allocated by exergy, distributed by pipeline, produced by Electrolysis, PEM using water and electricity from Wind (DK)/CH U</t>
  </si>
  <si>
    <t>heat, residential, by conversion of hydrogen using fuel cell, SOFC, allocated by exergy, distributed by pipeline, produced by Electrolysis, PEM using water and electricity from Wind (DK)/CH U</t>
  </si>
  <si>
    <t>heat, residential, by combustion of hydrogen using boiler, distributed by pipeline, produced by Steam Methane Reforming using natural gas from Switzerland/CH U</t>
  </si>
  <si>
    <t>heat, residential, by combustion of hydrogen using CHP, allocated by exergy, distributed by pipeline, produced by Steam Methane Reforming using natural gas from Switzerland/CH U</t>
  </si>
  <si>
    <t>heat, residential, by conversion of hydrogen using fuel cell, PEM, allocated by exergy, distributed by pipeline, produced by Steam Methane Reforming using natural gas from Switzerland/CH U</t>
  </si>
  <si>
    <t>heat, residential, by conversion of hydrogen using fuel cell, SOFC, allocated by exergy, distributed by pipeline, produced by Steam Methane Reforming using natural gas from Switzerland/CH U</t>
  </si>
  <si>
    <t>heat, residential, by combustion of hydrogen using boiler, distributed by pipeline, produced by Auto-thermal reforming using natural gas from Switzerland/CH U</t>
  </si>
  <si>
    <t>heat, residential, by combustion of hydrogen using CHP, allocated by exergy, distributed by pipeline, produced by Auto-thermal reforming using natural gas from Switzerland/CH U</t>
  </si>
  <si>
    <t>heat, residential, by conversion of hydrogen using fuel cell, PEM, allocated by exergy, distributed by pipeline, produced by Auto-thermal reforming using natural gas from Switzerland/CH U</t>
  </si>
  <si>
    <t>heat, residential, by conversion of hydrogen using fuel cell, SOFC, allocated by exergy, distributed by pipeline, produced by Auto-thermal reforming using natural gas from Switzerland/CH U</t>
  </si>
  <si>
    <t>heat, residential, by combustion of hydrogen using boiler, distributed by pipeline, produced by Steam Methane Reforming, with CCS using natural gas from Switzerland/CH U</t>
  </si>
  <si>
    <t>heat, residential, by combustion of hydrogen using CHP, allocated by exergy, distributed by pipeline, produced by Steam Methane Reforming, with CCS using natural gas from Switzerland/CH U</t>
  </si>
  <si>
    <t>heat, residential, by conversion of hydrogen using fuel cell, PEM, allocated by exergy, distributed by pipeline, produced by Steam Methane Reforming, with CCS using natural gas from Switzerland/CH U</t>
  </si>
  <si>
    <t>heat, residential, by conversion of hydrogen using fuel cell, SOFC, allocated by exergy, distributed by pipeline, produced by Steam Methane Reforming, with CCS using natural gas from Switzerland/CH U</t>
  </si>
  <si>
    <t>heat, residential, by combustion of hydrogen using boiler, distributed by pipeline, produced by Auto-thermal reforming, with CCS using natural gas from Switzerland/CH U</t>
  </si>
  <si>
    <t>heat, residential, by combustion of hydrogen using CHP, allocated by exergy, distributed by pipeline, produced by Auto-thermal reforming, with CCS using natural gas from Switzerland/CH U</t>
  </si>
  <si>
    <t>heat, residential, by conversion of hydrogen using fuel cell, PEM, allocated by exergy, distributed by pipeline, produced by Auto-thermal reforming, with CCS using natural gas from Switzerland/CH U</t>
  </si>
  <si>
    <t>heat, residential, by conversion of hydrogen using fuel cell, SOFC, allocated by exergy, distributed by pipeline, produced by Auto-thermal reforming, with CCS using natural gas from Switzerland/CH U</t>
  </si>
  <si>
    <t>heat, residential, by combustion of hydrogen using boiler, distributed by pipeline, produced by Pyrolysis using natural gas from Switzerland/CH U</t>
  </si>
  <si>
    <t>heat, residential, by combustion of hydrogen using CHP, allocated by exergy, distributed by pipeline, produced by Pyrolysis using natural gas from Switzerland/CH U</t>
  </si>
  <si>
    <t>heat, residential, by conversion of hydrogen using fuel cell, PEM, allocated by exergy, distributed by pipeline, produced by Pyrolysis using natural gas from Switzerland/CH U</t>
  </si>
  <si>
    <t>heat, residential, by conversion of hydrogen using fuel cell, SOFC, allocated by exergy, distributed by pipeline, produced by Pyrolysis using natural gas from Switzerland/CH U</t>
  </si>
  <si>
    <t>heat, residential, by combustion of hydrogen using boiler, distributed by pipeline, produced by Pyrolysis using liquefied natural gas from Algeria/CH U</t>
  </si>
  <si>
    <t>heat, residential, by combustion of hydrogen using CHP, allocated by exergy, distributed by pipeline, produced by Pyrolysis using liquefied natural gas from Algeria/CH U</t>
  </si>
  <si>
    <t>heat, residential, by conversion of hydrogen using fuel cell, PEM, allocated by exergy, distributed by pipeline, produced by Pyrolysis using liquefied natural gas from Algeria/CH U</t>
  </si>
  <si>
    <t>heat, residential, by conversion of hydrogen using fuel cell, SOFC, allocated by exergy, distributed by pipeline, produced by Pyrolysis using liquefied natural gas from Algeria/CH U</t>
  </si>
  <si>
    <t>heat, residential, by combustion of hydrogen using boiler, distributed by pipeline, produced by Steam Methane Reforming using liquefied natural gas from Algeria/CH U</t>
  </si>
  <si>
    <t>heat, residential, by combustion of hydrogen using CHP, allocated by exergy, distributed by pipeline, produced by Steam Methane Reforming using liquefied natural gas from Algeria/CH U</t>
  </si>
  <si>
    <t>heat, residential, by conversion of hydrogen using fuel cell, PEM, allocated by exergy, distributed by pipeline, produced by Steam Methane Reforming using liquefied natural gas from Algeria/CH U</t>
  </si>
  <si>
    <t>heat, residential, by conversion of hydrogen using fuel cell, SOFC, allocated by exergy, distributed by pipeline, produced by Steam Methane Reforming using liquefied natural gas from Algeria/CH U</t>
  </si>
  <si>
    <t>heat, residential, by combustion of hydrogen using boiler, distributed by pipeline, produced by Steam Methane Reforming, with CCS using liquefied natural gas from Algeria/CH U</t>
  </si>
  <si>
    <t>heat, residential, by combustion of hydrogen using CHP, allocated by exergy, distributed by pipeline, produced by Steam Methane Reforming, with CCS using liquefied natural gas from Algeria/CH U</t>
  </si>
  <si>
    <t>heat, residential, by conversion of hydrogen using fuel cell, PEM, allocated by exergy, distributed by pipeline, produced by Steam Methane Reforming, with CCS using liquefied natural gas from Algeria/CH U</t>
  </si>
  <si>
    <t>heat, residential, by conversion of hydrogen using fuel cell, SOFC, allocated by exergy, distributed by pipeline, produced by Steam Methane Reforming, with CCS using liquefied natural gas from Algeria/CH U</t>
  </si>
  <si>
    <t>electricity, residential, by combustion of hydrogen using CHP, allocated by exergy, distributed by pipeline, produced by Electrolysis, AEC using water and electricity from grid/CH U</t>
  </si>
  <si>
    <t>electricity, residential, by conversion of hydrogen using fuel cell, PEM, allocated by exergy, distributed by pipeline, produced by Electrolysis, AEC using water and electricity from grid/CH U</t>
  </si>
  <si>
    <t>electricity, residential, by conversion of hydrogen using fuel cell, SOFC, allocated by exergy, distributed by pipeline, produced by Electrolysis, AEC using water and electricity from grid/CH U</t>
  </si>
  <si>
    <t>electricity, residential, by combustion of hydrogen using CHP, allocated by exergy, distributed by truck, produced by Electrolysis, AEC using water and electricity from grid/CH U</t>
  </si>
  <si>
    <t>electricity, residential, by conversion of hydrogen using fuel cell, PEM, allocated by exergy, distributed by truck, produced by Electrolysis, AEC using water and electricity from grid/CH U</t>
  </si>
  <si>
    <t>electricity, residential, by conversion of hydrogen using fuel cell, SOFC, allocated by exergy, distributed by truck, produced by Electrolysis, AEC using water and electricity from grid/CH U</t>
  </si>
  <si>
    <t>electricity, residential, by combustion of hydrogen using CHP, allocated by exergy, distributed by pipeline, produced by Electrolysis, PEM using water and electricity from grid/CH U</t>
  </si>
  <si>
    <t>electricity, residential, by conversion of hydrogen using fuel cell, PEM, allocated by exergy, distributed by pipeline, produced by Electrolysis, PEM using water and electricity from grid/CH U</t>
  </si>
  <si>
    <t>electricity, residential, by conversion of hydrogen using fuel cell, SOFC, allocated by exergy, distributed by pipeline, produced by Electrolysis, PEM using water and electricity from grid/CH U</t>
  </si>
  <si>
    <t>electricity, residential, by combustion of hydrogen using CHP, allocated by exergy, distributed by truck, produced by Electrolysis, PEM using water and electricity from grid/CH U</t>
  </si>
  <si>
    <t>electricity, residential, by conversion of hydrogen using fuel cell, PEM, allocated by exergy, distributed by truck, produced by Electrolysis, PEM using water and electricity from grid/CH U</t>
  </si>
  <si>
    <t>electricity, residential, by conversion of hydrogen using fuel cell, SOFC, allocated by exergy, distributed by truck, produced by Electrolysis, PEM using water and electricity from grid/CH U</t>
  </si>
  <si>
    <t>electricity, residential, by combustion of hydrogen using CHP, allocated by exergy, distributed by pipeline, produced by Electrolysis, SOEC using water and electricity from grid/CH U</t>
  </si>
  <si>
    <t>electricity, residential, by conversion of hydrogen using fuel cell, PEM, allocated by exergy, distributed by pipeline, produced by Electrolysis, SOEC using water and electricity from grid/CH U</t>
  </si>
  <si>
    <t>electricity, residential, by conversion of hydrogen using fuel cell, SOFC, allocated by exergy, distributed by pipeline, produced by Electrolysis, SOEC using water and electricity from grid/CH U</t>
  </si>
  <si>
    <t>electricity, residential, by combustion of hydrogen using CHP, allocated by exergy, distributed by truck, produced by Electrolysis, SOEC using water and electricity from grid/CH U</t>
  </si>
  <si>
    <t>electricity, residential, by conversion of hydrogen using fuel cell, PEM, allocated by exergy, distributed by truck, produced by Electrolysis, SOEC using water and electricity from grid/CH U</t>
  </si>
  <si>
    <t>electricity, residential, by conversion of hydrogen using fuel cell, SOFC, allocated by exergy, distributed by truck, produced by Electrolysis, SOEC using water and electricity from grid/CH U</t>
  </si>
  <si>
    <t>electricity, residential, by combustion of hydrogen using CHP, allocated by exergy, distributed by pipeline, produced by Electrolysis, SOEC with steam input using water and electricity from grid/CH U</t>
  </si>
  <si>
    <t>electricity, residential, by conversion of hydrogen using fuel cell, PEM, allocated by exergy, distributed by pipeline, produced by Electrolysis, SOEC with steam input using water and electricity from grid/CH U</t>
  </si>
  <si>
    <t>electricity, residential, by conversion of hydrogen using fuel cell, SOFC, allocated by exergy, distributed by pipeline, produced by Electrolysis, SOEC with steam input using water and electricity from grid/CH U</t>
  </si>
  <si>
    <t>electricity, residential, by combustion of hydrogen using CHP, allocated by exergy, distributed by truck, produced by Electrolysis, SOEC with steam input using water and electricity from grid/CH U</t>
  </si>
  <si>
    <t>electricity, residential, by conversion of hydrogen using fuel cell, PEM, allocated by exergy, distributed by truck, produced by Electrolysis, SOEC with steam input using water and electricity from grid/CH U</t>
  </si>
  <si>
    <t>electricity, residential, by conversion of hydrogen using fuel cell, SOFC, allocated by exergy, distributed by truck, produced by Electrolysis, SOEC with steam input using water and electricity from grid/CH U</t>
  </si>
  <si>
    <t>electricity, residential, by combustion of hydrogen using CHP, allocated by exergy, distributed by pipeline, produced by Electrolysis, AEC using water and electricity from Renewables mix (CH)/CH U</t>
  </si>
  <si>
    <t>electricity, residential, by conversion of hydrogen using fuel cell, PEM, allocated by exergy, distributed by pipeline, produced by Electrolysis, AEC using water and electricity from Renewables mix (CH)/CH U</t>
  </si>
  <si>
    <t>electricity, residential, by conversion of hydrogen using fuel cell, SOFC, allocated by exergy, distributed by pipeline, produced by Electrolysis, AEC using water and electricity from Renewables mix (CH)/CH U</t>
  </si>
  <si>
    <t>electricity, residential, by combustion of hydrogen using CHP, allocated by exergy, distributed by pipeline, produced by Electrolysis, PEM using water and electricity from Renewables mix (CH)/CH U</t>
  </si>
  <si>
    <t>electricity, residential, by conversion of hydrogen using fuel cell, PEM, allocated by exergy, distributed by pipeline, produced by Electrolysis, PEM using water and electricity from Renewables mix (CH)/CH U</t>
  </si>
  <si>
    <t>electricity, residential, by conversion of hydrogen using fuel cell, SOFC, allocated by exergy, distributed by pipeline, produced by Electrolysis, PEM using water and electricity from Renewables mix (CH)/CH U</t>
  </si>
  <si>
    <t>electricity, residential, by combustion of hydrogen using CHP, allocated by exergy, distributed by pipeline, produced by Electrolysis, SOEC using water and electricity from Renewables mix (CH)/CH U</t>
  </si>
  <si>
    <t>electricity, residential, by conversion of hydrogen using fuel cell, PEM, allocated by exergy, distributed by pipeline, produced by Electrolysis, SOEC using water and electricity from Renewables mix (CH)/CH U</t>
  </si>
  <si>
    <t>electricity, residential, by conversion of hydrogen using fuel cell, SOFC, allocated by exergy, distributed by pipeline, produced by Electrolysis, SOEC using water and electricity from Renewables mix (CH)/CH U</t>
  </si>
  <si>
    <t>electricity, residential, by combustion of hydrogen using CHP, allocated by exergy, distributed by pipeline, produced by Electrolysis, PEM using water and electricity from Solar PV + Wind (MA)/CH U</t>
  </si>
  <si>
    <t>electricity, residential, by conversion of hydrogen using fuel cell, PEM, allocated by exergy, distributed by pipeline, produced by Electrolysis, PEM using water and electricity from Solar PV + Wind (MA)/CH U</t>
  </si>
  <si>
    <t>electricity, residential, by conversion of hydrogen using fuel cell, SOFC, allocated by exergy, distributed by pipeline, produced by Electrolysis, PEM using water and electricity from Solar PV + Wind (MA)/CH U</t>
  </si>
  <si>
    <t>electricity, residential, by combustion of hydrogen using CHP, allocated by exergy, distributed by pipeline, produced by Electrolysis, PEM using water and electricity from Solar PV (MA)/CH U</t>
  </si>
  <si>
    <t>electricity, residential, by conversion of hydrogen using fuel cell, PEM, allocated by exergy, distributed by pipeline, produced by Electrolysis, PEM using water and electricity from Solar PV (MA)/CH U</t>
  </si>
  <si>
    <t>electricity, residential, by conversion of hydrogen using fuel cell, SOFC, allocated by exergy, distributed by pipeline, produced by Electrolysis, PEM using water and electricity from Solar PV (MA)/CH U</t>
  </si>
  <si>
    <t>electricity, residential, by combustion of hydrogen using CHP, allocated by exergy, distributed by pipeline, produced by Electrolysis, PEM using water and electricity from Wind (MA)/CH U</t>
  </si>
  <si>
    <t>electricity, residential, by conversion of hydrogen using fuel cell, PEM, allocated by exergy, distributed by pipeline, produced by Electrolysis, PEM using water and electricity from Wind (MA)/CH U</t>
  </si>
  <si>
    <t>electricity, residential, by conversion of hydrogen using fuel cell, SOFC, allocated by exergy, distributed by pipeline, produced by Electrolysis, PEM using water and electricity from Wind (MA)/CH U</t>
  </si>
  <si>
    <t>electricity, residential, by combustion of hydrogen using CHP, allocated by exergy, distributed by pipeline, produced by Electrolysis, PEM using water and electricity from Solar PV (CH)/CH U</t>
  </si>
  <si>
    <t>electricity, residential, by conversion of hydrogen using fuel cell, PEM, allocated by exergy, distributed by pipeline, produced by Electrolysis, PEM using water and electricity from Solar PV (CH)/CH U</t>
  </si>
  <si>
    <t>electricity, residential, by conversion of hydrogen using fuel cell, SOFC, allocated by exergy, distributed by pipeline, produced by Electrolysis, PEM using water and electricity from Solar PV (CH)/CH U</t>
  </si>
  <si>
    <t>electricity, residential, by combustion of hydrogen using CHP, allocated by exergy, distributed by pipeline, produced by Electrolysis, PEM using water and electricity from Hydro (CH)/CH U</t>
  </si>
  <si>
    <t>electricity, residential, by conversion of hydrogen using fuel cell, PEM, allocated by exergy, distributed by pipeline, produced by Electrolysis, PEM using water and electricity from Hydro (CH)/CH U</t>
  </si>
  <si>
    <t>electricity, residential, by conversion of hydrogen using fuel cell, SOFC, allocated by exergy, distributed by pipeline, produced by Electrolysis, PEM using water and electricity from Hydro (CH)/CH U</t>
  </si>
  <si>
    <t>electricity, residential, by combustion of hydrogen using CHP, allocated by exergy, distributed by pipeline, produced by Electrolysis, PEM using water and electricity from Wind (DK)/CH U</t>
  </si>
  <si>
    <t>electricity, residential, by conversion of hydrogen using fuel cell, PEM, allocated by exergy, distributed by pipeline, produced by Electrolysis, PEM using water and electricity from Wind (DK)/CH U</t>
  </si>
  <si>
    <t>electricity, residential, by conversion of hydrogen using fuel cell, SOFC, allocated by exergy, distributed by pipeline, produced by Electrolysis, PEM using water and electricity from Wind (DK)/CH U</t>
  </si>
  <si>
    <t>electricity, residential, by combustion of hydrogen using CHP, allocated by exergy, distributed by pipeline, produced by Steam Methane Reforming using natural gas from Switzerland/CH U</t>
  </si>
  <si>
    <t>electricity, residential, by conversion of hydrogen using fuel cell, PEM, allocated by exergy, distributed by pipeline, produced by Steam Methane Reforming using natural gas from Switzerland/CH U</t>
  </si>
  <si>
    <t>electricity, residential, by conversion of hydrogen using fuel cell, SOFC, allocated by exergy, distributed by pipeline, produced by Steam Methane Reforming using natural gas from Switzerland/CH U</t>
  </si>
  <si>
    <t>electricity, residential, by combustion of hydrogen using CHP, allocated by exergy, distributed by pipeline, produced by Auto-thermal reforming using natural gas from Switzerland/CH U</t>
  </si>
  <si>
    <t>electricity, residential, by conversion of hydrogen using fuel cell, PEM, allocated by exergy, distributed by pipeline, produced by Auto-thermal reforming using natural gas from Switzerland/CH U</t>
  </si>
  <si>
    <t>electricity, residential, by conversion of hydrogen using fuel cell, SOFC, allocated by exergy, distributed by pipeline, produced by Auto-thermal reforming using natural gas from Switzerland/CH U</t>
  </si>
  <si>
    <t>electricity, residential, by combustion of hydrogen using CHP, allocated by exergy, distributed by pipeline, produced by Steam Methane Reforming, with CCS using natural gas from Switzerland/CH U</t>
  </si>
  <si>
    <t>electricity, residential, by conversion of hydrogen using fuel cell, PEM, allocated by exergy, distributed by pipeline, produced by Steam Methane Reforming, with CCS using natural gas from Switzerland/CH U</t>
  </si>
  <si>
    <t>electricity, residential, by conversion of hydrogen using fuel cell, SOFC, allocated by exergy, distributed by pipeline, produced by Steam Methane Reforming, with CCS using natural gas from Switzerland/CH U</t>
  </si>
  <si>
    <t>electricity, residential, by combustion of hydrogen using CHP, allocated by exergy, distributed by pipeline, produced by Auto-thermal reforming, with CCS using natural gas from Switzerland/CH U</t>
  </si>
  <si>
    <t>electricity, residential, by conversion of hydrogen using fuel cell, PEM, allocated by exergy, distributed by pipeline, produced by Auto-thermal reforming, with CCS using natural gas from Switzerland/CH U</t>
  </si>
  <si>
    <t>electricity, residential, by conversion of hydrogen using fuel cell, SOFC, allocated by exergy, distributed by pipeline, produced by Auto-thermal reforming, with CCS using natural gas from Switzerland/CH U</t>
  </si>
  <si>
    <t>electricity, residential, by combustion of hydrogen using CHP, allocated by exergy, distributed by pipeline, produced by Pyrolysis using natural gas from Switzerland/CH U</t>
  </si>
  <si>
    <t>electricity, residential, by conversion of hydrogen using fuel cell, PEM, allocated by exergy, distributed by pipeline, produced by Pyrolysis using natural gas from Switzerland/CH U</t>
  </si>
  <si>
    <t>electricity, residential, by conversion of hydrogen using fuel cell, SOFC, allocated by exergy, distributed by pipeline, produced by Pyrolysis using natural gas from Switzerland/CH U</t>
  </si>
  <si>
    <t>electricity, residential, by combustion of hydrogen using CHP, allocated by exergy, distributed by pipeline, produced by Pyrolysis using liquefied natural gas from Algeria/CH U</t>
  </si>
  <si>
    <t>electricity, residential, by conversion of hydrogen using fuel cell, PEM, allocated by exergy, distributed by pipeline, produced by Pyrolysis using liquefied natural gas from Algeria/CH U</t>
  </si>
  <si>
    <t>electricity, residential, by conversion of hydrogen using fuel cell, SOFC, allocated by exergy, distributed by pipeline, produced by Pyrolysis using liquefied natural gas from Algeria/CH U</t>
  </si>
  <si>
    <t>electricity, residential, by combustion of hydrogen using CHP, allocated by exergy, distributed by pipeline, produced by Steam Methane Reforming using liquefied natural gas from Algeria/CH U</t>
  </si>
  <si>
    <t>electricity, residential, by conversion of hydrogen using fuel cell, PEM, allocated by exergy, distributed by pipeline, produced by Steam Methane Reforming using liquefied natural gas from Algeria/CH U</t>
  </si>
  <si>
    <t>electricity, residential, by conversion of hydrogen using fuel cell, SOFC, allocated by exergy, distributed by pipeline, produced by Steam Methane Reforming using liquefied natural gas from Algeria/CH U</t>
  </si>
  <si>
    <t>electricity, residential, by combustion of hydrogen using CHP, allocated by exergy, distributed by pipeline, produced by Steam Methane Reforming, with CCS using liquefied natural gas from Algeria/CH U</t>
  </si>
  <si>
    <t>electricity, residential, by conversion of hydrogen using fuel cell, PEM, allocated by exergy, distributed by pipeline, produced by Steam Methane Reforming, with CCS using liquefied natural gas from Algeria/CH U</t>
  </si>
  <si>
    <t>electricity, residential, by conversion of hydrogen using fuel cell, SOFC, allocated by exergy, distributed by pipeline, produced by Steam Methane Reforming, with CCS using liquefied natural gas from Algeria/CH U</t>
  </si>
  <si>
    <t>synthetic natural gas from biological methanation, distributed by pipeline, produced by Electrolysis, PEM using water and electricity from grid, and carbon from DAC/CH U</t>
  </si>
  <si>
    <t>synthetic natural gas from biological methanation, distributed by pipeline, produced by Electrolysis, PEM using water and electricity from grid, and carbon from MSWI/CH U</t>
  </si>
  <si>
    <t>synthetic natural gas from biological methanation, distributed by pipeline, produced by Electrolysis, PEM using water and electricity from grid, and carbon from Cement plant/CH U</t>
  </si>
  <si>
    <t>synthetic natural gas from biological methanation, distributed by pipeline, produced by Electrolysis, PEM using water and electricity from Renewables mix (CH), and carbon from DAC/CH U</t>
  </si>
  <si>
    <t>synthetic natural gas from biological methanation, distributed by pipeline, produced by Electrolysis, PEM using water and electricity from Solar PV + Wind (MA), and carbon from DAC/CH U</t>
  </si>
  <si>
    <t>synthetic natural gas from biological methanation, distributed by pipeline, produced by Electrolysis, PEM using water and electricity from Solar PV (MA), and carbon from DAC/CH U</t>
  </si>
  <si>
    <t>synthetic natural gas from biological methanation, distributed by pipeline, produced by Electrolysis, PEM using water and electricity from Wind (MA), and carbon from DAC/CH U</t>
  </si>
  <si>
    <t>synthetic natural gas from biological methanation, distributed by pipeline, produced by Electrolysis, PEM using water and electricity from Solar PV (CH), and carbon from DAC/CH U</t>
  </si>
  <si>
    <t>synthetic natural gas from biological methanation, distributed by pipeline, produced by Electrolysis, PEM using water and electricity from Hydro (CH), and carbon from DAC/CH U</t>
  </si>
  <si>
    <t>synthetic natural gas from biological methanation, distributed by pipeline, produced by Electrolysis, PEM using water and electricity from Wind (DK), and carbon from DAC/CH U</t>
  </si>
  <si>
    <t>synthetic natural gas from catalytic methanation, distributed by pipeline, produced by Electrolysis, PEM using water and electricity from grid, and carbon from DAC/CH U</t>
  </si>
  <si>
    <t>synthetic natural gas from catalytic methanation, distributed by pipeline, produced by Electrolysis, PEM using water and electricity from grid, and carbon from MSWI/CH U</t>
  </si>
  <si>
    <t>synthetic natural gas from catalytic methanation, distributed by pipeline, produced by Electrolysis, PEM using water and electricity from grid, and carbon from Cement plant/CH U</t>
  </si>
  <si>
    <t>synthetic natural gas from catalytic methanation, distributed by pipeline, produced by Electrolysis, PEM using water and electricity from Renewables mix (CH), and carbon from DAC/CH U</t>
  </si>
  <si>
    <t>synthetic natural gas from catalytic methanation, distributed by pipeline, produced by Electrolysis, PEM using water and electricity from Solar PV + Wind (MA), and carbon from DAC/CH U</t>
  </si>
  <si>
    <t>synthetic natural gas from catalytic methanation, distributed by pipeline, produced by Electrolysis, PEM using water and electricity from Solar PV (MA), and carbon from DAC/CH U</t>
  </si>
  <si>
    <t>synthetic natural gas from catalytic methanation, distributed by pipeline, produced by Electrolysis, PEM using water and electricity from Wind (MA), and carbon from DAC/CH U</t>
  </si>
  <si>
    <t>synthetic natural gas from catalytic methanation, distributed by pipeline, produced by Electrolysis, PEM using water and electricity from Solar PV (CH), and carbon from DAC/CH U</t>
  </si>
  <si>
    <t>synthetic natural gas from catalytic methanation, distributed by pipeline, produced by Electrolysis, PEM using water and electricity from Hydro (CH), and carbon from DAC/CH U</t>
  </si>
  <si>
    <t>synthetic natural gas from catalytic methanation, distributed by pipeline, produced by Electrolysis, PEM using water and electricity from Wind (DK), and carbon from DAC/CH U</t>
  </si>
  <si>
    <t>heat, residential, by combustion of synthetic natural gas from biological methanation using boiler, distributed by pipeline, produced by Electrolysis, PEM using water and electricity from grid and carbon sourced from DAC/CH U</t>
  </si>
  <si>
    <t>heat, residential, by combustion of synthetic natural gas from biological methanation using boiler, distributed by pipeline, produced by Electrolysis, PEM using water and electricity from grid and carbon sourced from MSWI/CH U</t>
  </si>
  <si>
    <t>heat, residential, by combustion of synthetic natural gas from biological methanation using boiler, distributed by pipeline, produced by Electrolysis, PEM using water and electricity from grid and carbon sourced from Cement plant/CH U</t>
  </si>
  <si>
    <t>heat, residential, by combustion of synthetic natural gas from biological methanation using boiler, distributed by pipeline, produced by Electrolysis, PEM using water and electricity from Renewables mix (CH) and carbon sourced from DAC/CH U</t>
  </si>
  <si>
    <t>heat, residential, by combustion of synthetic natural gas from biological methanation using boiler, distributed by pipeline, produced by Electrolysis, PEM using water and electricity from Solar PV + Wind (MA) and carbon sourced from DAC/CH U</t>
  </si>
  <si>
    <t>heat, residential, by combustion of synthetic natural gas from biological methanation using boiler, distributed by pipeline, produced by Electrolysis, PEM using water and electricity from Solar PV (MA) and carbon sourced from DAC/CH U</t>
  </si>
  <si>
    <t>heat, residential, by combustion of synthetic natural gas from biological methanation using boiler, distributed by pipeline, produced by Electrolysis, PEM using water and electricity from Wind (MA) and carbon sourced from DAC/CH U</t>
  </si>
  <si>
    <t>heat, residential, by combustion of synthetic natural gas from biological methanation using boiler, distributed by pipeline, produced by Electrolysis, PEM using water and electricity from Solar PV (CH) and carbon sourced from DAC/CH U</t>
  </si>
  <si>
    <t>heat, residential, by combustion of synthetic natural gas from biological methanation using boiler, distributed by pipeline, produced by Electrolysis, PEM using water and electricity from Hydro (CH) and carbon sourced from DAC/CH U</t>
  </si>
  <si>
    <t>heat, residential, by combustion of synthetic natural gas from biological methanation using boiler, distributed by pipeline, produced by Electrolysis, PEM using water and electricity from Wind (DK) and carbon sourced from DAC/CH U</t>
  </si>
  <si>
    <t>heat, residential, by combustion of synthetic natural gas from catalytic methanation using boiler, distributed by pipeline, produced by Electrolysis, PEM using water and electricity from grid and carbon sourced from DAC/CH U</t>
  </si>
  <si>
    <t>heat, residential, by combustion of synthetic natural gas from catalytic methanation using boiler, distributed by pipeline, produced by Electrolysis, PEM using water and electricity from grid and carbon sourced from MSWI/CH U</t>
  </si>
  <si>
    <t>heat, residential, by combustion of synthetic natural gas from catalytic methanation using boiler, distributed by pipeline, produced by Electrolysis, PEM using water and electricity from grid and carbon sourced from Cement plant/CH U</t>
  </si>
  <si>
    <t>heat, residential, by combustion of synthetic natural gas from catalytic methanation using boiler, distributed by pipeline, produced by Electrolysis, PEM using water and electricity from Renewables mix (CH) and carbon sourced from DAC/CH U</t>
  </si>
  <si>
    <t>heat, residential, by combustion of synthetic natural gas from catalytic methanation using boiler, distributed by pipeline, produced by Electrolysis, PEM using water and electricity from Solar PV + Wind (MA) and carbon sourced from DAC/CH U</t>
  </si>
  <si>
    <t>heat, residential, by combustion of synthetic natural gas from catalytic methanation using boiler, distributed by pipeline, produced by Electrolysis, PEM using water and electricity from Solar PV (MA) and carbon sourced from DAC/CH U</t>
  </si>
  <si>
    <t>heat, residential, by combustion of synthetic natural gas from catalytic methanation using boiler, distributed by pipeline, produced by Electrolysis, PEM using water and electricity from Wind (MA) and carbon sourced from DAC/CH U</t>
  </si>
  <si>
    <t>heat, residential, by combustion of synthetic natural gas from catalytic methanation using boiler, distributed by pipeline, produced by Electrolysis, PEM using water and electricity from Solar PV (CH) and carbon sourced from DAC/CH U</t>
  </si>
  <si>
    <t>heat, residential, by combustion of synthetic natural gas from catalytic methanation using boiler, distributed by pipeline, produced by Electrolysis, PEM using water and electricity from Hydro (CH) and carbon sourced from DAC/CH U</t>
  </si>
  <si>
    <t>heat, residential, by combustion of synthetic natural gas from catalytic methanation using boiler, distributed by pipeline, produced by Electrolysis, PEM using water and electricity from Wind (DK) and carbon sourced from DAC/CH U</t>
  </si>
  <si>
    <t>methanol supply, produced with hydrogen from Electrolysis, PEM using water and electricity from grid, and carbon from DAC/CH U</t>
  </si>
  <si>
    <t>methanol supply, produced with hydrogen from Electrolysis, PEM using water and electricity from grid, and carbon from MSWI/CH U</t>
  </si>
  <si>
    <t>methanol supply, produced with hydrogen from Electrolysis, PEM using water and electricity from grid, and carbon from Cement plant/CH U</t>
  </si>
  <si>
    <t>methanol supply, produced with hydrogen from Electrolysis, PEM using water and electricity from Renewables mix (CH), and carbon from DAC/CH U</t>
  </si>
  <si>
    <t>methanol supply, produced with hydrogen from Electrolysis, PEM using water and electricity from Solar PV + Wind (MA), and carbon from DAC/CH U</t>
  </si>
  <si>
    <t>methanol supply, produced with hydrogen from Electrolysis, PEM using water and electricity from Solar PV (MA), and carbon from DAC/CH U</t>
  </si>
  <si>
    <t>methanol supply, produced with hydrogen from Electrolysis, PEM using water and electricity from Wind (MA), and carbon from DAC/CH U</t>
  </si>
  <si>
    <t>methanol supply, produced with hydrogen from Electrolysis, PEM using water and electricity from Solar PV (CH), and carbon from DAC/CH U</t>
  </si>
  <si>
    <t>methanol supply, produced with hydrogen from Electrolysis, PEM using water and electricity from Hydro (CH), and carbon from DAC/CH U</t>
  </si>
  <si>
    <t>methanol supply, produced with hydrogen from Electrolysis, PEM using water and electricity from Wind (DK), and carbon from DAC/CH U</t>
  </si>
  <si>
    <t>heat, residential, by combustion of methanol using boiler, distributed by truck, produced by Electrolysis, PEM using water and electricity from grid and carbon sourced from DAC/CH U</t>
  </si>
  <si>
    <t>heat, residential, by combustion of methanol using boiler, distributed by truck, produced by Electrolysis, PEM using water and electricity from grid and carbon sourced from MSWI/CH U</t>
  </si>
  <si>
    <t>heat, residential, by combustion of methanol using boiler, distributed by truck, produced by Electrolysis, PEM using water and electricity from grid and carbon sourced from Cement plant/CH U</t>
  </si>
  <si>
    <t>heat, residential, by combustion of methanol using boiler, distributed by truck, produced by Electrolysis, PEM using water and electricity from Renewables mix (CH) and carbon sourced from DAC/CH U</t>
  </si>
  <si>
    <t>heat, residential, by combustion of methanol using boiler, distributed by truck, produced by Electrolysis, PEM using water and electricity from Solar PV + Wind (MA) and carbon sourced from DAC/CH U</t>
  </si>
  <si>
    <t>heat, residential, by combustion of methanol using boiler, distributed by truck, produced by Electrolysis, PEM using water and electricity from Solar PV (MA) and carbon sourced from DAC/CH U</t>
  </si>
  <si>
    <t>heat, residential, by combustion of methanol using boiler, distributed by truck, produced by Electrolysis, PEM using water and electricity from Wind (MA) and carbon sourced from DAC/CH U</t>
  </si>
  <si>
    <t>heat, residential, by combustion of methanol using boiler, distributed by truck, produced by Electrolysis, PEM using water and electricity from Solar PV (CH) and carbon sourced from DAC/CH U</t>
  </si>
  <si>
    <t>heat, residential, by combustion of methanol using boiler, distributed by truck, produced by Electrolysis, PEM using water and electricity from Hydro (CH) and carbon sourced from DAC/CH U</t>
  </si>
  <si>
    <t>heat, residential, by combustion of methanol using boiler, distributed by truck, produced by Electrolysis, PEM using water and electricity from Wind (DK) and carbon sourced from DAC/CH U</t>
  </si>
  <si>
    <t>heat, residential, by conversion of methanol using fuel cell, DMFC allocated by exergy, distributed by truck, produced by Electrolysis, PEM using water and electricity from grid and carbon sourced from DAC/CH U</t>
  </si>
  <si>
    <t>heat, residential, by conversion of methanol using fuel cell, DMFC allocated by exergy, distributed by truck, produced by Electrolysis, PEM using water and electricity from grid and carbon sourced from MSWI/CH U</t>
  </si>
  <si>
    <t>heat, residential, by conversion of methanol using fuel cell, DMFC allocated by exergy, distributed by truck, produced by Electrolysis, PEM using water and electricity from grid and carbon sourced from Cement plant/CH U</t>
  </si>
  <si>
    <t>heat, residential, by conversion of methanol using fuel cell, DMFC allocated by exergy, distributed by truck, produced by Electrolysis, PEM using water and electricity from Renewables mix (CH) and carbon sourced from DAC/CH U</t>
  </si>
  <si>
    <t>heat, residential, by conversion of methanol using fuel cell, DMFC allocated by exergy, distributed by truck, produced by Electrolysis, PEM using water and electricity from Solar PV + Wind (MA) and carbon sourced from DAC/CH U</t>
  </si>
  <si>
    <t>heat, residential, by conversion of methanol using fuel cell, DMFC allocated by exergy, distributed by truck, produced by Electrolysis, PEM using water and electricity from Solar PV (MA) and carbon sourced from DAC/CH U</t>
  </si>
  <si>
    <t>heat, residential, by conversion of methanol using fuel cell, DMFC allocated by exergy, distributed by truck, produced by Electrolysis, PEM using water and electricity from Wind (MA) and carbon sourced from DAC/CH U</t>
  </si>
  <si>
    <t>heat, residential, by conversion of methanol using fuel cell, DMFC allocated by exergy, distributed by truck, produced by Electrolysis, PEM using water and electricity from Solar PV (CH) and carbon sourced from DAC/CH U</t>
  </si>
  <si>
    <t>heat, residential, by conversion of methanol using fuel cell, DMFC allocated by exergy, distributed by truck, produced by Electrolysis, PEM using water and electricity from Hydro (CH) and carbon sourced from DAC/CH U</t>
  </si>
  <si>
    <t>heat, residential, by conversion of methanol using fuel cell, DMFC allocated by exergy, distributed by truck, produced by Electrolysis, PEM using water and electricity from Wind (DK) and carbon sourced from DAC/CH U</t>
  </si>
  <si>
    <t>electricity, residential, by conversion of methanol using fuel cell, DMFC allocated by exergy, distributed by truck, produced by Electrolysis, PEM using water and electricity from grid and carbon sourced from DAC/CH U</t>
  </si>
  <si>
    <t>electricity, residential, by conversion of methanol using fuel cell, DMFC allocated by exergy, distributed by truck, produced by Electrolysis, PEM using water and electricity from grid and carbon sourced from MSWI/CH U</t>
  </si>
  <si>
    <t>electricity, residential, by conversion of methanol using fuel cell, DMFC allocated by exergy, distributed by truck, produced by Electrolysis, PEM using water and electricity from grid and carbon sourced from Cement plant/CH U</t>
  </si>
  <si>
    <t>electricity, residential, by conversion of methanol using fuel cell, DMFC allocated by exergy, distributed by truck, produced by Electrolysis, PEM using water and electricity from Renewables mix (CH) and carbon sourced from DAC/CH U</t>
  </si>
  <si>
    <t>electricity, residential, by conversion of methanol using fuel cell, DMFC allocated by exergy, distributed by truck, produced by Electrolysis, PEM using water and electricity from Solar PV + Wind (MA) and carbon sourced from DAC/CH U</t>
  </si>
  <si>
    <t>electricity, residential, by conversion of methanol using fuel cell, DMFC allocated by exergy, distributed by truck, produced by Electrolysis, PEM using water and electricity from Solar PV (MA) and carbon sourced from DAC/CH U</t>
  </si>
  <si>
    <t>electricity, residential, by conversion of methanol using fuel cell, DMFC allocated by exergy, distributed by truck, produced by Electrolysis, PEM using water and electricity from Wind (MA) and carbon sourced from DAC/CH U</t>
  </si>
  <si>
    <t>electricity, residential, by conversion of methanol using fuel cell, DMFC allocated by exergy, distributed by truck, produced by Electrolysis, PEM using water and electricity from Solar PV (CH) and carbon sourced from DAC/CH U</t>
  </si>
  <si>
    <t>electricity, residential, by conversion of methanol using fuel cell, DMFC allocated by exergy, distributed by truck, produced by Electrolysis, PEM using water and electricity from Hydro (CH) and carbon sourced from DAC/CH U</t>
  </si>
  <si>
    <t>electricity, residential, by conversion of methanol using fuel cell, DMFC allocated by exergy, distributed by truck, produced by Electrolysis, PEM using water and electricity from Wind (DK) and carbon sourced from DAC/CH U</t>
  </si>
  <si>
    <t>heat, residential, by transfer of geothermal heat using ground source heat pump using electricity from grid/CH U</t>
  </si>
  <si>
    <t>heat, residential, by transfer of geothermal heat using ground source heat pump using electricity from Solar PV (CH)/CH U</t>
  </si>
  <si>
    <t>heat, residential, by transfer of geothermal heat using water source heat pump using electricity from grid/CH U</t>
  </si>
  <si>
    <t>heat, residential, by transfer of geothermal heat using water source heat pump using electricity from Solar PV (CH)/CH U</t>
  </si>
  <si>
    <t>heat, residential, by transfer of outdoor heat using air source heat pump using electricity from grid/CH U</t>
  </si>
  <si>
    <t>heat, residential, by transfer of outdoor heat using air source heat pump using electricity from Solar PV (CH)/CH U</t>
  </si>
  <si>
    <t>hydrogen production, steam methane reforming of natural gas, 25 bar/CH U</t>
  </si>
  <si>
    <t>hydrogen production, steam methane reforming of natural gas, with CCS, 25 bar/CH U</t>
  </si>
  <si>
    <t>hydrogen production, steam methane reforming of liquefied natural gas, 25 bar/CH U</t>
  </si>
  <si>
    <t>hydrogen production, steam methane reforming of liquefied natural gas, with CCS, 25 bar/CH U</t>
  </si>
  <si>
    <t>hydrogen production, auto-thermal reforming of natural gas, 25 bar/CH U</t>
  </si>
  <si>
    <t>hydrogen production, auto-thermal reforming of natural gas, with CCS, 25 bar/CH U</t>
  </si>
  <si>
    <t>hydrogen production, gaseous, 30 bar, from PEM electrolysis, from grid electricity/CH U</t>
  </si>
  <si>
    <t>hydrogen production, gaseous, 30 bar, from PEM electrolysis, from renewable electricity/CH U</t>
  </si>
  <si>
    <t>hydrogen production, gaseous, 30 bar, from PEM electrolysis, from Swiss solar PV/CH U</t>
  </si>
  <si>
    <t>hydrogen production, gaseous, 30 bar, from PEM electrolysis, from Swiss hydropower/CH U</t>
  </si>
  <si>
    <t>hydrogen production, gaseous, 30 bar, from PEM electrolysis, from Danish wind turbines/DK U</t>
  </si>
  <si>
    <t>hydrogen production, gaseous, 30 bar, from PEM electrolysis, from autonomous hybrid plant/MA U</t>
  </si>
  <si>
    <t>hydrogen production, gaseous, 30 bar, from PEM electrolysis, from autonomous solar-powered plant/MA U</t>
  </si>
  <si>
    <t>hydrogen production, gaseous, 30 bar, from PEM electrolysis, from autonomous wind-powered plant/MA U</t>
  </si>
  <si>
    <t>hydrogen production, gaseous, 20 bar, from AEC electrolysis, from grid electricity/CH U</t>
  </si>
  <si>
    <t>hydrogen production, gaseous, 20 bar, from AEC electrolysis, from renewable electricity/CH U</t>
  </si>
  <si>
    <t>hydrogen production, gaseous, 20 bar, from AEC electrolysis, from Swiss solar PV/CH U</t>
  </si>
  <si>
    <t>hydrogen production, gaseous, 20 bar, from AEC electrolysis, from Swiss hydropower/CH U</t>
  </si>
  <si>
    <t>hydrogen production, gaseous, 20 bar, from AEC electrolysis, from Danish wind turbines/DK U</t>
  </si>
  <si>
    <t>hydrogen production, gaseous, 1 bar, from SOEC electrolysis, from grid electricity/CH U</t>
  </si>
  <si>
    <t>hydrogen production, gaseous, 1 bar, from SOEC electrolysis, with steam input, from grid electricity/CH U</t>
  </si>
  <si>
    <t>hydrogen production, gaseous, 1 bar, from SOEC electrolysis, from renewable electricity/CH U</t>
  </si>
  <si>
    <t>hydrogen production, gaseous, 1 bar, from SOEC electrolysis, with steam input, from renewable electricity/CH U</t>
  </si>
  <si>
    <t>hydrogen production, gaseous, 1 bar, from SOEC electrolysis, from Swiss solar PV/CH U</t>
  </si>
  <si>
    <t>hydrogen production, gaseous, 1 bar, from SOEC electrolysis, from Swiss hydropower/CH U</t>
  </si>
  <si>
    <t>hydrogen production, gaseous, 1 bar, from SOEC electrolysis, from Danish wind turbines/DK U</t>
  </si>
  <si>
    <t>methane, from electrochemical methanation, with carbon from atmospheric CO2 capture/CH U</t>
  </si>
  <si>
    <t>methane, from electrochemical methanation, with carbon from atmospheric CO2 capture, from renewable electricity/CH U</t>
  </si>
  <si>
    <t>methane, from electrochemical methanation, with carbon from atmospheric CO2 capture, hydrogen from autonomous hybrid plant/CH U</t>
  </si>
  <si>
    <t>methane, from electrochemical methanation, with carbon from atmospheric CO2 capture, hydrogen from autonomous solar-powered plant/CH U</t>
  </si>
  <si>
    <t>methane, from electrochemical methanation, with carbon from atmospheric CO2 capture, hydrogen from autonomous wind-powered plant/CH U</t>
  </si>
  <si>
    <t>methane, from electrochemical methanation, with carbon from atmospheric CO2 capture, electricity from Swiss solar PV/CH U</t>
  </si>
  <si>
    <t>methane, from electrochemical methanation, with carbon from atmospheric CO2 capture, electricity from Swiss hydropower/CH U</t>
  </si>
  <si>
    <t>methane, from electrochemical methanation, with carbon from atmospheric CO2 capture, hydrogen from Danish offshore wind turbines/CH U</t>
  </si>
  <si>
    <t>methane, from electrochemical methanation, with carbon from cement plant/CH U</t>
  </si>
  <si>
    <t>methane, from electrochemical methanation, with carbon from municipal waste incineration plant/CH U</t>
  </si>
  <si>
    <t>methane, from biological methanation, with carbon from atmospheric CO2 capture/CH U</t>
  </si>
  <si>
    <t>methane, from biological methanation, with carbon from atmospheric CO2 capture, from renewable electricity/CH U</t>
  </si>
  <si>
    <t>methane, from biological methanation, with carbon from atmospheric CO2 capture, hydrogen from autonomous hybrid plant/CH U</t>
  </si>
  <si>
    <t>methane, from biological methanation, with carbon from atmospheric CO2 capture, hydrogen from autonomous solar-powered plant/CH U</t>
  </si>
  <si>
    <t>methane, from biological methanation, with carbon from atmospheric CO2 capture, hydrogen from autonomous wind-powered plant/CH U</t>
  </si>
  <si>
    <t>methane, from biological methanation, with carbon from atmospheric CO2 capture, electricity from Swiss solar PV/CH U</t>
  </si>
  <si>
    <t>methane, from biological methanation, with carbon from atmospheric CO2 capture, electricity from Swiss hydropower/CH U</t>
  </si>
  <si>
    <t>methane, from biological methanation, with carbon from atmospheric CO2 capture, hydrogen from Danish offshore wind turbines/CH U</t>
  </si>
  <si>
    <t>methane, from biological methanation, with carbon from cement plant/CH U</t>
  </si>
  <si>
    <t>methane, from biological methanation, with carbon from municipal waste incineration plant/CH U</t>
  </si>
  <si>
    <t>carbon dioxide, captured at cement production plant, for subsequent reuse/CH U</t>
  </si>
  <si>
    <t>methanol distillation, hydrogen from electrolysis, CO2 from DAC/CH U</t>
  </si>
  <si>
    <t>methanol synthesis, hydrogen from electrolysis, CO2 from DAC/CH U</t>
  </si>
  <si>
    <t>methanol distillation, hydrogen from electrolysis using renewable electricity, CO2 from DAC/CH U</t>
  </si>
  <si>
    <t>methanol synthesis, hydrogen from electrolysis using renewable electricity, CO2 from DAC/CH U</t>
  </si>
  <si>
    <t>methanol distillation, hydrogen from autonomous hybrid plant, CO2 from DAC/CH U</t>
  </si>
  <si>
    <t>methanol synthesis, hydrogen from autonomous hybrid plant, CO2 from DAC/CH U</t>
  </si>
  <si>
    <t>methanol distillation, hydrogen from autonomous solar-powered plant, CO2 from DAC/CH U</t>
  </si>
  <si>
    <t>methanol synthesis, hydrogen from autonomous solar-powered plant, CO2 from DAC/CH U</t>
  </si>
  <si>
    <t>methanol distillation, hydrogen from autonomous wind-powered plant, CO2 from DAC/CH U</t>
  </si>
  <si>
    <t>methanol synthesis, hydrogen from autonomous wind-powered plant, CO2 from DAC/CH U</t>
  </si>
  <si>
    <t>methanol distillation, hydrogen from electrolysis using Swiss solar PV, CO2 from DAC/CH U</t>
  </si>
  <si>
    <t>methanol synthesis, hydrogen from electrolysis using Swiss solar PV, CO2 from DAC/CH U</t>
  </si>
  <si>
    <t>methanol distillation, hydrogen from electrolysis using Swiss hydropower, CO2 from DAC/CH U</t>
  </si>
  <si>
    <t>methanol synthesis, hydrogen from electrolysis using Swiss hydropower, CO2 from DAC/CH U</t>
  </si>
  <si>
    <t>methanol distillation, hydrogen from electrolysis using Danish offshore wind turbines, CO2 from DAC/CH U</t>
  </si>
  <si>
    <t>methanol synthesis, hydrogen from electrolysis using Danish offshore wind turbines, CO2 from DAC/CH U</t>
  </si>
  <si>
    <t>methanol distillation, hydrogen from electrolysis, CO2 from MSWI/CH U</t>
  </si>
  <si>
    <t>methanol synthesis, hydrogen from electrolysis, CO2 from MSWI/CH U</t>
  </si>
  <si>
    <t>methanol distillation, hydrogen from electrolysis, CO2 from cement plant/CH U</t>
  </si>
  <si>
    <t>methanol synthesis, hydrogen from electrolysis, CO2 from cement plant/CH U</t>
  </si>
  <si>
    <t>methanol production facility, construction/RER U</t>
  </si>
  <si>
    <t>carbon dioxide, captured from atmosphere, with a sorbent-based direct air capture system, 100ktCO2/CH U</t>
  </si>
  <si>
    <t>hydrogen production, gaseous, 100 bar, from methane pyrolysis/CH U</t>
  </si>
  <si>
    <t>hydrogen production, gaseous, 100 bar, from pyrolysis of liquefied natural gas/CH U</t>
  </si>
  <si>
    <t>carbon dioxide, captured at municipal solid waste incineration plant, for subsequent reuse/CH U</t>
  </si>
  <si>
    <t>carbon sourcing</t>
  </si>
  <si>
    <t>carbon dioxide, captured at cement production plant</t>
  </si>
  <si>
    <t>carbon dioxide, captured at municipal solid waste incineration plant</t>
  </si>
  <si>
    <t>carbon dioxide, captured from atmosphere, using electricit from grid</t>
  </si>
  <si>
    <t>carbon dioxide, captured from atmosphere, using renewable electricity</t>
  </si>
  <si>
    <t>carbon dioxide, captured from atmosphere, using "burden-free" heat</t>
  </si>
  <si>
    <t>electrochemical, CO2 from cement plant</t>
  </si>
  <si>
    <t>electrochemical, CO2 from municipal waste incineration plant</t>
  </si>
  <si>
    <t>biological, CO2 from cement plant</t>
  </si>
  <si>
    <t>biological, CO2 from municipal waste incineration plant</t>
  </si>
  <si>
    <t>electrochemical, atm. CO2 capture, from renewable electricity</t>
  </si>
  <si>
    <t>electrochemical, atm. CO2 capture, hydrogen from autonomous hybrid plant</t>
  </si>
  <si>
    <t>electrochemical, atm. CO2 capture, hydrogen from autonomous solar-powered plant</t>
  </si>
  <si>
    <t>electrochemical, atm. CO2 capture, hydrogen from autonomous wind-powered plant</t>
  </si>
  <si>
    <t>electrochemical, atm. CO2 capture, electricity from Swiss solar PV</t>
  </si>
  <si>
    <t>electrochemical, atm. CO2 capture, electricity from Swiss hydropower</t>
  </si>
  <si>
    <t>electrochemical, atm. CO2 capture, hydrogen from Danish offshore wind turbines</t>
  </si>
  <si>
    <t>electrochemical, atm. CO2 capture with grid electricity</t>
  </si>
  <si>
    <t>biological, atm. CO2 capture, from renewable electricity</t>
  </si>
  <si>
    <t>biological, atm. CO2 capture, hydrogen from autonomous hybrid plant</t>
  </si>
  <si>
    <t>biological, atm. CO2 capture, hydrogen from autonomous solar-powered plant</t>
  </si>
  <si>
    <t>biological, atm. CO2 capture, hydrogen from autonomous wind-powered plant</t>
  </si>
  <si>
    <t>biological, atm. CO2 capture, electricity from Swiss solar PV</t>
  </si>
  <si>
    <t>biological, atm. CO2 capture, electricity from Swiss hydropower</t>
  </si>
  <si>
    <t>biological, atm. CO2 capture, hydrogen from Danish offshore wind turbines</t>
  </si>
  <si>
    <t>biological, atm. CO2 capture with grid electricity</t>
  </si>
  <si>
    <t>methanol, hydrogen from electrolysis using renewable electricity, CO2 from DAC</t>
  </si>
  <si>
    <t>methanol, hydrogen from autonomous hybrid plant, CO2 from DAC</t>
  </si>
  <si>
    <t>methanol, hydrogen from autonomous solar-powered plant, CO2 from DAC</t>
  </si>
  <si>
    <t>methanol, hydrogen from autonomous wind-powered plant, CO2 from DAC</t>
  </si>
  <si>
    <t>methanol, hydrogen from electrolysis using Swiss solar PV, CO2 from DAC</t>
  </si>
  <si>
    <t>methanol, hydrogen from electrolysis using Swiss hydropower, CO2 from DAC</t>
  </si>
  <si>
    <t>methanol, hydrogen from electrolysis using Danish offshore wind turbines, CO2 from DAC</t>
  </si>
  <si>
    <t>methanol, hydrogen from electrolysis, CO2 from DAC</t>
  </si>
  <si>
    <t>methanol, hydrogen from electrolysis, CO2 from MSWI</t>
  </si>
  <si>
    <t>methanol, hydrogen from electrolysis, CO2 from cement plant</t>
  </si>
  <si>
    <t>SMR of natural gas, 25 bar</t>
  </si>
  <si>
    <t>SMR of natural gas, with CCS, 25 bar</t>
  </si>
  <si>
    <t>SMR of liquefied natural gas, 25 bar</t>
  </si>
  <si>
    <t>SMR of liquefied natural gas, with CCS, 25 bar</t>
  </si>
  <si>
    <t>ATR of natural gas, 25 bar</t>
  </si>
  <si>
    <t>ATR of natural gas, with CCS, 25 bar</t>
  </si>
  <si>
    <t>methane pyrolysis</t>
  </si>
  <si>
    <t>pyrolysis of liquefied natural gas</t>
  </si>
  <si>
    <t>PEM electrolysis, from grid electricity</t>
  </si>
  <si>
    <t>PEM electrolysis, from renewable electricity</t>
  </si>
  <si>
    <t>PEM electrolysis, from Swiss solar PV</t>
  </si>
  <si>
    <t>PEM electrolysis, from Swiss hydropower</t>
  </si>
  <si>
    <t>AEC electrolysis, from grid electricity</t>
  </si>
  <si>
    <t>AEC electrolysis, from renewable electricity</t>
  </si>
  <si>
    <t>AEC electrolysis, from Swiss solar PV</t>
  </si>
  <si>
    <t>AEC electrolysis, from Swiss hydropower</t>
  </si>
  <si>
    <t>SOEC electrolysis, from grid electricity</t>
  </si>
  <si>
    <t>SOEC electrolysis, with steam input, from grid electricity</t>
  </si>
  <si>
    <t>SOEC electrolysis, from renewable electricity</t>
  </si>
  <si>
    <t>SOEC electrolysis, with steam input, from renewable electricity</t>
  </si>
  <si>
    <t>SOEC electrolysis, from Swiss solar PV</t>
  </si>
  <si>
    <t>SOEC electrolysis, from Swiss hydropower</t>
  </si>
  <si>
    <t>PEM electrolysis, from Danish wind turbines</t>
  </si>
  <si>
    <t>AEC electrolysis, from Danish wind turbines</t>
  </si>
  <si>
    <t>SOEC electrolysis, from Danish wind turbines</t>
  </si>
  <si>
    <t>PEM electrolysis, from autonomous hybrid plant</t>
  </si>
  <si>
    <t>PEM electrolysis, from autonomous solar-powered plant</t>
  </si>
  <si>
    <t>PEM electrolysis, from autonomous wind-powered plant</t>
  </si>
  <si>
    <t>heating equipment</t>
  </si>
  <si>
    <t>heat pump, air-water, 15kW, in new building</t>
  </si>
  <si>
    <t>natural gas, burned in boiler condesing modulating 15kW</t>
  </si>
  <si>
    <t>CNG supply</t>
  </si>
  <si>
    <t xml:space="preserve"> hydrogen using boiler, by pipeline, by Electrolysis, PEM using electricity from grid</t>
  </si>
  <si>
    <t xml:space="preserve"> hydrogen using CHP, allocated by exergy, by pipeline, by Electrolysis, PEM using electricity from grid</t>
  </si>
  <si>
    <t xml:space="preserve"> hydrogen using boiler, by pipeline, by Electrolysis, PEM using electricity from Solar PV + Wind (MA)</t>
  </si>
  <si>
    <t xml:space="preserve"> hydrogen using CHP, allocated by exergy, by pipeline, by Electrolysis, PEM using electricity from Solar PV + Wind (MA)</t>
  </si>
  <si>
    <t xml:space="preserve"> hydrogen using boiler, by pipeline, by SMR  </t>
  </si>
  <si>
    <t xml:space="preserve"> hydrogen using CHP, allocated by exergy, by pipeline, by SMR  </t>
  </si>
  <si>
    <t xml:space="preserve"> hydrogen using boiler, by pipeline, by SMR, with CCS  </t>
  </si>
  <si>
    <t xml:space="preserve"> hydrogen using CHP, allocated by exergy, by pipeline, by SMR, with CCS  </t>
  </si>
  <si>
    <t xml:space="preserve"> hydrogen using boiler, by pipeline, by Pyrolysis  </t>
  </si>
  <si>
    <t xml:space="preserve"> hydrogen using CHP, allocated by exergy, by pipeline, by Pyrolysis  </t>
  </si>
  <si>
    <t xml:space="preserve"> methanol using boiler, by truck, by Electrolysis, PEM using electricity from grid and carbon from DAC</t>
  </si>
  <si>
    <t xml:space="preserve"> methanol using boiler, by truck, by Electrolysis, PEM using electricity from Solar PV + Wind (MA) and carbon from DAC</t>
  </si>
  <si>
    <t>SNG, biological, using boiler, by pipeline, by Electrolysis, PEM using electricity from grid and carbon from DAC</t>
  </si>
  <si>
    <t>SNG, biological, using boiler, by pipeline, by Electrolysis, PEM using electricity from Solar PV + Wind (MA) and carbon from DAC</t>
  </si>
  <si>
    <t>SNG, catalic, using boiler, by pipeline, by Electrolysis, PEM using electricity from grid and carbon from DAC</t>
  </si>
  <si>
    <t>SNG, catalic, using boiler, by pipeline, by Electrolysis, PEM using electricity from Solar PV + Wind (MA) and carbon from DAC</t>
  </si>
  <si>
    <t xml:space="preserve"> hydrogen, PEM, allocated by exergy, by pipeline, by Electrolysis, PEM using electricity from grid</t>
  </si>
  <si>
    <t xml:space="preserve"> hydrogen, PEM, allocated by exergy, by pipeline, by Electrolysis, PEM using electricity from Solar PV + Wind (MA)</t>
  </si>
  <si>
    <t xml:space="preserve"> hydrogen, PEM, allocated by exergy, by pipeline, by SMR  </t>
  </si>
  <si>
    <t xml:space="preserve"> hydrogen, PEM, allocated by exergy, by pipeline, by SMR, with CCS  </t>
  </si>
  <si>
    <t xml:space="preserve"> hydrogen, PEM, allocated by exergy, by pipeline, by Pyrolysis  </t>
  </si>
  <si>
    <t xml:space="preserve"> methanol, DMFC allocated by exergy, by truck, by Electrolysis, PEM using electricity from grid and carbon from DAC</t>
  </si>
  <si>
    <t xml:space="preserve"> methanol, DMFC allocated by exergy, by truck, by Electrolysis, PEM using electricity from Solar PV + Wind (MA) and carbon from DAC</t>
  </si>
  <si>
    <t>act</t>
  </si>
  <si>
    <t>heat equipment</t>
  </si>
  <si>
    <t>carbon dioxide, captured from atmosphere, using renewable electricity mix</t>
  </si>
  <si>
    <t>sum</t>
  </si>
  <si>
    <t>hydrogen, PEM, allocated by exergy, by pipeline, PEM using water and electricity from grid</t>
  </si>
  <si>
    <t>hydrogen, PEM, allocated by exergy, by pipeline, PEM using water and electricity from Solar PV + Wind (MA)</t>
  </si>
  <si>
    <t>hydrogen, PEM, allocated by exergy, by pipeline, produced by Pyrolysis using natural gas from Switzerland</t>
  </si>
  <si>
    <t>methanol, DMFC allocated by exergy, by truck, PEM using water and electricity from grid and carbon sourced from DAC</t>
  </si>
  <si>
    <t>methanol, DMFC allocated by exergy, by truck, PEM using water and electricity from Solar PV + Wind (MA) and carbon sourced from DAC</t>
  </si>
  <si>
    <t>hydrogen, PEM, allocated by exergy, by pipeline, produced by SMR using natural gas from Switzerland</t>
  </si>
  <si>
    <t>hydrogen, PEM, allocated by exergy, by pipeline, produced by SMR, with CCS using natural gas from Switzerland</t>
  </si>
  <si>
    <t>hydrogen, CHP, allocated by exergy, by pipeline, PEM using water and electricity from grid</t>
  </si>
  <si>
    <t>hydrogen, CHP, allocated by exergy, by pipeline, PEM using water and electricity from Solar PV + Wind (MA)</t>
  </si>
  <si>
    <t>hydrogen, CHP, allocated by exergy, by pipeline, produced by SMR using natural gas from Switzerland</t>
  </si>
  <si>
    <t>hydrogen, CHP, allocated by exergy, by pipeline, produced by SMR, with CCS using natural gas from Switzerland</t>
  </si>
  <si>
    <t>hydrogen, CHP, allocated by exergy, by pipeline, produced by Pyrolysis using natural gas from Switzerland</t>
  </si>
  <si>
    <t>electricity, natural gas, at power plant (DE)</t>
  </si>
  <si>
    <t>electricity, from grid (CH)</t>
  </si>
  <si>
    <t>electricity, production mix photovoltaic (CH)</t>
  </si>
  <si>
    <t xml:space="preserve"> hydrogen using boiler, by truck, by Electrolysis, PEM using electricity from grid</t>
  </si>
  <si>
    <t>CCS/carbon sourcing</t>
  </si>
  <si>
    <r>
      <t>Global Warming impacts, 100-year time horizon, kg CO</t>
    </r>
    <r>
      <rPr>
        <b/>
        <vertAlign val="subscript"/>
        <sz val="16"/>
        <color theme="1"/>
        <rFont val="Calibri (Body)"/>
      </rPr>
      <t>2</t>
    </r>
    <r>
      <rPr>
        <b/>
        <sz val="16"/>
        <color theme="1"/>
        <rFont val="Calibri"/>
        <family val="2"/>
        <scheme val="minor"/>
      </rPr>
      <t>-eq.</t>
    </r>
  </si>
  <si>
    <t>Cumulative Energy Demand, non-renewable, MJ</t>
  </si>
  <si>
    <t>Cumulative Energy Demand, renewable, MJ</t>
  </si>
  <si>
    <t>Ecological Scarcity 2021 v.1.04, UBP points</t>
  </si>
  <si>
    <t>main?</t>
  </si>
  <si>
    <t>energy carrier</t>
  </si>
  <si>
    <t>end-use</t>
  </si>
  <si>
    <t>end-us technology</t>
  </si>
  <si>
    <t>synthesis type</t>
  </si>
  <si>
    <t>feedstock origin</t>
  </si>
  <si>
    <t>hydrogen</t>
  </si>
  <si>
    <t>SNG</t>
  </si>
  <si>
    <t>methanol</t>
  </si>
  <si>
    <t>combustion</t>
  </si>
  <si>
    <t>conversion</t>
  </si>
  <si>
    <t>pipeline</t>
  </si>
  <si>
    <t>truck</t>
  </si>
  <si>
    <t>CCS/CCU</t>
  </si>
  <si>
    <t>biological</t>
  </si>
  <si>
    <t>catalytic</t>
  </si>
  <si>
    <t>Pyrolysis</t>
  </si>
  <si>
    <t>grid</t>
  </si>
  <si>
    <t>Solar PV (MA)</t>
  </si>
  <si>
    <t>Wind (MA)</t>
  </si>
  <si>
    <t>Solar PV (CH)</t>
  </si>
  <si>
    <t>Hydro (CH)</t>
  </si>
  <si>
    <t>Wind (DK)</t>
  </si>
  <si>
    <t>Switzerland</t>
  </si>
  <si>
    <t>Algeria</t>
  </si>
  <si>
    <t>CO2 origin</t>
  </si>
  <si>
    <t>DAC</t>
  </si>
  <si>
    <t>MSWI</t>
  </si>
  <si>
    <t>CO2 allocation</t>
  </si>
  <si>
    <t>50:50</t>
  </si>
  <si>
    <t>100:0</t>
  </si>
  <si>
    <t>0:100</t>
  </si>
  <si>
    <t>electrolyzer tech</t>
  </si>
  <si>
    <t>transport type</t>
  </si>
  <si>
    <t>product</t>
  </si>
  <si>
    <t>heat</t>
  </si>
  <si>
    <t xml:space="preserve"> </t>
  </si>
  <si>
    <t>ATR</t>
  </si>
  <si>
    <t>ATR + CCS</t>
  </si>
  <si>
    <t>SMR</t>
  </si>
  <si>
    <t>SMR + CCS</t>
  </si>
  <si>
    <t>AEC</t>
  </si>
  <si>
    <t>PEM</t>
  </si>
  <si>
    <t>SOEC</t>
  </si>
  <si>
    <t>SOEC + steam</t>
  </si>
  <si>
    <t>SOFC</t>
  </si>
  <si>
    <t>DMFC</t>
  </si>
  <si>
    <t>Cement</t>
  </si>
  <si>
    <t>hydrogen supply, distributed by pipeline, produced by Electrolysis, AEC using water and electricity from Renew (CH)/CH U</t>
  </si>
  <si>
    <t>hydrogen supply, distributed by pipeline, produced by Electrolysis, PEM using water and electricity from Renew (CH)/CH U</t>
  </si>
  <si>
    <t>hydrogen supply, distributed by pipeline, produced by Electrolysis, SOEC using water and electricity from Renew (CH)/CH U</t>
  </si>
  <si>
    <t>heat, residential, by combustion of hydrogen using boiler, distributed by pipeline, produced by Electrolysis, AEC using water and electricity from Renew (CH)/CH U</t>
  </si>
  <si>
    <t>Renew (CH)</t>
  </si>
  <si>
    <t>heat, residential, by combustion of hydrogen using CHP, allocated by exergy, distributed by pipeline, produced by Electrolysis, AEC using water and electricity from Renew (CH)/CH U</t>
  </si>
  <si>
    <t>heat, residential, by conversion of hydrogen using fuel cell, PEM, allocated by exergy, distributed by pipeline, produced by Electrolysis, AEC using water and electricity from Renew (CH)/CH U</t>
  </si>
  <si>
    <t>heat, residential, by conversion of hydrogen using fuel cell, SOFC, allocated by exergy, distributed by pipeline, produced by Electrolysis, AEC using water and electricity from Renew (CH)/CH U</t>
  </si>
  <si>
    <t>heat, residential, by combustion of hydrogen using boiler, distributed by pipeline, produced by Electrolysis, PEM using water and electricity from Renew (CH)/CH U</t>
  </si>
  <si>
    <t>heat, residential, by combustion of hydrogen using CHP, allocated by exergy, distributed by pipeline, produced by Electrolysis, PEM using water and electricity from Renew (CH)/CH U</t>
  </si>
  <si>
    <t>heat, residential, by conversion of hydrogen using fuel cell, PEM, allocated by exergy, distributed by pipeline, produced by Electrolysis, PEM using water and electricity from Renew (CH)/CH U</t>
  </si>
  <si>
    <t>heat, residential, by conversion of hydrogen using fuel cell, SOFC, allocated by exergy, distributed by pipeline, produced by Electrolysis, PEM using water and electricity from Renew (CH)/CH U</t>
  </si>
  <si>
    <t>heat, residential, by combustion of hydrogen using boiler, distributed by pipeline, produced by Electrolysis, SOEC using water and electricity from Renew (CH)/CH U</t>
  </si>
  <si>
    <t>heat, residential, by combustion of hydrogen using CHP, allocated by exergy, distributed by pipeline, produced by Electrolysis, SOEC using water and electricity from Renew (CH)/CH U</t>
  </si>
  <si>
    <t>heat, residential, by conversion of hydrogen using fuel cell, PEM, allocated by exergy, distributed by pipeline, produced by Electrolysis, SOEC using water and electricity from Renew (CH)/CH U</t>
  </si>
  <si>
    <t>heat, residential, by conversion of hydrogen using fuel cell, SOFC, allocated by exergy, distributed by pipeline, produced by Electrolysis, SOEC using water and electricity from Renew (CH)/CH U</t>
  </si>
  <si>
    <t>electricity, residential, by combustion of hydrogen using CHP, allocated by exergy, distributed by pipeline, produced by Electrolysis, AEC using water and electricity from Renew (CH)/CH U</t>
  </si>
  <si>
    <t>electricity, residential, by conversion of hydrogen using fuel cell, PEM, allocated by exergy, distributed by pipeline, produced by Electrolysis, AEC using water and electricity from Renew (CH)/CH U</t>
  </si>
  <si>
    <t>electricity, residential, by conversion of hydrogen using fuel cell, SOFC, allocated by exergy, distributed by pipeline, produced by Electrolysis, AEC using water and electricity from Renew (CH)/CH U</t>
  </si>
  <si>
    <t>electricity, residential, by combustion of hydrogen using CHP, allocated by exergy, distributed by pipeline, produced by Electrolysis, PEM using water and electricity from Renew (CH)/CH U</t>
  </si>
  <si>
    <t>electricity, residential, by conversion of hydrogen using fuel cell, PEM, allocated by exergy, distributed by pipeline, produced by Electrolysis, PEM using water and electricity from Renew (CH)/CH U</t>
  </si>
  <si>
    <t>electricity, residential, by conversion of hydrogen using fuel cell, SOFC, allocated by exergy, distributed by pipeline, produced by Electrolysis, PEM using water and electricity from Renew (CH)/CH U</t>
  </si>
  <si>
    <t>electricity, residential, by combustion of hydrogen using CHP, allocated by exergy, distributed by pipeline, produced by Electrolysis, SOEC using water and electricity from Renew (CH)/CH U</t>
  </si>
  <si>
    <t>electricity, residential, by conversion of hydrogen using fuel cell, PEM, allocated by exergy, distributed by pipeline, produced by Electrolysis, SOEC using water and electricity from Renew (CH)/CH U</t>
  </si>
  <si>
    <t>electricity, residential, by conversion of hydrogen using fuel cell, SOFC, allocated by exergy, distributed by pipeline, produced by Electrolysis, SOEC using water and electricity from Renew (CH)/CH U</t>
  </si>
  <si>
    <t>synthetic natural gas from biological methanation, distributed by pipeline, produced by Electrolysis, PEM using water and electricity from Renew (CH), and carbon from DAC/CH U</t>
  </si>
  <si>
    <t>synthetic natural gas from catalytic methanation, distributed by pipeline, produced by Electrolysis, PEM using water and electricity from Renew (CH), and carbon from DAC/CH U</t>
  </si>
  <si>
    <t>heat, residential, by combustion of synthetic natural gas from biological methanation using boiler, distributed by pipeline, produced by Electrolysis, PEM using water and electricity from Renew (CH) and carbon sourced from DAC/CH U</t>
  </si>
  <si>
    <t>heat, residential, by combustion of synthetic natural gas from catalytic methanation using boiler, distributed by pipeline, produced by Electrolysis, PEM using water and electricity from Renew (CH) and carbon sourced from DAC/CH U</t>
  </si>
  <si>
    <t>methanol supply, produced with hydrogen from Electrolysis, PEM using water and electricity from Renew (CH), and carbon from DAC/CH U</t>
  </si>
  <si>
    <t>heat, residential, by combustion of methanol using boiler, distributed by truck, produced by Electrolysis, PEM using water and electricity from Renew (CH) and carbon sourced from DAC/CH U</t>
  </si>
  <si>
    <t>heat, residential, by conversion of methanol using fuel cell, DMFC allocated by exergy, distributed by truck, produced by Electrolysis, PEM using water and electricity from Renew (CH) and carbon sourced from DAC/CH U</t>
  </si>
  <si>
    <t>electricity, residential, by conversion of methanol using fuel cell, DMFC allocated by exergy, distributed by truck, produced by Electrolysis, PEM using water and electricity from Renew (CH) and carbon sourced from DAC/CH U</t>
  </si>
  <si>
    <t>hydrogen supply, distributed by pipeline, produced by Electrolysis, PEM using water and electricity from PV + Wind (MA)/CH U</t>
  </si>
  <si>
    <t>heat, residential, by combustion of hydrogen using boiler, distributed by pipeline, produced by Electrolysis, PEM using water and electricity from PV + Wind (MA)/CH U</t>
  </si>
  <si>
    <t>PV + Wind (MA)</t>
  </si>
  <si>
    <t>heat, residential, by combustion of hydrogen using CHP, allocated by exergy, distributed by pipeline, produced by Electrolysis, PEM using water and electricity from PV + Wind (MA)/CH U</t>
  </si>
  <si>
    <t>heat, residential, by conversion of hydrogen using fuel cell, PEM, allocated by exergy, distributed by pipeline, produced by Electrolysis, PEM using water and electricity from PV + Wind (MA)/CH U</t>
  </si>
  <si>
    <t>heat, residential, by conversion of hydrogen using fuel cell, SOFC, allocated by exergy, distributed by pipeline, produced by Electrolysis, PEM using water and electricity from PV + Wind (MA)/CH U</t>
  </si>
  <si>
    <t>electricity, residential, by combustion of hydrogen using CHP, allocated by exergy, distributed by pipeline, produced by Electrolysis, PEM using water and electricity from PV + Wind (MA)/CH U</t>
  </si>
  <si>
    <t>electricity, residential, by conversion of hydrogen using fuel cell, PEM, allocated by exergy, distributed by pipeline, produced by Electrolysis, PEM using water and electricity from PV + Wind (MA)/CH U</t>
  </si>
  <si>
    <t>electricity, residential, by conversion of hydrogen using fuel cell, SOFC, allocated by exergy, distributed by pipeline, produced by Electrolysis, PEM using water and electricity from PV + Wind (MA)/CH U</t>
  </si>
  <si>
    <t>synthetic natural gas from biological methanation, distributed by pipeline, produced by Electrolysis, PEM using water and electricity from PV + Wind (MA), and carbon from DAC/CH U</t>
  </si>
  <si>
    <t>synthetic natural gas from catalytic methanation, distributed by pipeline, produced by Electrolysis, PEM using water and electricity from PV + Wind (MA), and carbon from DAC/CH U</t>
  </si>
  <si>
    <t>heat, residential, by combustion of synthetic natural gas from biological methanation using boiler, distributed by pipeline, produced by Electrolysis, PEM using water and electricity from PV + Wind (MA) and carbon sourced from DAC/CH U</t>
  </si>
  <si>
    <t>heat, residential, by combustion of synthetic natural gas from catalytic methanation using boiler, distributed by pipeline, produced by Electrolysis, PEM using water and electricity from PV + Wind (MA) and carbon sourced from DAC/CH U</t>
  </si>
  <si>
    <t>methanol supply, produced with hydrogen from Electrolysis, PEM using water and electricity from PV + Wind (MA), and carbon from DAC/CH U</t>
  </si>
  <si>
    <t>heat, residential, by combustion of methanol using boiler, distributed by truck, produced by Electrolysis, PEM using water and electricity from PV + Wind (MA) and carbon sourced from DAC/CH U</t>
  </si>
  <si>
    <t>heat, residential, by conversion of methanol using fuel cell, DMFC allocated by exergy, distributed by truck, produced by Electrolysis, PEM using water and electricity from PV + Wind (MA) and carbon sourced from DAC/CH U</t>
  </si>
  <si>
    <t>electricity, residential, by conversion of methanol using fuel cell, DMFC allocated by exergy, distributed by truck, produced by Electrolysis, PEM using water and electricity from PV + Wind (MA) and carbon sourced from DAC/CH U</t>
  </si>
  <si>
    <t>CO2</t>
  </si>
  <si>
    <t>end-use technology</t>
  </si>
  <si>
    <t>NG (CH)</t>
  </si>
  <si>
    <t>LNG</t>
  </si>
  <si>
    <t>NG</t>
  </si>
  <si>
    <t>electrochemical</t>
  </si>
  <si>
    <t>impact category</t>
  </si>
  <si>
    <t>name</t>
  </si>
  <si>
    <t>GWP</t>
  </si>
  <si>
    <t>Energy- non-renew</t>
  </si>
  <si>
    <t>Energy- renew</t>
  </si>
  <si>
    <t>No</t>
  </si>
  <si>
    <t>Yes</t>
  </si>
  <si>
    <t>unit</t>
  </si>
  <si>
    <t>kg CO2-eq.</t>
  </si>
  <si>
    <t>MJ</t>
  </si>
  <si>
    <t>Ecological scarcity</t>
  </si>
  <si>
    <t>UBP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</si>
</sst>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4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prod'!$J$1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prod'!$J$2:$J$34</c:f>
              <c:numCache>
                <c:formatCode>General</c:formatCode>
                <c:ptCount val="33"/>
                <c:pt idx="0">
                  <c:v>0</c:v>
                </c:pt>
                <c:pt idx="1">
                  <c:v>1.9288845861899998E-2</c:v>
                </c:pt>
                <c:pt idx="2">
                  <c:v>0</c:v>
                </c:pt>
                <c:pt idx="3">
                  <c:v>1.9288845861899998E-2</c:v>
                </c:pt>
                <c:pt idx="5">
                  <c:v>0</c:v>
                </c:pt>
                <c:pt idx="6">
                  <c:v>2.61233776776E-2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8-2642-A021-3F772BEFBD8B}"/>
            </c:ext>
          </c:extLst>
        </c:ser>
        <c:ser>
          <c:idx val="2"/>
          <c:order val="1"/>
          <c:tx>
            <c:strRef>
              <c:f>'h2 prod'!$K$1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prod'!$K$2:$K$34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0.9045453</c:v>
                </c:pt>
                <c:pt idx="9">
                  <c:v>0.9045453</c:v>
                </c:pt>
                <c:pt idx="11">
                  <c:v>6.7559399999999998</c:v>
                </c:pt>
                <c:pt idx="12">
                  <c:v>0.83364119999999997</c:v>
                </c:pt>
                <c:pt idx="13">
                  <c:v>1.9763999999999999</c:v>
                </c:pt>
                <c:pt idx="14">
                  <c:v>0.26119475999999997</c:v>
                </c:pt>
                <c:pt idx="15">
                  <c:v>0.85104000000000002</c:v>
                </c:pt>
                <c:pt idx="16">
                  <c:v>0.70598318525000003</c:v>
                </c:pt>
                <c:pt idx="17">
                  <c:v>1.4131873098200001</c:v>
                </c:pt>
                <c:pt idx="18">
                  <c:v>0.53169946667200008</c:v>
                </c:pt>
                <c:pt idx="20">
                  <c:v>6.4806979999999994</c:v>
                </c:pt>
                <c:pt idx="21">
                  <c:v>0.79967803999999998</c:v>
                </c:pt>
                <c:pt idx="22">
                  <c:v>1.89588</c:v>
                </c:pt>
                <c:pt idx="23">
                  <c:v>0.25055349199999999</c:v>
                </c:pt>
                <c:pt idx="24">
                  <c:v>0.81636799999999998</c:v>
                </c:pt>
                <c:pt idx="26">
                  <c:v>5.2921529999999999</c:v>
                </c:pt>
                <c:pt idx="27">
                  <c:v>4.8792900000000001</c:v>
                </c:pt>
                <c:pt idx="28">
                  <c:v>0.65301893999999994</c:v>
                </c:pt>
                <c:pt idx="29">
                  <c:v>0.6020742</c:v>
                </c:pt>
                <c:pt idx="30">
                  <c:v>1.5481799999999999</c:v>
                </c:pt>
                <c:pt idx="31">
                  <c:v>0.20460256199999996</c:v>
                </c:pt>
                <c:pt idx="32">
                  <c:v>0.66664799999999991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8-2642-A021-3F772BEFBD8B}"/>
            </c:ext>
          </c:extLst>
        </c:ser>
        <c:ser>
          <c:idx val="3"/>
          <c:order val="2"/>
          <c:tx>
            <c:strRef>
              <c:f>'h2 prod'!$L$1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prod'!$L$2:$L$34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0.85675596750000005</c:v>
                </c:pt>
                <c:pt idx="12">
                  <c:v>0.85675596750000005</c:v>
                </c:pt>
                <c:pt idx="13">
                  <c:v>0.85675596750000005</c:v>
                </c:pt>
                <c:pt idx="14">
                  <c:v>0.85675596750000005</c:v>
                </c:pt>
                <c:pt idx="15">
                  <c:v>0.85675596750000005</c:v>
                </c:pt>
                <c:pt idx="16">
                  <c:v>1.2385610273300003</c:v>
                </c:pt>
                <c:pt idx="17">
                  <c:v>1.17189567519</c:v>
                </c:pt>
                <c:pt idx="18">
                  <c:v>1.44876272603</c:v>
                </c:pt>
                <c:pt idx="20">
                  <c:v>0.39324145207500005</c:v>
                </c:pt>
                <c:pt idx="21">
                  <c:v>0.39324145207500005</c:v>
                </c:pt>
                <c:pt idx="22">
                  <c:v>0.39324145207500005</c:v>
                </c:pt>
                <c:pt idx="23">
                  <c:v>0.39324145207500005</c:v>
                </c:pt>
                <c:pt idx="24">
                  <c:v>0.39324145207500005</c:v>
                </c:pt>
                <c:pt idx="26">
                  <c:v>0.81915161086400001</c:v>
                </c:pt>
                <c:pt idx="27">
                  <c:v>0.81915161086400001</c:v>
                </c:pt>
                <c:pt idx="28">
                  <c:v>0.81915161086400001</c:v>
                </c:pt>
                <c:pt idx="29">
                  <c:v>0.81915161086400001</c:v>
                </c:pt>
                <c:pt idx="30">
                  <c:v>0.81915161086400001</c:v>
                </c:pt>
                <c:pt idx="31">
                  <c:v>0.81915161086400001</c:v>
                </c:pt>
                <c:pt idx="32">
                  <c:v>0.81915161086400001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8-2642-A021-3F772BEFBD8B}"/>
            </c:ext>
          </c:extLst>
        </c:ser>
        <c:ser>
          <c:idx val="4"/>
          <c:order val="3"/>
          <c:tx>
            <c:strRef>
              <c:f>'h2 prod'!$M$1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prod'!$M$2:$M$34</c:f>
              <c:numCache>
                <c:formatCode>General</c:formatCode>
                <c:ptCount val="33"/>
                <c:pt idx="0">
                  <c:v>8.9247549594000013</c:v>
                </c:pt>
                <c:pt idx="1">
                  <c:v>2.6125173208999999</c:v>
                </c:pt>
                <c:pt idx="2">
                  <c:v>8.9247549594000013</c:v>
                </c:pt>
                <c:pt idx="3">
                  <c:v>2.6125173208999999</c:v>
                </c:pt>
                <c:pt idx="5">
                  <c:v>8.9870000000000001</c:v>
                </c:pt>
                <c:pt idx="6">
                  <c:v>0.58840000000000003</c:v>
                </c:pt>
                <c:pt idx="8">
                  <c:v>2.5</c:v>
                </c:pt>
                <c:pt idx="9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8-2642-A021-3F772BEFBD8B}"/>
            </c:ext>
          </c:extLst>
        </c:ser>
        <c:ser>
          <c:idx val="5"/>
          <c:order val="4"/>
          <c:tx>
            <c:strRef>
              <c:f>'h2 prod'!$N$1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prod'!$N$2:$N$34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1.1181669812999999E-3</c:v>
                </c:pt>
                <c:pt idx="12">
                  <c:v>1.1181669812999999E-3</c:v>
                </c:pt>
                <c:pt idx="13">
                  <c:v>1.1181669812999999E-3</c:v>
                </c:pt>
                <c:pt idx="14">
                  <c:v>1.1181669812999999E-3</c:v>
                </c:pt>
                <c:pt idx="15">
                  <c:v>1.1181669812999999E-3</c:v>
                </c:pt>
                <c:pt idx="16">
                  <c:v>1.8107691545030001E-3</c:v>
                </c:pt>
                <c:pt idx="17">
                  <c:v>1.713501280075E-3</c:v>
                </c:pt>
                <c:pt idx="18">
                  <c:v>2.118091289063E-3</c:v>
                </c:pt>
                <c:pt idx="20">
                  <c:v>2.0871405799800001E-3</c:v>
                </c:pt>
                <c:pt idx="21">
                  <c:v>2.0871405799800001E-3</c:v>
                </c:pt>
                <c:pt idx="22">
                  <c:v>2.0871405799800001E-3</c:v>
                </c:pt>
                <c:pt idx="23">
                  <c:v>2.0871405799800001E-3</c:v>
                </c:pt>
                <c:pt idx="24">
                  <c:v>2.0871405799800001E-3</c:v>
                </c:pt>
                <c:pt idx="26">
                  <c:v>8.7313417559999995E-4</c:v>
                </c:pt>
                <c:pt idx="27">
                  <c:v>8.7313417559999995E-4</c:v>
                </c:pt>
                <c:pt idx="28">
                  <c:v>8.7313417559999995E-4</c:v>
                </c:pt>
                <c:pt idx="29">
                  <c:v>8.7313417559999995E-4</c:v>
                </c:pt>
                <c:pt idx="30">
                  <c:v>8.7313417559999995E-4</c:v>
                </c:pt>
                <c:pt idx="31">
                  <c:v>8.7313417559999995E-4</c:v>
                </c:pt>
                <c:pt idx="32">
                  <c:v>8.7313417559999995E-4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8-2642-A021-3F772BEFBD8B}"/>
            </c:ext>
          </c:extLst>
        </c:ser>
        <c:ser>
          <c:idx val="9"/>
          <c:order val="5"/>
          <c:tx>
            <c:strRef>
              <c:f>'h2 prod'!$O$1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prod'!$O$2:$O$34</c:f>
              <c:numCache>
                <c:formatCode>General</c:formatCode>
                <c:ptCount val="33"/>
                <c:pt idx="0">
                  <c:v>1.7199640429196061</c:v>
                </c:pt>
                <c:pt idx="1">
                  <c:v>1.6948054003665063</c:v>
                </c:pt>
                <c:pt idx="2">
                  <c:v>2.9984015560196058</c:v>
                </c:pt>
                <c:pt idx="3">
                  <c:v>2.9530570579965061</c:v>
                </c:pt>
                <c:pt idx="5">
                  <c:v>1.8801608791576063</c:v>
                </c:pt>
                <c:pt idx="6">
                  <c:v>1.715777186823346</c:v>
                </c:pt>
                <c:pt idx="8">
                  <c:v>3.2626836253174867</c:v>
                </c:pt>
                <c:pt idx="9">
                  <c:v>5.2666417408174873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2.9243149194999999E-3</c:v>
                </c:pt>
                <c:pt idx="17">
                  <c:v>0.26403708851000002</c:v>
                </c:pt>
                <c:pt idx="18">
                  <c:v>0</c:v>
                </c:pt>
                <c:pt idx="20">
                  <c:v>6.8618357400000007E-3</c:v>
                </c:pt>
                <c:pt idx="21">
                  <c:v>6.8618357400000007E-3</c:v>
                </c:pt>
                <c:pt idx="22">
                  <c:v>6.8618357400000007E-3</c:v>
                </c:pt>
                <c:pt idx="23">
                  <c:v>6.8618357400000007E-3</c:v>
                </c:pt>
                <c:pt idx="24">
                  <c:v>6.8618357400000007E-3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F8-2642-A021-3F772BEFBD8B}"/>
            </c:ext>
          </c:extLst>
        </c:ser>
        <c:ser>
          <c:idx val="1"/>
          <c:order val="6"/>
          <c:tx>
            <c:strRef>
              <c:f>'h2 prod'!$P$1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prod'!$P$2:$P$34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8.9351169470000005E-2</c:v>
                </c:pt>
                <c:pt idx="12">
                  <c:v>8.9351169470000005E-2</c:v>
                </c:pt>
                <c:pt idx="13">
                  <c:v>8.9351169470000005E-2</c:v>
                </c:pt>
                <c:pt idx="14">
                  <c:v>8.9351169470000005E-2</c:v>
                </c:pt>
                <c:pt idx="15">
                  <c:v>8.9351169470000005E-2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1.418194368</c:v>
                </c:pt>
                <c:pt idx="28">
                  <c:v>0</c:v>
                </c:pt>
                <c:pt idx="29">
                  <c:v>1.418194368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F8-2642-A021-3F772BEFBD8B}"/>
            </c:ext>
          </c:extLst>
        </c:ser>
        <c:ser>
          <c:idx val="6"/>
          <c:order val="7"/>
          <c:tx>
            <c:strRef>
              <c:f>'h2 prod'!$Q$1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prod'!$Q$2:$Q$34</c:f>
              <c:numCache>
                <c:formatCode>General</c:formatCode>
                <c:ptCount val="33"/>
                <c:pt idx="0">
                  <c:v>5.6202838030000001E-3</c:v>
                </c:pt>
                <c:pt idx="1">
                  <c:v>5.6202838030000001E-3</c:v>
                </c:pt>
                <c:pt idx="2">
                  <c:v>5.6202838030000001E-3</c:v>
                </c:pt>
                <c:pt idx="3">
                  <c:v>5.6202838030000001E-3</c:v>
                </c:pt>
                <c:pt idx="5">
                  <c:v>5.6210293965E-3</c:v>
                </c:pt>
                <c:pt idx="6">
                  <c:v>5.6210293965E-3</c:v>
                </c:pt>
                <c:pt idx="8">
                  <c:v>0</c:v>
                </c:pt>
                <c:pt idx="9">
                  <c:v>0</c:v>
                </c:pt>
                <c:pt idx="11">
                  <c:v>1.0438309E-2</c:v>
                </c:pt>
                <c:pt idx="12">
                  <c:v>1.0438309E-2</c:v>
                </c:pt>
                <c:pt idx="13">
                  <c:v>1.0438309E-2</c:v>
                </c:pt>
                <c:pt idx="14">
                  <c:v>1.0438309E-2</c:v>
                </c:pt>
                <c:pt idx="15">
                  <c:v>1.0438309E-2</c:v>
                </c:pt>
                <c:pt idx="16">
                  <c:v>1.7894244E-2</c:v>
                </c:pt>
                <c:pt idx="17">
                  <c:v>1.7894244E-2</c:v>
                </c:pt>
                <c:pt idx="18">
                  <c:v>1.7894244E-2</c:v>
                </c:pt>
                <c:pt idx="20">
                  <c:v>1.0438309E-2</c:v>
                </c:pt>
                <c:pt idx="21">
                  <c:v>1.0438309E-2</c:v>
                </c:pt>
                <c:pt idx="22">
                  <c:v>1.0438309E-2</c:v>
                </c:pt>
                <c:pt idx="23">
                  <c:v>1.0438309E-2</c:v>
                </c:pt>
                <c:pt idx="24">
                  <c:v>1.0438309E-2</c:v>
                </c:pt>
                <c:pt idx="26">
                  <c:v>1.0438309E-2</c:v>
                </c:pt>
                <c:pt idx="27">
                  <c:v>1.0438309E-2</c:v>
                </c:pt>
                <c:pt idx="28">
                  <c:v>1.0438309E-2</c:v>
                </c:pt>
                <c:pt idx="29">
                  <c:v>1.0438309E-2</c:v>
                </c:pt>
                <c:pt idx="30">
                  <c:v>1.0438309E-2</c:v>
                </c:pt>
                <c:pt idx="31">
                  <c:v>1.0438309E-2</c:v>
                </c:pt>
                <c:pt idx="32">
                  <c:v>1.0438309E-2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F8-2642-A021-3F772BEF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CO2-eq./kg 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heat!$B$148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heat!$B$149:$B$179</c:f>
              <c:numCache>
                <c:formatCode>General</c:formatCode>
                <c:ptCount val="31"/>
                <c:pt idx="0">
                  <c:v>0.3760766592</c:v>
                </c:pt>
                <c:pt idx="1">
                  <c:v>0</c:v>
                </c:pt>
                <c:pt idx="2">
                  <c:v>0</c:v>
                </c:pt>
                <c:pt idx="3">
                  <c:v>0.3760766592</c:v>
                </c:pt>
                <c:pt idx="4">
                  <c:v>0</c:v>
                </c:pt>
                <c:pt idx="5">
                  <c:v>0</c:v>
                </c:pt>
                <c:pt idx="7">
                  <c:v>0.3760766592</c:v>
                </c:pt>
                <c:pt idx="8">
                  <c:v>0</c:v>
                </c:pt>
                <c:pt idx="9">
                  <c:v>0</c:v>
                </c:pt>
                <c:pt idx="10">
                  <c:v>0.3760766592</c:v>
                </c:pt>
                <c:pt idx="11">
                  <c:v>0</c:v>
                </c:pt>
                <c:pt idx="12">
                  <c:v>0</c:v>
                </c:pt>
                <c:pt idx="14">
                  <c:v>0.3760766592</c:v>
                </c:pt>
                <c:pt idx="15">
                  <c:v>0</c:v>
                </c:pt>
                <c:pt idx="16">
                  <c:v>0</c:v>
                </c:pt>
                <c:pt idx="18">
                  <c:v>0.3760766592</c:v>
                </c:pt>
                <c:pt idx="19">
                  <c:v>0.3760766592</c:v>
                </c:pt>
                <c:pt idx="21">
                  <c:v>0.3760766592</c:v>
                </c:pt>
                <c:pt idx="22">
                  <c:v>0.3760766592</c:v>
                </c:pt>
                <c:pt idx="24">
                  <c:v>0.51325916784000003</c:v>
                </c:pt>
                <c:pt idx="25">
                  <c:v>0.51325916784000003</c:v>
                </c:pt>
                <c:pt idx="26">
                  <c:v>0</c:v>
                </c:pt>
                <c:pt idx="27">
                  <c:v>0</c:v>
                </c:pt>
                <c:pt idx="29">
                  <c:v>32.369999999999997</c:v>
                </c:pt>
                <c:pt idx="3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C-414C-A789-1F56D7166834}"/>
            </c:ext>
          </c:extLst>
        </c:ser>
        <c:ser>
          <c:idx val="1"/>
          <c:order val="1"/>
          <c:tx>
            <c:strRef>
              <c:f>heat!$C$148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heat!$C$149:$C$179</c:f>
              <c:numCache>
                <c:formatCode>General</c:formatCode>
                <c:ptCount val="31"/>
                <c:pt idx="0">
                  <c:v>0.22915199999999999</c:v>
                </c:pt>
                <c:pt idx="1">
                  <c:v>0.22915199999999999</c:v>
                </c:pt>
                <c:pt idx="2">
                  <c:v>0</c:v>
                </c:pt>
                <c:pt idx="3">
                  <c:v>0.22915199999999999</c:v>
                </c:pt>
                <c:pt idx="4">
                  <c:v>0.22915199999999999</c:v>
                </c:pt>
                <c:pt idx="5">
                  <c:v>0</c:v>
                </c:pt>
                <c:pt idx="7">
                  <c:v>0.22915199999999999</c:v>
                </c:pt>
                <c:pt idx="8">
                  <c:v>0.22915199999999999</c:v>
                </c:pt>
                <c:pt idx="9">
                  <c:v>0</c:v>
                </c:pt>
                <c:pt idx="10">
                  <c:v>0.22915199999999999</c:v>
                </c:pt>
                <c:pt idx="11">
                  <c:v>0.22915199999999999</c:v>
                </c:pt>
                <c:pt idx="12">
                  <c:v>0</c:v>
                </c:pt>
                <c:pt idx="14">
                  <c:v>0.22915199999999999</c:v>
                </c:pt>
                <c:pt idx="15">
                  <c:v>0.22915199999999999</c:v>
                </c:pt>
                <c:pt idx="16">
                  <c:v>0</c:v>
                </c:pt>
                <c:pt idx="18">
                  <c:v>0.59494918000000008</c:v>
                </c:pt>
                <c:pt idx="19">
                  <c:v>0.59494918000000008</c:v>
                </c:pt>
                <c:pt idx="21">
                  <c:v>0.59494918000000008</c:v>
                </c:pt>
                <c:pt idx="22">
                  <c:v>0.59494918000000008</c:v>
                </c:pt>
                <c:pt idx="24">
                  <c:v>0.24687500000000001</c:v>
                </c:pt>
                <c:pt idx="25">
                  <c:v>0.24687500000000001</c:v>
                </c:pt>
                <c:pt idx="26">
                  <c:v>0</c:v>
                </c:pt>
                <c:pt idx="27">
                  <c:v>0</c:v>
                </c:pt>
                <c:pt idx="30">
                  <c:v>57.639999999999993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C-414C-A789-1F56D7166834}"/>
            </c:ext>
          </c:extLst>
        </c:ser>
        <c:ser>
          <c:idx val="2"/>
          <c:order val="2"/>
          <c:tx>
            <c:strRef>
              <c:f>heat!$D$148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heat!$D$149:$D$179</c:f>
              <c:numCache>
                <c:formatCode>General</c:formatCode>
                <c:ptCount val="31"/>
                <c:pt idx="0">
                  <c:v>229.67292726744</c:v>
                </c:pt>
                <c:pt idx="1">
                  <c:v>50.871880400340004</c:v>
                </c:pt>
                <c:pt idx="2">
                  <c:v>62.931357312359999</c:v>
                </c:pt>
                <c:pt idx="3">
                  <c:v>39.897058595634007</c:v>
                </c:pt>
                <c:pt idx="4">
                  <c:v>8.8370815722615017</c:v>
                </c:pt>
                <c:pt idx="5">
                  <c:v>10.931963466771</c:v>
                </c:pt>
                <c:pt idx="7">
                  <c:v>104.8425996333</c:v>
                </c:pt>
                <c:pt idx="8">
                  <c:v>23.222328608175001</c:v>
                </c:pt>
                <c:pt idx="9">
                  <c:v>28.727317483949999</c:v>
                </c:pt>
                <c:pt idx="10">
                  <c:v>56.943870126450001</c:v>
                </c:pt>
                <c:pt idx="11">
                  <c:v>12.612900375637501</c:v>
                </c:pt>
                <c:pt idx="12">
                  <c:v>15.602862210674999</c:v>
                </c:pt>
                <c:pt idx="14">
                  <c:v>134.21750758194</c:v>
                </c:pt>
                <c:pt idx="15">
                  <c:v>29.728784644215001</c:v>
                </c:pt>
                <c:pt idx="16">
                  <c:v>36.77616699411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C-414C-A789-1F56D7166834}"/>
            </c:ext>
          </c:extLst>
        </c:ser>
        <c:ser>
          <c:idx val="3"/>
          <c:order val="3"/>
          <c:tx>
            <c:strRef>
              <c:f>heat!$E$148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heat!$E$149:$E$179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488.077165272</c:v>
                </c:pt>
                <c:pt idx="25">
                  <c:v>218.26345968000001</c:v>
                </c:pt>
                <c:pt idx="26">
                  <c:v>153.117080466</c:v>
                </c:pt>
                <c:pt idx="27">
                  <c:v>68.472500040000014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C-414C-A789-1F56D7166834}"/>
            </c:ext>
          </c:extLst>
        </c:ser>
        <c:ser>
          <c:idx val="4"/>
          <c:order val="4"/>
          <c:tx>
            <c:strRef>
              <c:f>heat!$F$148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heat!$F$149:$F$179</c:f>
              <c:numCache>
                <c:formatCode>General</c:formatCode>
                <c:ptCount val="31"/>
                <c:pt idx="0">
                  <c:v>0.20896522516800001</c:v>
                </c:pt>
                <c:pt idx="1">
                  <c:v>3.2592621729199993E-5</c:v>
                </c:pt>
                <c:pt idx="2">
                  <c:v>0</c:v>
                </c:pt>
                <c:pt idx="3">
                  <c:v>0.20896522516800001</c:v>
                </c:pt>
                <c:pt idx="4">
                  <c:v>3.2592621729199993E-5</c:v>
                </c:pt>
                <c:pt idx="5">
                  <c:v>0</c:v>
                </c:pt>
                <c:pt idx="7">
                  <c:v>0.20896522516800001</c:v>
                </c:pt>
                <c:pt idx="8">
                  <c:v>3.2592621729199993E-5</c:v>
                </c:pt>
                <c:pt idx="9">
                  <c:v>0</c:v>
                </c:pt>
                <c:pt idx="10">
                  <c:v>0.20896522516800001</c:v>
                </c:pt>
                <c:pt idx="11">
                  <c:v>3.2592621729199993E-5</c:v>
                </c:pt>
                <c:pt idx="12">
                  <c:v>0</c:v>
                </c:pt>
                <c:pt idx="14">
                  <c:v>0.20896522516800001</c:v>
                </c:pt>
                <c:pt idx="15">
                  <c:v>3.2592621729199993E-5</c:v>
                </c:pt>
                <c:pt idx="16">
                  <c:v>0</c:v>
                </c:pt>
                <c:pt idx="18">
                  <c:v>0.20896522516800001</c:v>
                </c:pt>
                <c:pt idx="19">
                  <c:v>0.20896522516800001</c:v>
                </c:pt>
                <c:pt idx="21">
                  <c:v>0.20896522516800001</c:v>
                </c:pt>
                <c:pt idx="22">
                  <c:v>0.20896522516800001</c:v>
                </c:pt>
                <c:pt idx="24">
                  <c:v>1.55291219818</c:v>
                </c:pt>
                <c:pt idx="25">
                  <c:v>1.55291219818</c:v>
                </c:pt>
                <c:pt idx="26">
                  <c:v>1.2393932676999999</c:v>
                </c:pt>
                <c:pt idx="27">
                  <c:v>1.2393932676999999</c:v>
                </c:pt>
                <c:pt idx="29">
                  <c:v>1.5500000000000043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C-414C-A789-1F56D7166834}"/>
            </c:ext>
          </c:extLst>
        </c:ser>
        <c:ser>
          <c:idx val="5"/>
          <c:order val="5"/>
          <c:tx>
            <c:strRef>
              <c:f>heat!$G$148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heat!$G$149:$G$179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372.04526249999998</c:v>
                </c:pt>
                <c:pt idx="19">
                  <c:v>147.14383687500001</c:v>
                </c:pt>
                <c:pt idx="21">
                  <c:v>324.03382499999998</c:v>
                </c:pt>
                <c:pt idx="22">
                  <c:v>99.942052500000003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2C-414C-A789-1F56D7166834}"/>
            </c:ext>
          </c:extLst>
        </c:ser>
        <c:ser>
          <c:idx val="6"/>
          <c:order val="6"/>
          <c:tx>
            <c:strRef>
              <c:f>heat!$H$148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heat!$H$149:$H$179</c:f>
              <c:numCache>
                <c:formatCode>General</c:formatCode>
                <c:ptCount val="31"/>
                <c:pt idx="30">
                  <c:v>27.26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2C-414C-A789-1F56D7166834}"/>
            </c:ext>
          </c:extLst>
        </c:ser>
        <c:ser>
          <c:idx val="7"/>
          <c:order val="7"/>
          <c:tx>
            <c:strRef>
              <c:f>heat!$I$148</c:f>
              <c:strCache>
                <c:ptCount val="1"/>
                <c:pt idx="0">
                  <c:v>heat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heat!$I$149:$I$179</c:f>
              <c:numCache>
                <c:formatCode>General</c:formatCode>
                <c:ptCount val="31"/>
                <c:pt idx="0">
                  <c:v>0.52734166357000001</c:v>
                </c:pt>
                <c:pt idx="1">
                  <c:v>0.16628833577749999</c:v>
                </c:pt>
                <c:pt idx="2">
                  <c:v>0.85966200826000005</c:v>
                </c:pt>
                <c:pt idx="3">
                  <c:v>0.52734166357000001</c:v>
                </c:pt>
                <c:pt idx="4">
                  <c:v>0.16628833577749999</c:v>
                </c:pt>
                <c:pt idx="5">
                  <c:v>0.85966200826000005</c:v>
                </c:pt>
                <c:pt idx="7">
                  <c:v>0.52734166357000001</c:v>
                </c:pt>
                <c:pt idx="8">
                  <c:v>0.16628833577749999</c:v>
                </c:pt>
                <c:pt idx="9">
                  <c:v>0.85966200826000005</c:v>
                </c:pt>
                <c:pt idx="10">
                  <c:v>0.52734166357000001</c:v>
                </c:pt>
                <c:pt idx="11">
                  <c:v>0.16628833577749999</c:v>
                </c:pt>
                <c:pt idx="12">
                  <c:v>0.85966200826000005</c:v>
                </c:pt>
                <c:pt idx="14">
                  <c:v>0.52734166357000001</c:v>
                </c:pt>
                <c:pt idx="15">
                  <c:v>0.16628833577749999</c:v>
                </c:pt>
                <c:pt idx="16">
                  <c:v>0.85966200826000005</c:v>
                </c:pt>
                <c:pt idx="18">
                  <c:v>0.52734166357000001</c:v>
                </c:pt>
                <c:pt idx="19">
                  <c:v>0.52734166357000001</c:v>
                </c:pt>
                <c:pt idx="21">
                  <c:v>0.52734166357000001</c:v>
                </c:pt>
                <c:pt idx="22">
                  <c:v>0.52734166357000001</c:v>
                </c:pt>
                <c:pt idx="24">
                  <c:v>0.70263663650000008</c:v>
                </c:pt>
                <c:pt idx="25">
                  <c:v>0.70263663650000008</c:v>
                </c:pt>
                <c:pt idx="26">
                  <c:v>1.7044904174000002</c:v>
                </c:pt>
                <c:pt idx="27">
                  <c:v>1.7044904174000002</c:v>
                </c:pt>
                <c:pt idx="2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2C-414C-A789-1F56D716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electricity!$B$2:$B$20</c:f>
              <c:numCache>
                <c:formatCode>General</c:formatCode>
                <c:ptCount val="19"/>
                <c:pt idx="0">
                  <c:v>3.1358245666199993E-3</c:v>
                </c:pt>
                <c:pt idx="1">
                  <c:v>4.3829973467999998E-3</c:v>
                </c:pt>
                <c:pt idx="2">
                  <c:v>3.1358245666199993E-3</c:v>
                </c:pt>
                <c:pt idx="3">
                  <c:v>4.3829973467999998E-3</c:v>
                </c:pt>
                <c:pt idx="5">
                  <c:v>3.1358245666199993E-3</c:v>
                </c:pt>
                <c:pt idx="6">
                  <c:v>4.3829973467999998E-3</c:v>
                </c:pt>
                <c:pt idx="7">
                  <c:v>3.1358245666199993E-3</c:v>
                </c:pt>
                <c:pt idx="8">
                  <c:v>4.3829973467999998E-3</c:v>
                </c:pt>
                <c:pt idx="10">
                  <c:v>3.1358245666199993E-3</c:v>
                </c:pt>
                <c:pt idx="11">
                  <c:v>4.3829973467999998E-3</c:v>
                </c:pt>
                <c:pt idx="13">
                  <c:v>5.7920133478000001E-3</c:v>
                </c:pt>
                <c:pt idx="14">
                  <c:v>5.7920133478000001E-3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0-DD40-BFE6-E825416B2E90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electricity!$C$2:$C$20</c:f>
              <c:numCache>
                <c:formatCode>General</c:formatCode>
                <c:ptCount val="19"/>
                <c:pt idx="0">
                  <c:v>0.56374669034340008</c:v>
                </c:pt>
                <c:pt idx="1">
                  <c:v>0.47221127546598007</c:v>
                </c:pt>
                <c:pt idx="2">
                  <c:v>0.17210516263879999</c:v>
                </c:pt>
                <c:pt idx="3">
                  <c:v>0.14416048866636</c:v>
                </c:pt>
                <c:pt idx="5">
                  <c:v>0.77253849922700002</c:v>
                </c:pt>
                <c:pt idx="6">
                  <c:v>0.64710160842690001</c:v>
                </c:pt>
                <c:pt idx="7">
                  <c:v>0.32620187807809997</c:v>
                </c:pt>
                <c:pt idx="8">
                  <c:v>0.27323655738507002</c:v>
                </c:pt>
                <c:pt idx="10">
                  <c:v>0.48209278365620001</c:v>
                </c:pt>
                <c:pt idx="11">
                  <c:v>0.40381549402014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0-DD40-BFE6-E825416B2E90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1.5524301250800001</c:v>
                </c:pt>
                <c:pt idx="14">
                  <c:v>1.0233991034400001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0-DD40-BFE6-E825416B2E90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electricity!$E$2:$E$20</c:f>
              <c:numCache>
                <c:formatCode>General</c:formatCode>
                <c:ptCount val="19"/>
                <c:pt idx="0">
                  <c:v>1.5114993584000001E-7</c:v>
                </c:pt>
                <c:pt idx="1">
                  <c:v>0</c:v>
                </c:pt>
                <c:pt idx="2">
                  <c:v>1.5114993584000001E-7</c:v>
                </c:pt>
                <c:pt idx="3">
                  <c:v>0</c:v>
                </c:pt>
                <c:pt idx="5">
                  <c:v>1.5114993584000001E-7</c:v>
                </c:pt>
                <c:pt idx="6">
                  <c:v>0</c:v>
                </c:pt>
                <c:pt idx="7">
                  <c:v>1.5114993584000001E-7</c:v>
                </c:pt>
                <c:pt idx="8">
                  <c:v>0</c:v>
                </c:pt>
                <c:pt idx="10">
                  <c:v>1.5114993584000001E-7</c:v>
                </c:pt>
                <c:pt idx="11">
                  <c:v>0</c:v>
                </c:pt>
                <c:pt idx="13">
                  <c:v>5.4891617917999993E-4</c:v>
                </c:pt>
                <c:pt idx="14">
                  <c:v>5.4891617917999993E-4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0-DD40-BFE6-E825416B2E90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electricity!$F$2:$F$20</c:f>
              <c:numCache>
                <c:formatCode>General</c:formatCode>
                <c:ptCount val="19"/>
                <c:pt idx="16">
                  <c:v>0.125</c:v>
                </c:pt>
                <c:pt idx="17">
                  <c:v>3.6600000000000001E-2</c:v>
                </c:pt>
                <c:pt idx="18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0-DD40-BFE6-E825416B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electricity!$B$25:$B$43</c:f>
              <c:numCache>
                <c:formatCode>General</c:formatCode>
                <c:ptCount val="19"/>
                <c:pt idx="0">
                  <c:v>4.4769951901182499E-2</c:v>
                </c:pt>
                <c:pt idx="1">
                  <c:v>6.2878057250934594E-2</c:v>
                </c:pt>
                <c:pt idx="2">
                  <c:v>4.4769951901182499E-2</c:v>
                </c:pt>
                <c:pt idx="3">
                  <c:v>6.2878057250934594E-2</c:v>
                </c:pt>
                <c:pt idx="5">
                  <c:v>4.4769951901182499E-2</c:v>
                </c:pt>
                <c:pt idx="6">
                  <c:v>6.2878057250934594E-2</c:v>
                </c:pt>
                <c:pt idx="7">
                  <c:v>4.4769951901182499E-2</c:v>
                </c:pt>
                <c:pt idx="8">
                  <c:v>6.2878057250934594E-2</c:v>
                </c:pt>
                <c:pt idx="10">
                  <c:v>4.4769951901182499E-2</c:v>
                </c:pt>
                <c:pt idx="11">
                  <c:v>6.2878057250934594E-2</c:v>
                </c:pt>
                <c:pt idx="13">
                  <c:v>8.3091664918994099E-2</c:v>
                </c:pt>
                <c:pt idx="14">
                  <c:v>8.3091664918994099E-2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4-DB4D-BAE3-C9B8112A3B20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electricity!$C$25:$C$43</c:f>
              <c:numCache>
                <c:formatCode>General</c:formatCode>
                <c:ptCount val="19"/>
                <c:pt idx="0">
                  <c:v>30.22608835344462</c:v>
                </c:pt>
                <c:pt idx="1">
                  <c:v>25.318285638241509</c:v>
                </c:pt>
                <c:pt idx="2">
                  <c:v>3.0418268517030156</c:v>
                </c:pt>
                <c:pt idx="3">
                  <c:v>2.547926155476655</c:v>
                </c:pt>
                <c:pt idx="5">
                  <c:v>14.069695553728712</c:v>
                </c:pt>
                <c:pt idx="6">
                  <c:v>11.785202461760306</c:v>
                </c:pt>
                <c:pt idx="7">
                  <c:v>13.925817880977428</c:v>
                </c:pt>
                <c:pt idx="8">
                  <c:v>11.664686172219742</c:v>
                </c:pt>
                <c:pt idx="10">
                  <c:v>25.399680538770024</c:v>
                </c:pt>
                <c:pt idx="11">
                  <c:v>21.275540502659101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4-DB4D-BAE3-C9B8112A3B20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electricity!$D$25:$D$43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56.734186282579579</c:v>
                </c:pt>
                <c:pt idx="14">
                  <c:v>19.50394100205758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4-DB4D-BAE3-C9B8112A3B20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electricity!$E$25:$E$43</c:f>
              <c:numCache>
                <c:formatCode>General</c:formatCode>
                <c:ptCount val="19"/>
                <c:pt idx="0">
                  <c:v>8.1734895455820008E-6</c:v>
                </c:pt>
                <c:pt idx="1">
                  <c:v>0</c:v>
                </c:pt>
                <c:pt idx="2">
                  <c:v>8.1734895455820008E-6</c:v>
                </c:pt>
                <c:pt idx="3">
                  <c:v>0</c:v>
                </c:pt>
                <c:pt idx="5">
                  <c:v>8.1734895455820008E-6</c:v>
                </c:pt>
                <c:pt idx="6">
                  <c:v>0</c:v>
                </c:pt>
                <c:pt idx="7">
                  <c:v>8.1734895455820008E-6</c:v>
                </c:pt>
                <c:pt idx="8">
                  <c:v>0</c:v>
                </c:pt>
                <c:pt idx="10">
                  <c:v>8.1734895455820008E-6</c:v>
                </c:pt>
                <c:pt idx="11">
                  <c:v>0</c:v>
                </c:pt>
                <c:pt idx="13">
                  <c:v>5.4819888542477595E-3</c:v>
                </c:pt>
                <c:pt idx="14">
                  <c:v>5.4819888542477595E-3</c:v>
                </c:pt>
                <c:pt idx="18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4-DB4D-BAE3-C9B8112A3B20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electricity!$F$25:$F$43</c:f>
              <c:numCache>
                <c:formatCode>General</c:formatCode>
                <c:ptCount val="19"/>
                <c:pt idx="16">
                  <c:v>7.490230308378</c:v>
                </c:pt>
                <c:pt idx="17">
                  <c:v>0.47102864225759999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4-DB4D-BAE3-C9B8112A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electricity!$B$49:$B$67</c:f>
              <c:numCache>
                <c:formatCode>General</c:formatCode>
                <c:ptCount val="19"/>
                <c:pt idx="0">
                  <c:v>2.4878636701659998E-3</c:v>
                </c:pt>
                <c:pt idx="1">
                  <c:v>5.3404869065399995E-3</c:v>
                </c:pt>
                <c:pt idx="2">
                  <c:v>2.4878636701659998E-3</c:v>
                </c:pt>
                <c:pt idx="3">
                  <c:v>5.3404869065399995E-3</c:v>
                </c:pt>
                <c:pt idx="5">
                  <c:v>2.4878636701659998E-3</c:v>
                </c:pt>
                <c:pt idx="6">
                  <c:v>5.3404869065399995E-3</c:v>
                </c:pt>
                <c:pt idx="7">
                  <c:v>2.4878636701659998E-3</c:v>
                </c:pt>
                <c:pt idx="8">
                  <c:v>5.3404869065399995E-3</c:v>
                </c:pt>
                <c:pt idx="10">
                  <c:v>2.4878636701659998E-3</c:v>
                </c:pt>
                <c:pt idx="11">
                  <c:v>5.3404869065399995E-3</c:v>
                </c:pt>
                <c:pt idx="13">
                  <c:v>7.0573101005899997E-3</c:v>
                </c:pt>
                <c:pt idx="14">
                  <c:v>7.0573101005899997E-3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7D4C-A1E5-932C863A14BF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electricity!$C$49:$C$67</c:f>
              <c:numCache>
                <c:formatCode>General</c:formatCode>
                <c:ptCount val="19"/>
                <c:pt idx="0">
                  <c:v>7.9436829597791005</c:v>
                </c:pt>
                <c:pt idx="1">
                  <c:v>6.653869063159771</c:v>
                </c:pt>
                <c:pt idx="2">
                  <c:v>0.57240020313395001</c:v>
                </c:pt>
                <c:pt idx="3">
                  <c:v>0.47945971946056504</c:v>
                </c:pt>
                <c:pt idx="5">
                  <c:v>0.32655317120699995</c:v>
                </c:pt>
                <c:pt idx="6">
                  <c:v>0.27353081113289995</c:v>
                </c:pt>
                <c:pt idx="7">
                  <c:v>0.34066153291733997</c:v>
                </c:pt>
                <c:pt idx="8">
                  <c:v>0.28534840153669799</c:v>
                </c:pt>
                <c:pt idx="10">
                  <c:v>1.2658546812563001</c:v>
                </c:pt>
                <c:pt idx="11">
                  <c:v>1.06031816031861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D-7D4C-A1E5-932C863A14BF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electricity!$D$49:$D$67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12.435322434760002</c:v>
                </c:pt>
                <c:pt idx="14">
                  <c:v>2.3260620184460001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D-7D4C-A1E5-932C863A14BF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electricity!$E$49:$E$67</c:f>
              <c:numCache>
                <c:formatCode>General</c:formatCode>
                <c:ptCount val="19"/>
                <c:pt idx="0">
                  <c:v>3.6567366355600007E-7</c:v>
                </c:pt>
                <c:pt idx="1">
                  <c:v>0</c:v>
                </c:pt>
                <c:pt idx="2">
                  <c:v>3.6567366355600007E-7</c:v>
                </c:pt>
                <c:pt idx="3">
                  <c:v>0</c:v>
                </c:pt>
                <c:pt idx="5">
                  <c:v>3.6567366355600007E-7</c:v>
                </c:pt>
                <c:pt idx="6">
                  <c:v>0</c:v>
                </c:pt>
                <c:pt idx="7">
                  <c:v>3.6567366355600007E-7</c:v>
                </c:pt>
                <c:pt idx="8">
                  <c:v>0</c:v>
                </c:pt>
                <c:pt idx="10">
                  <c:v>3.6567366355600007E-7</c:v>
                </c:pt>
                <c:pt idx="11">
                  <c:v>0</c:v>
                </c:pt>
                <c:pt idx="13">
                  <c:v>4.8154970712170007E-4</c:v>
                </c:pt>
                <c:pt idx="14">
                  <c:v>4.8154970712170007E-4</c:v>
                </c:pt>
                <c:pt idx="1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D-7D4C-A1E5-932C863A14BF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electricity!$F$49:$F$67</c:f>
              <c:numCache>
                <c:formatCode>General</c:formatCode>
                <c:ptCount val="19"/>
                <c:pt idx="16">
                  <c:v>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D-7D4C-A1E5-932C863A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electricity!$B$76:$B$94</c:f>
              <c:numCache>
                <c:formatCode>General</c:formatCode>
                <c:ptCount val="19"/>
                <c:pt idx="0">
                  <c:v>4.7257815571348498E-2</c:v>
                </c:pt>
                <c:pt idx="1">
                  <c:v>6.8218544157474595E-2</c:v>
                </c:pt>
                <c:pt idx="2">
                  <c:v>4.7257815571348498E-2</c:v>
                </c:pt>
                <c:pt idx="3">
                  <c:v>6.8218544157474595E-2</c:v>
                </c:pt>
                <c:pt idx="5">
                  <c:v>4.7257815571348498E-2</c:v>
                </c:pt>
                <c:pt idx="6">
                  <c:v>6.8218544157474595E-2</c:v>
                </c:pt>
                <c:pt idx="7">
                  <c:v>4.7257815571348498E-2</c:v>
                </c:pt>
                <c:pt idx="8">
                  <c:v>6.8218544157474595E-2</c:v>
                </c:pt>
                <c:pt idx="10">
                  <c:v>4.7257815571348498E-2</c:v>
                </c:pt>
                <c:pt idx="11">
                  <c:v>6.8218544157474595E-2</c:v>
                </c:pt>
                <c:pt idx="13">
                  <c:v>9.0148975019584104E-2</c:v>
                </c:pt>
                <c:pt idx="14">
                  <c:v>9.0148975019584104E-2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B-3848-92FF-695082BFEB19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electricity!$C$76:$C$94</c:f>
              <c:numCache>
                <c:formatCode>General</c:formatCode>
                <c:ptCount val="19"/>
                <c:pt idx="0">
                  <c:v>38.16977131322372</c:v>
                </c:pt>
                <c:pt idx="1">
                  <c:v>31.97215470140128</c:v>
                </c:pt>
                <c:pt idx="2">
                  <c:v>3.6142270548369657</c:v>
                </c:pt>
                <c:pt idx="3">
                  <c:v>3.0273858749372202</c:v>
                </c:pt>
                <c:pt idx="5">
                  <c:v>14.396248724935711</c:v>
                </c:pt>
                <c:pt idx="6">
                  <c:v>12.058733272893207</c:v>
                </c:pt>
                <c:pt idx="7">
                  <c:v>14.266479413894768</c:v>
                </c:pt>
                <c:pt idx="8">
                  <c:v>11.95003457375644</c:v>
                </c:pt>
                <c:pt idx="10">
                  <c:v>26.665535220026324</c:v>
                </c:pt>
                <c:pt idx="11">
                  <c:v>22.33585866297771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B-3848-92FF-695082BFEB19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electricity!$D$76:$D$94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69.169508717339582</c:v>
                </c:pt>
                <c:pt idx="14">
                  <c:v>21.830003020503579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B-3848-92FF-695082BFEB19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electricity!$E$76:$E$94</c:f>
              <c:numCache>
                <c:formatCode>General</c:formatCode>
                <c:ptCount val="19"/>
                <c:pt idx="0">
                  <c:v>8.5391632091380013E-6</c:v>
                </c:pt>
                <c:pt idx="1">
                  <c:v>0</c:v>
                </c:pt>
                <c:pt idx="2">
                  <c:v>8.5391632091380013E-6</c:v>
                </c:pt>
                <c:pt idx="3">
                  <c:v>0</c:v>
                </c:pt>
                <c:pt idx="5">
                  <c:v>8.5391632091380013E-6</c:v>
                </c:pt>
                <c:pt idx="6">
                  <c:v>0</c:v>
                </c:pt>
                <c:pt idx="7">
                  <c:v>8.5391632091380013E-6</c:v>
                </c:pt>
                <c:pt idx="8">
                  <c:v>0</c:v>
                </c:pt>
                <c:pt idx="10">
                  <c:v>8.5391632091380013E-6</c:v>
                </c:pt>
                <c:pt idx="11">
                  <c:v>0</c:v>
                </c:pt>
                <c:pt idx="13">
                  <c:v>5.9635385613694596E-3</c:v>
                </c:pt>
                <c:pt idx="14">
                  <c:v>5.9635385613694596E-3</c:v>
                </c:pt>
                <c:pt idx="18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B-3848-92FF-695082BFEB19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electricity!$F$76:$F$94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9.4902303083779991</c:v>
                </c:pt>
                <c:pt idx="17">
                  <c:v>3.4710286422576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B-3848-92FF-695082BF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electricity!$B$109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electricity!$B$110:$B$128</c:f>
              <c:numCache>
                <c:formatCode>General</c:formatCode>
                <c:ptCount val="19"/>
                <c:pt idx="0">
                  <c:v>6.5963509444999993</c:v>
                </c:pt>
                <c:pt idx="1">
                  <c:v>22.003172028000002</c:v>
                </c:pt>
                <c:pt idx="2">
                  <c:v>6.5963509444999993</c:v>
                </c:pt>
                <c:pt idx="3">
                  <c:v>22.003172028000002</c:v>
                </c:pt>
                <c:pt idx="5">
                  <c:v>6.5963509444999993</c:v>
                </c:pt>
                <c:pt idx="6">
                  <c:v>22.003172028000002</c:v>
                </c:pt>
                <c:pt idx="7">
                  <c:v>6.5963509444999993</c:v>
                </c:pt>
                <c:pt idx="8">
                  <c:v>22.003172028000002</c:v>
                </c:pt>
                <c:pt idx="10">
                  <c:v>6.5963509444999993</c:v>
                </c:pt>
                <c:pt idx="11">
                  <c:v>22.003172028000002</c:v>
                </c:pt>
                <c:pt idx="13">
                  <c:v>29.076601238000002</c:v>
                </c:pt>
                <c:pt idx="14">
                  <c:v>29.076601238000002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6-AF41-BDD8-F30FB2C78DC1}"/>
            </c:ext>
          </c:extLst>
        </c:ser>
        <c:ser>
          <c:idx val="1"/>
          <c:order val="1"/>
          <c:tx>
            <c:strRef>
              <c:f>electricity!$C$109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electricity!$C$110:$C$128</c:f>
              <c:numCache>
                <c:formatCode>General</c:formatCode>
                <c:ptCount val="19"/>
                <c:pt idx="0">
                  <c:v>0.82500000000000007</c:v>
                </c:pt>
                <c:pt idx="1">
                  <c:v>0</c:v>
                </c:pt>
                <c:pt idx="2">
                  <c:v>0.82500000000000007</c:v>
                </c:pt>
                <c:pt idx="3">
                  <c:v>0</c:v>
                </c:pt>
                <c:pt idx="5">
                  <c:v>0.82500000000000007</c:v>
                </c:pt>
                <c:pt idx="6">
                  <c:v>0</c:v>
                </c:pt>
                <c:pt idx="7">
                  <c:v>0.82500000000000007</c:v>
                </c:pt>
                <c:pt idx="8">
                  <c:v>0</c:v>
                </c:pt>
                <c:pt idx="10">
                  <c:v>0.82500000000000007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6-AF41-BDD8-F30FB2C78DC1}"/>
            </c:ext>
          </c:extLst>
        </c:ser>
        <c:ser>
          <c:idx val="2"/>
          <c:order val="2"/>
          <c:tx>
            <c:strRef>
              <c:f>electricity!$D$109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electricity!$D$110:$D$128</c:f>
              <c:numCache>
                <c:formatCode>General</c:formatCode>
                <c:ptCount val="19"/>
                <c:pt idx="0">
                  <c:v>2135.5161995240001</c:v>
                </c:pt>
                <c:pt idx="1">
                  <c:v>1788.7729464828001</c:v>
                </c:pt>
                <c:pt idx="2">
                  <c:v>370.96585983390003</c:v>
                </c:pt>
                <c:pt idx="3">
                  <c:v>310.73222216133007</c:v>
                </c:pt>
                <c:pt idx="5">
                  <c:v>974.83439855500001</c:v>
                </c:pt>
                <c:pt idx="6">
                  <c:v>816.55077110850004</c:v>
                </c:pt>
                <c:pt idx="7">
                  <c:v>529.46839910749998</c:v>
                </c:pt>
                <c:pt idx="8">
                  <c:v>443.49874215525</c:v>
                </c:pt>
                <c:pt idx="10">
                  <c:v>1247.9645080989999</c:v>
                </c:pt>
                <c:pt idx="11">
                  <c:v>1045.3328102853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6-AF41-BDD8-F30FB2C78DC1}"/>
            </c:ext>
          </c:extLst>
        </c:ser>
        <c:ser>
          <c:idx val="3"/>
          <c:order val="3"/>
          <c:tx>
            <c:strRef>
              <c:f>electricity!$E$109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electricity!$E$110:$E$128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4351.9335434800005</c:v>
                </c:pt>
                <c:pt idx="14">
                  <c:v>1946.1432312000002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6-AF41-BDD8-F30FB2C78DC1}"/>
            </c:ext>
          </c:extLst>
        </c:ser>
        <c:ser>
          <c:idx val="4"/>
          <c:order val="4"/>
          <c:tx>
            <c:strRef>
              <c:f>electricity!$F$109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electricity!$F$110:$F$128</c:f>
              <c:numCache>
                <c:formatCode>General</c:formatCode>
                <c:ptCount val="19"/>
                <c:pt idx="0">
                  <c:v>3.5907709707999998E-4</c:v>
                </c:pt>
                <c:pt idx="1">
                  <c:v>0</c:v>
                </c:pt>
                <c:pt idx="2">
                  <c:v>3.5907709707999998E-4</c:v>
                </c:pt>
                <c:pt idx="3">
                  <c:v>0</c:v>
                </c:pt>
                <c:pt idx="5">
                  <c:v>3.5907709707999998E-4</c:v>
                </c:pt>
                <c:pt idx="6">
                  <c:v>0</c:v>
                </c:pt>
                <c:pt idx="7">
                  <c:v>3.5907709707999998E-4</c:v>
                </c:pt>
                <c:pt idx="8">
                  <c:v>0</c:v>
                </c:pt>
                <c:pt idx="10">
                  <c:v>3.5907709707999998E-4</c:v>
                </c:pt>
                <c:pt idx="11">
                  <c:v>0</c:v>
                </c:pt>
                <c:pt idx="13">
                  <c:v>1.2393932676999999</c:v>
                </c:pt>
                <c:pt idx="14">
                  <c:v>1.2393932676999999</c:v>
                </c:pt>
                <c:pt idx="18">
                  <c:v>674.76499999999999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6-AF41-BDD8-F30FB2C78DC1}"/>
            </c:ext>
          </c:extLst>
        </c:ser>
        <c:ser>
          <c:idx val="5"/>
          <c:order val="5"/>
          <c:tx>
            <c:strRef>
              <c:f>electricity!$G$109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electricity!$G$110:$G$128</c:f>
              <c:numCache>
                <c:formatCode>General</c:formatCode>
                <c:ptCount val="19"/>
                <c:pt idx="16">
                  <c:v>512.83199999999999</c:v>
                </c:pt>
                <c:pt idx="17">
                  <c:v>86.44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66-AF41-BDD8-F30FB2C7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production'!$B$5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production'!$B$6:$B$26</c:f>
              <c:numCache>
                <c:formatCode>General</c:formatCode>
                <c:ptCount val="21"/>
                <c:pt idx="0">
                  <c:v>1.5995254275000002</c:v>
                </c:pt>
                <c:pt idx="1">
                  <c:v>1.5995254275000002</c:v>
                </c:pt>
                <c:pt idx="2">
                  <c:v>1.5995254275000002</c:v>
                </c:pt>
                <c:pt idx="3">
                  <c:v>1.5995254275000002</c:v>
                </c:pt>
                <c:pt idx="4">
                  <c:v>1.5995254275000002</c:v>
                </c:pt>
                <c:pt idx="5">
                  <c:v>1.5995254275000002</c:v>
                </c:pt>
                <c:pt idx="6">
                  <c:v>1.5995254275000002</c:v>
                </c:pt>
                <c:pt idx="7">
                  <c:v>1.5995254275000002</c:v>
                </c:pt>
                <c:pt idx="8">
                  <c:v>0.64123650249999997</c:v>
                </c:pt>
                <c:pt idx="9">
                  <c:v>0.65969994749999994</c:v>
                </c:pt>
                <c:pt idx="11">
                  <c:v>1.5995254275000002</c:v>
                </c:pt>
                <c:pt idx="12">
                  <c:v>1.5995254275000002</c:v>
                </c:pt>
                <c:pt idx="13">
                  <c:v>1.5995254275000002</c:v>
                </c:pt>
                <c:pt idx="14">
                  <c:v>1.5995254275000002</c:v>
                </c:pt>
                <c:pt idx="15">
                  <c:v>1.5995254275000002</c:v>
                </c:pt>
                <c:pt idx="16">
                  <c:v>1.5995254275000002</c:v>
                </c:pt>
                <c:pt idx="17">
                  <c:v>1.5995254275000002</c:v>
                </c:pt>
                <c:pt idx="18">
                  <c:v>1.5995254275000002</c:v>
                </c:pt>
                <c:pt idx="19">
                  <c:v>0.64123650249999997</c:v>
                </c:pt>
                <c:pt idx="20">
                  <c:v>0.65969994749999994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D74B-A700-52019C620D6D}"/>
            </c:ext>
          </c:extLst>
        </c:ser>
        <c:ser>
          <c:idx val="1"/>
          <c:order val="1"/>
          <c:tx>
            <c:strRef>
              <c:f>'SNG production'!$C$5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production'!$C$6:$C$26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0.1939205</c:v>
                </c:pt>
                <c:pt idx="12">
                  <c:v>0.1939205</c:v>
                </c:pt>
                <c:pt idx="13">
                  <c:v>0.1939205</c:v>
                </c:pt>
                <c:pt idx="14">
                  <c:v>0.1939205</c:v>
                </c:pt>
                <c:pt idx="15">
                  <c:v>0.1939205</c:v>
                </c:pt>
                <c:pt idx="16">
                  <c:v>0.1939205</c:v>
                </c:pt>
                <c:pt idx="17">
                  <c:v>0.1939205</c:v>
                </c:pt>
                <c:pt idx="18">
                  <c:v>0.1939205</c:v>
                </c:pt>
                <c:pt idx="19">
                  <c:v>0.1939205</c:v>
                </c:pt>
                <c:pt idx="20">
                  <c:v>0.1939205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A-D74B-A700-52019C620D6D}"/>
            </c:ext>
          </c:extLst>
        </c:ser>
        <c:ser>
          <c:idx val="2"/>
          <c:order val="2"/>
          <c:tx>
            <c:strRef>
              <c:f>'SNG production'!$D$5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production'!$D$6:$D$26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0.199151867284</c:v>
                </c:pt>
                <c:pt idx="12">
                  <c:v>0.199151867284</c:v>
                </c:pt>
                <c:pt idx="13">
                  <c:v>0.199151867284</c:v>
                </c:pt>
                <c:pt idx="14">
                  <c:v>0.199151867284</c:v>
                </c:pt>
                <c:pt idx="15">
                  <c:v>0.199151867284</c:v>
                </c:pt>
                <c:pt idx="16">
                  <c:v>0.199151867284</c:v>
                </c:pt>
                <c:pt idx="17">
                  <c:v>0.199151867284</c:v>
                </c:pt>
                <c:pt idx="18">
                  <c:v>0.199151867284</c:v>
                </c:pt>
                <c:pt idx="19">
                  <c:v>0.199151867284</c:v>
                </c:pt>
                <c:pt idx="20">
                  <c:v>0.199151867284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A-D74B-A700-52019C620D6D}"/>
            </c:ext>
          </c:extLst>
        </c:ser>
        <c:ser>
          <c:idx val="3"/>
          <c:order val="3"/>
          <c:tx>
            <c:strRef>
              <c:f>'SNG production'!$E$5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production'!$E$6:$E$26</c:f>
              <c:numCache>
                <c:formatCode>General</c:formatCode>
                <c:ptCount val="21"/>
                <c:pt idx="0">
                  <c:v>0.89242849973999994</c:v>
                </c:pt>
                <c:pt idx="1">
                  <c:v>1.2221210682399999</c:v>
                </c:pt>
                <c:pt idx="2">
                  <c:v>1.6744387912199998</c:v>
                </c:pt>
                <c:pt idx="3">
                  <c:v>1.2388284543400001</c:v>
                </c:pt>
                <c:pt idx="4">
                  <c:v>1.4636597871999999</c:v>
                </c:pt>
                <c:pt idx="5">
                  <c:v>0.60723520505999995</c:v>
                </c:pt>
                <c:pt idx="6">
                  <c:v>1.0884520154399999</c:v>
                </c:pt>
                <c:pt idx="7">
                  <c:v>3.8429146232399995</c:v>
                </c:pt>
                <c:pt idx="8">
                  <c:v>3.8429146232399995</c:v>
                </c:pt>
                <c:pt idx="9">
                  <c:v>3.8429146232399995</c:v>
                </c:pt>
                <c:pt idx="11">
                  <c:v>0.89565284999999994</c:v>
                </c:pt>
                <c:pt idx="12">
                  <c:v>1.2265366</c:v>
                </c:pt>
                <c:pt idx="13">
                  <c:v>1.68048855</c:v>
                </c:pt>
                <c:pt idx="14">
                  <c:v>1.2433043500000001</c:v>
                </c:pt>
                <c:pt idx="15">
                  <c:v>1.4689479999999999</c:v>
                </c:pt>
                <c:pt idx="16">
                  <c:v>0.60942914999999998</c:v>
                </c:pt>
                <c:pt idx="17">
                  <c:v>1.0923845999999999</c:v>
                </c:pt>
                <c:pt idx="18">
                  <c:v>3.8567990999999999</c:v>
                </c:pt>
                <c:pt idx="19">
                  <c:v>3.8567990999999999</c:v>
                </c:pt>
                <c:pt idx="20">
                  <c:v>3.8567990999999999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A-D74B-A700-52019C620D6D}"/>
            </c:ext>
          </c:extLst>
        </c:ser>
        <c:ser>
          <c:idx val="5"/>
          <c:order val="4"/>
          <c:tx>
            <c:strRef>
              <c:f>'SNG production'!$F$5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production'!$F$6:$F$26</c:f>
              <c:numCache>
                <c:formatCode>General</c:formatCode>
                <c:ptCount val="21"/>
                <c:pt idx="0">
                  <c:v>1.2569703833632E-2</c:v>
                </c:pt>
                <c:pt idx="1">
                  <c:v>1.2569703833632E-2</c:v>
                </c:pt>
                <c:pt idx="2">
                  <c:v>1.2569703833632E-2</c:v>
                </c:pt>
                <c:pt idx="3">
                  <c:v>1.2569703833632E-2</c:v>
                </c:pt>
                <c:pt idx="4">
                  <c:v>1.2569703833632E-2</c:v>
                </c:pt>
                <c:pt idx="5">
                  <c:v>1.2569703833632E-2</c:v>
                </c:pt>
                <c:pt idx="6">
                  <c:v>1.2569703833632E-2</c:v>
                </c:pt>
                <c:pt idx="7">
                  <c:v>1.2569703833632E-2</c:v>
                </c:pt>
                <c:pt idx="8">
                  <c:v>1.2569703833632E-2</c:v>
                </c:pt>
                <c:pt idx="9">
                  <c:v>1.2569703833632E-2</c:v>
                </c:pt>
                <c:pt idx="11">
                  <c:v>3.6377159896000002E-3</c:v>
                </c:pt>
                <c:pt idx="12">
                  <c:v>3.6377159896000002E-3</c:v>
                </c:pt>
                <c:pt idx="13">
                  <c:v>3.6377159896000002E-3</c:v>
                </c:pt>
                <c:pt idx="14">
                  <c:v>3.6377159896000002E-3</c:v>
                </c:pt>
                <c:pt idx="15">
                  <c:v>3.6377159896000002E-3</c:v>
                </c:pt>
                <c:pt idx="16">
                  <c:v>3.6377159896000002E-3</c:v>
                </c:pt>
                <c:pt idx="17">
                  <c:v>3.6377159896000002E-3</c:v>
                </c:pt>
                <c:pt idx="18">
                  <c:v>3.6377159896000002E-3</c:v>
                </c:pt>
                <c:pt idx="19">
                  <c:v>3.6377159896000002E-3</c:v>
                </c:pt>
                <c:pt idx="20">
                  <c:v>3.6377159896000002E-3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A-D74B-A700-52019C62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production'!$B$60:$B$80</c:f>
              <c:numCache>
                <c:formatCode>General</c:formatCode>
                <c:ptCount val="21"/>
                <c:pt idx="0">
                  <c:v>32.372196596327498</c:v>
                </c:pt>
                <c:pt idx="1">
                  <c:v>32.372196596327498</c:v>
                </c:pt>
                <c:pt idx="2">
                  <c:v>32.372196596327498</c:v>
                </c:pt>
                <c:pt idx="3">
                  <c:v>32.372196596327498</c:v>
                </c:pt>
                <c:pt idx="4">
                  <c:v>32.372196596327498</c:v>
                </c:pt>
                <c:pt idx="5">
                  <c:v>32.372196596327498</c:v>
                </c:pt>
                <c:pt idx="6">
                  <c:v>32.372196596327498</c:v>
                </c:pt>
                <c:pt idx="7">
                  <c:v>32.372196596327498</c:v>
                </c:pt>
                <c:pt idx="8">
                  <c:v>7.9325219578962498</c:v>
                </c:pt>
                <c:pt idx="9">
                  <c:v>9.3475583423199993</c:v>
                </c:pt>
                <c:pt idx="11">
                  <c:v>32.372196596327498</c:v>
                </c:pt>
                <c:pt idx="12">
                  <c:v>32.372196596327498</c:v>
                </c:pt>
                <c:pt idx="13">
                  <c:v>32.372196596327498</c:v>
                </c:pt>
                <c:pt idx="14">
                  <c:v>32.372196596327498</c:v>
                </c:pt>
                <c:pt idx="15">
                  <c:v>32.372196596327498</c:v>
                </c:pt>
                <c:pt idx="16">
                  <c:v>32.372196596327498</c:v>
                </c:pt>
                <c:pt idx="17">
                  <c:v>32.372196596327498</c:v>
                </c:pt>
                <c:pt idx="18">
                  <c:v>32.372196596327498</c:v>
                </c:pt>
                <c:pt idx="19">
                  <c:v>7.9325219578962498</c:v>
                </c:pt>
                <c:pt idx="20">
                  <c:v>18.695116684639999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D-5B40-B9F5-B3BB01C69EC9}"/>
            </c:ext>
          </c:extLst>
        </c:ser>
        <c:ser>
          <c:idx val="1"/>
          <c:order val="1"/>
          <c:tx>
            <c:strRef>
              <c:f>'SNG production'!$C$1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production'!$C$60:$C$80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11.609856977985901</c:v>
                </c:pt>
                <c:pt idx="12">
                  <c:v>11.609856977985901</c:v>
                </c:pt>
                <c:pt idx="13">
                  <c:v>11.609856977985901</c:v>
                </c:pt>
                <c:pt idx="14">
                  <c:v>11.609856977985901</c:v>
                </c:pt>
                <c:pt idx="15">
                  <c:v>11.609856977985901</c:v>
                </c:pt>
                <c:pt idx="16">
                  <c:v>11.609856977985901</c:v>
                </c:pt>
                <c:pt idx="17">
                  <c:v>11.609856977985901</c:v>
                </c:pt>
                <c:pt idx="18">
                  <c:v>11.609856977985901</c:v>
                </c:pt>
                <c:pt idx="19">
                  <c:v>11.609856977985901</c:v>
                </c:pt>
                <c:pt idx="20">
                  <c:v>11.609856977985901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D-5B40-B9F5-B3BB01C69EC9}"/>
            </c:ext>
          </c:extLst>
        </c:ser>
        <c:ser>
          <c:idx val="2"/>
          <c:order val="2"/>
          <c:tx>
            <c:strRef>
              <c:f>'SNG production'!$D$1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production'!$D$60:$D$80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2.4276948790699322</c:v>
                </c:pt>
                <c:pt idx="12">
                  <c:v>2.4276948790699322</c:v>
                </c:pt>
                <c:pt idx="13">
                  <c:v>2.4276948790699322</c:v>
                </c:pt>
                <c:pt idx="14">
                  <c:v>2.4276948790699322</c:v>
                </c:pt>
                <c:pt idx="15">
                  <c:v>2.4276948790699322</c:v>
                </c:pt>
                <c:pt idx="16">
                  <c:v>2.4276948790699322</c:v>
                </c:pt>
                <c:pt idx="17">
                  <c:v>2.4276948790699322</c:v>
                </c:pt>
                <c:pt idx="18">
                  <c:v>2.4276948790699322</c:v>
                </c:pt>
                <c:pt idx="19">
                  <c:v>2.4276948790699322</c:v>
                </c:pt>
                <c:pt idx="20">
                  <c:v>2.4276948790699322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D-5B40-B9F5-B3BB01C69EC9}"/>
            </c:ext>
          </c:extLst>
        </c:ser>
        <c:ser>
          <c:idx val="3"/>
          <c:order val="3"/>
          <c:tx>
            <c:strRef>
              <c:f>'SNG production'!$E$1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production'!$E$60:$E$80</c:f>
              <c:numCache>
                <c:formatCode>General</c:formatCode>
                <c:ptCount val="21"/>
                <c:pt idx="0">
                  <c:v>7.6946663776149</c:v>
                </c:pt>
                <c:pt idx="1">
                  <c:v>21.600053272116796</c:v>
                </c:pt>
                <c:pt idx="2">
                  <c:v>28.28425842468376</c:v>
                </c:pt>
                <c:pt idx="3">
                  <c:v>21.277499994410441</c:v>
                </c:pt>
                <c:pt idx="4">
                  <c:v>17.200677560785678</c:v>
                </c:pt>
                <c:pt idx="5">
                  <c:v>5.4640345911076489</c:v>
                </c:pt>
                <c:pt idx="6">
                  <c:v>18.994273632537919</c:v>
                </c:pt>
                <c:pt idx="7">
                  <c:v>206.03685451801383</c:v>
                </c:pt>
                <c:pt idx="8">
                  <c:v>206.03685451801383</c:v>
                </c:pt>
                <c:pt idx="9">
                  <c:v>206.03685451801383</c:v>
                </c:pt>
                <c:pt idx="11">
                  <c:v>7.7224672597500001</c:v>
                </c:pt>
                <c:pt idx="12">
                  <c:v>21.678094411999997</c:v>
                </c:pt>
                <c:pt idx="13">
                  <c:v>28.386449643400002</c:v>
                </c:pt>
                <c:pt idx="14">
                  <c:v>21.354375747100001</c:v>
                </c:pt>
                <c:pt idx="15">
                  <c:v>17.262823726200001</c:v>
                </c:pt>
                <c:pt idx="16">
                  <c:v>5.4837761853749996</c:v>
                </c:pt>
                <c:pt idx="17">
                  <c:v>19.062900072799998</c:v>
                </c:pt>
                <c:pt idx="18">
                  <c:v>206.78126707950003</c:v>
                </c:pt>
                <c:pt idx="19">
                  <c:v>206.78126707950003</c:v>
                </c:pt>
                <c:pt idx="20">
                  <c:v>206.78126707950003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D-5B40-B9F5-B3BB01C69EC9}"/>
            </c:ext>
          </c:extLst>
        </c:ser>
        <c:ser>
          <c:idx val="5"/>
          <c:order val="4"/>
          <c:tx>
            <c:strRef>
              <c:f>'SNG production'!$F$1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production'!$F$60:$F$80</c:f>
              <c:numCache>
                <c:formatCode>General</c:formatCode>
                <c:ptCount val="21"/>
                <c:pt idx="0">
                  <c:v>0.17046696020433019</c:v>
                </c:pt>
                <c:pt idx="1">
                  <c:v>0.17046696020433019</c:v>
                </c:pt>
                <c:pt idx="2">
                  <c:v>0.17046696020433019</c:v>
                </c:pt>
                <c:pt idx="3">
                  <c:v>0.17046696020433019</c:v>
                </c:pt>
                <c:pt idx="4">
                  <c:v>0.17046696020433019</c:v>
                </c:pt>
                <c:pt idx="5">
                  <c:v>0.17046696020433019</c:v>
                </c:pt>
                <c:pt idx="6">
                  <c:v>0.17046696020433019</c:v>
                </c:pt>
                <c:pt idx="7">
                  <c:v>0.17046696020433019</c:v>
                </c:pt>
                <c:pt idx="8">
                  <c:v>0.17046696020433019</c:v>
                </c:pt>
                <c:pt idx="9">
                  <c:v>0.17046696020433019</c:v>
                </c:pt>
                <c:pt idx="11">
                  <c:v>6.592622786667679E-2</c:v>
                </c:pt>
                <c:pt idx="12">
                  <c:v>6.592622786667679E-2</c:v>
                </c:pt>
                <c:pt idx="13">
                  <c:v>6.592622786667679E-2</c:v>
                </c:pt>
                <c:pt idx="14">
                  <c:v>6.592622786667679E-2</c:v>
                </c:pt>
                <c:pt idx="15">
                  <c:v>6.592622786667679E-2</c:v>
                </c:pt>
                <c:pt idx="16">
                  <c:v>6.592622786667679E-2</c:v>
                </c:pt>
                <c:pt idx="17">
                  <c:v>6.592622786667679E-2</c:v>
                </c:pt>
                <c:pt idx="18">
                  <c:v>6.592622786667679E-2</c:v>
                </c:pt>
                <c:pt idx="19">
                  <c:v>6.592622786667679E-2</c:v>
                </c:pt>
                <c:pt idx="20">
                  <c:v>6.592622786667679E-2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D-5B40-B9F5-B3BB01C6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production'!$B$86:$B$106</c:f>
              <c:numCache>
                <c:formatCode>General</c:formatCode>
                <c:ptCount val="21"/>
                <c:pt idx="0">
                  <c:v>3.1721499700000004</c:v>
                </c:pt>
                <c:pt idx="1">
                  <c:v>3.1721499700000004</c:v>
                </c:pt>
                <c:pt idx="2">
                  <c:v>3.1721499700000004</c:v>
                </c:pt>
                <c:pt idx="3">
                  <c:v>3.1721499700000004</c:v>
                </c:pt>
                <c:pt idx="4">
                  <c:v>3.1721499700000004</c:v>
                </c:pt>
                <c:pt idx="5">
                  <c:v>3.1721499700000004</c:v>
                </c:pt>
                <c:pt idx="6">
                  <c:v>3.1721499700000004</c:v>
                </c:pt>
                <c:pt idx="7">
                  <c:v>3.1721499700000004</c:v>
                </c:pt>
                <c:pt idx="8">
                  <c:v>0.26149635379999997</c:v>
                </c:pt>
                <c:pt idx="9">
                  <c:v>0.51945640724999997</c:v>
                </c:pt>
                <c:pt idx="11">
                  <c:v>3.1721499700000004</c:v>
                </c:pt>
                <c:pt idx="12">
                  <c:v>3.1721499700000004</c:v>
                </c:pt>
                <c:pt idx="13">
                  <c:v>3.1721499700000004</c:v>
                </c:pt>
                <c:pt idx="14">
                  <c:v>3.1721499700000004</c:v>
                </c:pt>
                <c:pt idx="15">
                  <c:v>3.1721499700000004</c:v>
                </c:pt>
                <c:pt idx="16">
                  <c:v>3.1721499700000004</c:v>
                </c:pt>
                <c:pt idx="17">
                  <c:v>3.1721499700000004</c:v>
                </c:pt>
                <c:pt idx="18">
                  <c:v>3.1721499700000004</c:v>
                </c:pt>
                <c:pt idx="19">
                  <c:v>0.26149635379999997</c:v>
                </c:pt>
                <c:pt idx="20">
                  <c:v>1.0389128144999999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8-F547-95C7-D65E2CFC965D}"/>
            </c:ext>
          </c:extLst>
        </c:ser>
        <c:ser>
          <c:idx val="1"/>
          <c:order val="1"/>
          <c:tx>
            <c:strRef>
              <c:f>'SNG production'!$C$1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production'!$C$86:$C$106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3.1003251323400001</c:v>
                </c:pt>
                <c:pt idx="12">
                  <c:v>3.1003251323400001</c:v>
                </c:pt>
                <c:pt idx="13">
                  <c:v>3.1003251323400001</c:v>
                </c:pt>
                <c:pt idx="14">
                  <c:v>3.1003251323400001</c:v>
                </c:pt>
                <c:pt idx="15">
                  <c:v>3.1003251323400001</c:v>
                </c:pt>
                <c:pt idx="16">
                  <c:v>3.1003251323400001</c:v>
                </c:pt>
                <c:pt idx="17">
                  <c:v>3.1003251323400001</c:v>
                </c:pt>
                <c:pt idx="18">
                  <c:v>3.1003251323400001</c:v>
                </c:pt>
                <c:pt idx="19">
                  <c:v>3.1003251323400001</c:v>
                </c:pt>
                <c:pt idx="20">
                  <c:v>3.1003251323400001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8-F547-95C7-D65E2CFC965D}"/>
            </c:ext>
          </c:extLst>
        </c:ser>
        <c:ser>
          <c:idx val="2"/>
          <c:order val="2"/>
          <c:tx>
            <c:strRef>
              <c:f>'SNG production'!$D$1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production'!$D$86:$D$106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0.38146020761279992</c:v>
                </c:pt>
                <c:pt idx="12">
                  <c:v>0.38146020761279992</c:v>
                </c:pt>
                <c:pt idx="13">
                  <c:v>0.38146020761279992</c:v>
                </c:pt>
                <c:pt idx="14">
                  <c:v>0.38146020761279992</c:v>
                </c:pt>
                <c:pt idx="15">
                  <c:v>0.38146020761279992</c:v>
                </c:pt>
                <c:pt idx="16">
                  <c:v>0.38146020761279992</c:v>
                </c:pt>
                <c:pt idx="17">
                  <c:v>0.38146020761279992</c:v>
                </c:pt>
                <c:pt idx="18">
                  <c:v>0.38146020761279992</c:v>
                </c:pt>
                <c:pt idx="19">
                  <c:v>0.38146020761279992</c:v>
                </c:pt>
                <c:pt idx="20">
                  <c:v>0.38146020761279992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8-F547-95C7-D65E2CFC965D}"/>
            </c:ext>
          </c:extLst>
        </c:ser>
        <c:ser>
          <c:idx val="3"/>
          <c:order val="3"/>
          <c:tx>
            <c:strRef>
              <c:f>'SNG production'!$E$1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production'!$E$86:$E$106</c:f>
              <c:numCache>
                <c:formatCode>General</c:formatCode>
                <c:ptCount val="21"/>
                <c:pt idx="0">
                  <c:v>112.3305262919</c:v>
                </c:pt>
                <c:pt idx="1">
                  <c:v>108.56462151971</c:v>
                </c:pt>
                <c:pt idx="2">
                  <c:v>109.29424281798001</c:v>
                </c:pt>
                <c:pt idx="3">
                  <c:v>108.47649502135</c:v>
                </c:pt>
                <c:pt idx="4">
                  <c:v>105.299121525308</c:v>
                </c:pt>
                <c:pt idx="5">
                  <c:v>102.39856899639</c:v>
                </c:pt>
                <c:pt idx="6">
                  <c:v>108.07057544836999</c:v>
                </c:pt>
                <c:pt idx="7">
                  <c:v>54.145400199560001</c:v>
                </c:pt>
                <c:pt idx="8">
                  <c:v>54.145400199560001</c:v>
                </c:pt>
                <c:pt idx="9">
                  <c:v>54.145400199560001</c:v>
                </c:pt>
                <c:pt idx="11">
                  <c:v>112.73637725</c:v>
                </c:pt>
                <c:pt idx="12">
                  <c:v>108.57930702500001</c:v>
                </c:pt>
                <c:pt idx="13">
                  <c:v>109.31156445000001</c:v>
                </c:pt>
                <c:pt idx="14">
                  <c:v>108.49086212500001</c:v>
                </c:pt>
                <c:pt idx="15">
                  <c:v>105.67956797000001</c:v>
                </c:pt>
                <c:pt idx="16">
                  <c:v>102.76853572500001</c:v>
                </c:pt>
                <c:pt idx="17">
                  <c:v>108.46103517499999</c:v>
                </c:pt>
                <c:pt idx="18">
                  <c:v>54.3410279</c:v>
                </c:pt>
                <c:pt idx="19">
                  <c:v>54.3410279</c:v>
                </c:pt>
                <c:pt idx="20">
                  <c:v>54.3410279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8-F547-95C7-D65E2CFC965D}"/>
            </c:ext>
          </c:extLst>
        </c:ser>
        <c:ser>
          <c:idx val="5"/>
          <c:order val="4"/>
          <c:tx>
            <c:strRef>
              <c:f>'SNG production'!$F$1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production'!$F$86:$F$106</c:f>
              <c:numCache>
                <c:formatCode>General</c:formatCode>
                <c:ptCount val="21"/>
                <c:pt idx="0">
                  <c:v>2.9308944293660801E-2</c:v>
                </c:pt>
                <c:pt idx="1">
                  <c:v>2.9308944293660801E-2</c:v>
                </c:pt>
                <c:pt idx="2">
                  <c:v>2.9308944293660801E-2</c:v>
                </c:pt>
                <c:pt idx="3">
                  <c:v>2.9308944293660801E-2</c:v>
                </c:pt>
                <c:pt idx="4">
                  <c:v>2.9308944293660801E-2</c:v>
                </c:pt>
                <c:pt idx="5">
                  <c:v>2.9308944293660801E-2</c:v>
                </c:pt>
                <c:pt idx="6">
                  <c:v>2.9308944293660801E-2</c:v>
                </c:pt>
                <c:pt idx="7">
                  <c:v>2.9308944293660801E-2</c:v>
                </c:pt>
                <c:pt idx="8">
                  <c:v>2.9308944293660801E-2</c:v>
                </c:pt>
                <c:pt idx="9">
                  <c:v>2.9308944293660801E-2</c:v>
                </c:pt>
                <c:pt idx="11">
                  <c:v>6.4943156359200001E-4</c:v>
                </c:pt>
                <c:pt idx="12">
                  <c:v>6.4943156359200001E-4</c:v>
                </c:pt>
                <c:pt idx="13">
                  <c:v>6.4943156359200001E-4</c:v>
                </c:pt>
                <c:pt idx="14">
                  <c:v>6.4943156359200001E-4</c:v>
                </c:pt>
                <c:pt idx="15">
                  <c:v>6.4943156359200001E-4</c:v>
                </c:pt>
                <c:pt idx="16">
                  <c:v>6.4943156359200001E-4</c:v>
                </c:pt>
                <c:pt idx="17">
                  <c:v>6.4943156359200001E-4</c:v>
                </c:pt>
                <c:pt idx="18">
                  <c:v>6.4943156359200001E-4</c:v>
                </c:pt>
                <c:pt idx="19">
                  <c:v>6.4943156359200001E-4</c:v>
                </c:pt>
                <c:pt idx="20">
                  <c:v>6.4943156359200001E-4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8-F547-95C7-D65E2CFC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production'!$B$111:$B$131</c:f>
              <c:numCache>
                <c:formatCode>General</c:formatCode>
                <c:ptCount val="21"/>
                <c:pt idx="0">
                  <c:v>35.544346566327498</c:v>
                </c:pt>
                <c:pt idx="1">
                  <c:v>35.544346566327498</c:v>
                </c:pt>
                <c:pt idx="2">
                  <c:v>35.544346566327498</c:v>
                </c:pt>
                <c:pt idx="3">
                  <c:v>35.544346566327498</c:v>
                </c:pt>
                <c:pt idx="4">
                  <c:v>35.544346566327498</c:v>
                </c:pt>
                <c:pt idx="5">
                  <c:v>35.544346566327498</c:v>
                </c:pt>
                <c:pt idx="6">
                  <c:v>35.544346566327498</c:v>
                </c:pt>
                <c:pt idx="7">
                  <c:v>35.544346566327498</c:v>
                </c:pt>
                <c:pt idx="8">
                  <c:v>8.1940183116962491</c:v>
                </c:pt>
                <c:pt idx="9">
                  <c:v>9.86701474957</c:v>
                </c:pt>
                <c:pt idx="11">
                  <c:v>35.544346566327498</c:v>
                </c:pt>
                <c:pt idx="12">
                  <c:v>35.544346566327498</c:v>
                </c:pt>
                <c:pt idx="13">
                  <c:v>35.544346566327498</c:v>
                </c:pt>
                <c:pt idx="14">
                  <c:v>35.544346566327498</c:v>
                </c:pt>
                <c:pt idx="15">
                  <c:v>35.544346566327498</c:v>
                </c:pt>
                <c:pt idx="16">
                  <c:v>35.544346566327498</c:v>
                </c:pt>
                <c:pt idx="17">
                  <c:v>35.544346566327498</c:v>
                </c:pt>
                <c:pt idx="18">
                  <c:v>35.544346566327498</c:v>
                </c:pt>
                <c:pt idx="19">
                  <c:v>8.1940183116962491</c:v>
                </c:pt>
                <c:pt idx="20">
                  <c:v>19.73402949914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164D-A5DD-EA4124C74E4D}"/>
            </c:ext>
          </c:extLst>
        </c:ser>
        <c:ser>
          <c:idx val="1"/>
          <c:order val="1"/>
          <c:tx>
            <c:strRef>
              <c:f>'SNG production'!$C$1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production'!$C$111:$C$131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14.710182110325901</c:v>
                </c:pt>
                <c:pt idx="12">
                  <c:v>14.710182110325901</c:v>
                </c:pt>
                <c:pt idx="13">
                  <c:v>14.710182110325901</c:v>
                </c:pt>
                <c:pt idx="14">
                  <c:v>14.710182110325901</c:v>
                </c:pt>
                <c:pt idx="15">
                  <c:v>14.710182110325901</c:v>
                </c:pt>
                <c:pt idx="16">
                  <c:v>14.710182110325901</c:v>
                </c:pt>
                <c:pt idx="17">
                  <c:v>14.710182110325901</c:v>
                </c:pt>
                <c:pt idx="18">
                  <c:v>14.710182110325901</c:v>
                </c:pt>
                <c:pt idx="19">
                  <c:v>14.710182110325901</c:v>
                </c:pt>
                <c:pt idx="20">
                  <c:v>14.710182110325901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164D-A5DD-EA4124C74E4D}"/>
            </c:ext>
          </c:extLst>
        </c:ser>
        <c:ser>
          <c:idx val="2"/>
          <c:order val="2"/>
          <c:tx>
            <c:strRef>
              <c:f>'SNG production'!$D$1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production'!$D$111:$D$131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2.8091550866827322</c:v>
                </c:pt>
                <c:pt idx="12">
                  <c:v>2.8091550866827322</c:v>
                </c:pt>
                <c:pt idx="13">
                  <c:v>2.8091550866827322</c:v>
                </c:pt>
                <c:pt idx="14">
                  <c:v>2.8091550866827322</c:v>
                </c:pt>
                <c:pt idx="15">
                  <c:v>2.8091550866827322</c:v>
                </c:pt>
                <c:pt idx="16">
                  <c:v>2.8091550866827322</c:v>
                </c:pt>
                <c:pt idx="17">
                  <c:v>2.8091550866827322</c:v>
                </c:pt>
                <c:pt idx="18">
                  <c:v>2.8091550866827322</c:v>
                </c:pt>
                <c:pt idx="19">
                  <c:v>2.8091550866827322</c:v>
                </c:pt>
                <c:pt idx="20">
                  <c:v>2.8091550866827322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F-164D-A5DD-EA4124C74E4D}"/>
            </c:ext>
          </c:extLst>
        </c:ser>
        <c:ser>
          <c:idx val="3"/>
          <c:order val="3"/>
          <c:tx>
            <c:strRef>
              <c:f>'SNG production'!$E$1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production'!$E$111:$E$131</c:f>
              <c:numCache>
                <c:formatCode>General</c:formatCode>
                <c:ptCount val="21"/>
                <c:pt idx="0">
                  <c:v>120.02519266951489</c:v>
                </c:pt>
                <c:pt idx="1">
                  <c:v>130.1646747918268</c:v>
                </c:pt>
                <c:pt idx="2">
                  <c:v>137.57850124266378</c:v>
                </c:pt>
                <c:pt idx="3">
                  <c:v>129.75399501576044</c:v>
                </c:pt>
                <c:pt idx="4">
                  <c:v>122.49979908609367</c:v>
                </c:pt>
                <c:pt idx="5">
                  <c:v>107.86260358749765</c:v>
                </c:pt>
                <c:pt idx="6">
                  <c:v>127.06484908090792</c:v>
                </c:pt>
                <c:pt idx="7">
                  <c:v>260.18225471757381</c:v>
                </c:pt>
                <c:pt idx="8">
                  <c:v>260.18225471757381</c:v>
                </c:pt>
                <c:pt idx="9">
                  <c:v>260.18225471757381</c:v>
                </c:pt>
                <c:pt idx="11">
                  <c:v>120.45884450975001</c:v>
                </c:pt>
                <c:pt idx="12">
                  <c:v>130.257401437</c:v>
                </c:pt>
                <c:pt idx="13">
                  <c:v>137.69801409340002</c:v>
                </c:pt>
                <c:pt idx="14">
                  <c:v>129.8452378721</c:v>
                </c:pt>
                <c:pt idx="15">
                  <c:v>122.9423916962</c:v>
                </c:pt>
                <c:pt idx="16">
                  <c:v>108.252311910375</c:v>
                </c:pt>
                <c:pt idx="17">
                  <c:v>127.52393524779998</c:v>
                </c:pt>
                <c:pt idx="18">
                  <c:v>261.1222949795</c:v>
                </c:pt>
                <c:pt idx="19">
                  <c:v>261.1222949795</c:v>
                </c:pt>
                <c:pt idx="20">
                  <c:v>261.1222949795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F-164D-A5DD-EA4124C74E4D}"/>
            </c:ext>
          </c:extLst>
        </c:ser>
        <c:ser>
          <c:idx val="5"/>
          <c:order val="4"/>
          <c:tx>
            <c:strRef>
              <c:f>'SNG production'!$F$1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production'!$F$111:$F$131</c:f>
              <c:numCache>
                <c:formatCode>General</c:formatCode>
                <c:ptCount val="21"/>
                <c:pt idx="0">
                  <c:v>0.19977590449799099</c:v>
                </c:pt>
                <c:pt idx="1">
                  <c:v>0.19977590449799099</c:v>
                </c:pt>
                <c:pt idx="2">
                  <c:v>0.19977590449799099</c:v>
                </c:pt>
                <c:pt idx="3">
                  <c:v>0.19977590449799099</c:v>
                </c:pt>
                <c:pt idx="4">
                  <c:v>0.19977590449799099</c:v>
                </c:pt>
                <c:pt idx="5">
                  <c:v>0.19977590449799099</c:v>
                </c:pt>
                <c:pt idx="6">
                  <c:v>0.19977590449799099</c:v>
                </c:pt>
                <c:pt idx="7">
                  <c:v>0.19977590449799099</c:v>
                </c:pt>
                <c:pt idx="8">
                  <c:v>0.19977590449799099</c:v>
                </c:pt>
                <c:pt idx="9">
                  <c:v>0.19977590449799099</c:v>
                </c:pt>
                <c:pt idx="11">
                  <c:v>6.6575659430268788E-2</c:v>
                </c:pt>
                <c:pt idx="12">
                  <c:v>6.6575659430268788E-2</c:v>
                </c:pt>
                <c:pt idx="13">
                  <c:v>6.6575659430268788E-2</c:v>
                </c:pt>
                <c:pt idx="14">
                  <c:v>6.6575659430268788E-2</c:v>
                </c:pt>
                <c:pt idx="15">
                  <c:v>6.6575659430268788E-2</c:v>
                </c:pt>
                <c:pt idx="16">
                  <c:v>6.6575659430268788E-2</c:v>
                </c:pt>
                <c:pt idx="17">
                  <c:v>6.6575659430268788E-2</c:v>
                </c:pt>
                <c:pt idx="18">
                  <c:v>6.6575659430268788E-2</c:v>
                </c:pt>
                <c:pt idx="19">
                  <c:v>6.6575659430268788E-2</c:v>
                </c:pt>
                <c:pt idx="20">
                  <c:v>6.6575659430268788E-2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F-164D-A5DD-EA4124C7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prod'!$B$42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prod'!$B$43:$B$75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54.154365129572945</c:v>
                </c:pt>
                <c:pt idx="9">
                  <c:v>54.154365129572945</c:v>
                </c:pt>
                <c:pt idx="11">
                  <c:v>404.472436652412</c:v>
                </c:pt>
                <c:pt idx="12">
                  <c:v>6.3548338111322398</c:v>
                </c:pt>
                <c:pt idx="13">
                  <c:v>25.435546681910399</c:v>
                </c:pt>
                <c:pt idx="14">
                  <c:v>1.8774511107134402</c:v>
                </c:pt>
                <c:pt idx="15">
                  <c:v>9.8125044577344003</c:v>
                </c:pt>
                <c:pt idx="16">
                  <c:v>30.096769560848497</c:v>
                </c:pt>
                <c:pt idx="17">
                  <c:v>63.514089119220479</c:v>
                </c:pt>
                <c:pt idx="18">
                  <c:v>21.861203573617058</c:v>
                </c:pt>
                <c:pt idx="20">
                  <c:v>387.99392997398036</c:v>
                </c:pt>
                <c:pt idx="21">
                  <c:v>6.0959331743824068</c:v>
                </c:pt>
                <c:pt idx="22">
                  <c:v>24.399283668943678</c:v>
                </c:pt>
                <c:pt idx="23">
                  <c:v>1.800962361758448</c:v>
                </c:pt>
                <c:pt idx="24">
                  <c:v>9.4127357576044801</c:v>
                </c:pt>
                <c:pt idx="26">
                  <c:v>316.83674204438938</c:v>
                </c:pt>
                <c:pt idx="27">
                  <c:v>292.118982026742</c:v>
                </c:pt>
                <c:pt idx="28">
                  <c:v>4.9779531520535869</c:v>
                </c:pt>
                <c:pt idx="29">
                  <c:v>4.5896021969288396</c:v>
                </c:pt>
                <c:pt idx="30">
                  <c:v>19.924511567496477</c:v>
                </c:pt>
                <c:pt idx="31">
                  <c:v>1.4706700367255281</c:v>
                </c:pt>
                <c:pt idx="32">
                  <c:v>7.6864618252252805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7-4649-8497-237EA6E62295}"/>
            </c:ext>
          </c:extLst>
        </c:ser>
        <c:ser>
          <c:idx val="2"/>
          <c:order val="1"/>
          <c:tx>
            <c:strRef>
              <c:f>'h2 prod'!$C$42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prod'!$C$43:$C$75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7.4826984429697507</c:v>
                </c:pt>
                <c:pt idx="12">
                  <c:v>7.4826984429697507</c:v>
                </c:pt>
                <c:pt idx="13">
                  <c:v>7.4826984429697507</c:v>
                </c:pt>
                <c:pt idx="14">
                  <c:v>7.4826984429697507</c:v>
                </c:pt>
                <c:pt idx="15">
                  <c:v>7.4826984429697507</c:v>
                </c:pt>
                <c:pt idx="16">
                  <c:v>9.9905827217178711</c:v>
                </c:pt>
                <c:pt idx="17">
                  <c:v>9.4520051623408801</c:v>
                </c:pt>
                <c:pt idx="18">
                  <c:v>11.686092979510722</c:v>
                </c:pt>
                <c:pt idx="20">
                  <c:v>5.2138693459866854</c:v>
                </c:pt>
                <c:pt idx="21">
                  <c:v>5.2138693459866854</c:v>
                </c:pt>
                <c:pt idx="22">
                  <c:v>5.2138693459866854</c:v>
                </c:pt>
                <c:pt idx="23">
                  <c:v>5.2138693459866854</c:v>
                </c:pt>
                <c:pt idx="24">
                  <c:v>5.2138693459866854</c:v>
                </c:pt>
                <c:pt idx="26">
                  <c:v>11.305869011623921</c:v>
                </c:pt>
                <c:pt idx="27">
                  <c:v>11.305869011623921</c:v>
                </c:pt>
                <c:pt idx="28">
                  <c:v>11.305869011623921</c:v>
                </c:pt>
                <c:pt idx="29">
                  <c:v>11.305869011623921</c:v>
                </c:pt>
                <c:pt idx="30">
                  <c:v>11.305869011623921</c:v>
                </c:pt>
                <c:pt idx="31">
                  <c:v>11.305869011623921</c:v>
                </c:pt>
                <c:pt idx="32">
                  <c:v>11.305869011623921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7-4649-8497-237EA6E62295}"/>
            </c:ext>
          </c:extLst>
        </c:ser>
        <c:ser>
          <c:idx val="4"/>
          <c:order val="2"/>
          <c:tx>
            <c:strRef>
              <c:f>'h2 prod'!$D$42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prod'!$D$43:$D$75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1.3916369257202457</c:v>
                </c:pt>
                <c:pt idx="12">
                  <c:v>1.3916369257202457</c:v>
                </c:pt>
                <c:pt idx="13">
                  <c:v>1.3916369257202457</c:v>
                </c:pt>
                <c:pt idx="14">
                  <c:v>1.3916369257202457</c:v>
                </c:pt>
                <c:pt idx="15">
                  <c:v>1.3916369257202457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22.088257625099519</c:v>
                </c:pt>
                <c:pt idx="28">
                  <c:v>0</c:v>
                </c:pt>
                <c:pt idx="29">
                  <c:v>22.088257625099519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7-4649-8497-237EA6E62295}"/>
            </c:ext>
          </c:extLst>
        </c:ser>
        <c:ser>
          <c:idx val="5"/>
          <c:order val="3"/>
          <c:tx>
            <c:strRef>
              <c:f>'h2 prod'!$E$42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prod'!$E$43:$E$75</c:f>
              <c:numCache>
                <c:formatCode>General</c:formatCode>
                <c:ptCount val="33"/>
                <c:pt idx="0">
                  <c:v>183.62214175825846</c:v>
                </c:pt>
                <c:pt idx="1">
                  <c:v>180.75991454215338</c:v>
                </c:pt>
                <c:pt idx="2">
                  <c:v>203.90245786196274</c:v>
                </c:pt>
                <c:pt idx="3">
                  <c:v>200.72001512843076</c:v>
                </c:pt>
                <c:pt idx="5">
                  <c:v>201.41359972589973</c:v>
                </c:pt>
                <c:pt idx="6">
                  <c:v>183.06397826609867</c:v>
                </c:pt>
                <c:pt idx="8">
                  <c:v>297.51291693637114</c:v>
                </c:pt>
                <c:pt idx="9">
                  <c:v>329.30242844904262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5.1282558032015993E-2</c:v>
                </c:pt>
                <c:pt idx="17">
                  <c:v>4.63031434262688</c:v>
                </c:pt>
                <c:pt idx="18">
                  <c:v>0</c:v>
                </c:pt>
                <c:pt idx="20">
                  <c:v>0.11934357852029003</c:v>
                </c:pt>
                <c:pt idx="21">
                  <c:v>0.11934357852029003</c:v>
                </c:pt>
                <c:pt idx="22">
                  <c:v>0.11934357852029003</c:v>
                </c:pt>
                <c:pt idx="23">
                  <c:v>0.11934357852029003</c:v>
                </c:pt>
                <c:pt idx="24">
                  <c:v>0.11934357852029003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7-4649-8497-237EA6E6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production'!$B$165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production'!$B$166:$B$186</c:f>
              <c:numCache>
                <c:formatCode>General</c:formatCode>
                <c:ptCount val="21"/>
                <c:pt idx="0">
                  <c:v>2511.7968424999999</c:v>
                </c:pt>
                <c:pt idx="1">
                  <c:v>2511.7968424999999</c:v>
                </c:pt>
                <c:pt idx="2">
                  <c:v>2511.7968424999999</c:v>
                </c:pt>
                <c:pt idx="3">
                  <c:v>2511.7968424999999</c:v>
                </c:pt>
                <c:pt idx="4">
                  <c:v>2511.7968424999999</c:v>
                </c:pt>
                <c:pt idx="5">
                  <c:v>2511.7968424999999</c:v>
                </c:pt>
                <c:pt idx="6">
                  <c:v>2511.7968424999999</c:v>
                </c:pt>
                <c:pt idx="7">
                  <c:v>2511.7968424999999</c:v>
                </c:pt>
                <c:pt idx="8">
                  <c:v>789.43572125000003</c:v>
                </c:pt>
                <c:pt idx="9">
                  <c:v>870.18498875</c:v>
                </c:pt>
                <c:pt idx="11">
                  <c:v>2511.7968424999999</c:v>
                </c:pt>
                <c:pt idx="12">
                  <c:v>2511.7968424999999</c:v>
                </c:pt>
                <c:pt idx="13">
                  <c:v>2511.7968424999999</c:v>
                </c:pt>
                <c:pt idx="14">
                  <c:v>2511.7968424999999</c:v>
                </c:pt>
                <c:pt idx="15">
                  <c:v>2511.7968424999999</c:v>
                </c:pt>
                <c:pt idx="16">
                  <c:v>2511.7968424999999</c:v>
                </c:pt>
                <c:pt idx="17">
                  <c:v>2511.7968424999999</c:v>
                </c:pt>
                <c:pt idx="18">
                  <c:v>2511.7968424999999</c:v>
                </c:pt>
                <c:pt idx="19">
                  <c:v>789.43572125000003</c:v>
                </c:pt>
                <c:pt idx="20">
                  <c:v>870.18498875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DF49-AC5D-D25B231B42CB}"/>
            </c:ext>
          </c:extLst>
        </c:ser>
        <c:ser>
          <c:idx val="1"/>
          <c:order val="1"/>
          <c:tx>
            <c:strRef>
              <c:f>'SNG production'!$C$165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production'!$C$166:$C$186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794.88959999999997</c:v>
                </c:pt>
                <c:pt idx="12">
                  <c:v>794.88959999999997</c:v>
                </c:pt>
                <c:pt idx="13">
                  <c:v>794.88959999999997</c:v>
                </c:pt>
                <c:pt idx="14">
                  <c:v>794.88959999999997</c:v>
                </c:pt>
                <c:pt idx="15">
                  <c:v>794.88959999999997</c:v>
                </c:pt>
                <c:pt idx="16">
                  <c:v>794.88959999999997</c:v>
                </c:pt>
                <c:pt idx="17">
                  <c:v>794.88959999999997</c:v>
                </c:pt>
                <c:pt idx="18">
                  <c:v>794.88959999999997</c:v>
                </c:pt>
                <c:pt idx="19">
                  <c:v>794.88959999999997</c:v>
                </c:pt>
                <c:pt idx="20">
                  <c:v>794.88959999999997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2-DF49-AC5D-D25B231B42CB}"/>
            </c:ext>
          </c:extLst>
        </c:ser>
        <c:ser>
          <c:idx val="2"/>
          <c:order val="2"/>
          <c:tx>
            <c:strRef>
              <c:f>'SNG production'!$D$165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production'!$D$166:$D$186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1730.8782729199997</c:v>
                </c:pt>
                <c:pt idx="12">
                  <c:v>1730.8782729199997</c:v>
                </c:pt>
                <c:pt idx="13">
                  <c:v>1730.8782729199997</c:v>
                </c:pt>
                <c:pt idx="14">
                  <c:v>1730.8782729199997</c:v>
                </c:pt>
                <c:pt idx="15">
                  <c:v>1730.8782729199997</c:v>
                </c:pt>
                <c:pt idx="16">
                  <c:v>1730.8782729199997</c:v>
                </c:pt>
                <c:pt idx="17">
                  <c:v>1730.8782729199997</c:v>
                </c:pt>
                <c:pt idx="18">
                  <c:v>1730.8782729199997</c:v>
                </c:pt>
                <c:pt idx="19">
                  <c:v>1730.8782729199997</c:v>
                </c:pt>
                <c:pt idx="20">
                  <c:v>1730.8782729199997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2-DF49-AC5D-D25B231B42CB}"/>
            </c:ext>
          </c:extLst>
        </c:ser>
        <c:ser>
          <c:idx val="3"/>
          <c:order val="3"/>
          <c:tx>
            <c:strRef>
              <c:f>'SNG production'!$E$165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production'!$E$166:$E$186</c:f>
              <c:numCache>
                <c:formatCode>General</c:formatCode>
                <c:ptCount val="21"/>
                <c:pt idx="0">
                  <c:v>2955.1312904799997</c:v>
                </c:pt>
                <c:pt idx="1">
                  <c:v>2634.2335462200003</c:v>
                </c:pt>
                <c:pt idx="2">
                  <c:v>3868.98921556</c:v>
                </c:pt>
                <c:pt idx="3">
                  <c:v>2566.4327110999998</c:v>
                </c:pt>
                <c:pt idx="4">
                  <c:v>3081.3252010199999</c:v>
                </c:pt>
                <c:pt idx="5">
                  <c:v>1276.5099608</c:v>
                </c:pt>
                <c:pt idx="6">
                  <c:v>2521.4280632</c:v>
                </c:pt>
                <c:pt idx="7">
                  <c:v>14552.400079199999</c:v>
                </c:pt>
                <c:pt idx="8">
                  <c:v>14552.400079199999</c:v>
                </c:pt>
                <c:pt idx="9">
                  <c:v>14552.400079199999</c:v>
                </c:pt>
                <c:pt idx="11">
                  <c:v>2965.8081999999999</c:v>
                </c:pt>
                <c:pt idx="12">
                  <c:v>2643.7510500000003</c:v>
                </c:pt>
                <c:pt idx="13">
                  <c:v>3882.9679000000001</c:v>
                </c:pt>
                <c:pt idx="14">
                  <c:v>2575.70525</c:v>
                </c:pt>
                <c:pt idx="15">
                  <c:v>3092.4580500000002</c:v>
                </c:pt>
                <c:pt idx="16">
                  <c:v>1281.1220000000001</c:v>
                </c:pt>
                <c:pt idx="17">
                  <c:v>2530.538</c:v>
                </c:pt>
                <c:pt idx="18">
                  <c:v>14604.977999999999</c:v>
                </c:pt>
                <c:pt idx="19">
                  <c:v>14604.977999999999</c:v>
                </c:pt>
                <c:pt idx="20">
                  <c:v>14604.977999999999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2-DF49-AC5D-D25B231B42CB}"/>
            </c:ext>
          </c:extLst>
        </c:ser>
        <c:ser>
          <c:idx val="5"/>
          <c:order val="4"/>
          <c:tx>
            <c:strRef>
              <c:f>'SNG production'!$F$165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production'!$F$166:$F$186</c:f>
              <c:numCache>
                <c:formatCode>General</c:formatCode>
                <c:ptCount val="21"/>
                <c:pt idx="0">
                  <c:v>29.997393958779998</c:v>
                </c:pt>
                <c:pt idx="1">
                  <c:v>29.997393958779998</c:v>
                </c:pt>
                <c:pt idx="2">
                  <c:v>29.997393958779998</c:v>
                </c:pt>
                <c:pt idx="3">
                  <c:v>29.997393958779998</c:v>
                </c:pt>
                <c:pt idx="4">
                  <c:v>29.997393958779998</c:v>
                </c:pt>
                <c:pt idx="5">
                  <c:v>29.997393958779998</c:v>
                </c:pt>
                <c:pt idx="6">
                  <c:v>29.997393958779998</c:v>
                </c:pt>
                <c:pt idx="7">
                  <c:v>29.997393958779998</c:v>
                </c:pt>
                <c:pt idx="8">
                  <c:v>29.997393958779998</c:v>
                </c:pt>
                <c:pt idx="9">
                  <c:v>29.997393958779998</c:v>
                </c:pt>
                <c:pt idx="11">
                  <c:v>5.0500534112000004</c:v>
                </c:pt>
                <c:pt idx="12">
                  <c:v>5.0500534112000004</c:v>
                </c:pt>
                <c:pt idx="13">
                  <c:v>5.0500534112000004</c:v>
                </c:pt>
                <c:pt idx="14">
                  <c:v>5.0500534112000004</c:v>
                </c:pt>
                <c:pt idx="15">
                  <c:v>5.0500534112000004</c:v>
                </c:pt>
                <c:pt idx="16">
                  <c:v>5.0500534112000004</c:v>
                </c:pt>
                <c:pt idx="17">
                  <c:v>5.0500534112000004</c:v>
                </c:pt>
                <c:pt idx="18">
                  <c:v>5.0500534112000004</c:v>
                </c:pt>
                <c:pt idx="19">
                  <c:v>5.0500534112000004</c:v>
                </c:pt>
                <c:pt idx="20">
                  <c:v>5.0500534112000004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2-DF49-AC5D-D25B231B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methanol!$B$2:$B$11</c:f>
              <c:numCache>
                <c:formatCode>General</c:formatCode>
                <c:ptCount val="10"/>
                <c:pt idx="0">
                  <c:v>0.98298108090000003</c:v>
                </c:pt>
                <c:pt idx="1">
                  <c:v>0.98298108090000003</c:v>
                </c:pt>
                <c:pt idx="2">
                  <c:v>0.98298108090000003</c:v>
                </c:pt>
                <c:pt idx="3">
                  <c:v>0.98298108090000003</c:v>
                </c:pt>
                <c:pt idx="4">
                  <c:v>0.98298108090000003</c:v>
                </c:pt>
                <c:pt idx="5">
                  <c:v>0.98298108090000003</c:v>
                </c:pt>
                <c:pt idx="6">
                  <c:v>0.98298108090000003</c:v>
                </c:pt>
                <c:pt idx="7">
                  <c:v>0.98298108090000003</c:v>
                </c:pt>
                <c:pt idx="8">
                  <c:v>0.40541560409999999</c:v>
                </c:pt>
                <c:pt idx="9">
                  <c:v>0.39406897789999995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EC40-BFA1-6C04C5E29C55}"/>
            </c:ext>
          </c:extLst>
        </c:ser>
        <c:ser>
          <c:idx val="1"/>
          <c:order val="1"/>
          <c:tx>
            <c:strRef>
              <c:f>methanol!$C$1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methanol!$C$2:$C$11</c:f>
              <c:numCache>
                <c:formatCode>General</c:formatCode>
                <c:ptCount val="10"/>
                <c:pt idx="0">
                  <c:v>1.2989207086699999E-3</c:v>
                </c:pt>
                <c:pt idx="1">
                  <c:v>1.0526607974999999E-2</c:v>
                </c:pt>
                <c:pt idx="2">
                  <c:v>1.0526607974999999E-2</c:v>
                </c:pt>
                <c:pt idx="3">
                  <c:v>1.0526607974999999E-2</c:v>
                </c:pt>
                <c:pt idx="4">
                  <c:v>1.0526607974999999E-2</c:v>
                </c:pt>
                <c:pt idx="5">
                  <c:v>1.0526607974999999E-2</c:v>
                </c:pt>
                <c:pt idx="6">
                  <c:v>1.0526607974999999E-2</c:v>
                </c:pt>
                <c:pt idx="7">
                  <c:v>1.0526607974999999E-2</c:v>
                </c:pt>
                <c:pt idx="8">
                  <c:v>1.0526607974999999E-2</c:v>
                </c:pt>
                <c:pt idx="9">
                  <c:v>1.0526607974999999E-2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EC40-BFA1-6C04C5E29C55}"/>
            </c:ext>
          </c:extLst>
        </c:ser>
        <c:ser>
          <c:idx val="2"/>
          <c:order val="2"/>
          <c:tx>
            <c:strRef>
              <c:f>methanol!$D$1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methanol!$D$2:$D$11</c:f>
              <c:numCache>
                <c:formatCode>General</c:formatCode>
                <c:ptCount val="10"/>
                <c:pt idx="0">
                  <c:v>2.5905000000000004E-6</c:v>
                </c:pt>
                <c:pt idx="1">
                  <c:v>2.5905000000000004E-6</c:v>
                </c:pt>
                <c:pt idx="2">
                  <c:v>2.5905000000000004E-6</c:v>
                </c:pt>
                <c:pt idx="3">
                  <c:v>2.5905000000000004E-6</c:v>
                </c:pt>
                <c:pt idx="4">
                  <c:v>2.5905000000000004E-6</c:v>
                </c:pt>
                <c:pt idx="5">
                  <c:v>2.5905000000000004E-6</c:v>
                </c:pt>
                <c:pt idx="6">
                  <c:v>2.5905000000000004E-6</c:v>
                </c:pt>
                <c:pt idx="7">
                  <c:v>2.5905000000000004E-6</c:v>
                </c:pt>
                <c:pt idx="8">
                  <c:v>6.2402590499999994E-2</c:v>
                </c:pt>
                <c:pt idx="9">
                  <c:v>0.1224025904058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D-EC40-BFA1-6C04C5E29C55}"/>
            </c:ext>
          </c:extLst>
        </c:ser>
        <c:ser>
          <c:idx val="3"/>
          <c:order val="3"/>
          <c:tx>
            <c:strRef>
              <c:f>methanol!$E$1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methanol!$E$2:$E$11</c:f>
              <c:numCache>
                <c:formatCode>General</c:formatCode>
                <c:ptCount val="10"/>
                <c:pt idx="0">
                  <c:v>4.3898744433E-2</c:v>
                </c:pt>
                <c:pt idx="1">
                  <c:v>4.3898744433E-2</c:v>
                </c:pt>
                <c:pt idx="2">
                  <c:v>4.3898744433E-2</c:v>
                </c:pt>
                <c:pt idx="3">
                  <c:v>4.3898744433E-2</c:v>
                </c:pt>
                <c:pt idx="4">
                  <c:v>4.3898744433E-2</c:v>
                </c:pt>
                <c:pt idx="5">
                  <c:v>4.3898744433E-2</c:v>
                </c:pt>
                <c:pt idx="6">
                  <c:v>4.3898744433E-2</c:v>
                </c:pt>
                <c:pt idx="7">
                  <c:v>4.3898744433E-2</c:v>
                </c:pt>
                <c:pt idx="8">
                  <c:v>4.3898744433E-2</c:v>
                </c:pt>
                <c:pt idx="9">
                  <c:v>4.3898744433E-2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D-EC40-BFA1-6C04C5E29C55}"/>
            </c:ext>
          </c:extLst>
        </c:ser>
        <c:ser>
          <c:idx val="4"/>
          <c:order val="4"/>
          <c:tx>
            <c:strRef>
              <c:f>methanol!$F$1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methanol!$F$2:$F$11</c:f>
              <c:numCache>
                <c:formatCode>General</c:formatCode>
                <c:ptCount val="10"/>
                <c:pt idx="0">
                  <c:v>0.36363505709999999</c:v>
                </c:pt>
                <c:pt idx="1">
                  <c:v>0.49797385960000001</c:v>
                </c:pt>
                <c:pt idx="2">
                  <c:v>0.68227835130000003</c:v>
                </c:pt>
                <c:pt idx="3">
                  <c:v>0.50478156610000002</c:v>
                </c:pt>
                <c:pt idx="4">
                  <c:v>0.59639288800000001</c:v>
                </c:pt>
                <c:pt idx="5">
                  <c:v>0.24742823490000002</c:v>
                </c:pt>
                <c:pt idx="6">
                  <c:v>0.44350814760000001</c:v>
                </c:pt>
                <c:pt idx="7">
                  <c:v>1.5658604346</c:v>
                </c:pt>
                <c:pt idx="8">
                  <c:v>1.5658604346</c:v>
                </c:pt>
                <c:pt idx="9">
                  <c:v>1.5658604346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D-EC40-BFA1-6C04C5E29C55}"/>
            </c:ext>
          </c:extLst>
        </c:ser>
        <c:ser>
          <c:idx val="6"/>
          <c:order val="5"/>
          <c:tx>
            <c:strRef>
              <c:f>methanol!$G$1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methanol!$G$2:$G$11</c:f>
              <c:numCache>
                <c:formatCode>General</c:formatCode>
                <c:ptCount val="10"/>
                <c:pt idx="0">
                  <c:v>9.9420849659782207E-2</c:v>
                </c:pt>
                <c:pt idx="1">
                  <c:v>9.9420849659782207E-2</c:v>
                </c:pt>
                <c:pt idx="2">
                  <c:v>9.9420849659782207E-2</c:v>
                </c:pt>
                <c:pt idx="3">
                  <c:v>9.9420849659782207E-2</c:v>
                </c:pt>
                <c:pt idx="4">
                  <c:v>9.9420849659782207E-2</c:v>
                </c:pt>
                <c:pt idx="5">
                  <c:v>9.9420849659782207E-2</c:v>
                </c:pt>
                <c:pt idx="6">
                  <c:v>9.9420849659782207E-2</c:v>
                </c:pt>
                <c:pt idx="7">
                  <c:v>9.9420849659782207E-2</c:v>
                </c:pt>
                <c:pt idx="8">
                  <c:v>9.9420849659782207E-2</c:v>
                </c:pt>
                <c:pt idx="9">
                  <c:v>9.9420849659782207E-2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CD-EC40-BFA1-6C04C5E29C55}"/>
            </c:ext>
          </c:extLst>
        </c:ser>
        <c:ser>
          <c:idx val="7"/>
          <c:order val="6"/>
          <c:tx>
            <c:strRef>
              <c:f>methanol!$H$1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methanol!$H$2:$H$11</c:f>
              <c:numCache>
                <c:formatCode>General</c:formatCode>
                <c:ptCount val="10"/>
                <c:pt idx="0">
                  <c:v>0.31121487520000002</c:v>
                </c:pt>
                <c:pt idx="1">
                  <c:v>0.31121487520000002</c:v>
                </c:pt>
                <c:pt idx="2">
                  <c:v>0.31121487520000002</c:v>
                </c:pt>
                <c:pt idx="3">
                  <c:v>0.31121487520000002</c:v>
                </c:pt>
                <c:pt idx="4">
                  <c:v>0.31121487520000002</c:v>
                </c:pt>
                <c:pt idx="5">
                  <c:v>0.31121487520000002</c:v>
                </c:pt>
                <c:pt idx="6">
                  <c:v>0.31121487520000002</c:v>
                </c:pt>
                <c:pt idx="7">
                  <c:v>0.31121487520000002</c:v>
                </c:pt>
                <c:pt idx="8">
                  <c:v>0.31121487520000002</c:v>
                </c:pt>
                <c:pt idx="9">
                  <c:v>0.31121487520000002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CD-EC40-BFA1-6C04C5E2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methanol!$B$27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methanol!$B$28:$B$37</c:f>
              <c:numCache>
                <c:formatCode>General</c:formatCode>
                <c:ptCount val="10"/>
                <c:pt idx="0">
                  <c:v>19.894186271924898</c:v>
                </c:pt>
                <c:pt idx="1">
                  <c:v>19.894186271924898</c:v>
                </c:pt>
                <c:pt idx="2">
                  <c:v>19.894186271924898</c:v>
                </c:pt>
                <c:pt idx="3">
                  <c:v>19.894186271924898</c:v>
                </c:pt>
                <c:pt idx="4">
                  <c:v>19.894186271924898</c:v>
                </c:pt>
                <c:pt idx="5">
                  <c:v>19.894186271924898</c:v>
                </c:pt>
                <c:pt idx="6">
                  <c:v>19.894186271924898</c:v>
                </c:pt>
                <c:pt idx="7">
                  <c:v>19.894186271924898</c:v>
                </c:pt>
                <c:pt idx="8">
                  <c:v>5.744499490371199</c:v>
                </c:pt>
                <c:pt idx="9">
                  <c:v>4.8748953123071495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4-0C4A-BD40-90D4B3BA4238}"/>
            </c:ext>
          </c:extLst>
        </c:ser>
        <c:ser>
          <c:idx val="1"/>
          <c:order val="1"/>
          <c:tx>
            <c:strRef>
              <c:f>methanol!$C$27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methanol!$C$28:$C$37</c:f>
              <c:numCache>
                <c:formatCode>General</c:formatCode>
                <c:ptCount val="10"/>
                <c:pt idx="0">
                  <c:v>3.5645910396147319E-2</c:v>
                </c:pt>
                <c:pt idx="1">
                  <c:v>2.268790760407696</c:v>
                </c:pt>
                <c:pt idx="2">
                  <c:v>2.268790760407696</c:v>
                </c:pt>
                <c:pt idx="3">
                  <c:v>2.268790760407696</c:v>
                </c:pt>
                <c:pt idx="4">
                  <c:v>2.268790760407696</c:v>
                </c:pt>
                <c:pt idx="5">
                  <c:v>2.268790760407696</c:v>
                </c:pt>
                <c:pt idx="6">
                  <c:v>2.268790760407696</c:v>
                </c:pt>
                <c:pt idx="7">
                  <c:v>2.268790760407696</c:v>
                </c:pt>
                <c:pt idx="8">
                  <c:v>2.268790760407696</c:v>
                </c:pt>
                <c:pt idx="9">
                  <c:v>2.268790760407696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4-0C4A-BD40-90D4B3BA4238}"/>
            </c:ext>
          </c:extLst>
        </c:ser>
        <c:ser>
          <c:idx val="2"/>
          <c:order val="2"/>
          <c:tx>
            <c:strRef>
              <c:f>methanol!$D$27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methanol!$D$28:$D$37</c:f>
              <c:numCache>
                <c:formatCode>General</c:formatCode>
                <c:ptCount val="10"/>
                <c:pt idx="0">
                  <c:v>0.53513310475575904</c:v>
                </c:pt>
                <c:pt idx="1">
                  <c:v>0.53513310475575904</c:v>
                </c:pt>
                <c:pt idx="2">
                  <c:v>0.53513310475575904</c:v>
                </c:pt>
                <c:pt idx="3">
                  <c:v>0.53513310475575904</c:v>
                </c:pt>
                <c:pt idx="4">
                  <c:v>0.53513310475575904</c:v>
                </c:pt>
                <c:pt idx="5">
                  <c:v>0.53513310475575904</c:v>
                </c:pt>
                <c:pt idx="6">
                  <c:v>0.53513310475575904</c:v>
                </c:pt>
                <c:pt idx="7">
                  <c:v>0.53513310475575904</c:v>
                </c:pt>
                <c:pt idx="8">
                  <c:v>0.53513310475575904</c:v>
                </c:pt>
                <c:pt idx="9">
                  <c:v>0.53513310475575904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4-0C4A-BD40-90D4B3BA4238}"/>
            </c:ext>
          </c:extLst>
        </c:ser>
        <c:ser>
          <c:idx val="3"/>
          <c:order val="3"/>
          <c:tx>
            <c:strRef>
              <c:f>methanol!$E$27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methanol!$E$28:$E$37</c:f>
              <c:numCache>
                <c:formatCode>General</c:formatCode>
                <c:ptCount val="10"/>
                <c:pt idx="0">
                  <c:v>3.1353217074585005</c:v>
                </c:pt>
                <c:pt idx="1">
                  <c:v>8.8013063312719986</c:v>
                </c:pt>
                <c:pt idx="2">
                  <c:v>11.524898555220402</c:v>
                </c:pt>
                <c:pt idx="3">
                  <c:v>8.6698765533226005</c:v>
                </c:pt>
                <c:pt idx="4">
                  <c:v>7.0087064328372009</c:v>
                </c:pt>
                <c:pt idx="5">
                  <c:v>2.2264131312622499</c:v>
                </c:pt>
                <c:pt idx="6">
                  <c:v>7.7395374295567994</c:v>
                </c:pt>
                <c:pt idx="7">
                  <c:v>83.953194434277023</c:v>
                </c:pt>
                <c:pt idx="8">
                  <c:v>83.953194434277023</c:v>
                </c:pt>
                <c:pt idx="9">
                  <c:v>83.953194434277023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4-0C4A-BD40-90D4B3BA4238}"/>
            </c:ext>
          </c:extLst>
        </c:ser>
        <c:ser>
          <c:idx val="4"/>
          <c:order val="4"/>
          <c:tx>
            <c:strRef>
              <c:f>methanol!$F$27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methanol!$F$28:$F$37</c:f>
              <c:numCache>
                <c:formatCode>General</c:formatCode>
                <c:ptCount val="10"/>
                <c:pt idx="0">
                  <c:v>1.6003577027528368</c:v>
                </c:pt>
                <c:pt idx="1">
                  <c:v>1.6003577027528368</c:v>
                </c:pt>
                <c:pt idx="2">
                  <c:v>1.6003577027528368</c:v>
                </c:pt>
                <c:pt idx="3">
                  <c:v>1.6003577027528368</c:v>
                </c:pt>
                <c:pt idx="4">
                  <c:v>1.6003577027528368</c:v>
                </c:pt>
                <c:pt idx="5">
                  <c:v>1.6003577027528368</c:v>
                </c:pt>
                <c:pt idx="6">
                  <c:v>1.6003577027528368</c:v>
                </c:pt>
                <c:pt idx="7">
                  <c:v>1.6003577027528368</c:v>
                </c:pt>
                <c:pt idx="8">
                  <c:v>1.6003577027528368</c:v>
                </c:pt>
                <c:pt idx="9">
                  <c:v>1.6003577027528368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4-0C4A-BD40-90D4B3BA4238}"/>
            </c:ext>
          </c:extLst>
        </c:ser>
        <c:ser>
          <c:idx val="6"/>
          <c:order val="5"/>
          <c:tx>
            <c:strRef>
              <c:f>methanol!$G$27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methanol!$G$28:$G$37</c:f>
              <c:numCache>
                <c:formatCode>General</c:formatCode>
                <c:ptCount val="10"/>
                <c:pt idx="0">
                  <c:v>4.8471454232857276</c:v>
                </c:pt>
                <c:pt idx="1">
                  <c:v>4.8471454232857276</c:v>
                </c:pt>
                <c:pt idx="2">
                  <c:v>4.8471454232857276</c:v>
                </c:pt>
                <c:pt idx="3">
                  <c:v>4.8471454232857276</c:v>
                </c:pt>
                <c:pt idx="4">
                  <c:v>4.8471454232857276</c:v>
                </c:pt>
                <c:pt idx="5">
                  <c:v>4.8471454232857276</c:v>
                </c:pt>
                <c:pt idx="6">
                  <c:v>4.8471454232857276</c:v>
                </c:pt>
                <c:pt idx="7">
                  <c:v>4.8471454232857276</c:v>
                </c:pt>
                <c:pt idx="8">
                  <c:v>4.8471454232857276</c:v>
                </c:pt>
                <c:pt idx="9">
                  <c:v>4.8471454232857276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4-0C4A-BD40-90D4B3BA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methanol!$B$27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methanol!$B$44:$B$53</c:f>
              <c:numCache>
                <c:formatCode>General</c:formatCode>
                <c:ptCount val="10"/>
                <c:pt idx="0">
                  <c:v>1.9494303452000001</c:v>
                </c:pt>
                <c:pt idx="1">
                  <c:v>1.9494303452000001</c:v>
                </c:pt>
                <c:pt idx="2">
                  <c:v>1.9494303452000001</c:v>
                </c:pt>
                <c:pt idx="3">
                  <c:v>1.9494303452000001</c:v>
                </c:pt>
                <c:pt idx="4">
                  <c:v>1.9494303452000001</c:v>
                </c:pt>
                <c:pt idx="5">
                  <c:v>1.9494303452000001</c:v>
                </c:pt>
                <c:pt idx="6">
                  <c:v>1.9494303452000001</c:v>
                </c:pt>
                <c:pt idx="7">
                  <c:v>1.9494303452000001</c:v>
                </c:pt>
                <c:pt idx="8">
                  <c:v>0.31922957390999995</c:v>
                </c:pt>
                <c:pt idx="9">
                  <c:v>0.16070139560799998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BF4E-93DB-B34959366099}"/>
            </c:ext>
          </c:extLst>
        </c:ser>
        <c:ser>
          <c:idx val="1"/>
          <c:order val="1"/>
          <c:tx>
            <c:strRef>
              <c:f>methanol!$C$27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methanol!$C$44:$C$53</c:f>
              <c:numCache>
                <c:formatCode>General</c:formatCode>
                <c:ptCount val="10"/>
                <c:pt idx="0">
                  <c:v>1.2609728244313199</c:v>
                </c:pt>
                <c:pt idx="1">
                  <c:v>0.60586353715212005</c:v>
                </c:pt>
                <c:pt idx="2">
                  <c:v>0.60586353715212005</c:v>
                </c:pt>
                <c:pt idx="3">
                  <c:v>0.60586353715212005</c:v>
                </c:pt>
                <c:pt idx="4">
                  <c:v>0.60586353715212005</c:v>
                </c:pt>
                <c:pt idx="5">
                  <c:v>0.60586353715212005</c:v>
                </c:pt>
                <c:pt idx="6">
                  <c:v>0.60586353715212005</c:v>
                </c:pt>
                <c:pt idx="7">
                  <c:v>0.60586353715212005</c:v>
                </c:pt>
                <c:pt idx="8">
                  <c:v>0.60586353715212005</c:v>
                </c:pt>
                <c:pt idx="9">
                  <c:v>0.60586353715212005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BF4E-93DB-B34959366099}"/>
            </c:ext>
          </c:extLst>
        </c:ser>
        <c:ser>
          <c:idx val="2"/>
          <c:order val="2"/>
          <c:tx>
            <c:strRef>
              <c:f>methanol!$D$27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methanol!$D$44:$D$53</c:f>
              <c:numCache>
                <c:formatCode>General</c:formatCode>
                <c:ptCount val="10"/>
                <c:pt idx="0">
                  <c:v>8.4084695733600001E-2</c:v>
                </c:pt>
                <c:pt idx="1">
                  <c:v>8.4084695733600001E-2</c:v>
                </c:pt>
                <c:pt idx="2">
                  <c:v>8.4084695733600001E-2</c:v>
                </c:pt>
                <c:pt idx="3">
                  <c:v>8.4084695733600001E-2</c:v>
                </c:pt>
                <c:pt idx="4">
                  <c:v>8.4084695733600001E-2</c:v>
                </c:pt>
                <c:pt idx="5">
                  <c:v>8.4084695733600001E-2</c:v>
                </c:pt>
                <c:pt idx="6">
                  <c:v>8.4084695733600001E-2</c:v>
                </c:pt>
                <c:pt idx="7">
                  <c:v>8.4084695733600001E-2</c:v>
                </c:pt>
                <c:pt idx="8">
                  <c:v>8.4084695733600001E-2</c:v>
                </c:pt>
                <c:pt idx="9">
                  <c:v>8.4084695733600001E-2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B-BF4E-93DB-B34959366099}"/>
            </c:ext>
          </c:extLst>
        </c:ser>
        <c:ser>
          <c:idx val="3"/>
          <c:order val="3"/>
          <c:tx>
            <c:strRef>
              <c:f>methanol!$E$27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methanol!$E$44:$E$53</c:f>
              <c:numCache>
                <c:formatCode>General</c:formatCode>
                <c:ptCount val="10"/>
                <c:pt idx="0">
                  <c:v>45.770969163500006</c:v>
                </c:pt>
                <c:pt idx="1">
                  <c:v>44.083198652150003</c:v>
                </c:pt>
                <c:pt idx="2">
                  <c:v>44.380495166700001</c:v>
                </c:pt>
                <c:pt idx="3">
                  <c:v>44.047290022749998</c:v>
                </c:pt>
                <c:pt idx="4">
                  <c:v>42.905904595820004</c:v>
                </c:pt>
                <c:pt idx="5">
                  <c:v>41.724025504350003</c:v>
                </c:pt>
                <c:pt idx="6">
                  <c:v>44.035180281050003</c:v>
                </c:pt>
                <c:pt idx="7">
                  <c:v>22.062457327400001</c:v>
                </c:pt>
                <c:pt idx="8">
                  <c:v>22.062457327400001</c:v>
                </c:pt>
                <c:pt idx="9">
                  <c:v>22.062457327400001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B-BF4E-93DB-B34959366099}"/>
            </c:ext>
          </c:extLst>
        </c:ser>
        <c:ser>
          <c:idx val="4"/>
          <c:order val="4"/>
          <c:tx>
            <c:strRef>
              <c:f>methanol!$F$27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methanol!$F$44:$F$53</c:f>
              <c:numCache>
                <c:formatCode>General</c:formatCode>
                <c:ptCount val="10"/>
                <c:pt idx="0">
                  <c:v>0.30178136074348572</c:v>
                </c:pt>
                <c:pt idx="1">
                  <c:v>0.30178136074348572</c:v>
                </c:pt>
                <c:pt idx="2">
                  <c:v>0.30178136074348572</c:v>
                </c:pt>
                <c:pt idx="3">
                  <c:v>0.30178136074348572</c:v>
                </c:pt>
                <c:pt idx="4">
                  <c:v>0.30178136074348572</c:v>
                </c:pt>
                <c:pt idx="5">
                  <c:v>0.30178136074348572</c:v>
                </c:pt>
                <c:pt idx="6">
                  <c:v>0.30178136074348572</c:v>
                </c:pt>
                <c:pt idx="7">
                  <c:v>0.30178136074348572</c:v>
                </c:pt>
                <c:pt idx="8">
                  <c:v>0.30178136074348572</c:v>
                </c:pt>
                <c:pt idx="9">
                  <c:v>0.30178136074348572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B-BF4E-93DB-B34959366099}"/>
            </c:ext>
          </c:extLst>
        </c:ser>
        <c:ser>
          <c:idx val="6"/>
          <c:order val="5"/>
          <c:tx>
            <c:strRef>
              <c:f>methanol!$G$27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methanol!$G$44:$G$53</c:f>
              <c:numCache>
                <c:formatCode>General</c:formatCode>
                <c:ptCount val="10"/>
                <c:pt idx="0">
                  <c:v>1.7321595995199997E-2</c:v>
                </c:pt>
                <c:pt idx="1">
                  <c:v>1.7321595995199997E-2</c:v>
                </c:pt>
                <c:pt idx="2">
                  <c:v>1.7321595995199997E-2</c:v>
                </c:pt>
                <c:pt idx="3">
                  <c:v>1.7321595995199997E-2</c:v>
                </c:pt>
                <c:pt idx="4">
                  <c:v>1.7321595995199997E-2</c:v>
                </c:pt>
                <c:pt idx="5">
                  <c:v>1.7321595995199997E-2</c:v>
                </c:pt>
                <c:pt idx="6">
                  <c:v>1.7321595995199997E-2</c:v>
                </c:pt>
                <c:pt idx="7">
                  <c:v>1.7321595995199997E-2</c:v>
                </c:pt>
                <c:pt idx="8">
                  <c:v>1.7321595995199997E-2</c:v>
                </c:pt>
                <c:pt idx="9">
                  <c:v>1.7321595995199997E-2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B-BF4E-93DB-B3495936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methanol!$B$27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methanol!$B$61:$B$70</c:f>
              <c:numCache>
                <c:formatCode>General</c:formatCode>
                <c:ptCount val="10"/>
                <c:pt idx="0">
                  <c:v>21.843616617124898</c:v>
                </c:pt>
                <c:pt idx="1">
                  <c:v>21.843616617124898</c:v>
                </c:pt>
                <c:pt idx="2">
                  <c:v>21.843616617124898</c:v>
                </c:pt>
                <c:pt idx="3">
                  <c:v>21.843616617124898</c:v>
                </c:pt>
                <c:pt idx="4">
                  <c:v>21.843616617124898</c:v>
                </c:pt>
                <c:pt idx="5">
                  <c:v>21.843616617124898</c:v>
                </c:pt>
                <c:pt idx="6">
                  <c:v>21.843616617124898</c:v>
                </c:pt>
                <c:pt idx="7">
                  <c:v>21.843616617124898</c:v>
                </c:pt>
                <c:pt idx="8">
                  <c:v>6.0637290642811994</c:v>
                </c:pt>
                <c:pt idx="9">
                  <c:v>5.0355967079151496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C-BC42-9B8D-8B1D33E2EF14}"/>
            </c:ext>
          </c:extLst>
        </c:ser>
        <c:ser>
          <c:idx val="1"/>
          <c:order val="1"/>
          <c:tx>
            <c:strRef>
              <c:f>methanol!$C$27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methanol!$C$61:$C$70</c:f>
              <c:numCache>
                <c:formatCode>General</c:formatCode>
                <c:ptCount val="10"/>
                <c:pt idx="0">
                  <c:v>1.2966187348274671</c:v>
                </c:pt>
                <c:pt idx="1">
                  <c:v>2.8746542975598159</c:v>
                </c:pt>
                <c:pt idx="2">
                  <c:v>2.8746542975598159</c:v>
                </c:pt>
                <c:pt idx="3">
                  <c:v>2.8746542975598159</c:v>
                </c:pt>
                <c:pt idx="4">
                  <c:v>2.8746542975598159</c:v>
                </c:pt>
                <c:pt idx="5">
                  <c:v>2.8746542975598159</c:v>
                </c:pt>
                <c:pt idx="6">
                  <c:v>2.8746542975598159</c:v>
                </c:pt>
                <c:pt idx="7">
                  <c:v>2.8746542975598159</c:v>
                </c:pt>
                <c:pt idx="8">
                  <c:v>2.8746542975598159</c:v>
                </c:pt>
                <c:pt idx="9">
                  <c:v>2.8746542975598159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C-BC42-9B8D-8B1D33E2EF14}"/>
            </c:ext>
          </c:extLst>
        </c:ser>
        <c:ser>
          <c:idx val="2"/>
          <c:order val="2"/>
          <c:tx>
            <c:strRef>
              <c:f>methanol!$D$27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methanol!$D$61:$D$70</c:f>
              <c:numCache>
                <c:formatCode>General</c:formatCode>
                <c:ptCount val="10"/>
                <c:pt idx="0">
                  <c:v>0.61921780048935904</c:v>
                </c:pt>
                <c:pt idx="1">
                  <c:v>0.61921780048935904</c:v>
                </c:pt>
                <c:pt idx="2">
                  <c:v>0.61921780048935904</c:v>
                </c:pt>
                <c:pt idx="3">
                  <c:v>0.61921780048935904</c:v>
                </c:pt>
                <c:pt idx="4">
                  <c:v>0.61921780048935904</c:v>
                </c:pt>
                <c:pt idx="5">
                  <c:v>0.61921780048935904</c:v>
                </c:pt>
                <c:pt idx="6">
                  <c:v>0.61921780048935904</c:v>
                </c:pt>
                <c:pt idx="7">
                  <c:v>0.61921780048935904</c:v>
                </c:pt>
                <c:pt idx="8">
                  <c:v>0.61921780048935904</c:v>
                </c:pt>
                <c:pt idx="9">
                  <c:v>0.61921780048935904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C-BC42-9B8D-8B1D33E2EF14}"/>
            </c:ext>
          </c:extLst>
        </c:ser>
        <c:ser>
          <c:idx val="3"/>
          <c:order val="3"/>
          <c:tx>
            <c:strRef>
              <c:f>methanol!$E$27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methanol!$E$61:$E$70</c:f>
              <c:numCache>
                <c:formatCode>General</c:formatCode>
                <c:ptCount val="10"/>
                <c:pt idx="0">
                  <c:v>48.906290870958507</c:v>
                </c:pt>
                <c:pt idx="1">
                  <c:v>52.884504983422005</c:v>
                </c:pt>
                <c:pt idx="2">
                  <c:v>55.905393721920404</c:v>
                </c:pt>
                <c:pt idx="3">
                  <c:v>52.7171665760726</c:v>
                </c:pt>
                <c:pt idx="4">
                  <c:v>49.914611028657205</c:v>
                </c:pt>
                <c:pt idx="5">
                  <c:v>43.950438635612251</c:v>
                </c:pt>
                <c:pt idx="6">
                  <c:v>51.774717710606801</c:v>
                </c:pt>
                <c:pt idx="7">
                  <c:v>106.01565176167702</c:v>
                </c:pt>
                <c:pt idx="8">
                  <c:v>106.01565176167702</c:v>
                </c:pt>
                <c:pt idx="9">
                  <c:v>106.01565176167702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DC-BC42-9B8D-8B1D33E2EF14}"/>
            </c:ext>
          </c:extLst>
        </c:ser>
        <c:ser>
          <c:idx val="4"/>
          <c:order val="4"/>
          <c:tx>
            <c:strRef>
              <c:f>methanol!$F$27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methanol!$F$61:$F$70</c:f>
              <c:numCache>
                <c:formatCode>General</c:formatCode>
                <c:ptCount val="10"/>
                <c:pt idx="0">
                  <c:v>1.9021390634963224</c:v>
                </c:pt>
                <c:pt idx="1">
                  <c:v>1.9021390634963224</c:v>
                </c:pt>
                <c:pt idx="2">
                  <c:v>1.9021390634963224</c:v>
                </c:pt>
                <c:pt idx="3">
                  <c:v>1.9021390634963224</c:v>
                </c:pt>
                <c:pt idx="4">
                  <c:v>1.9021390634963224</c:v>
                </c:pt>
                <c:pt idx="5">
                  <c:v>1.9021390634963224</c:v>
                </c:pt>
                <c:pt idx="6">
                  <c:v>1.9021390634963224</c:v>
                </c:pt>
                <c:pt idx="7">
                  <c:v>1.9021390634963224</c:v>
                </c:pt>
                <c:pt idx="8">
                  <c:v>1.9021390634963224</c:v>
                </c:pt>
                <c:pt idx="9">
                  <c:v>1.9021390634963224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DC-BC42-9B8D-8B1D33E2EF14}"/>
            </c:ext>
          </c:extLst>
        </c:ser>
        <c:ser>
          <c:idx val="6"/>
          <c:order val="5"/>
          <c:tx>
            <c:strRef>
              <c:f>methanol!$G$27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methanol!$G$61:$G$70</c:f>
              <c:numCache>
                <c:formatCode>General</c:formatCode>
                <c:ptCount val="10"/>
                <c:pt idx="0">
                  <c:v>4.8644670192809274</c:v>
                </c:pt>
                <c:pt idx="1">
                  <c:v>4.8644670192809274</c:v>
                </c:pt>
                <c:pt idx="2">
                  <c:v>4.8644670192809274</c:v>
                </c:pt>
                <c:pt idx="3">
                  <c:v>4.8644670192809274</c:v>
                </c:pt>
                <c:pt idx="4">
                  <c:v>4.8644670192809274</c:v>
                </c:pt>
                <c:pt idx="5">
                  <c:v>4.8644670192809274</c:v>
                </c:pt>
                <c:pt idx="6">
                  <c:v>4.8644670192809274</c:v>
                </c:pt>
                <c:pt idx="7">
                  <c:v>4.8644670192809274</c:v>
                </c:pt>
                <c:pt idx="8">
                  <c:v>4.8644670192809274</c:v>
                </c:pt>
                <c:pt idx="9">
                  <c:v>4.8644670192809274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DC-BC42-9B8D-8B1D33E2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methanol!$B$86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methanol!$B$87:$B$96</c:f>
              <c:numCache>
                <c:formatCode>General</c:formatCode>
                <c:ptCount val="10"/>
                <c:pt idx="0">
                  <c:v>1543.6133322999999</c:v>
                </c:pt>
                <c:pt idx="1">
                  <c:v>1543.6133322999999</c:v>
                </c:pt>
                <c:pt idx="2">
                  <c:v>1543.6133322999999</c:v>
                </c:pt>
                <c:pt idx="3">
                  <c:v>1543.6133322999999</c:v>
                </c:pt>
                <c:pt idx="4">
                  <c:v>1543.6133322999999</c:v>
                </c:pt>
                <c:pt idx="5">
                  <c:v>1543.6133322999999</c:v>
                </c:pt>
                <c:pt idx="6">
                  <c:v>1543.6133322999999</c:v>
                </c:pt>
                <c:pt idx="7">
                  <c:v>1543.6133322999999</c:v>
                </c:pt>
                <c:pt idx="8">
                  <c:v>534.76822944999992</c:v>
                </c:pt>
                <c:pt idx="9">
                  <c:v>485.14413415000001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1-4644-B936-29EE2CAC8EBC}"/>
            </c:ext>
          </c:extLst>
        </c:ser>
        <c:ser>
          <c:idx val="1"/>
          <c:order val="1"/>
          <c:tx>
            <c:strRef>
              <c:f>methanol!$C$86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methanol!$C$87:$C$96</c:f>
              <c:numCache>
                <c:formatCode>General</c:formatCode>
                <c:ptCount val="10"/>
                <c:pt idx="0">
                  <c:v>6.8784761344000005</c:v>
                </c:pt>
                <c:pt idx="1">
                  <c:v>43.149098512000002</c:v>
                </c:pt>
                <c:pt idx="2">
                  <c:v>43.149098512000002</c:v>
                </c:pt>
                <c:pt idx="3">
                  <c:v>43.149098512000002</c:v>
                </c:pt>
                <c:pt idx="4">
                  <c:v>43.149098512000002</c:v>
                </c:pt>
                <c:pt idx="5">
                  <c:v>43.149098512000002</c:v>
                </c:pt>
                <c:pt idx="6">
                  <c:v>43.149098512000002</c:v>
                </c:pt>
                <c:pt idx="7">
                  <c:v>43.149098512000002</c:v>
                </c:pt>
                <c:pt idx="8">
                  <c:v>43.149098512000002</c:v>
                </c:pt>
                <c:pt idx="9">
                  <c:v>43.149098512000002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1-4644-B936-29EE2CAC8EBC}"/>
            </c:ext>
          </c:extLst>
        </c:ser>
        <c:ser>
          <c:idx val="2"/>
          <c:order val="2"/>
          <c:tx>
            <c:strRef>
              <c:f>methanol!$D$86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methanol!$D$87:$D$96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193.4412672</c:v>
                </c:pt>
                <c:pt idx="9">
                  <c:v>379.44248479999999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1-4644-B936-29EE2CAC8EBC}"/>
            </c:ext>
          </c:extLst>
        </c:ser>
        <c:ser>
          <c:idx val="3"/>
          <c:order val="3"/>
          <c:tx>
            <c:strRef>
              <c:f>methanol!$E$86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methanol!$E$87:$E$96</c:f>
              <c:numCache>
                <c:formatCode>General</c:formatCode>
                <c:ptCount val="10"/>
                <c:pt idx="0">
                  <c:v>381.53487579</c:v>
                </c:pt>
                <c:pt idx="1">
                  <c:v>381.53487579</c:v>
                </c:pt>
                <c:pt idx="2">
                  <c:v>381.53487579</c:v>
                </c:pt>
                <c:pt idx="3">
                  <c:v>381.53487579</c:v>
                </c:pt>
                <c:pt idx="4">
                  <c:v>381.53487579</c:v>
                </c:pt>
                <c:pt idx="5">
                  <c:v>381.53487579</c:v>
                </c:pt>
                <c:pt idx="6">
                  <c:v>381.53487579</c:v>
                </c:pt>
                <c:pt idx="7">
                  <c:v>381.53487579</c:v>
                </c:pt>
                <c:pt idx="8">
                  <c:v>381.53487579</c:v>
                </c:pt>
                <c:pt idx="9">
                  <c:v>381.53487579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1-4644-B936-29EE2CAC8EBC}"/>
            </c:ext>
          </c:extLst>
        </c:ser>
        <c:ser>
          <c:idx val="4"/>
          <c:order val="4"/>
          <c:tx>
            <c:strRef>
              <c:f>methanol!$F$86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methanol!$F$87:$F$96</c:f>
              <c:numCache>
                <c:formatCode>General</c:formatCode>
                <c:ptCount val="10"/>
                <c:pt idx="0">
                  <c:v>1204.1181292000001</c:v>
                </c:pt>
                <c:pt idx="1">
                  <c:v>1073.3629263000003</c:v>
                </c:pt>
                <c:pt idx="2">
                  <c:v>1576.4849674000002</c:v>
                </c:pt>
                <c:pt idx="3">
                  <c:v>1045.7363315</c:v>
                </c:pt>
                <c:pt idx="4">
                  <c:v>1255.5379683000001</c:v>
                </c:pt>
                <c:pt idx="5">
                  <c:v>520.13553200000001</c:v>
                </c:pt>
                <c:pt idx="6">
                  <c:v>1027.398428</c:v>
                </c:pt>
                <c:pt idx="7">
                  <c:v>5929.6210680000004</c:v>
                </c:pt>
                <c:pt idx="8">
                  <c:v>5929.6210680000004</c:v>
                </c:pt>
                <c:pt idx="9">
                  <c:v>5929.6210680000004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1-4644-B936-29EE2CAC8EBC}"/>
            </c:ext>
          </c:extLst>
        </c:ser>
        <c:ser>
          <c:idx val="6"/>
          <c:order val="5"/>
          <c:tx>
            <c:strRef>
              <c:f>methanol!$G$86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methanol!$G$87:$G$96</c:f>
              <c:numCache>
                <c:formatCode>General</c:formatCode>
                <c:ptCount val="10"/>
                <c:pt idx="0">
                  <c:v>219.09780722386139</c:v>
                </c:pt>
                <c:pt idx="1">
                  <c:v>219.09780722386139</c:v>
                </c:pt>
                <c:pt idx="2">
                  <c:v>219.09780722386139</c:v>
                </c:pt>
                <c:pt idx="3">
                  <c:v>219.09780722386139</c:v>
                </c:pt>
                <c:pt idx="4">
                  <c:v>219.09780722386139</c:v>
                </c:pt>
                <c:pt idx="5">
                  <c:v>219.09780722386139</c:v>
                </c:pt>
                <c:pt idx="6">
                  <c:v>219.09780722386139</c:v>
                </c:pt>
                <c:pt idx="7">
                  <c:v>219.09780722386139</c:v>
                </c:pt>
                <c:pt idx="8">
                  <c:v>219.09780722386139</c:v>
                </c:pt>
                <c:pt idx="9">
                  <c:v>219.09780722386139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1-4644-B936-29EE2CAC8EBC}"/>
            </c:ext>
          </c:extLst>
        </c:ser>
        <c:ser>
          <c:idx val="5"/>
          <c:order val="6"/>
          <c:tx>
            <c:strRef>
              <c:f>methanol!$H$86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methanol!$H$87:$H$96</c:f>
              <c:numCache>
                <c:formatCode>General</c:formatCode>
                <c:ptCount val="10"/>
                <c:pt idx="0">
                  <c:v>379.90379519999999</c:v>
                </c:pt>
                <c:pt idx="1">
                  <c:v>379.90379519999999</c:v>
                </c:pt>
                <c:pt idx="2">
                  <c:v>379.90379519999999</c:v>
                </c:pt>
                <c:pt idx="3">
                  <c:v>379.90379519999999</c:v>
                </c:pt>
                <c:pt idx="4">
                  <c:v>379.90379519999999</c:v>
                </c:pt>
                <c:pt idx="5">
                  <c:v>379.90379519999999</c:v>
                </c:pt>
                <c:pt idx="6">
                  <c:v>379.90379519999999</c:v>
                </c:pt>
                <c:pt idx="7">
                  <c:v>379.90379519999999</c:v>
                </c:pt>
                <c:pt idx="8">
                  <c:v>379.90379519999999</c:v>
                </c:pt>
                <c:pt idx="9">
                  <c:v>379.90379519999999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31-4644-B936-29EE2CAC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sourcing'!$B$10:$B$14</c:f>
              <c:numCache>
                <c:formatCode>General</c:formatCode>
                <c:ptCount val="5"/>
                <c:pt idx="0">
                  <c:v>6.2554999999999999E-2</c:v>
                </c:pt>
                <c:pt idx="1">
                  <c:v>7.7188999999999999E-3</c:v>
                </c:pt>
                <c:pt idx="2">
                  <c:v>6.2554999999999999E-2</c:v>
                </c:pt>
                <c:pt idx="3">
                  <c:v>8.6325900000000001E-4</c:v>
                </c:pt>
                <c:pt idx="4">
                  <c:v>1.2511000000000001E-2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0-F94B-92BF-696E7D379DE9}"/>
            </c:ext>
          </c:extLst>
        </c:ser>
        <c:ser>
          <c:idx val="1"/>
          <c:order val="1"/>
          <c:tx>
            <c:strRef>
              <c:f>'CO2 sourcing'!$C$9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0.10349999999999999</c:v>
                </c:pt>
                <c:pt idx="4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0-F94B-92BF-696E7D379DE9}"/>
            </c:ext>
          </c:extLst>
        </c:ser>
        <c:ser>
          <c:idx val="2"/>
          <c:order val="2"/>
          <c:tx>
            <c:strRef>
              <c:f>'CO2 sourcing'!$D$9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sourcing'!$D$10:$D$14</c:f>
              <c:numCache>
                <c:formatCode>General</c:formatCode>
                <c:ptCount val="5"/>
                <c:pt idx="0">
                  <c:v>6.3867100000000003E-3</c:v>
                </c:pt>
                <c:pt idx="1">
                  <c:v>6.3867100000000003E-3</c:v>
                </c:pt>
                <c:pt idx="2">
                  <c:v>6.3867100000000003E-3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0-F94B-92BF-696E7D379DE9}"/>
            </c:ext>
          </c:extLst>
        </c:ser>
        <c:ser>
          <c:idx val="3"/>
          <c:order val="3"/>
          <c:tx>
            <c:strRef>
              <c:f>'CO2 sourcing'!$E$9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sourcing'!$E$10:$E$14</c:f>
              <c:numCache>
                <c:formatCode>General</c:formatCode>
                <c:ptCount val="5"/>
                <c:pt idx="0">
                  <c:v>3.4013753399999999E-2</c:v>
                </c:pt>
                <c:pt idx="1">
                  <c:v>3.4013753399999999E-2</c:v>
                </c:pt>
                <c:pt idx="2">
                  <c:v>3.4013753399999999E-2</c:v>
                </c:pt>
                <c:pt idx="3">
                  <c:v>3.7413991708733406E-2</c:v>
                </c:pt>
                <c:pt idx="4">
                  <c:v>3.7516482188733408E-2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0-F94B-92BF-696E7D379DE9}"/>
            </c:ext>
          </c:extLst>
        </c:ser>
        <c:ser>
          <c:idx val="4"/>
          <c:order val="4"/>
          <c:tx>
            <c:strRef>
              <c:f>'CO2 sourcing'!$F$9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sourcing'!$F$10:$F$14</c:f>
              <c:numCache>
                <c:formatCode>General</c:formatCode>
                <c:ptCount val="5"/>
                <c:pt idx="0">
                  <c:v>0</c:v>
                </c:pt>
                <c:pt idx="1">
                  <c:v>0.47864059919999996</c:v>
                </c:pt>
                <c:pt idx="2">
                  <c:v>0.47864059919999996</c:v>
                </c:pt>
                <c:pt idx="3">
                  <c:v>0.32451044740000001</c:v>
                </c:pt>
                <c:pt idx="4">
                  <c:v>0.34568487719999996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0-F94B-92BF-696E7D37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sourcing'!$B$19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sourcing'!$B$20:$B$22</c:f>
              <c:numCache>
                <c:formatCode>General</c:formatCode>
                <c:ptCount val="3"/>
                <c:pt idx="0">
                  <c:v>3.745115154189</c:v>
                </c:pt>
                <c:pt idx="1">
                  <c:v>5.1682589127808196E-2</c:v>
                </c:pt>
                <c:pt idx="2">
                  <c:v>0.74902303083780009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884F-9532-5B90CD6EB30F}"/>
            </c:ext>
          </c:extLst>
        </c:ser>
        <c:ser>
          <c:idx val="1"/>
          <c:order val="1"/>
          <c:tx>
            <c:strRef>
              <c:f>'CO2 sourcing'!$C$19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sourcing'!$C$20:$C$22</c:f>
              <c:numCache>
                <c:formatCode>General</c:formatCode>
                <c:ptCount val="3"/>
                <c:pt idx="0">
                  <c:v>1.5487777855350002E-2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1-884F-9532-5B90CD6EB30F}"/>
            </c:ext>
          </c:extLst>
        </c:ser>
        <c:ser>
          <c:idx val="2"/>
          <c:order val="2"/>
          <c:tx>
            <c:strRef>
              <c:f>'CO2 sourcing'!$D$19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sourcing'!$D$20:$D$22</c:f>
              <c:numCache>
                <c:formatCode>General</c:formatCode>
                <c:ptCount val="3"/>
                <c:pt idx="0">
                  <c:v>0.5555576957285</c:v>
                </c:pt>
                <c:pt idx="1">
                  <c:v>0.66218774550520665</c:v>
                </c:pt>
                <c:pt idx="2">
                  <c:v>0.66412402887652366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1-884F-9532-5B90CD6EB30F}"/>
            </c:ext>
          </c:extLst>
        </c:ser>
        <c:ser>
          <c:idx val="3"/>
          <c:order val="3"/>
          <c:tx>
            <c:strRef>
              <c:f>'CO2 sourcing'!$E$19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sourcing'!$E$20:$E$22</c:f>
              <c:numCache>
                <c:formatCode>General</c:formatCode>
                <c:ptCount val="3"/>
                <c:pt idx="0">
                  <c:v>7.4547869484710869</c:v>
                </c:pt>
                <c:pt idx="1">
                  <c:v>5.0542228385210359</c:v>
                </c:pt>
                <c:pt idx="2">
                  <c:v>5.3840127961180073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1-884F-9532-5B90CD6EB30F}"/>
            </c:ext>
          </c:extLst>
        </c:ser>
        <c:ser>
          <c:idx val="4"/>
          <c:order val="4"/>
          <c:tx>
            <c:strRef>
              <c:f>'CO2 sourcing'!$F$19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sourcing'!$F$20:$F$22</c:f>
              <c:numCache>
                <c:formatCode>General</c:formatCode>
                <c:ptCount val="3"/>
                <c:pt idx="0">
                  <c:v>7.602297664475999E-4</c:v>
                </c:pt>
                <c:pt idx="1">
                  <c:v>1.0136396885968E-3</c:v>
                </c:pt>
                <c:pt idx="2">
                  <c:v>1.0643216730266401E-3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1-884F-9532-5B90CD6EB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 energy/kg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sourcing'!$B$35:$B$37</c:f>
              <c:numCache>
                <c:formatCode>General</c:formatCode>
                <c:ptCount val="3"/>
                <c:pt idx="0">
                  <c:v>1.0001048814</c:v>
                </c:pt>
                <c:pt idx="1">
                  <c:v>1.3801447363319999E-2</c:v>
                </c:pt>
                <c:pt idx="2">
                  <c:v>0.20002097628000001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BC47-B42D-9AEA28AB3EF4}"/>
            </c:ext>
          </c:extLst>
        </c:ser>
        <c:ser>
          <c:idx val="1"/>
          <c:order val="1"/>
          <c:tx>
            <c:strRef>
              <c:f>'CO2 sourcing'!$C$34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sourcing'!$C$35:$C$37</c:f>
              <c:numCache>
                <c:formatCode>General</c:formatCode>
                <c:ptCount val="3"/>
                <c:pt idx="0">
                  <c:v>6.1583125000000004E-4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6-BC47-B42D-9AEA28AB3EF4}"/>
            </c:ext>
          </c:extLst>
        </c:ser>
        <c:ser>
          <c:idx val="2"/>
          <c:order val="2"/>
          <c:tx>
            <c:strRef>
              <c:f>'CO2 sourcing'!$D$34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sourcing'!$D$35:$D$37</c:f>
              <c:numCache>
                <c:formatCode>General</c:formatCode>
                <c:ptCount val="3"/>
                <c:pt idx="0">
                  <c:v>0.12582769621999998</c:v>
                </c:pt>
                <c:pt idx="1">
                  <c:v>0.15788875595221039</c:v>
                </c:pt>
                <c:pt idx="2">
                  <c:v>0.15807665179421038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6-BC47-B42D-9AEA28AB3EF4}"/>
            </c:ext>
          </c:extLst>
        </c:ser>
        <c:ser>
          <c:idx val="3"/>
          <c:order val="3"/>
          <c:tx>
            <c:strRef>
              <c:f>'CO2 sourcing'!$E$34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sourcing'!$E$35:$E$37</c:f>
              <c:numCache>
                <c:formatCode>General</c:formatCode>
                <c:ptCount val="3"/>
                <c:pt idx="0">
                  <c:v>2.6640176119199999E-2</c:v>
                </c:pt>
                <c:pt idx="1">
                  <c:v>1.8061600887399998E-2</c:v>
                </c:pt>
                <c:pt idx="2">
                  <c:v>1.9240127197199999E-2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6-BC47-B42D-9AEA28AB3EF4}"/>
            </c:ext>
          </c:extLst>
        </c:ser>
        <c:ser>
          <c:idx val="4"/>
          <c:order val="4"/>
          <c:tx>
            <c:strRef>
              <c:f>'CO2 sourcing'!$F$34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sourcing'!$F$35:$F$37</c:f>
              <c:numCache>
                <c:formatCode>General</c:formatCode>
                <c:ptCount val="3"/>
                <c:pt idx="0">
                  <c:v>3.2051823187499999E-4</c:v>
                </c:pt>
                <c:pt idx="1">
                  <c:v>4.2735764249999993E-4</c:v>
                </c:pt>
                <c:pt idx="2">
                  <c:v>4.4872552462499999E-4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6-BC47-B42D-9AEA28AB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energy/kg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sourcing'!$B$63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sourcing'!$B$64:$B$66</c:f>
              <c:numCache>
                <c:formatCode>General</c:formatCode>
                <c:ptCount val="3"/>
                <c:pt idx="0">
                  <c:v>256.416</c:v>
                </c:pt>
                <c:pt idx="1">
                  <c:v>3.5385407999999998</c:v>
                </c:pt>
                <c:pt idx="2">
                  <c:v>51.283200000000001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2-1D45-8E01-F0526B4BC7F5}"/>
            </c:ext>
          </c:extLst>
        </c:ser>
        <c:ser>
          <c:idx val="1"/>
          <c:order val="1"/>
          <c:tx>
            <c:strRef>
              <c:f>'CO2 sourcing'!$C$63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sourcing'!$C$64:$C$66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2-1D45-8E01-F0526B4BC7F5}"/>
            </c:ext>
          </c:extLst>
        </c:ser>
        <c:ser>
          <c:idx val="2"/>
          <c:order val="2"/>
          <c:tx>
            <c:strRef>
              <c:f>'CO2 sourcing'!$D$63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sourcing'!$D$64:$D$66</c:f>
              <c:numCache>
                <c:formatCode>General</c:formatCode>
                <c:ptCount val="3"/>
                <c:pt idx="0">
                  <c:v>0</c:v>
                </c:pt>
                <c:pt idx="1">
                  <c:v>320.84999999999997</c:v>
                </c:pt>
                <c:pt idx="2">
                  <c:v>264.8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2-1D45-8E01-F0526B4BC7F5}"/>
            </c:ext>
          </c:extLst>
        </c:ser>
        <c:ser>
          <c:idx val="3"/>
          <c:order val="3"/>
          <c:tx>
            <c:strRef>
              <c:f>'CO2 sourcing'!$E$63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sourcing'!$E$64:$E$66</c:f>
              <c:numCache>
                <c:formatCode>General</c:formatCode>
                <c:ptCount val="3"/>
                <c:pt idx="0">
                  <c:v>7.5063730000000009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2-1D45-8E01-F0526B4BC7F5}"/>
            </c:ext>
          </c:extLst>
        </c:ser>
        <c:ser>
          <c:idx val="4"/>
          <c:order val="4"/>
          <c:tx>
            <c:strRef>
              <c:f>'CO2 sourcing'!$F$63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sourcing'!$F$64:$F$66</c:f>
              <c:numCache>
                <c:formatCode>General</c:formatCode>
                <c:ptCount val="3"/>
                <c:pt idx="0">
                  <c:v>65.065754999999996</c:v>
                </c:pt>
                <c:pt idx="1">
                  <c:v>70.815730456179793</c:v>
                </c:pt>
                <c:pt idx="2">
                  <c:v>71.04259460617979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2-1D45-8E01-F0526B4BC7F5}"/>
            </c:ext>
          </c:extLst>
        </c:ser>
        <c:ser>
          <c:idx val="5"/>
          <c:order val="5"/>
          <c:tx>
            <c:strRef>
              <c:f>'CO2 sourcing'!$G$63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sourcing'!$G$64:$G$66</c:f>
              <c:numCache>
                <c:formatCode>General</c:formatCode>
                <c:ptCount val="3"/>
                <c:pt idx="0">
                  <c:v>584.28241920000005</c:v>
                </c:pt>
                <c:pt idx="1">
                  <c:v>396.13386240000006</c:v>
                </c:pt>
                <c:pt idx="2">
                  <c:v>421.98174719999997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42-1D45-8E01-F0526B4B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prod'!$B$81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prod'!$B$82:$B$114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14.461516585043999</c:v>
                </c:pt>
                <c:pt idx="9">
                  <c:v>14.461516585043999</c:v>
                </c:pt>
                <c:pt idx="11">
                  <c:v>108.0113271912</c:v>
                </c:pt>
                <c:pt idx="12">
                  <c:v>224.80202218319999</c:v>
                </c:pt>
                <c:pt idx="13">
                  <c:v>210.68840794247998</c:v>
                </c:pt>
                <c:pt idx="14">
                  <c:v>204.866351067024</c:v>
                </c:pt>
                <c:pt idx="15">
                  <c:v>209.77398582242401</c:v>
                </c:pt>
                <c:pt idx="16">
                  <c:v>209</c:v>
                </c:pt>
                <c:pt idx="17">
                  <c:v>209</c:v>
                </c:pt>
                <c:pt idx="18">
                  <c:v>209</c:v>
                </c:pt>
                <c:pt idx="20">
                  <c:v>103.61086571303998</c:v>
                </c:pt>
                <c:pt idx="21">
                  <c:v>215.64342127943996</c:v>
                </c:pt>
                <c:pt idx="22">
                  <c:v>202.10480613741598</c:v>
                </c:pt>
                <c:pt idx="23">
                  <c:v>196.51994417170079</c:v>
                </c:pt>
                <c:pt idx="24">
                  <c:v>201.22763825188082</c:v>
                </c:pt>
                <c:pt idx="25">
                  <c:v>0</c:v>
                </c:pt>
                <c:pt idx="26">
                  <c:v>84.608872966439989</c:v>
                </c:pt>
                <c:pt idx="27">
                  <c:v>78.008180749199994</c:v>
                </c:pt>
                <c:pt idx="28">
                  <c:v>176.09491737683999</c:v>
                </c:pt>
                <c:pt idx="29">
                  <c:v>162.3570160212</c:v>
                </c:pt>
                <c:pt idx="30">
                  <c:v>165.03925288827597</c:v>
                </c:pt>
                <c:pt idx="31">
                  <c:v>160.47864166916878</c:v>
                </c:pt>
                <c:pt idx="32">
                  <c:v>164.32295556089881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7-3440-9BEB-064E84920C45}"/>
            </c:ext>
          </c:extLst>
        </c:ser>
        <c:ser>
          <c:idx val="2"/>
          <c:order val="1"/>
          <c:tx>
            <c:strRef>
              <c:f>'h2 prod'!$C$81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prod'!$C$82:$C$114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0.63415352182499996</c:v>
                </c:pt>
                <c:pt idx="12">
                  <c:v>0.63415352182499996</c:v>
                </c:pt>
                <c:pt idx="13">
                  <c:v>0.63415352182499996</c:v>
                </c:pt>
                <c:pt idx="14">
                  <c:v>0.63415352182499996</c:v>
                </c:pt>
                <c:pt idx="15">
                  <c:v>0.63415352182499996</c:v>
                </c:pt>
                <c:pt idx="16">
                  <c:v>0.86928687111379999</c:v>
                </c:pt>
                <c:pt idx="17">
                  <c:v>0.82244963656639991</c:v>
                </c:pt>
                <c:pt idx="18">
                  <c:v>1.0168153463407998</c:v>
                </c:pt>
                <c:pt idx="20">
                  <c:v>0.62613895405519993</c:v>
                </c:pt>
                <c:pt idx="21">
                  <c:v>0.62613895405519993</c:v>
                </c:pt>
                <c:pt idx="22">
                  <c:v>0.62613895405519993</c:v>
                </c:pt>
                <c:pt idx="23">
                  <c:v>0.62613895405519993</c:v>
                </c:pt>
                <c:pt idx="24">
                  <c:v>0.62613895405519993</c:v>
                </c:pt>
                <c:pt idx="26">
                  <c:v>1.0172086925876</c:v>
                </c:pt>
                <c:pt idx="27">
                  <c:v>1.0172086925876</c:v>
                </c:pt>
                <c:pt idx="28">
                  <c:v>1.0172086925876</c:v>
                </c:pt>
                <c:pt idx="29">
                  <c:v>1.0172086925876</c:v>
                </c:pt>
                <c:pt idx="30">
                  <c:v>1.0172086925876</c:v>
                </c:pt>
                <c:pt idx="31">
                  <c:v>1.0172086925876</c:v>
                </c:pt>
                <c:pt idx="32">
                  <c:v>1.0172086925876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7-3440-9BEB-064E84920C45}"/>
            </c:ext>
          </c:extLst>
        </c:ser>
        <c:ser>
          <c:idx val="4"/>
          <c:order val="2"/>
          <c:tx>
            <c:strRef>
              <c:f>'h2 prod'!$D$81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prod'!$D$82:$D$114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4.9731069514699997E-3</c:v>
                </c:pt>
                <c:pt idx="12">
                  <c:v>4.9731069514699997E-3</c:v>
                </c:pt>
                <c:pt idx="13">
                  <c:v>4.9731069514699997E-3</c:v>
                </c:pt>
                <c:pt idx="14">
                  <c:v>4.9731069514699997E-3</c:v>
                </c:pt>
                <c:pt idx="15">
                  <c:v>4.9731069514699997E-3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7.8933855167999986E-2</c:v>
                </c:pt>
                <c:pt idx="28">
                  <c:v>0</c:v>
                </c:pt>
                <c:pt idx="29">
                  <c:v>7.8933855167999986E-2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7-3440-9BEB-064E84920C45}"/>
            </c:ext>
          </c:extLst>
        </c:ser>
        <c:ser>
          <c:idx val="5"/>
          <c:order val="3"/>
          <c:tx>
            <c:strRef>
              <c:f>'h2 prod'!$E$81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prod'!$E$82:$E$114</c:f>
              <c:numCache>
                <c:formatCode>General</c:formatCode>
                <c:ptCount val="33"/>
                <c:pt idx="0">
                  <c:v>0.54081812892232273</c:v>
                </c:pt>
                <c:pt idx="1">
                  <c:v>0.53529879048720763</c:v>
                </c:pt>
                <c:pt idx="2">
                  <c:v>0.86115142391732269</c:v>
                </c:pt>
                <c:pt idx="3">
                  <c:v>0.85057419135070755</c:v>
                </c:pt>
                <c:pt idx="5">
                  <c:v>0.57701698431012272</c:v>
                </c:pt>
                <c:pt idx="6">
                  <c:v>0.54011749284069366</c:v>
                </c:pt>
                <c:pt idx="8">
                  <c:v>1.4191478752632882</c:v>
                </c:pt>
                <c:pt idx="9">
                  <c:v>1.9212721477382879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2.226430173155E-3</c:v>
                </c:pt>
                <c:pt idx="17">
                  <c:v>0.20102490903789999</c:v>
                </c:pt>
                <c:pt idx="18">
                  <c:v>0</c:v>
                </c:pt>
                <c:pt idx="20">
                  <c:v>7.9035917930000005E-3</c:v>
                </c:pt>
                <c:pt idx="21">
                  <c:v>7.9035917930000005E-3</c:v>
                </c:pt>
                <c:pt idx="22">
                  <c:v>7.9035917930000005E-3</c:v>
                </c:pt>
                <c:pt idx="23">
                  <c:v>7.9035917930000005E-3</c:v>
                </c:pt>
                <c:pt idx="24">
                  <c:v>7.9035917930000005E-3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7-3440-9BEB-064E8492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sourcing'!$B$51:$B$53</c:f>
              <c:numCache>
                <c:formatCode>General</c:formatCode>
                <c:ptCount val="3"/>
                <c:pt idx="0">
                  <c:v>4.745220035589</c:v>
                </c:pt>
                <c:pt idx="1">
                  <c:v>6.5484036491128189E-2</c:v>
                </c:pt>
                <c:pt idx="2">
                  <c:v>0.94904400711780013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0-ED4B-9F67-88EABCAAA062}"/>
            </c:ext>
          </c:extLst>
        </c:ser>
        <c:ser>
          <c:idx val="1"/>
          <c:order val="1"/>
          <c:tx>
            <c:strRef>
              <c:f>'CO2 sourcing'!$C$34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sourcing'!$C$51:$C$53</c:f>
              <c:numCache>
                <c:formatCode>General</c:formatCode>
                <c:ptCount val="3"/>
                <c:pt idx="0">
                  <c:v>1.6103609105350001E-2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0-ED4B-9F67-88EABCAAA062}"/>
            </c:ext>
          </c:extLst>
        </c:ser>
        <c:ser>
          <c:idx val="2"/>
          <c:order val="2"/>
          <c:tx>
            <c:strRef>
              <c:f>'CO2 sourcing'!$D$34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sourcing'!$D$51:$D$53</c:f>
              <c:numCache>
                <c:formatCode>General</c:formatCode>
                <c:ptCount val="3"/>
                <c:pt idx="0">
                  <c:v>0.68138539194850001</c:v>
                </c:pt>
                <c:pt idx="1">
                  <c:v>0.82007650145741706</c:v>
                </c:pt>
                <c:pt idx="2">
                  <c:v>0.82220068067073404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0-ED4B-9F67-88EABCAAA062}"/>
            </c:ext>
          </c:extLst>
        </c:ser>
        <c:ser>
          <c:idx val="3"/>
          <c:order val="3"/>
          <c:tx>
            <c:strRef>
              <c:f>'CO2 sourcing'!$E$34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sourcing'!$E$51:$E$53</c:f>
              <c:numCache>
                <c:formatCode>General</c:formatCode>
                <c:ptCount val="3"/>
                <c:pt idx="0">
                  <c:v>7.4814271245902866</c:v>
                </c:pt>
                <c:pt idx="1">
                  <c:v>5.0722844394084357</c:v>
                </c:pt>
                <c:pt idx="2">
                  <c:v>5.4032529233152076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0-ED4B-9F67-88EABCAAA062}"/>
            </c:ext>
          </c:extLst>
        </c:ser>
        <c:ser>
          <c:idx val="4"/>
          <c:order val="4"/>
          <c:tx>
            <c:strRef>
              <c:f>'CO2 sourcing'!$F$34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sourcing'!$F$51:$F$53</c:f>
              <c:numCache>
                <c:formatCode>General</c:formatCode>
                <c:ptCount val="3"/>
                <c:pt idx="0">
                  <c:v>1.0807479983225999E-3</c:v>
                </c:pt>
                <c:pt idx="1">
                  <c:v>1.4409973310968E-3</c:v>
                </c:pt>
                <c:pt idx="2">
                  <c:v>1.5130471976516401E-3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0-ED4B-9F67-88EABCAA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energy/kg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prod'!$B$81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prod'!$B$118:$B$150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68.615881714616947</c:v>
                </c:pt>
                <c:pt idx="9">
                  <c:v>68.615881714616947</c:v>
                </c:pt>
                <c:pt idx="11">
                  <c:v>512.483763843612</c:v>
                </c:pt>
                <c:pt idx="12">
                  <c:v>231.15685599433223</c:v>
                </c:pt>
                <c:pt idx="13">
                  <c:v>236.12395462439039</c:v>
                </c:pt>
                <c:pt idx="14">
                  <c:v>206.74380217773745</c:v>
                </c:pt>
                <c:pt idx="15">
                  <c:v>219.58649028015842</c:v>
                </c:pt>
                <c:pt idx="16">
                  <c:v>239.09676956084849</c:v>
                </c:pt>
                <c:pt idx="17">
                  <c:v>272.5140891192205</c:v>
                </c:pt>
                <c:pt idx="18">
                  <c:v>230.86120357361705</c:v>
                </c:pt>
                <c:pt idx="20">
                  <c:v>491.60479568702033</c:v>
                </c:pt>
                <c:pt idx="21">
                  <c:v>221.73935445382236</c:v>
                </c:pt>
                <c:pt idx="22">
                  <c:v>226.50408980635964</c:v>
                </c:pt>
                <c:pt idx="23">
                  <c:v>198.32090653345924</c:v>
                </c:pt>
                <c:pt idx="24">
                  <c:v>210.6403740094853</c:v>
                </c:pt>
                <c:pt idx="26">
                  <c:v>401.44561501082939</c:v>
                </c:pt>
                <c:pt idx="27">
                  <c:v>370.127162775942</c:v>
                </c:pt>
                <c:pt idx="28">
                  <c:v>181.07287052889359</c:v>
                </c:pt>
                <c:pt idx="29">
                  <c:v>166.94661821812883</c:v>
                </c:pt>
                <c:pt idx="30">
                  <c:v>184.96376445577243</c:v>
                </c:pt>
                <c:pt idx="31">
                  <c:v>161.9493117058943</c:v>
                </c:pt>
                <c:pt idx="32">
                  <c:v>172.00941738612408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D-9445-B674-963C97DD7FBF}"/>
            </c:ext>
          </c:extLst>
        </c:ser>
        <c:ser>
          <c:idx val="2"/>
          <c:order val="1"/>
          <c:tx>
            <c:strRef>
              <c:f>'h2 prod'!$C$81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prod'!$C$118:$C$150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8.1168519647947512</c:v>
                </c:pt>
                <c:pt idx="12">
                  <c:v>8.1168519647947512</c:v>
                </c:pt>
                <c:pt idx="13">
                  <c:v>8.1168519647947512</c:v>
                </c:pt>
                <c:pt idx="14">
                  <c:v>8.1168519647947512</c:v>
                </c:pt>
                <c:pt idx="15">
                  <c:v>8.1168519647947512</c:v>
                </c:pt>
                <c:pt idx="16">
                  <c:v>10.859869592831672</c:v>
                </c:pt>
                <c:pt idx="17">
                  <c:v>10.27445479890728</c:v>
                </c:pt>
                <c:pt idx="18">
                  <c:v>12.702908325851521</c:v>
                </c:pt>
                <c:pt idx="20">
                  <c:v>5.8400083000418856</c:v>
                </c:pt>
                <c:pt idx="21">
                  <c:v>5.8400083000418856</c:v>
                </c:pt>
                <c:pt idx="22">
                  <c:v>5.8400083000418856</c:v>
                </c:pt>
                <c:pt idx="23">
                  <c:v>5.8400083000418856</c:v>
                </c:pt>
                <c:pt idx="24">
                  <c:v>5.8400083000418856</c:v>
                </c:pt>
                <c:pt idx="26">
                  <c:v>12.323077704211521</c:v>
                </c:pt>
                <c:pt idx="27">
                  <c:v>12.323077704211521</c:v>
                </c:pt>
                <c:pt idx="28">
                  <c:v>12.323077704211521</c:v>
                </c:pt>
                <c:pt idx="29">
                  <c:v>12.323077704211521</c:v>
                </c:pt>
                <c:pt idx="30">
                  <c:v>12.323077704211521</c:v>
                </c:pt>
                <c:pt idx="31">
                  <c:v>12.323077704211521</c:v>
                </c:pt>
                <c:pt idx="32">
                  <c:v>12.323077704211521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D-9445-B674-963C97DD7FBF}"/>
            </c:ext>
          </c:extLst>
        </c:ser>
        <c:ser>
          <c:idx val="4"/>
          <c:order val="2"/>
          <c:tx>
            <c:strRef>
              <c:f>'h2 prod'!$D$81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prod'!$D$118:$D$150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1.3966100326717157</c:v>
                </c:pt>
                <c:pt idx="12">
                  <c:v>1.3966100326717157</c:v>
                </c:pt>
                <c:pt idx="13">
                  <c:v>1.3966100326717157</c:v>
                </c:pt>
                <c:pt idx="14">
                  <c:v>1.3966100326717157</c:v>
                </c:pt>
                <c:pt idx="15">
                  <c:v>1.3966100326717157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22.167191480267519</c:v>
                </c:pt>
                <c:pt idx="28">
                  <c:v>0</c:v>
                </c:pt>
                <c:pt idx="29">
                  <c:v>22.167191480267519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D-9445-B674-963C97DD7FBF}"/>
            </c:ext>
          </c:extLst>
        </c:ser>
        <c:ser>
          <c:idx val="5"/>
          <c:order val="3"/>
          <c:tx>
            <c:strRef>
              <c:f>'h2 prod'!$E$81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prod'!$E$118:$E$150</c:f>
              <c:numCache>
                <c:formatCode>General</c:formatCode>
                <c:ptCount val="33"/>
                <c:pt idx="0">
                  <c:v>184.16295988718079</c:v>
                </c:pt>
                <c:pt idx="1">
                  <c:v>181.2952133326406</c:v>
                </c:pt>
                <c:pt idx="2">
                  <c:v>204.76360928588008</c:v>
                </c:pt>
                <c:pt idx="3">
                  <c:v>201.57058931978148</c:v>
                </c:pt>
                <c:pt idx="4">
                  <c:v>0</c:v>
                </c:pt>
                <c:pt idx="5">
                  <c:v>201.99061671020985</c:v>
                </c:pt>
                <c:pt idx="6">
                  <c:v>183.60409575893937</c:v>
                </c:pt>
                <c:pt idx="7">
                  <c:v>0</c:v>
                </c:pt>
                <c:pt idx="8">
                  <c:v>298.9320648116344</c:v>
                </c:pt>
                <c:pt idx="9">
                  <c:v>331.22370059678093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5.3508988205170992E-2</c:v>
                </c:pt>
                <c:pt idx="17">
                  <c:v>4.8313392516647804</c:v>
                </c:pt>
                <c:pt idx="18">
                  <c:v>0</c:v>
                </c:pt>
                <c:pt idx="20">
                  <c:v>0.12724717031329003</c:v>
                </c:pt>
                <c:pt idx="21">
                  <c:v>0.12724717031329003</c:v>
                </c:pt>
                <c:pt idx="22">
                  <c:v>0.12724717031329003</c:v>
                </c:pt>
                <c:pt idx="23">
                  <c:v>0.12724717031329003</c:v>
                </c:pt>
                <c:pt idx="24">
                  <c:v>0.12724717031329003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D-9445-B674-963C97DD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prod'!$B$204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prod'!$B$205:$B$237</c:f>
              <c:numCache>
                <c:formatCode>General</c:formatCode>
                <c:ptCount val="33"/>
                <c:pt idx="0">
                  <c:v>0</c:v>
                </c:pt>
                <c:pt idx="1">
                  <c:v>64.147118282999983</c:v>
                </c:pt>
                <c:pt idx="2">
                  <c:v>0</c:v>
                </c:pt>
                <c:pt idx="3">
                  <c:v>64.147118282999983</c:v>
                </c:pt>
                <c:pt idx="5">
                  <c:v>0</c:v>
                </c:pt>
                <c:pt idx="6">
                  <c:v>86.876084231999982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0-4E40-80DD-4A38049CC7A6}"/>
            </c:ext>
          </c:extLst>
        </c:ser>
        <c:ser>
          <c:idx val="2"/>
          <c:order val="1"/>
          <c:tx>
            <c:strRef>
              <c:f>'h2 prod'!$C$204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prod'!$C$205:$C$237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3707.7753600000001</c:v>
                </c:pt>
                <c:pt idx="9">
                  <c:v>3707.7753600000001</c:v>
                </c:pt>
                <c:pt idx="11">
                  <c:v>27692.928</c:v>
                </c:pt>
                <c:pt idx="12">
                  <c:v>4414.5</c:v>
                </c:pt>
                <c:pt idx="13">
                  <c:v>4667.76</c:v>
                </c:pt>
                <c:pt idx="14">
                  <c:v>1045.44</c:v>
                </c:pt>
                <c:pt idx="15">
                  <c:v>2146.5</c:v>
                </c:pt>
                <c:pt idx="16">
                  <c:v>1468.6049501299999</c:v>
                </c:pt>
                <c:pt idx="17">
                  <c:v>3350.3994407</c:v>
                </c:pt>
                <c:pt idx="18">
                  <c:v>1004.8312621600001</c:v>
                </c:pt>
                <c:pt idx="20">
                  <c:v>26564.6976</c:v>
                </c:pt>
                <c:pt idx="21">
                  <c:v>4234.6499999999996</c:v>
                </c:pt>
                <c:pt idx="22">
                  <c:v>4477.5919999999996</c:v>
                </c:pt>
                <c:pt idx="23">
                  <c:v>1002.848</c:v>
                </c:pt>
                <c:pt idx="24">
                  <c:v>2059.0499999999997</c:v>
                </c:pt>
                <c:pt idx="26">
                  <c:v>21692.793599999997</c:v>
                </c:pt>
                <c:pt idx="27">
                  <c:v>20000.448</c:v>
                </c:pt>
                <c:pt idx="28">
                  <c:v>3458.0249999999996</c:v>
                </c:pt>
                <c:pt idx="29">
                  <c:v>3188.25</c:v>
                </c:pt>
                <c:pt idx="30">
                  <c:v>3656.4119999999998</c:v>
                </c:pt>
                <c:pt idx="31">
                  <c:v>818.92799999999988</c:v>
                </c:pt>
                <c:pt idx="32">
                  <c:v>1681.425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0-4E40-80DD-4A38049CC7A6}"/>
            </c:ext>
          </c:extLst>
        </c:ser>
        <c:ser>
          <c:idx val="4"/>
          <c:order val="2"/>
          <c:tx>
            <c:strRef>
              <c:f>'h2 prod'!$D$204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prod'!$D$205:$D$237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1384.5949785</c:v>
                </c:pt>
                <c:pt idx="12">
                  <c:v>1384.5949785</c:v>
                </c:pt>
                <c:pt idx="13">
                  <c:v>1384.5949785</c:v>
                </c:pt>
                <c:pt idx="14">
                  <c:v>1384.5949785</c:v>
                </c:pt>
                <c:pt idx="15">
                  <c:v>1384.5949785</c:v>
                </c:pt>
                <c:pt idx="16">
                  <c:v>1979.6183896500002</c:v>
                </c:pt>
                <c:pt idx="17">
                  <c:v>1873.04348587</c:v>
                </c:pt>
                <c:pt idx="18">
                  <c:v>2315.5872709499999</c:v>
                </c:pt>
                <c:pt idx="20">
                  <c:v>810.39024267299999</c:v>
                </c:pt>
                <c:pt idx="21">
                  <c:v>810.39024267299999</c:v>
                </c:pt>
                <c:pt idx="22">
                  <c:v>810.39024267299999</c:v>
                </c:pt>
                <c:pt idx="23">
                  <c:v>810.39024267299999</c:v>
                </c:pt>
                <c:pt idx="24">
                  <c:v>810.39024267299999</c:v>
                </c:pt>
                <c:pt idx="26">
                  <c:v>1431.7662892359999</c:v>
                </c:pt>
                <c:pt idx="27">
                  <c:v>1431.7662892359999</c:v>
                </c:pt>
                <c:pt idx="28">
                  <c:v>1431.7662892359999</c:v>
                </c:pt>
                <c:pt idx="29">
                  <c:v>1431.7662892359999</c:v>
                </c:pt>
                <c:pt idx="30">
                  <c:v>1431.7662892359999</c:v>
                </c:pt>
                <c:pt idx="31">
                  <c:v>1431.7662892359999</c:v>
                </c:pt>
                <c:pt idx="32">
                  <c:v>1431.7662892359999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0-4E40-80DD-4A38049CC7A6}"/>
            </c:ext>
          </c:extLst>
        </c:ser>
        <c:ser>
          <c:idx val="5"/>
          <c:order val="3"/>
          <c:tx>
            <c:strRef>
              <c:f>'h2 prod'!$E$204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prod'!$E$205:$E$237</c:f>
              <c:numCache>
                <c:formatCode>General</c:formatCode>
                <c:ptCount val="33"/>
                <c:pt idx="0">
                  <c:v>27682.558146959997</c:v>
                </c:pt>
                <c:pt idx="1">
                  <c:v>8113.2592143599986</c:v>
                </c:pt>
                <c:pt idx="2">
                  <c:v>27682.558146959997</c:v>
                </c:pt>
                <c:pt idx="3">
                  <c:v>8113.2592143599986</c:v>
                </c:pt>
                <c:pt idx="5">
                  <c:v>27958.7</c:v>
                </c:pt>
                <c:pt idx="6">
                  <c:v>1923.0400000000002</c:v>
                </c:pt>
                <c:pt idx="8">
                  <c:v>7750</c:v>
                </c:pt>
                <c:pt idx="9">
                  <c:v>7750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0-4E40-80DD-4A38049CC7A6}"/>
            </c:ext>
          </c:extLst>
        </c:ser>
        <c:ser>
          <c:idx val="1"/>
          <c:order val="4"/>
          <c:tx>
            <c:strRef>
              <c:f>'h2 prod'!$F$204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prod'!$F$205:$F$237</c:f>
              <c:numCache>
                <c:formatCode>General</c:formatCode>
                <c:ptCount val="33"/>
                <c:pt idx="0">
                  <c:v>3745.8296332737636</c:v>
                </c:pt>
                <c:pt idx="1">
                  <c:v>3691.3119500075636</c:v>
                </c:pt>
                <c:pt idx="2">
                  <c:v>5113.2279792737654</c:v>
                </c:pt>
                <c:pt idx="3">
                  <c:v>5037.1197958075654</c:v>
                </c:pt>
                <c:pt idx="5">
                  <c:v>4092.0862596737638</c:v>
                </c:pt>
                <c:pt idx="6">
                  <c:v>3736.5945889972436</c:v>
                </c:pt>
                <c:pt idx="8">
                  <c:v>10888.37298124573</c:v>
                </c:pt>
                <c:pt idx="9">
                  <c:v>13031.777711245732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7.6827057784999999</c:v>
                </c:pt>
                <c:pt idx="17">
                  <c:v>693.67332912999996</c:v>
                </c:pt>
                <c:pt idx="18">
                  <c:v>0</c:v>
                </c:pt>
                <c:pt idx="20">
                  <c:v>10.91962204</c:v>
                </c:pt>
                <c:pt idx="21">
                  <c:v>10.91962204</c:v>
                </c:pt>
                <c:pt idx="22">
                  <c:v>10.91962204</c:v>
                </c:pt>
                <c:pt idx="23">
                  <c:v>10.91962204</c:v>
                </c:pt>
                <c:pt idx="24">
                  <c:v>10.91962204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0-4E40-80DD-4A38049CC7A6}"/>
            </c:ext>
          </c:extLst>
        </c:ser>
        <c:ser>
          <c:idx val="3"/>
          <c:order val="5"/>
          <c:tx>
            <c:strRef>
              <c:f>'h2 prod'!$G$204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prod'!$G$205:$G$237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109.07206272000001</c:v>
                </c:pt>
                <c:pt idx="12">
                  <c:v>109.07206272000001</c:v>
                </c:pt>
                <c:pt idx="13">
                  <c:v>109.07206272000001</c:v>
                </c:pt>
                <c:pt idx="14">
                  <c:v>109.07206272000001</c:v>
                </c:pt>
                <c:pt idx="15">
                  <c:v>109.07206272000001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1731.2071679999999</c:v>
                </c:pt>
                <c:pt idx="28">
                  <c:v>0</c:v>
                </c:pt>
                <c:pt idx="29">
                  <c:v>1731.2071679999999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0-4E40-80DD-4A38049CC7A6}"/>
            </c:ext>
          </c:extLst>
        </c:ser>
        <c:ser>
          <c:idx val="6"/>
          <c:order val="6"/>
          <c:tx>
            <c:strRef>
              <c:f>'h2 prod'!$H$204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prod'!$H$205:$H$237</c:f>
              <c:numCache>
                <c:formatCode>General</c:formatCode>
                <c:ptCount val="33"/>
                <c:pt idx="0">
                  <c:v>9.4496749635999994E-2</c:v>
                </c:pt>
                <c:pt idx="1">
                  <c:v>0.10217650867799999</c:v>
                </c:pt>
                <c:pt idx="2">
                  <c:v>9.4496749635999994E-2</c:v>
                </c:pt>
                <c:pt idx="3">
                  <c:v>0.10217650867799999</c:v>
                </c:pt>
                <c:pt idx="5">
                  <c:v>9.4496749635999994E-2</c:v>
                </c:pt>
                <c:pt idx="6">
                  <c:v>0.10488182073299999</c:v>
                </c:pt>
                <c:pt idx="8">
                  <c:v>1.34881381789</c:v>
                </c:pt>
                <c:pt idx="9">
                  <c:v>1.34881381789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0.13591644713000001</c:v>
                </c:pt>
                <c:pt idx="21">
                  <c:v>0.13591644713000001</c:v>
                </c:pt>
                <c:pt idx="22">
                  <c:v>0.13591644713000001</c:v>
                </c:pt>
                <c:pt idx="23">
                  <c:v>0.13591644713000001</c:v>
                </c:pt>
                <c:pt idx="24">
                  <c:v>0.2434506501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0-4E40-80DD-4A38049CC7A6}"/>
            </c:ext>
          </c:extLst>
        </c:ser>
        <c:ser>
          <c:idx val="7"/>
          <c:order val="7"/>
          <c:tx>
            <c:strRef>
              <c:f>'h2 prod'!$I$204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prod'!$I$205:$I$237</c:f>
              <c:numCache>
                <c:formatCode>General</c:formatCode>
                <c:ptCount val="33"/>
                <c:pt idx="0">
                  <c:v>30.695262292599999</c:v>
                </c:pt>
                <c:pt idx="1">
                  <c:v>30.690322292600001</c:v>
                </c:pt>
                <c:pt idx="2">
                  <c:v>30.695262292599999</c:v>
                </c:pt>
                <c:pt idx="3">
                  <c:v>30.690322292600001</c:v>
                </c:pt>
                <c:pt idx="5">
                  <c:v>30.696841425300001</c:v>
                </c:pt>
                <c:pt idx="6">
                  <c:v>30.696841425300001</c:v>
                </c:pt>
                <c:pt idx="8">
                  <c:v>0</c:v>
                </c:pt>
                <c:pt idx="9">
                  <c:v>0</c:v>
                </c:pt>
                <c:pt idx="11">
                  <c:v>22.107857799999998</c:v>
                </c:pt>
                <c:pt idx="12">
                  <c:v>22.107857799999998</c:v>
                </c:pt>
                <c:pt idx="13">
                  <c:v>22.107857799999998</c:v>
                </c:pt>
                <c:pt idx="14">
                  <c:v>22.107857799999998</c:v>
                </c:pt>
                <c:pt idx="15">
                  <c:v>22.107857799999998</c:v>
                </c:pt>
                <c:pt idx="16">
                  <c:v>37.8991848</c:v>
                </c:pt>
                <c:pt idx="17">
                  <c:v>37.8991848</c:v>
                </c:pt>
                <c:pt idx="18">
                  <c:v>37.8991848</c:v>
                </c:pt>
                <c:pt idx="20">
                  <c:v>22.107857799999998</c:v>
                </c:pt>
                <c:pt idx="21">
                  <c:v>22.107857799999998</c:v>
                </c:pt>
                <c:pt idx="22">
                  <c:v>22.107857799999998</c:v>
                </c:pt>
                <c:pt idx="23">
                  <c:v>22.107857799999998</c:v>
                </c:pt>
                <c:pt idx="24">
                  <c:v>22.107857799999998</c:v>
                </c:pt>
                <c:pt idx="26">
                  <c:v>22.107857799999998</c:v>
                </c:pt>
                <c:pt idx="27">
                  <c:v>22.107857799999998</c:v>
                </c:pt>
                <c:pt idx="28">
                  <c:v>22.107857799999998</c:v>
                </c:pt>
                <c:pt idx="29">
                  <c:v>22.107857799999998</c:v>
                </c:pt>
                <c:pt idx="30">
                  <c:v>22.107857799999998</c:v>
                </c:pt>
                <c:pt idx="31">
                  <c:v>22.107857799999998</c:v>
                </c:pt>
                <c:pt idx="32">
                  <c:v>22.107857799999998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0-4E40-80DD-4A38049C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heat!$B$2:$B$33</c:f>
              <c:numCache>
                <c:formatCode>General</c:formatCode>
                <c:ptCount val="32"/>
                <c:pt idx="0">
                  <c:v>9.1747259999999992E-5</c:v>
                </c:pt>
                <c:pt idx="1">
                  <c:v>3.3029039999999998E-4</c:v>
                </c:pt>
                <c:pt idx="2">
                  <c:v>0</c:v>
                </c:pt>
                <c:pt idx="3">
                  <c:v>0</c:v>
                </c:pt>
                <c:pt idx="4">
                  <c:v>9.1747259999999992E-5</c:v>
                </c:pt>
                <c:pt idx="5">
                  <c:v>0</c:v>
                </c:pt>
                <c:pt idx="6">
                  <c:v>0</c:v>
                </c:pt>
                <c:pt idx="8">
                  <c:v>9.1747259999999992E-5</c:v>
                </c:pt>
                <c:pt idx="9">
                  <c:v>0</c:v>
                </c:pt>
                <c:pt idx="10">
                  <c:v>0</c:v>
                </c:pt>
                <c:pt idx="11">
                  <c:v>9.1747259999999992E-5</c:v>
                </c:pt>
                <c:pt idx="12">
                  <c:v>0</c:v>
                </c:pt>
                <c:pt idx="13">
                  <c:v>0</c:v>
                </c:pt>
                <c:pt idx="15">
                  <c:v>9.1747259999999992E-5</c:v>
                </c:pt>
                <c:pt idx="16">
                  <c:v>0</c:v>
                </c:pt>
                <c:pt idx="17">
                  <c:v>0</c:v>
                </c:pt>
                <c:pt idx="19">
                  <c:v>9.1747259999999992E-5</c:v>
                </c:pt>
                <c:pt idx="20">
                  <c:v>9.1747259999999992E-5</c:v>
                </c:pt>
                <c:pt idx="22">
                  <c:v>9.1747259999999992E-5</c:v>
                </c:pt>
                <c:pt idx="23">
                  <c:v>9.1747259999999992E-5</c:v>
                </c:pt>
                <c:pt idx="25">
                  <c:v>1.2521415825E-4</c:v>
                </c:pt>
                <c:pt idx="26">
                  <c:v>1.2521415825E-4</c:v>
                </c:pt>
                <c:pt idx="27">
                  <c:v>0</c:v>
                </c:pt>
                <c:pt idx="28">
                  <c:v>0</c:v>
                </c:pt>
                <c:pt idx="30">
                  <c:v>7.8899999999999994E-3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0A4D-B50C-661F8720EA61}"/>
            </c:ext>
          </c:extLst>
        </c:ser>
        <c:ser>
          <c:idx val="1"/>
          <c:order val="1"/>
          <c:tx>
            <c:strRef>
              <c:f>heat!$C$1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1.9380773999999997E-4</c:v>
                </c:pt>
                <c:pt idx="20">
                  <c:v>1.9380773999999997E-4</c:v>
                </c:pt>
                <c:pt idx="22">
                  <c:v>1.9380773999999997E-4</c:v>
                </c:pt>
                <c:pt idx="23">
                  <c:v>1.9380773999999997E-4</c:v>
                </c:pt>
                <c:pt idx="25">
                  <c:v>1.413E-5</c:v>
                </c:pt>
                <c:pt idx="26">
                  <c:v>1.413E-5</c:v>
                </c:pt>
                <c:pt idx="27">
                  <c:v>0</c:v>
                </c:pt>
                <c:pt idx="28">
                  <c:v>0</c:v>
                </c:pt>
                <c:pt idx="31">
                  <c:v>5.62E-2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0A4D-B50C-661F8720EA61}"/>
            </c:ext>
          </c:extLst>
        </c:ser>
        <c:ser>
          <c:idx val="2"/>
          <c:order val="2"/>
          <c:tx>
            <c:strRef>
              <c:f>heat!$D$1</c:f>
              <c:strCache>
                <c:ptCount val="1"/>
                <c:pt idx="0">
                  <c:v>hydrogen 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heat!$D$2:$D$33</c:f>
              <c:numCache>
                <c:formatCode>General</c:formatCode>
                <c:ptCount val="32"/>
                <c:pt idx="1">
                  <c:v>8.8178302619999985E-3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0A4D-B50C-661F8720EA61}"/>
            </c:ext>
          </c:extLst>
        </c:ser>
        <c:ser>
          <c:idx val="3"/>
          <c:order val="3"/>
          <c:tx>
            <c:strRef>
              <c:f>heat!$E$1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heat!$E$2:$E$33</c:f>
              <c:numCache>
                <c:formatCode>General</c:formatCode>
                <c:ptCount val="32"/>
                <c:pt idx="0">
                  <c:v>6.0630470814204002E-2</c:v>
                </c:pt>
                <c:pt idx="1">
                  <c:v>6.6522895360900003E-2</c:v>
                </c:pt>
                <c:pt idx="2">
                  <c:v>1.3429471625469001E-2</c:v>
                </c:pt>
                <c:pt idx="3">
                  <c:v>1.6613006453226001E-2</c:v>
                </c:pt>
                <c:pt idx="4">
                  <c:v>1.8509761953527999E-2</c:v>
                </c:pt>
                <c:pt idx="5">
                  <c:v>4.0998580352580001E-3</c:v>
                </c:pt>
                <c:pt idx="6">
                  <c:v>5.0717533717319994E-3</c:v>
                </c:pt>
                <c:pt idx="8">
                  <c:v>8.3085849961619995E-2</c:v>
                </c:pt>
                <c:pt idx="9">
                  <c:v>1.8403272307695E-2</c:v>
                </c:pt>
                <c:pt idx="10">
                  <c:v>2.276587569003E-2</c:v>
                </c:pt>
                <c:pt idx="11">
                  <c:v>3.5082730927085998E-2</c:v>
                </c:pt>
                <c:pt idx="12">
                  <c:v>7.7707221006585005E-3</c:v>
                </c:pt>
                <c:pt idx="13">
                  <c:v>9.6128172429089994E-3</c:v>
                </c:pt>
                <c:pt idx="15">
                  <c:v>5.1848663504171999E-2</c:v>
                </c:pt>
                <c:pt idx="16">
                  <c:v>1.1484327038817001E-2</c:v>
                </c:pt>
                <c:pt idx="17">
                  <c:v>1.4206753960817999E-2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0A4D-B50C-661F8720EA61}"/>
            </c:ext>
          </c:extLst>
        </c:ser>
        <c:ser>
          <c:idx val="4"/>
          <c:order val="4"/>
          <c:tx>
            <c:strRef>
              <c:f>heat!$F$1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0.17410782751200002</c:v>
                </c:pt>
                <c:pt idx="26">
                  <c:v>0.11477604801600001</c:v>
                </c:pt>
                <c:pt idx="27">
                  <c:v>5.4620220186000004E-2</c:v>
                </c:pt>
                <c:pt idx="28">
                  <c:v>3.6006956748000009E-2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A-0A4D-B50C-661F8720EA61}"/>
            </c:ext>
          </c:extLst>
        </c:ser>
        <c:ser>
          <c:idx val="5"/>
          <c:order val="5"/>
          <c:tx>
            <c:strRef>
              <c:f>heat!$G$1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heat!$G$2:$G$33</c:f>
              <c:numCache>
                <c:formatCode>General</c:formatCode>
                <c:ptCount val="32"/>
                <c:pt idx="0">
                  <c:v>1.3189879747199998E-4</c:v>
                </c:pt>
                <c:pt idx="1">
                  <c:v>1.3189879747199998E-4</c:v>
                </c:pt>
                <c:pt idx="2">
                  <c:v>1.37195402416E-8</c:v>
                </c:pt>
                <c:pt idx="3">
                  <c:v>0</c:v>
                </c:pt>
                <c:pt idx="4">
                  <c:v>1.3189879747199998E-4</c:v>
                </c:pt>
                <c:pt idx="5">
                  <c:v>1.37195402416E-8</c:v>
                </c:pt>
                <c:pt idx="6">
                  <c:v>0</c:v>
                </c:pt>
                <c:pt idx="8">
                  <c:v>1.3189879747199998E-4</c:v>
                </c:pt>
                <c:pt idx="9">
                  <c:v>1.37195402416E-8</c:v>
                </c:pt>
                <c:pt idx="10">
                  <c:v>0</c:v>
                </c:pt>
                <c:pt idx="11">
                  <c:v>1.3189879747199998E-4</c:v>
                </c:pt>
                <c:pt idx="12">
                  <c:v>1.37195402416E-8</c:v>
                </c:pt>
                <c:pt idx="13">
                  <c:v>0</c:v>
                </c:pt>
                <c:pt idx="15">
                  <c:v>1.3189879747199998E-4</c:v>
                </c:pt>
                <c:pt idx="16">
                  <c:v>1.37195402416E-8</c:v>
                </c:pt>
                <c:pt idx="17">
                  <c:v>0</c:v>
                </c:pt>
                <c:pt idx="19">
                  <c:v>1.3189879747199998E-4</c:v>
                </c:pt>
                <c:pt idx="20">
                  <c:v>1.3189879747199998E-4</c:v>
                </c:pt>
                <c:pt idx="22">
                  <c:v>1.3189879747199998E-4</c:v>
                </c:pt>
                <c:pt idx="23">
                  <c:v>1.3189879747199998E-4</c:v>
                </c:pt>
                <c:pt idx="25">
                  <c:v>7.4680924909999993E-4</c:v>
                </c:pt>
                <c:pt idx="26">
                  <c:v>7.4680924909999993E-4</c:v>
                </c:pt>
                <c:pt idx="27">
                  <c:v>5.4891617917999993E-4</c:v>
                </c:pt>
                <c:pt idx="28">
                  <c:v>5.4891617917999993E-4</c:v>
                </c:pt>
                <c:pt idx="30">
                  <c:v>1.4400000000000003E-3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A-0A4D-B50C-661F8720EA61}"/>
            </c:ext>
          </c:extLst>
        </c:ser>
        <c:ser>
          <c:idx val="6"/>
          <c:order val="6"/>
          <c:tx>
            <c:strRef>
              <c:f>heat!$H$1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0.111989574375</c:v>
                </c:pt>
                <c:pt idx="20">
                  <c:v>6.2533964999999997E-2</c:v>
                </c:pt>
                <c:pt idx="22">
                  <c:v>0.10450522125</c:v>
                </c:pt>
                <c:pt idx="23">
                  <c:v>5.5227652499999995E-2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CA-0A4D-B50C-661F8720EA61}"/>
            </c:ext>
          </c:extLst>
        </c:ser>
        <c:ser>
          <c:idx val="7"/>
          <c:order val="7"/>
          <c:tx>
            <c:strRef>
              <c:f>heat!$I$1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heat!$I$2:$I$33</c:f>
              <c:numCache>
                <c:formatCode>General</c:formatCode>
                <c:ptCount val="32"/>
                <c:pt idx="31">
                  <c:v>1.455E-2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CA-0A4D-B50C-661F8720EA61}"/>
            </c:ext>
          </c:extLst>
        </c:ser>
        <c:ser>
          <c:idx val="8"/>
          <c:order val="8"/>
          <c:tx>
            <c:strRef>
              <c:f>heat!$J$1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heat!$J$2:$J$33</c:f>
              <c:numCache>
                <c:formatCode>General</c:formatCode>
                <c:ptCount val="32"/>
                <c:pt idx="0">
                  <c:v>3.3E-4</c:v>
                </c:pt>
                <c:pt idx="1">
                  <c:v>2.1664945963599999E-4</c:v>
                </c:pt>
                <c:pt idx="2" formatCode="0.00E+00">
                  <c:v>7.8999999999999996E-5</c:v>
                </c:pt>
                <c:pt idx="3">
                  <c:v>1.7124332330600001E-4</c:v>
                </c:pt>
                <c:pt idx="4">
                  <c:v>3.3E-4</c:v>
                </c:pt>
                <c:pt idx="5" formatCode="0.00E+00">
                  <c:v>7.8999999999999996E-5</c:v>
                </c:pt>
                <c:pt idx="6">
                  <c:v>1.7124332330600001E-4</c:v>
                </c:pt>
                <c:pt idx="8">
                  <c:v>3.3E-4</c:v>
                </c:pt>
                <c:pt idx="9" formatCode="0.00E+00">
                  <c:v>7.8999999999999996E-5</c:v>
                </c:pt>
                <c:pt idx="10">
                  <c:v>1.7124332330600001E-4</c:v>
                </c:pt>
                <c:pt idx="11">
                  <c:v>3.3E-4</c:v>
                </c:pt>
                <c:pt idx="12" formatCode="0.00E+00">
                  <c:v>7.8999999999999996E-5</c:v>
                </c:pt>
                <c:pt idx="13">
                  <c:v>1.7124332330600001E-4</c:v>
                </c:pt>
                <c:pt idx="15">
                  <c:v>3.3E-4</c:v>
                </c:pt>
                <c:pt idx="16" formatCode="0.00E+00">
                  <c:v>7.8999999999999996E-5</c:v>
                </c:pt>
                <c:pt idx="17">
                  <c:v>1.7124332330600001E-4</c:v>
                </c:pt>
                <c:pt idx="19">
                  <c:v>3.3E-4</c:v>
                </c:pt>
                <c:pt idx="20">
                  <c:v>3.3E-4</c:v>
                </c:pt>
                <c:pt idx="22">
                  <c:v>3.3E-4</c:v>
                </c:pt>
                <c:pt idx="23">
                  <c:v>3.3E-4</c:v>
                </c:pt>
                <c:pt idx="25">
                  <c:v>3.3E-4</c:v>
                </c:pt>
                <c:pt idx="26">
                  <c:v>3.3E-4</c:v>
                </c:pt>
                <c:pt idx="27">
                  <c:v>3.3953181694000004E-4</c:v>
                </c:pt>
                <c:pt idx="28">
                  <c:v>3.3953181694000004E-4</c:v>
                </c:pt>
                <c:pt idx="30">
                  <c:v>1.67E-3</c:v>
                </c:pt>
                <c:pt idx="31">
                  <c:v>3.3E-4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CA-0A4D-B50C-661F8720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heat!$B$36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heat!$B$37:$B$67</c:f>
              <c:numCache>
                <c:formatCode>General</c:formatCode>
                <c:ptCount val="31"/>
                <c:pt idx="0">
                  <c:v>1.977420801411792E-2</c:v>
                </c:pt>
                <c:pt idx="1">
                  <c:v>0</c:v>
                </c:pt>
                <c:pt idx="2">
                  <c:v>0</c:v>
                </c:pt>
                <c:pt idx="3">
                  <c:v>1.977420801411792E-2</c:v>
                </c:pt>
                <c:pt idx="4">
                  <c:v>0</c:v>
                </c:pt>
                <c:pt idx="5">
                  <c:v>0</c:v>
                </c:pt>
                <c:pt idx="7">
                  <c:v>1.977420801411792E-2</c:v>
                </c:pt>
                <c:pt idx="8">
                  <c:v>0</c:v>
                </c:pt>
                <c:pt idx="9">
                  <c:v>0</c:v>
                </c:pt>
                <c:pt idx="10">
                  <c:v>1.977420801411792E-2</c:v>
                </c:pt>
                <c:pt idx="11">
                  <c:v>0</c:v>
                </c:pt>
                <c:pt idx="12">
                  <c:v>0</c:v>
                </c:pt>
                <c:pt idx="14">
                  <c:v>1.977420801411792E-2</c:v>
                </c:pt>
                <c:pt idx="15">
                  <c:v>0</c:v>
                </c:pt>
                <c:pt idx="16">
                  <c:v>0</c:v>
                </c:pt>
                <c:pt idx="18">
                  <c:v>1.977420801411792E-2</c:v>
                </c:pt>
                <c:pt idx="19">
                  <c:v>1.977420801411792E-2</c:v>
                </c:pt>
                <c:pt idx="21">
                  <c:v>1.977420801411792E-2</c:v>
                </c:pt>
                <c:pt idx="22">
                  <c:v>1.977420801411792E-2</c:v>
                </c:pt>
                <c:pt idx="24">
                  <c:v>2.6987299801085933E-2</c:v>
                </c:pt>
                <c:pt idx="25">
                  <c:v>2.6987299801085933E-2</c:v>
                </c:pt>
                <c:pt idx="26">
                  <c:v>0</c:v>
                </c:pt>
                <c:pt idx="27">
                  <c:v>0</c:v>
                </c:pt>
                <c:pt idx="29">
                  <c:v>0.47199999999999998</c:v>
                </c:pt>
                <c:pt idx="30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0A4D-B50C-661F8720EA61}"/>
            </c:ext>
          </c:extLst>
        </c:ser>
        <c:ser>
          <c:idx val="1"/>
          <c:order val="1"/>
          <c:tx>
            <c:strRef>
              <c:f>heat!$C$36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heat!$C$37:$C$67</c:f>
              <c:numCache>
                <c:formatCode>General</c:formatCode>
                <c:ptCount val="31"/>
                <c:pt idx="0">
                  <c:v>3.2507897591820081</c:v>
                </c:pt>
                <c:pt idx="1">
                  <c:v>0.72004040616937659</c:v>
                </c:pt>
                <c:pt idx="2">
                  <c:v>0.89073019757451333</c:v>
                </c:pt>
                <c:pt idx="3">
                  <c:v>0.32714585701904492</c:v>
                </c:pt>
                <c:pt idx="4">
                  <c:v>7.2461848724383549E-2</c:v>
                </c:pt>
                <c:pt idx="5">
                  <c:v>8.9639353955508219E-2</c:v>
                </c:pt>
                <c:pt idx="7">
                  <c:v>1.5131836341521707</c:v>
                </c:pt>
                <c:pt idx="8">
                  <c:v>0.33516574102225094</c:v>
                </c:pt>
                <c:pt idx="9">
                  <c:v>0.41461874106372165</c:v>
                </c:pt>
                <c:pt idx="10">
                  <c:v>1.4977097144148352</c:v>
                </c:pt>
                <c:pt idx="11">
                  <c:v>0.33173831314223107</c:v>
                </c:pt>
                <c:pt idx="12">
                  <c:v>0.41037882135007114</c:v>
                </c:pt>
                <c:pt idx="14">
                  <c:v>2.7317137572159065</c:v>
                </c:pt>
                <c:pt idx="15">
                  <c:v>0.60506659273442365</c:v>
                </c:pt>
                <c:pt idx="16">
                  <c:v>0.74850116892647289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0A4D-B50C-661F8720EA61}"/>
            </c:ext>
          </c:extLst>
        </c:ser>
        <c:ser>
          <c:idx val="2"/>
          <c:order val="2"/>
          <c:tx>
            <c:strRef>
              <c:f>heat!$D$36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heat!$D$37:$D$67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6.3628409161488122</c:v>
                </c:pt>
                <c:pt idx="25">
                  <c:v>2.187402022758012</c:v>
                </c:pt>
                <c:pt idx="26">
                  <c:v>1.9961180195909611</c:v>
                </c:pt>
                <c:pt idx="27">
                  <c:v>0.68622061297106107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0A4D-B50C-661F8720EA61}"/>
            </c:ext>
          </c:extLst>
        </c:ser>
        <c:ser>
          <c:idx val="3"/>
          <c:order val="3"/>
          <c:tx>
            <c:strRef>
              <c:f>heat!$E$36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heat!$E$37:$E$67</c:f>
              <c:numCache>
                <c:formatCode>General</c:formatCode>
                <c:ptCount val="31"/>
                <c:pt idx="0">
                  <c:v>1.9653422836653357E-3</c:v>
                </c:pt>
                <c:pt idx="1">
                  <c:v>7.4188929099917992E-7</c:v>
                </c:pt>
                <c:pt idx="2">
                  <c:v>0</c:v>
                </c:pt>
                <c:pt idx="3">
                  <c:v>1.9653422836653357E-3</c:v>
                </c:pt>
                <c:pt idx="4">
                  <c:v>7.4188929099917992E-7</c:v>
                </c:pt>
                <c:pt idx="5">
                  <c:v>0</c:v>
                </c:pt>
                <c:pt idx="7">
                  <c:v>1.9653422836653357E-3</c:v>
                </c:pt>
                <c:pt idx="8">
                  <c:v>7.4188929099917992E-7</c:v>
                </c:pt>
                <c:pt idx="9">
                  <c:v>0</c:v>
                </c:pt>
                <c:pt idx="10">
                  <c:v>1.9653422836653357E-3</c:v>
                </c:pt>
                <c:pt idx="11">
                  <c:v>7.4188929099917992E-7</c:v>
                </c:pt>
                <c:pt idx="12">
                  <c:v>0</c:v>
                </c:pt>
                <c:pt idx="14">
                  <c:v>1.9653422836653357E-3</c:v>
                </c:pt>
                <c:pt idx="15">
                  <c:v>7.4188929099917992E-7</c:v>
                </c:pt>
                <c:pt idx="16">
                  <c:v>0</c:v>
                </c:pt>
                <c:pt idx="18">
                  <c:v>1.9653422836653357E-3</c:v>
                </c:pt>
                <c:pt idx="19">
                  <c:v>1.9653422836653357E-3</c:v>
                </c:pt>
                <c:pt idx="21">
                  <c:v>1.9653422836653357E-3</c:v>
                </c:pt>
                <c:pt idx="22">
                  <c:v>1.9653422836653357E-3</c:v>
                </c:pt>
                <c:pt idx="24">
                  <c:v>8.43067091513372E-3</c:v>
                </c:pt>
                <c:pt idx="25">
                  <c:v>8.43067091513372E-3</c:v>
                </c:pt>
                <c:pt idx="26">
                  <c:v>5.4819888542477595E-3</c:v>
                </c:pt>
                <c:pt idx="27">
                  <c:v>5.4819888542477595E-3</c:v>
                </c:pt>
                <c:pt idx="29">
                  <c:v>8.0000000000000004E-4</c:v>
                </c:pt>
                <c:pt idx="30">
                  <c:v>7.0000000000003393E-3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0A4D-B50C-661F8720EA61}"/>
            </c:ext>
          </c:extLst>
        </c:ser>
        <c:ser>
          <c:idx val="4"/>
          <c:order val="4"/>
          <c:tx>
            <c:strRef>
              <c:f>heat!$F$36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4.7721036919818749</c:v>
                </c:pt>
                <c:pt idx="19">
                  <c:v>1.2916944607837499</c:v>
                </c:pt>
                <c:pt idx="21">
                  <c:v>4.4961236226356247</c:v>
                </c:pt>
                <c:pt idx="22">
                  <c:v>1.02824377218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A-0A4D-B50C-661F8720EA61}"/>
            </c:ext>
          </c:extLst>
        </c:ser>
        <c:ser>
          <c:idx val="5"/>
          <c:order val="5"/>
          <c:tx>
            <c:strRef>
              <c:f>heat!$G$36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heat!$G$37:$G$67</c:f>
              <c:numCache>
                <c:formatCode>General</c:formatCode>
                <c:ptCount val="31"/>
                <c:pt idx="30">
                  <c:v>1.1589399999999999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A-0A4D-B50C-661F8720EA61}"/>
            </c:ext>
          </c:extLst>
        </c:ser>
        <c:ser>
          <c:idx val="6"/>
          <c:order val="6"/>
          <c:tx>
            <c:strRef>
              <c:f>heat!$H$36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heat!$H$37:$H$67</c:f>
              <c:numCache>
                <c:formatCode>General</c:formatCode>
                <c:ptCount val="31"/>
                <c:pt idx="0">
                  <c:v>2.5398354003863801E-3</c:v>
                </c:pt>
                <c:pt idx="1">
                  <c:v>1.1286119942865874E-3</c:v>
                </c:pt>
                <c:pt idx="2">
                  <c:v>2.4566402018327072E-3</c:v>
                </c:pt>
                <c:pt idx="3">
                  <c:v>2.5398354003863801E-3</c:v>
                </c:pt>
                <c:pt idx="4">
                  <c:v>1.1286119942865874E-3</c:v>
                </c:pt>
                <c:pt idx="5">
                  <c:v>2.4566402018327072E-3</c:v>
                </c:pt>
                <c:pt idx="7">
                  <c:v>2.5398354003863801E-3</c:v>
                </c:pt>
                <c:pt idx="8">
                  <c:v>1.1286119942865874E-3</c:v>
                </c:pt>
                <c:pt idx="9">
                  <c:v>2.4566402018327072E-3</c:v>
                </c:pt>
                <c:pt idx="10">
                  <c:v>2.5398354003863801E-3</c:v>
                </c:pt>
                <c:pt idx="11">
                  <c:v>1.1286119942865874E-3</c:v>
                </c:pt>
                <c:pt idx="12">
                  <c:v>2.4566402018327072E-3</c:v>
                </c:pt>
                <c:pt idx="14">
                  <c:v>2.5398354003863801E-3</c:v>
                </c:pt>
                <c:pt idx="15">
                  <c:v>1.1286119942865874E-3</c:v>
                </c:pt>
                <c:pt idx="16">
                  <c:v>2.4566402018327072E-3</c:v>
                </c:pt>
                <c:pt idx="18">
                  <c:v>2.5398354003863801E-3</c:v>
                </c:pt>
                <c:pt idx="19">
                  <c:v>2.5398354003863801E-3</c:v>
                </c:pt>
                <c:pt idx="21">
                  <c:v>2.5398354003863801E-3</c:v>
                </c:pt>
                <c:pt idx="22">
                  <c:v>2.5398354003863801E-3</c:v>
                </c:pt>
                <c:pt idx="24">
                  <c:v>4.1740719359156546E-3</c:v>
                </c:pt>
                <c:pt idx="25">
                  <c:v>4.1740719359156546E-3</c:v>
                </c:pt>
                <c:pt idx="26">
                  <c:v>4.8708907021479302E-3</c:v>
                </c:pt>
                <c:pt idx="27">
                  <c:v>4.8708907021479302E-3</c:v>
                </c:pt>
                <c:pt idx="29">
                  <c:v>9.2999999999999992E-3</c:v>
                </c:pt>
                <c:pt idx="30">
                  <c:v>4.6000000000000001E-4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CA-0A4D-B50C-661F8720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heat!$B$36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heat!$B$76:$B$106</c:f>
              <c:numCache>
                <c:formatCode>General</c:formatCode>
                <c:ptCount val="31"/>
                <c:pt idx="0">
                  <c:v>5.2805537737919996E-3</c:v>
                </c:pt>
                <c:pt idx="1">
                  <c:v>0</c:v>
                </c:pt>
                <c:pt idx="2">
                  <c:v>0</c:v>
                </c:pt>
                <c:pt idx="3">
                  <c:v>5.2805537737919996E-3</c:v>
                </c:pt>
                <c:pt idx="4">
                  <c:v>0</c:v>
                </c:pt>
                <c:pt idx="5">
                  <c:v>0</c:v>
                </c:pt>
                <c:pt idx="7">
                  <c:v>5.2805537737919996E-3</c:v>
                </c:pt>
                <c:pt idx="8">
                  <c:v>0</c:v>
                </c:pt>
                <c:pt idx="9">
                  <c:v>0</c:v>
                </c:pt>
                <c:pt idx="10">
                  <c:v>5.2805537737919996E-3</c:v>
                </c:pt>
                <c:pt idx="11">
                  <c:v>0</c:v>
                </c:pt>
                <c:pt idx="12">
                  <c:v>0</c:v>
                </c:pt>
                <c:pt idx="14">
                  <c:v>5.2805537737919996E-3</c:v>
                </c:pt>
                <c:pt idx="15">
                  <c:v>0</c:v>
                </c:pt>
                <c:pt idx="16">
                  <c:v>0</c:v>
                </c:pt>
                <c:pt idx="18">
                  <c:v>5.2805537737919996E-3</c:v>
                </c:pt>
                <c:pt idx="19">
                  <c:v>5.2805537737919996E-3</c:v>
                </c:pt>
                <c:pt idx="21">
                  <c:v>5.2805537737919996E-3</c:v>
                </c:pt>
                <c:pt idx="22">
                  <c:v>5.2805537737919996E-3</c:v>
                </c:pt>
                <c:pt idx="24">
                  <c:v>7.2067557753683993E-3</c:v>
                </c:pt>
                <c:pt idx="25">
                  <c:v>7.2067557753683993E-3</c:v>
                </c:pt>
                <c:pt idx="26">
                  <c:v>0</c:v>
                </c:pt>
                <c:pt idx="27">
                  <c:v>0</c:v>
                </c:pt>
                <c:pt idx="29">
                  <c:v>0.12612000000000001</c:v>
                </c:pt>
                <c:pt idx="30">
                  <c:v>6.3699999999999998E-4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1-134E-8B09-05BC5D47C00D}"/>
            </c:ext>
          </c:extLst>
        </c:ser>
        <c:ser>
          <c:idx val="1"/>
          <c:order val="1"/>
          <c:tx>
            <c:strRef>
              <c:f>heat!$C$36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heat!$C$76:$C$106</c:f>
              <c:numCache>
                <c:formatCode>General</c:formatCode>
                <c:ptCount val="31"/>
                <c:pt idx="0">
                  <c:v>0.85433625793314605</c:v>
                </c:pt>
                <c:pt idx="1">
                  <c:v>0.18923297774944353</c:v>
                </c:pt>
                <c:pt idx="2">
                  <c:v>0.23409176237079901</c:v>
                </c:pt>
                <c:pt idx="3">
                  <c:v>6.1561148658837002E-2</c:v>
                </c:pt>
                <c:pt idx="4">
                  <c:v>1.3635614040975751E-2</c:v>
                </c:pt>
                <c:pt idx="5">
                  <c:v>1.6868016134515499E-2</c:v>
                </c:pt>
                <c:pt idx="7">
                  <c:v>3.5120512200419993E-2</c:v>
                </c:pt>
                <c:pt idx="8">
                  <c:v>7.779090541994999E-3</c:v>
                </c:pt>
                <c:pt idx="9">
                  <c:v>9.6231694722299973E-3</c:v>
                </c:pt>
                <c:pt idx="10">
                  <c:v>3.6637854346400399E-2</c:v>
                </c:pt>
                <c:pt idx="11">
                  <c:v>8.1151773812018994E-3</c:v>
                </c:pt>
                <c:pt idx="12">
                  <c:v>1.0038927663192598E-2</c:v>
                </c:pt>
                <c:pt idx="14">
                  <c:v>0.13614158029057802</c:v>
                </c:pt>
                <c:pt idx="15">
                  <c:v>3.0154961111245503E-2</c:v>
                </c:pt>
                <c:pt idx="16">
                  <c:v>3.7303371086306998E-2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1-134E-8B09-05BC5D47C00D}"/>
            </c:ext>
          </c:extLst>
        </c:ser>
        <c:ser>
          <c:idx val="2"/>
          <c:order val="2"/>
          <c:tx>
            <c:strRef>
              <c:f>heat!$D$36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heat!$D$76:$D$106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1.394643751464</c:v>
                </c:pt>
                <c:pt idx="25">
                  <c:v>0.26087203420439997</c:v>
                </c:pt>
                <c:pt idx="26">
                  <c:v>0.43752052894200005</c:v>
                </c:pt>
                <c:pt idx="27">
                  <c:v>8.1839444855700008E-2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1-134E-8B09-05BC5D47C00D}"/>
            </c:ext>
          </c:extLst>
        </c:ser>
        <c:ser>
          <c:idx val="3"/>
          <c:order val="3"/>
          <c:tx>
            <c:strRef>
              <c:f>heat!$E$36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heat!$E$76:$E$106</c:f>
              <c:numCache>
                <c:formatCode>General</c:formatCode>
                <c:ptCount val="31"/>
                <c:pt idx="0">
                  <c:v>8.7788415546799994E-5</c:v>
                </c:pt>
                <c:pt idx="1">
                  <c:v>3.3191377254440002E-8</c:v>
                </c:pt>
                <c:pt idx="2">
                  <c:v>0</c:v>
                </c:pt>
                <c:pt idx="3">
                  <c:v>8.7788415546799994E-5</c:v>
                </c:pt>
                <c:pt idx="4">
                  <c:v>3.3191377254440002E-8</c:v>
                </c:pt>
                <c:pt idx="5">
                  <c:v>0</c:v>
                </c:pt>
                <c:pt idx="7">
                  <c:v>8.7788415546799994E-5</c:v>
                </c:pt>
                <c:pt idx="8">
                  <c:v>3.3191377254440002E-8</c:v>
                </c:pt>
                <c:pt idx="9">
                  <c:v>0</c:v>
                </c:pt>
                <c:pt idx="10">
                  <c:v>8.7788415546799994E-5</c:v>
                </c:pt>
                <c:pt idx="11">
                  <c:v>3.3191377254440002E-8</c:v>
                </c:pt>
                <c:pt idx="12">
                  <c:v>0</c:v>
                </c:pt>
                <c:pt idx="14">
                  <c:v>8.7788415546799994E-5</c:v>
                </c:pt>
                <c:pt idx="15">
                  <c:v>3.3191377254440002E-8</c:v>
                </c:pt>
                <c:pt idx="16">
                  <c:v>0</c:v>
                </c:pt>
                <c:pt idx="18">
                  <c:v>8.7788415546799994E-5</c:v>
                </c:pt>
                <c:pt idx="19">
                  <c:v>8.7788415546799994E-5</c:v>
                </c:pt>
                <c:pt idx="21">
                  <c:v>8.7788415546799994E-5</c:v>
                </c:pt>
                <c:pt idx="22">
                  <c:v>8.7788415546799994E-5</c:v>
                </c:pt>
                <c:pt idx="24">
                  <c:v>6.1326219721970004E-4</c:v>
                </c:pt>
                <c:pt idx="25">
                  <c:v>6.1326219721970004E-4</c:v>
                </c:pt>
                <c:pt idx="26">
                  <c:v>4.8154970712170007E-4</c:v>
                </c:pt>
                <c:pt idx="27">
                  <c:v>4.8154970712170007E-4</c:v>
                </c:pt>
                <c:pt idx="29">
                  <c:v>3.9200000000000346E-4</c:v>
                </c:pt>
                <c:pt idx="30">
                  <c:v>6.0099999999999997E-4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1-134E-8B09-05BC5D47C00D}"/>
            </c:ext>
          </c:extLst>
        </c:ser>
        <c:ser>
          <c:idx val="4"/>
          <c:order val="4"/>
          <c:tx>
            <c:strRef>
              <c:f>heat!$F$36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heat!$F$76:$F$106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1.1486587349999999</c:v>
                </c:pt>
                <c:pt idx="19">
                  <c:v>0.20361085874999998</c:v>
                </c:pt>
                <c:pt idx="21">
                  <c:v>1.080049831875</c:v>
                </c:pt>
                <c:pt idx="22">
                  <c:v>0.1384041106875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1-134E-8B09-05BC5D47C00D}"/>
            </c:ext>
          </c:extLst>
        </c:ser>
        <c:ser>
          <c:idx val="5"/>
          <c:order val="5"/>
          <c:tx>
            <c:strRef>
              <c:f>heat!$G$36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heat!$G$76:$G$106</c:f>
              <c:numCache>
                <c:formatCode>General</c:formatCode>
                <c:ptCount val="31"/>
                <c:pt idx="30">
                  <c:v>2.47E-3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1-134E-8B09-05BC5D47C00D}"/>
            </c:ext>
          </c:extLst>
        </c:ser>
        <c:ser>
          <c:idx val="6"/>
          <c:order val="6"/>
          <c:tx>
            <c:strRef>
              <c:f>heat!$H$36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heat!$H$76:$H$106</c:f>
              <c:numCache>
                <c:formatCode>General</c:formatCode>
                <c:ptCount val="31"/>
                <c:pt idx="0">
                  <c:v>2.6427281239550001E-4</c:v>
                </c:pt>
                <c:pt idx="1">
                  <c:v>6.2716904063169989E-5</c:v>
                </c:pt>
                <c:pt idx="2">
                  <c:v>2.086523567293E-4</c:v>
                </c:pt>
                <c:pt idx="3">
                  <c:v>2.6427281239550001E-4</c:v>
                </c:pt>
                <c:pt idx="4">
                  <c:v>6.2716904063169989E-5</c:v>
                </c:pt>
                <c:pt idx="5">
                  <c:v>2.086523567293E-4</c:v>
                </c:pt>
                <c:pt idx="7">
                  <c:v>2.6427281239550001E-4</c:v>
                </c:pt>
                <c:pt idx="8">
                  <c:v>6.2716904063169989E-5</c:v>
                </c:pt>
                <c:pt idx="9">
                  <c:v>2.086523567293E-4</c:v>
                </c:pt>
                <c:pt idx="10">
                  <c:v>2.6427281239550001E-4</c:v>
                </c:pt>
                <c:pt idx="11">
                  <c:v>6.2716904063169989E-5</c:v>
                </c:pt>
                <c:pt idx="12">
                  <c:v>2.086523567293E-4</c:v>
                </c:pt>
                <c:pt idx="14">
                  <c:v>2.6427281239550001E-4</c:v>
                </c:pt>
                <c:pt idx="15">
                  <c:v>6.2716904063169989E-5</c:v>
                </c:pt>
                <c:pt idx="16">
                  <c:v>2.086523567293E-4</c:v>
                </c:pt>
                <c:pt idx="18">
                  <c:v>2.6427281239550001E-4</c:v>
                </c:pt>
                <c:pt idx="19">
                  <c:v>2.6427281239550001E-4</c:v>
                </c:pt>
                <c:pt idx="21">
                  <c:v>2.6427281239550001E-4</c:v>
                </c:pt>
                <c:pt idx="22">
                  <c:v>2.6427281239550001E-4</c:v>
                </c:pt>
                <c:pt idx="24">
                  <c:v>4.9060275722079998E-4</c:v>
                </c:pt>
                <c:pt idx="25">
                  <c:v>4.9060275722079998E-4</c:v>
                </c:pt>
                <c:pt idx="26">
                  <c:v>4.1370438520700001E-4</c:v>
                </c:pt>
                <c:pt idx="27">
                  <c:v>4.1370438520700001E-4</c:v>
                </c:pt>
                <c:pt idx="29">
                  <c:v>1.488E-3</c:v>
                </c:pt>
                <c:pt idx="30">
                  <c:v>2.1900000000000001E-4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11-134E-8B09-05BC5D47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heat!$B$36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heat!$B$111:$B$141</c:f>
              <c:numCache>
                <c:formatCode>General</c:formatCode>
                <c:ptCount val="31"/>
                <c:pt idx="0">
                  <c:v>2.505476178790992E-2</c:v>
                </c:pt>
                <c:pt idx="1">
                  <c:v>0</c:v>
                </c:pt>
                <c:pt idx="2">
                  <c:v>0</c:v>
                </c:pt>
                <c:pt idx="3">
                  <c:v>2.505476178790992E-2</c:v>
                </c:pt>
                <c:pt idx="4">
                  <c:v>0</c:v>
                </c:pt>
                <c:pt idx="5">
                  <c:v>0</c:v>
                </c:pt>
                <c:pt idx="7">
                  <c:v>2.505476178790992E-2</c:v>
                </c:pt>
                <c:pt idx="8">
                  <c:v>0</c:v>
                </c:pt>
                <c:pt idx="9">
                  <c:v>0</c:v>
                </c:pt>
                <c:pt idx="10">
                  <c:v>2.505476178790992E-2</c:v>
                </c:pt>
                <c:pt idx="11">
                  <c:v>0</c:v>
                </c:pt>
                <c:pt idx="12">
                  <c:v>0</c:v>
                </c:pt>
                <c:pt idx="14">
                  <c:v>2.505476178790992E-2</c:v>
                </c:pt>
                <c:pt idx="15">
                  <c:v>0</c:v>
                </c:pt>
                <c:pt idx="16">
                  <c:v>0</c:v>
                </c:pt>
                <c:pt idx="18">
                  <c:v>2.505476178790992E-2</c:v>
                </c:pt>
                <c:pt idx="19">
                  <c:v>2.505476178790992E-2</c:v>
                </c:pt>
                <c:pt idx="20">
                  <c:v>0</c:v>
                </c:pt>
                <c:pt idx="21">
                  <c:v>2.505476178790992E-2</c:v>
                </c:pt>
                <c:pt idx="22">
                  <c:v>2.505476178790992E-2</c:v>
                </c:pt>
                <c:pt idx="24">
                  <c:v>3.419405557645433E-2</c:v>
                </c:pt>
                <c:pt idx="25">
                  <c:v>3.419405557645433E-2</c:v>
                </c:pt>
                <c:pt idx="26">
                  <c:v>0</c:v>
                </c:pt>
                <c:pt idx="27">
                  <c:v>0</c:v>
                </c:pt>
                <c:pt idx="29">
                  <c:v>0.59811999999999999</c:v>
                </c:pt>
                <c:pt idx="30">
                  <c:v>3.5369999999999998E-3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7-EF40-B04C-FF7548B3BCD6}"/>
            </c:ext>
          </c:extLst>
        </c:ser>
        <c:ser>
          <c:idx val="1"/>
          <c:order val="1"/>
          <c:tx>
            <c:strRef>
              <c:f>heat!$C$36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heat!$C$111:$C$141</c:f>
              <c:numCache>
                <c:formatCode>General</c:formatCode>
                <c:ptCount val="31"/>
                <c:pt idx="0">
                  <c:v>4.105126017115154</c:v>
                </c:pt>
                <c:pt idx="1">
                  <c:v>0.90927338391882007</c:v>
                </c:pt>
                <c:pt idx="2">
                  <c:v>1.1248219599453124</c:v>
                </c:pt>
                <c:pt idx="3">
                  <c:v>0.38870700567788191</c:v>
                </c:pt>
                <c:pt idx="4">
                  <c:v>8.6097462765359303E-2</c:v>
                </c:pt>
                <c:pt idx="5">
                  <c:v>0.10650737009002371</c:v>
                </c:pt>
                <c:pt idx="7">
                  <c:v>1.5483041463525906</c:v>
                </c:pt>
                <c:pt idx="8">
                  <c:v>0.34294483156424593</c:v>
                </c:pt>
                <c:pt idx="9">
                  <c:v>0.42424191053595167</c:v>
                </c:pt>
                <c:pt idx="10">
                  <c:v>1.5343475687612356</c:v>
                </c:pt>
                <c:pt idx="11">
                  <c:v>0.33985349052343294</c:v>
                </c:pt>
                <c:pt idx="12">
                  <c:v>0.42041774901326373</c:v>
                </c:pt>
                <c:pt idx="14">
                  <c:v>2.8678553375064846</c:v>
                </c:pt>
                <c:pt idx="15">
                  <c:v>0.63522155384566914</c:v>
                </c:pt>
                <c:pt idx="16">
                  <c:v>0.78580454001277988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EF40-B04C-FF7548B3BCD6}"/>
            </c:ext>
          </c:extLst>
        </c:ser>
        <c:ser>
          <c:idx val="2"/>
          <c:order val="2"/>
          <c:tx>
            <c:strRef>
              <c:f>heat!$D$36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heat!$D$111:$D$141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7.757484667612812</c:v>
                </c:pt>
                <c:pt idx="25">
                  <c:v>2.4482740569624122</c:v>
                </c:pt>
                <c:pt idx="26">
                  <c:v>2.433638548532961</c:v>
                </c:pt>
                <c:pt idx="27">
                  <c:v>0.76806005782676112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7-EF40-B04C-FF7548B3BCD6}"/>
            </c:ext>
          </c:extLst>
        </c:ser>
        <c:ser>
          <c:idx val="3"/>
          <c:order val="3"/>
          <c:tx>
            <c:strRef>
              <c:f>heat!$E$36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heat!$E$111:$E$141</c:f>
              <c:numCache>
                <c:formatCode>General</c:formatCode>
                <c:ptCount val="31"/>
                <c:pt idx="0">
                  <c:v>2.0531306992121359E-3</c:v>
                </c:pt>
                <c:pt idx="1">
                  <c:v>7.7508066825361995E-7</c:v>
                </c:pt>
                <c:pt idx="2">
                  <c:v>0</c:v>
                </c:pt>
                <c:pt idx="3">
                  <c:v>2.0531306992121359E-3</c:v>
                </c:pt>
                <c:pt idx="4">
                  <c:v>7.7508066825361995E-7</c:v>
                </c:pt>
                <c:pt idx="5">
                  <c:v>0</c:v>
                </c:pt>
                <c:pt idx="7">
                  <c:v>2.0531306992121359E-3</c:v>
                </c:pt>
                <c:pt idx="8">
                  <c:v>7.7508066825361995E-7</c:v>
                </c:pt>
                <c:pt idx="9">
                  <c:v>0</c:v>
                </c:pt>
                <c:pt idx="10">
                  <c:v>2.0531306992121359E-3</c:v>
                </c:pt>
                <c:pt idx="11">
                  <c:v>7.7508066825361995E-7</c:v>
                </c:pt>
                <c:pt idx="12">
                  <c:v>0</c:v>
                </c:pt>
                <c:pt idx="14">
                  <c:v>2.0531306992121359E-3</c:v>
                </c:pt>
                <c:pt idx="15">
                  <c:v>7.7508066825361995E-7</c:v>
                </c:pt>
                <c:pt idx="16">
                  <c:v>0</c:v>
                </c:pt>
                <c:pt idx="18">
                  <c:v>2.0531306992121359E-3</c:v>
                </c:pt>
                <c:pt idx="19">
                  <c:v>2.0531306992121359E-3</c:v>
                </c:pt>
                <c:pt idx="20">
                  <c:v>0</c:v>
                </c:pt>
                <c:pt idx="21">
                  <c:v>2.0531306992121359E-3</c:v>
                </c:pt>
                <c:pt idx="22">
                  <c:v>2.0531306992121359E-3</c:v>
                </c:pt>
                <c:pt idx="24">
                  <c:v>9.0439331123534205E-3</c:v>
                </c:pt>
                <c:pt idx="25">
                  <c:v>9.0439331123534205E-3</c:v>
                </c:pt>
                <c:pt idx="26">
                  <c:v>5.9635385613694596E-3</c:v>
                </c:pt>
                <c:pt idx="27">
                  <c:v>5.9635385613694596E-3</c:v>
                </c:pt>
                <c:pt idx="29">
                  <c:v>1.1920000000000034E-3</c:v>
                </c:pt>
                <c:pt idx="30">
                  <c:v>7.6010000000003393E-3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7-EF40-B04C-FF7548B3BCD6}"/>
            </c:ext>
          </c:extLst>
        </c:ser>
        <c:ser>
          <c:idx val="4"/>
          <c:order val="4"/>
          <c:tx>
            <c:strRef>
              <c:f>heat!$F$36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heat!$F$111:$F$141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5.9207624269818746</c:v>
                </c:pt>
                <c:pt idx="19">
                  <c:v>1.49530531953375</c:v>
                </c:pt>
                <c:pt idx="20">
                  <c:v>0</c:v>
                </c:pt>
                <c:pt idx="21">
                  <c:v>5.5761734545106245</c:v>
                </c:pt>
                <c:pt idx="22">
                  <c:v>1.1666478828675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7-EF40-B04C-FF7548B3BCD6}"/>
            </c:ext>
          </c:extLst>
        </c:ser>
        <c:ser>
          <c:idx val="5"/>
          <c:order val="5"/>
          <c:tx>
            <c:strRef>
              <c:f>heat!$G$36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heat!$G$111:$G$141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1.1614099999999998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7-EF40-B04C-FF7548B3BCD6}"/>
            </c:ext>
          </c:extLst>
        </c:ser>
        <c:ser>
          <c:idx val="6"/>
          <c:order val="6"/>
          <c:tx>
            <c:strRef>
              <c:f>heat!$H$36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heat!$H$111:$H$141</c:f>
              <c:numCache>
                <c:formatCode>General</c:formatCode>
                <c:ptCount val="31"/>
                <c:pt idx="0">
                  <c:v>2.8041082127818803E-3</c:v>
                </c:pt>
                <c:pt idx="1">
                  <c:v>1.1913288983497574E-3</c:v>
                </c:pt>
                <c:pt idx="2">
                  <c:v>2.6652925585620071E-3</c:v>
                </c:pt>
                <c:pt idx="3">
                  <c:v>2.8041082127818803E-3</c:v>
                </c:pt>
                <c:pt idx="4">
                  <c:v>1.1913288983497574E-3</c:v>
                </c:pt>
                <c:pt idx="5">
                  <c:v>2.6652925585620071E-3</c:v>
                </c:pt>
                <c:pt idx="7">
                  <c:v>2.8041082127818803E-3</c:v>
                </c:pt>
                <c:pt idx="8">
                  <c:v>1.1913288983497574E-3</c:v>
                </c:pt>
                <c:pt idx="9">
                  <c:v>2.6652925585620071E-3</c:v>
                </c:pt>
                <c:pt idx="10">
                  <c:v>2.8041082127818803E-3</c:v>
                </c:pt>
                <c:pt idx="11">
                  <c:v>1.1913288983497574E-3</c:v>
                </c:pt>
                <c:pt idx="12">
                  <c:v>2.6652925585620071E-3</c:v>
                </c:pt>
                <c:pt idx="14">
                  <c:v>2.8041082127818803E-3</c:v>
                </c:pt>
                <c:pt idx="15">
                  <c:v>1.1913288983497574E-3</c:v>
                </c:pt>
                <c:pt idx="16">
                  <c:v>2.6652925585620071E-3</c:v>
                </c:pt>
                <c:pt idx="18">
                  <c:v>2.8041082127818803E-3</c:v>
                </c:pt>
                <c:pt idx="19">
                  <c:v>2.8041082127818803E-3</c:v>
                </c:pt>
                <c:pt idx="20">
                  <c:v>0</c:v>
                </c:pt>
                <c:pt idx="21">
                  <c:v>2.8041082127818803E-3</c:v>
                </c:pt>
                <c:pt idx="22">
                  <c:v>2.8041082127818803E-3</c:v>
                </c:pt>
                <c:pt idx="24">
                  <c:v>4.6646746931364542E-3</c:v>
                </c:pt>
                <c:pt idx="25">
                  <c:v>4.6646746931364542E-3</c:v>
                </c:pt>
                <c:pt idx="26">
                  <c:v>5.2845950873549302E-3</c:v>
                </c:pt>
                <c:pt idx="27">
                  <c:v>5.2845950873549302E-3</c:v>
                </c:pt>
                <c:pt idx="29">
                  <c:v>1.0787999999999999E-2</c:v>
                </c:pt>
                <c:pt idx="30">
                  <c:v>6.7900000000000002E-4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27-EF40-B04C-FF7548B3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101600</xdr:rowOff>
    </xdr:from>
    <xdr:to>
      <xdr:col>35</xdr:col>
      <xdr:colOff>482600</xdr:colOff>
      <xdr:row>48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5DFE1-4AFC-0403-7CB9-E6F150690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22</xdr:col>
      <xdr:colOff>355600</xdr:colOff>
      <xdr:row>78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2C4FF-F469-634C-9F99-9B25E3C3E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79</xdr:row>
      <xdr:rowOff>0</xdr:rowOff>
    </xdr:from>
    <xdr:to>
      <xdr:col>22</xdr:col>
      <xdr:colOff>355600</xdr:colOff>
      <xdr:row>116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01829-48AA-6948-A7CF-6F18FF00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118</xdr:row>
      <xdr:rowOff>0</xdr:rowOff>
    </xdr:from>
    <xdr:to>
      <xdr:col>22</xdr:col>
      <xdr:colOff>355600</xdr:colOff>
      <xdr:row>155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7E5EAE-97BE-8745-9C77-094C57B65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444500</xdr:colOff>
      <xdr:row>203</xdr:row>
      <xdr:rowOff>25400</xdr:rowOff>
    </xdr:from>
    <xdr:to>
      <xdr:col>22</xdr:col>
      <xdr:colOff>800100</xdr:colOff>
      <xdr:row>240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ECE1F2-2D14-3E48-A826-28E2BC2DA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39809</xdr:colOff>
      <xdr:row>0</xdr:row>
      <xdr:rowOff>202659</xdr:rowOff>
    </xdr:from>
    <xdr:to>
      <xdr:col>37</xdr:col>
      <xdr:colOff>132944</xdr:colOff>
      <xdr:row>46</xdr:row>
      <xdr:rowOff>189148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03105-670E-DFC8-76ED-A16D06DE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108086</xdr:colOff>
      <xdr:row>49</xdr:row>
      <xdr:rowOff>13510</xdr:rowOff>
    </xdr:from>
    <xdr:to>
      <xdr:col>38</xdr:col>
      <xdr:colOff>201221</xdr:colOff>
      <xdr:row>86</xdr:row>
      <xdr:rowOff>189149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57EE3-9028-3E45-8A09-08DDE8605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243191</xdr:colOff>
      <xdr:row>69</xdr:row>
      <xdr:rowOff>1</xdr:rowOff>
    </xdr:from>
    <xdr:to>
      <xdr:col>38</xdr:col>
      <xdr:colOff>336326</xdr:colOff>
      <xdr:row>106</xdr:row>
      <xdr:rowOff>175640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2F6B6-0F16-EC40-B1B2-D92789E25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110</xdr:row>
      <xdr:rowOff>0</xdr:rowOff>
    </xdr:from>
    <xdr:to>
      <xdr:col>38</xdr:col>
      <xdr:colOff>93135</xdr:colOff>
      <xdr:row>146</xdr:row>
      <xdr:rowOff>94574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07A45-3BAC-CF46-A285-4225D693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810639</xdr:colOff>
      <xdr:row>146</xdr:row>
      <xdr:rowOff>189148</xdr:rowOff>
    </xdr:from>
    <xdr:to>
      <xdr:col>38</xdr:col>
      <xdr:colOff>67553</xdr:colOff>
      <xdr:row>185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4CB780-A8A2-C145-8C8A-674358CAA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63500</xdr:colOff>
      <xdr:row>0</xdr:row>
      <xdr:rowOff>0</xdr:rowOff>
    </xdr:from>
    <xdr:to>
      <xdr:col>39</xdr:col>
      <xdr:colOff>393700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E7921-A00E-C914-BDB1-929BD15D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20</xdr:row>
      <xdr:rowOff>63500</xdr:rowOff>
    </xdr:from>
    <xdr:to>
      <xdr:col>22</xdr:col>
      <xdr:colOff>304800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4219A-E63B-AB4E-90BF-79FC148F7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23</xdr:col>
      <xdr:colOff>330200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BD1AA-37FD-4745-9CDE-FE08DE312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203200</xdr:colOff>
      <xdr:row>77</xdr:row>
      <xdr:rowOff>0</xdr:rowOff>
    </xdr:from>
    <xdr:to>
      <xdr:col>25</xdr:col>
      <xdr:colOff>368300</xdr:colOff>
      <xdr:row>104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AD5A3-52B4-B247-B733-03E826378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32</xdr:col>
      <xdr:colOff>444500</xdr:colOff>
      <xdr:row>138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44E6C-BA20-8D46-AC5A-A30A8DDB2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3</xdr:row>
      <xdr:rowOff>88900</xdr:rowOff>
    </xdr:from>
    <xdr:to>
      <xdr:col>22</xdr:col>
      <xdr:colOff>165100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F35B3-6F4E-2435-2BF3-C9917C55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50</xdr:row>
      <xdr:rowOff>165100</xdr:rowOff>
    </xdr:from>
    <xdr:to>
      <xdr:col>21</xdr:col>
      <xdr:colOff>0</xdr:colOff>
      <xdr:row>77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23ED9-9A36-3842-8EE1-1EED0DFEB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78</xdr:row>
      <xdr:rowOff>139700</xdr:rowOff>
    </xdr:from>
    <xdr:to>
      <xdr:col>21</xdr:col>
      <xdr:colOff>596900</xdr:colOff>
      <xdr:row>103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05437-01A1-1B46-8FF6-1CF1232AA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104</xdr:row>
      <xdr:rowOff>114300</xdr:rowOff>
    </xdr:from>
    <xdr:to>
      <xdr:col>21</xdr:col>
      <xdr:colOff>495300</xdr:colOff>
      <xdr:row>129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BAC03-000C-AA42-B603-DB35E3E5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127000</xdr:colOff>
      <xdr:row>164</xdr:row>
      <xdr:rowOff>177800</xdr:rowOff>
    </xdr:from>
    <xdr:to>
      <xdr:col>22</xdr:col>
      <xdr:colOff>762000</xdr:colOff>
      <xdr:row>190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1BA35A-4893-0547-B5FC-20E043053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101600</xdr:rowOff>
    </xdr:from>
    <xdr:to>
      <xdr:col>26</xdr:col>
      <xdr:colOff>584200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4E8AB-604F-DF88-3C3A-7DEE62B5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26</xdr:col>
      <xdr:colOff>596900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66669-7EFB-DE40-A82D-5D60B23E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26</xdr:col>
      <xdr:colOff>596900</xdr:colOff>
      <xdr:row>60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F670-679A-6B49-80EA-816554114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26</xdr:col>
      <xdr:colOff>596900</xdr:colOff>
      <xdr:row>81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0EADD-CEEC-7C4B-96B4-E530E9FC9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27</xdr:col>
      <xdr:colOff>596900</xdr:colOff>
      <xdr:row>102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1E3C3-D3B2-5649-8A5E-10C1118FC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177800</xdr:rowOff>
    </xdr:from>
    <xdr:to>
      <xdr:col>18</xdr:col>
      <xdr:colOff>711200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81549-FC54-0250-EB1A-3F350343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19</xdr:col>
      <xdr:colOff>635000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5D7C-452C-EA47-923C-11AF25E8A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20</xdr:col>
      <xdr:colOff>635000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3CAEF-ED62-C445-9C9C-45746741E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62</xdr:row>
      <xdr:rowOff>63500</xdr:rowOff>
    </xdr:from>
    <xdr:to>
      <xdr:col>16</xdr:col>
      <xdr:colOff>381000</xdr:colOff>
      <xdr:row>71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700247-A71F-EA4D-8FF3-8A9B74CF1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20</xdr:col>
      <xdr:colOff>635000</xdr:colOff>
      <xdr:row>57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B28B5D-3C6E-B448-A772-3ACFF402F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6D70-E817-B049-B032-BC2101826290}">
  <dimension ref="A1:AI380"/>
  <sheetViews>
    <sheetView workbookViewId="0">
      <pane ySplit="1" topLeftCell="A2" activePane="bottomLeft" state="frozen"/>
      <selection activeCell="A29" sqref="A29"/>
      <selection pane="bottomLeft" sqref="A1:AI380"/>
    </sheetView>
  </sheetViews>
  <sheetFormatPr baseColWidth="10" defaultRowHeight="16" x14ac:dyDescent="0.2"/>
  <cols>
    <col min="1" max="1" width="99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8.83203125" bestFit="1" customWidth="1"/>
    <col min="7" max="7" width="11.1640625" bestFit="1" customWidth="1"/>
    <col min="8" max="8" width="15.5" bestFit="1" customWidth="1"/>
    <col min="9" max="9" width="17.33203125" bestFit="1" customWidth="1"/>
    <col min="10" max="10" width="16.83203125" bestFit="1" customWidth="1"/>
    <col min="11" max="11" width="12.1640625" bestFit="1" customWidth="1"/>
    <col min="12" max="12" width="15.5" bestFit="1" customWidth="1"/>
    <col min="14" max="14" width="12.1640625" bestFit="1" customWidth="1"/>
  </cols>
  <sheetData>
    <row r="1" spans="1:35" ht="25" x14ac:dyDescent="0.35">
      <c r="A1" s="3" t="s">
        <v>492</v>
      </c>
      <c r="B1" s="2" t="s">
        <v>496</v>
      </c>
      <c r="C1" s="2" t="s">
        <v>530</v>
      </c>
      <c r="D1" s="2" t="s">
        <v>497</v>
      </c>
      <c r="E1" s="2" t="s">
        <v>498</v>
      </c>
      <c r="F1" s="2" t="s">
        <v>595</v>
      </c>
      <c r="G1" s="2" t="s">
        <v>529</v>
      </c>
      <c r="H1" s="2" t="s">
        <v>500</v>
      </c>
      <c r="I1" s="2" t="s">
        <v>528</v>
      </c>
      <c r="J1" s="2" t="s">
        <v>501</v>
      </c>
      <c r="K1" s="2" t="s">
        <v>521</v>
      </c>
      <c r="L1" s="2" t="s">
        <v>524</v>
      </c>
      <c r="M1" s="2" t="s">
        <v>8</v>
      </c>
      <c r="N1" s="2" t="s">
        <v>509</v>
      </c>
      <c r="O1" s="2" t="s">
        <v>4</v>
      </c>
      <c r="P1" s="2" t="s">
        <v>17</v>
      </c>
      <c r="Q1" s="2" t="s">
        <v>1</v>
      </c>
      <c r="R1" s="2" t="s">
        <v>6</v>
      </c>
      <c r="S1" s="2" t="s">
        <v>2</v>
      </c>
      <c r="T1" s="2" t="s">
        <v>5</v>
      </c>
      <c r="U1" s="2" t="s">
        <v>7</v>
      </c>
      <c r="V1" s="2" t="s">
        <v>16</v>
      </c>
      <c r="W1" s="2" t="s">
        <v>11</v>
      </c>
      <c r="X1" s="2" t="s">
        <v>9</v>
      </c>
      <c r="Y1" s="2" t="s">
        <v>12</v>
      </c>
      <c r="Z1" s="2" t="s">
        <v>10</v>
      </c>
      <c r="AA1" s="2" t="s">
        <v>14</v>
      </c>
      <c r="AB1" s="2" t="s">
        <v>15</v>
      </c>
      <c r="AC1" s="2" t="s">
        <v>0</v>
      </c>
      <c r="AD1" s="2" t="s">
        <v>13</v>
      </c>
      <c r="AE1" s="2" t="s">
        <v>19</v>
      </c>
      <c r="AF1" s="2" t="s">
        <v>18</v>
      </c>
      <c r="AG1" s="2" t="s">
        <v>20</v>
      </c>
      <c r="AH1" s="2" t="s">
        <v>21</v>
      </c>
      <c r="AI1" s="2" t="s">
        <v>474</v>
      </c>
    </row>
    <row r="2" spans="1:35" x14ac:dyDescent="0.2">
      <c r="A2" t="s">
        <v>22</v>
      </c>
      <c r="M2">
        <v>0</v>
      </c>
      <c r="N2">
        <v>0</v>
      </c>
      <c r="O2">
        <v>0</v>
      </c>
      <c r="P2">
        <v>0</v>
      </c>
      <c r="Q2">
        <v>0.26753522399999996</v>
      </c>
      <c r="R2">
        <v>0</v>
      </c>
      <c r="S2">
        <v>0</v>
      </c>
      <c r="T2">
        <v>0</v>
      </c>
      <c r="U2">
        <v>0</v>
      </c>
      <c r="V2">
        <v>3.2059861083099998E-5</v>
      </c>
      <c r="W2">
        <v>6.9410435479878005</v>
      </c>
      <c r="X2">
        <v>9.0087102132000007E-3</v>
      </c>
      <c r="Y2">
        <v>0</v>
      </c>
      <c r="Z2">
        <v>0</v>
      </c>
      <c r="AA2">
        <v>0</v>
      </c>
      <c r="AB2">
        <v>0</v>
      </c>
      <c r="AC2">
        <v>2.4371795196699999E-5</v>
      </c>
      <c r="AD2">
        <v>0</v>
      </c>
      <c r="AE2">
        <v>0</v>
      </c>
      <c r="AF2">
        <v>0</v>
      </c>
      <c r="AG2">
        <v>0</v>
      </c>
      <c r="AH2">
        <v>0</v>
      </c>
      <c r="AI2">
        <v>7.2176439138572803</v>
      </c>
    </row>
    <row r="3" spans="1:35" x14ac:dyDescent="0.2">
      <c r="A3" t="s">
        <v>23</v>
      </c>
      <c r="M3">
        <v>0</v>
      </c>
      <c r="N3">
        <v>0</v>
      </c>
      <c r="O3">
        <v>0</v>
      </c>
      <c r="P3">
        <v>0</v>
      </c>
      <c r="Q3">
        <v>0.38033440000000002</v>
      </c>
      <c r="R3">
        <v>0</v>
      </c>
      <c r="S3">
        <v>0</v>
      </c>
      <c r="T3">
        <v>0</v>
      </c>
      <c r="U3">
        <v>0</v>
      </c>
      <c r="V3">
        <v>4.7661630211999995E-6</v>
      </c>
      <c r="W3">
        <v>7.0327668981939997</v>
      </c>
      <c r="X3">
        <v>9.1279913812000006E-3</v>
      </c>
      <c r="Y3">
        <v>0</v>
      </c>
      <c r="Z3">
        <v>0</v>
      </c>
      <c r="AA3">
        <v>0</v>
      </c>
      <c r="AB3">
        <v>0</v>
      </c>
      <c r="AC3">
        <v>2.4696551067E-5</v>
      </c>
      <c r="AD3">
        <v>0</v>
      </c>
      <c r="AE3">
        <v>0</v>
      </c>
      <c r="AF3">
        <v>0</v>
      </c>
      <c r="AG3">
        <v>0.48349229291999996</v>
      </c>
      <c r="AH3">
        <v>0</v>
      </c>
      <c r="AI3">
        <v>7.9057510452092883</v>
      </c>
    </row>
    <row r="4" spans="1:35" x14ac:dyDescent="0.2">
      <c r="A4" t="s">
        <v>24</v>
      </c>
      <c r="M4">
        <v>0</v>
      </c>
      <c r="N4">
        <v>0</v>
      </c>
      <c r="O4">
        <v>0</v>
      </c>
      <c r="P4">
        <v>0</v>
      </c>
      <c r="Q4">
        <v>0.227249804</v>
      </c>
      <c r="R4">
        <v>0</v>
      </c>
      <c r="S4">
        <v>0</v>
      </c>
      <c r="T4">
        <v>0</v>
      </c>
      <c r="U4">
        <v>0</v>
      </c>
      <c r="V4">
        <v>3.2059861083099998E-5</v>
      </c>
      <c r="W4">
        <v>7.7669300179548006</v>
      </c>
      <c r="X4">
        <v>9.0087102132000007E-3</v>
      </c>
      <c r="Y4">
        <v>0</v>
      </c>
      <c r="Z4">
        <v>0</v>
      </c>
      <c r="AA4">
        <v>0</v>
      </c>
      <c r="AB4">
        <v>0</v>
      </c>
      <c r="AC4">
        <v>2.4371795196699999E-5</v>
      </c>
      <c r="AD4">
        <v>0</v>
      </c>
      <c r="AE4">
        <v>0</v>
      </c>
      <c r="AF4">
        <v>0</v>
      </c>
      <c r="AG4">
        <v>0</v>
      </c>
      <c r="AH4">
        <v>0</v>
      </c>
      <c r="AI4">
        <v>8.0032449638242813</v>
      </c>
    </row>
    <row r="5" spans="1:35" x14ac:dyDescent="0.2">
      <c r="A5" t="s">
        <v>25</v>
      </c>
      <c r="M5">
        <v>0</v>
      </c>
      <c r="N5">
        <v>0</v>
      </c>
      <c r="O5">
        <v>0</v>
      </c>
      <c r="P5">
        <v>0</v>
      </c>
      <c r="Q5">
        <v>0.33952351799999997</v>
      </c>
      <c r="R5">
        <v>0</v>
      </c>
      <c r="S5">
        <v>0</v>
      </c>
      <c r="T5">
        <v>0</v>
      </c>
      <c r="U5">
        <v>0</v>
      </c>
      <c r="V5">
        <v>4.7661630211999995E-6</v>
      </c>
      <c r="W5">
        <v>7.869567155603999</v>
      </c>
      <c r="X5">
        <v>9.1279913812000006E-3</v>
      </c>
      <c r="Y5">
        <v>0</v>
      </c>
      <c r="Z5">
        <v>0</v>
      </c>
      <c r="AA5">
        <v>0</v>
      </c>
      <c r="AB5">
        <v>0</v>
      </c>
      <c r="AC5">
        <v>2.4696551067E-5</v>
      </c>
      <c r="AD5">
        <v>0</v>
      </c>
      <c r="AE5">
        <v>0</v>
      </c>
      <c r="AF5">
        <v>0</v>
      </c>
      <c r="AG5">
        <v>0.48349229291999996</v>
      </c>
      <c r="AH5">
        <v>0</v>
      </c>
      <c r="AI5">
        <v>8.7017404206192879</v>
      </c>
    </row>
    <row r="6" spans="1:35" x14ac:dyDescent="0.2">
      <c r="A6" t="s">
        <v>26</v>
      </c>
      <c r="M6">
        <v>0</v>
      </c>
      <c r="N6">
        <v>0</v>
      </c>
      <c r="O6">
        <v>0</v>
      </c>
      <c r="P6">
        <v>0</v>
      </c>
      <c r="Q6">
        <v>0.62034542400000003</v>
      </c>
      <c r="R6">
        <v>0</v>
      </c>
      <c r="S6">
        <v>0</v>
      </c>
      <c r="T6">
        <v>0</v>
      </c>
      <c r="U6">
        <v>0</v>
      </c>
      <c r="V6">
        <v>3.2059861083099998E-5</v>
      </c>
      <c r="W6">
        <v>6.1649436386766006</v>
      </c>
      <c r="X6">
        <v>9.0087102132000007E-3</v>
      </c>
      <c r="Y6">
        <v>0</v>
      </c>
      <c r="Z6">
        <v>0</v>
      </c>
      <c r="AA6">
        <v>0</v>
      </c>
      <c r="AB6">
        <v>0</v>
      </c>
      <c r="AC6">
        <v>2.4371795196699999E-5</v>
      </c>
      <c r="AD6">
        <v>0</v>
      </c>
      <c r="AE6">
        <v>0</v>
      </c>
      <c r="AF6">
        <v>0</v>
      </c>
      <c r="AG6">
        <v>0</v>
      </c>
      <c r="AH6">
        <v>0</v>
      </c>
      <c r="AI6">
        <v>6.7943542045460807</v>
      </c>
    </row>
    <row r="7" spans="1:35" x14ac:dyDescent="0.2">
      <c r="A7" t="s">
        <v>27</v>
      </c>
      <c r="M7">
        <v>0</v>
      </c>
      <c r="N7">
        <v>0</v>
      </c>
      <c r="O7">
        <v>0</v>
      </c>
      <c r="P7">
        <v>0</v>
      </c>
      <c r="Q7">
        <v>0.73777367000000005</v>
      </c>
      <c r="R7">
        <v>0</v>
      </c>
      <c r="S7">
        <v>0</v>
      </c>
      <c r="T7">
        <v>0</v>
      </c>
      <c r="U7">
        <v>0</v>
      </c>
      <c r="V7">
        <v>4.7661630211999995E-6</v>
      </c>
      <c r="W7">
        <v>6.2464111126179995</v>
      </c>
      <c r="X7">
        <v>9.1279913812000006E-3</v>
      </c>
      <c r="Y7">
        <v>0</v>
      </c>
      <c r="Z7">
        <v>0</v>
      </c>
      <c r="AA7">
        <v>0</v>
      </c>
      <c r="AB7">
        <v>0</v>
      </c>
      <c r="AC7">
        <v>2.4696551067E-5</v>
      </c>
      <c r="AD7">
        <v>0</v>
      </c>
      <c r="AE7">
        <v>0</v>
      </c>
      <c r="AF7">
        <v>0</v>
      </c>
      <c r="AG7">
        <v>0.48349229291999996</v>
      </c>
      <c r="AH7">
        <v>0</v>
      </c>
      <c r="AI7">
        <v>7.4768345296332885</v>
      </c>
    </row>
    <row r="8" spans="1:35" x14ac:dyDescent="0.2">
      <c r="A8" t="s">
        <v>28</v>
      </c>
      <c r="M8">
        <v>0</v>
      </c>
      <c r="N8">
        <v>0</v>
      </c>
      <c r="O8">
        <v>0</v>
      </c>
      <c r="P8">
        <v>0</v>
      </c>
      <c r="Q8">
        <v>0.62034542400000003</v>
      </c>
      <c r="R8">
        <v>0</v>
      </c>
      <c r="S8">
        <v>0</v>
      </c>
      <c r="T8">
        <v>0</v>
      </c>
      <c r="U8">
        <v>0</v>
      </c>
      <c r="V8">
        <v>3.2059861083099998E-5</v>
      </c>
      <c r="W8">
        <v>7.1772261013590004</v>
      </c>
      <c r="X8">
        <v>9.0087102132000007E-3</v>
      </c>
      <c r="Y8">
        <v>0</v>
      </c>
      <c r="Z8">
        <v>0</v>
      </c>
      <c r="AA8">
        <v>0</v>
      </c>
      <c r="AB8">
        <v>0</v>
      </c>
      <c r="AC8">
        <v>2.4371795196699999E-5</v>
      </c>
      <c r="AD8">
        <v>0</v>
      </c>
      <c r="AE8">
        <v>0</v>
      </c>
      <c r="AF8">
        <v>0</v>
      </c>
      <c r="AG8">
        <v>0</v>
      </c>
      <c r="AH8">
        <v>0</v>
      </c>
      <c r="AI8">
        <v>7.8066366672284806</v>
      </c>
    </row>
    <row r="9" spans="1:35" x14ac:dyDescent="0.2">
      <c r="A9" t="s">
        <v>29</v>
      </c>
      <c r="M9">
        <v>0</v>
      </c>
      <c r="N9">
        <v>0</v>
      </c>
      <c r="O9">
        <v>0</v>
      </c>
      <c r="P9">
        <v>0</v>
      </c>
      <c r="Q9">
        <v>0.73777367000000005</v>
      </c>
      <c r="R9">
        <v>0</v>
      </c>
      <c r="S9">
        <v>0</v>
      </c>
      <c r="T9">
        <v>0</v>
      </c>
      <c r="U9">
        <v>0</v>
      </c>
      <c r="V9">
        <v>4.7661630211999995E-6</v>
      </c>
      <c r="W9">
        <v>7.2720705175699987</v>
      </c>
      <c r="X9">
        <v>9.1279913812000006E-3</v>
      </c>
      <c r="Y9">
        <v>0</v>
      </c>
      <c r="Z9">
        <v>0</v>
      </c>
      <c r="AA9">
        <v>0</v>
      </c>
      <c r="AB9">
        <v>0</v>
      </c>
      <c r="AC9">
        <v>2.4696551067E-5</v>
      </c>
      <c r="AD9">
        <v>0</v>
      </c>
      <c r="AE9">
        <v>0</v>
      </c>
      <c r="AF9">
        <v>0</v>
      </c>
      <c r="AG9">
        <v>0.48349229291999996</v>
      </c>
      <c r="AH9">
        <v>0</v>
      </c>
      <c r="AI9">
        <v>8.5024939345852868</v>
      </c>
    </row>
    <row r="10" spans="1:35" x14ac:dyDescent="0.2">
      <c r="A10" t="s">
        <v>544</v>
      </c>
      <c r="M10">
        <v>0</v>
      </c>
      <c r="N10">
        <v>0</v>
      </c>
      <c r="O10">
        <v>0</v>
      </c>
      <c r="P10">
        <v>0</v>
      </c>
      <c r="Q10">
        <v>0.26753522399999996</v>
      </c>
      <c r="R10">
        <v>0</v>
      </c>
      <c r="S10">
        <v>0</v>
      </c>
      <c r="T10">
        <v>0</v>
      </c>
      <c r="U10">
        <v>0</v>
      </c>
      <c r="V10">
        <v>3.2059861083099998E-5</v>
      </c>
      <c r="W10">
        <v>1.2207511178832</v>
      </c>
      <c r="X10">
        <v>9.0087102132000007E-3</v>
      </c>
      <c r="Y10">
        <v>0</v>
      </c>
      <c r="Z10">
        <v>0</v>
      </c>
      <c r="AA10">
        <v>0</v>
      </c>
      <c r="AB10">
        <v>0</v>
      </c>
      <c r="AC10">
        <v>2.4371795196699999E-5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1.4973514837526798</v>
      </c>
    </row>
    <row r="11" spans="1:35" x14ac:dyDescent="0.2">
      <c r="A11" t="s">
        <v>545</v>
      </c>
      <c r="M11">
        <v>0</v>
      </c>
      <c r="N11">
        <v>0</v>
      </c>
      <c r="O11">
        <v>0</v>
      </c>
      <c r="P11">
        <v>0</v>
      </c>
      <c r="Q11">
        <v>0.227249804</v>
      </c>
      <c r="R11">
        <v>0</v>
      </c>
      <c r="S11">
        <v>0</v>
      </c>
      <c r="T11">
        <v>0</v>
      </c>
      <c r="U11">
        <v>0</v>
      </c>
      <c r="V11">
        <v>3.2059861083099998E-5</v>
      </c>
      <c r="W11">
        <v>1.8036907876098001</v>
      </c>
      <c r="X11">
        <v>9.0087102132000007E-3</v>
      </c>
      <c r="Y11">
        <v>0</v>
      </c>
      <c r="Z11">
        <v>0</v>
      </c>
      <c r="AA11">
        <v>0</v>
      </c>
      <c r="AB11">
        <v>0</v>
      </c>
      <c r="AC11">
        <v>2.4371795196699999E-5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2.0400057334792798</v>
      </c>
    </row>
    <row r="12" spans="1:35" x14ac:dyDescent="0.2">
      <c r="A12" t="s">
        <v>546</v>
      </c>
      <c r="M12">
        <v>0</v>
      </c>
      <c r="N12">
        <v>0</v>
      </c>
      <c r="O12">
        <v>0</v>
      </c>
      <c r="P12">
        <v>0</v>
      </c>
      <c r="Q12">
        <v>0.62034542400000003</v>
      </c>
      <c r="R12">
        <v>0</v>
      </c>
      <c r="S12">
        <v>0</v>
      </c>
      <c r="T12">
        <v>0</v>
      </c>
      <c r="U12">
        <v>0</v>
      </c>
      <c r="V12">
        <v>3.2059861083099998E-5</v>
      </c>
      <c r="W12">
        <v>1.4937394993878002</v>
      </c>
      <c r="X12">
        <v>9.0087102132000007E-3</v>
      </c>
      <c r="Y12">
        <v>0</v>
      </c>
      <c r="Z12">
        <v>0</v>
      </c>
      <c r="AA12">
        <v>0</v>
      </c>
      <c r="AB12">
        <v>0</v>
      </c>
      <c r="AC12">
        <v>2.4371795196699999E-5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2.1231500652572799</v>
      </c>
    </row>
    <row r="13" spans="1:35" x14ac:dyDescent="0.2">
      <c r="A13" t="s">
        <v>577</v>
      </c>
      <c r="M13">
        <v>0</v>
      </c>
      <c r="N13">
        <v>0</v>
      </c>
      <c r="O13">
        <v>0</v>
      </c>
      <c r="P13">
        <v>0</v>
      </c>
      <c r="Q13">
        <v>0.38840399499999995</v>
      </c>
      <c r="R13">
        <v>0</v>
      </c>
      <c r="S13">
        <v>0</v>
      </c>
      <c r="T13">
        <v>0</v>
      </c>
      <c r="U13">
        <v>0</v>
      </c>
      <c r="V13">
        <v>7.4388705174999997E-5</v>
      </c>
      <c r="W13">
        <v>1.9810283029604998</v>
      </c>
      <c r="X13">
        <v>9.0087102132000007E-3</v>
      </c>
      <c r="Y13">
        <v>0</v>
      </c>
      <c r="Z13">
        <v>0</v>
      </c>
      <c r="AA13">
        <v>0</v>
      </c>
      <c r="AB13">
        <v>0</v>
      </c>
      <c r="AC13">
        <v>2.4371795196699998E-4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2.3787591148308418</v>
      </c>
    </row>
    <row r="14" spans="1:35" x14ac:dyDescent="0.2">
      <c r="A14" t="s">
        <v>34</v>
      </c>
      <c r="M14">
        <v>0</v>
      </c>
      <c r="N14">
        <v>0</v>
      </c>
      <c r="O14">
        <v>0</v>
      </c>
      <c r="P14">
        <v>0</v>
      </c>
      <c r="Q14">
        <v>0.38840399499999995</v>
      </c>
      <c r="R14">
        <v>0</v>
      </c>
      <c r="S14">
        <v>0</v>
      </c>
      <c r="T14">
        <v>0</v>
      </c>
      <c r="U14">
        <v>0</v>
      </c>
      <c r="V14">
        <v>7.4388705174999997E-5</v>
      </c>
      <c r="W14">
        <v>2.8889322498953995</v>
      </c>
      <c r="X14">
        <v>9.0087102132000007E-3</v>
      </c>
      <c r="Y14">
        <v>0</v>
      </c>
      <c r="Z14">
        <v>0</v>
      </c>
      <c r="AA14">
        <v>0</v>
      </c>
      <c r="AB14">
        <v>0</v>
      </c>
      <c r="AC14">
        <v>2.4371795196699998E-4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3.2866630617657413</v>
      </c>
    </row>
    <row r="15" spans="1:35" x14ac:dyDescent="0.2">
      <c r="A15" t="s">
        <v>35</v>
      </c>
      <c r="M15">
        <v>0</v>
      </c>
      <c r="N15">
        <v>0</v>
      </c>
      <c r="O15">
        <v>0</v>
      </c>
      <c r="P15">
        <v>0</v>
      </c>
      <c r="Q15">
        <v>0.38840399499999995</v>
      </c>
      <c r="R15">
        <v>0</v>
      </c>
      <c r="S15">
        <v>0</v>
      </c>
      <c r="T15">
        <v>0</v>
      </c>
      <c r="U15">
        <v>0</v>
      </c>
      <c r="V15">
        <v>7.4388705174999997E-5</v>
      </c>
      <c r="W15">
        <v>2.0145638419035001</v>
      </c>
      <c r="X15">
        <v>9.0087102132000007E-3</v>
      </c>
      <c r="Y15">
        <v>0</v>
      </c>
      <c r="Z15">
        <v>0</v>
      </c>
      <c r="AA15">
        <v>0</v>
      </c>
      <c r="AB15">
        <v>0</v>
      </c>
      <c r="AC15">
        <v>2.4371795196699998E-4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2.4122946537738419</v>
      </c>
    </row>
    <row r="16" spans="1:35" x14ac:dyDescent="0.2">
      <c r="A16" t="s">
        <v>36</v>
      </c>
      <c r="M16">
        <v>0</v>
      </c>
      <c r="N16">
        <v>0</v>
      </c>
      <c r="O16">
        <v>0</v>
      </c>
      <c r="P16">
        <v>0</v>
      </c>
      <c r="Q16">
        <v>0.227249804</v>
      </c>
      <c r="R16">
        <v>0</v>
      </c>
      <c r="S16">
        <v>0</v>
      </c>
      <c r="T16">
        <v>0</v>
      </c>
      <c r="U16">
        <v>0</v>
      </c>
      <c r="V16">
        <v>3.2059861083099998E-5</v>
      </c>
      <c r="W16">
        <v>2.9582086129439999</v>
      </c>
      <c r="X16">
        <v>9.0087102132000007E-3</v>
      </c>
      <c r="Y16">
        <v>0</v>
      </c>
      <c r="Z16">
        <v>0</v>
      </c>
      <c r="AA16">
        <v>0</v>
      </c>
      <c r="AB16">
        <v>0</v>
      </c>
      <c r="AC16">
        <v>2.4371795196699999E-5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3.1945235588134797</v>
      </c>
    </row>
    <row r="17" spans="1:35" x14ac:dyDescent="0.2">
      <c r="A17" t="s">
        <v>37</v>
      </c>
      <c r="M17">
        <v>0</v>
      </c>
      <c r="N17">
        <v>0</v>
      </c>
      <c r="O17">
        <v>0</v>
      </c>
      <c r="P17">
        <v>0</v>
      </c>
      <c r="Q17">
        <v>0.227249804</v>
      </c>
      <c r="R17">
        <v>0</v>
      </c>
      <c r="S17">
        <v>0</v>
      </c>
      <c r="T17">
        <v>0</v>
      </c>
      <c r="U17">
        <v>0</v>
      </c>
      <c r="V17">
        <v>3.2059861083099998E-5</v>
      </c>
      <c r="W17">
        <v>1.2272854862862002</v>
      </c>
      <c r="X17">
        <v>9.0087102132000007E-3</v>
      </c>
      <c r="Y17">
        <v>0</v>
      </c>
      <c r="Z17">
        <v>0</v>
      </c>
      <c r="AA17">
        <v>0</v>
      </c>
      <c r="AB17">
        <v>0</v>
      </c>
      <c r="AC17">
        <v>2.4371795196699999E-5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1.4636004321556799</v>
      </c>
    </row>
    <row r="18" spans="1:35" x14ac:dyDescent="0.2">
      <c r="A18" t="s">
        <v>38</v>
      </c>
      <c r="M18">
        <v>0</v>
      </c>
      <c r="N18">
        <v>0</v>
      </c>
      <c r="O18">
        <v>0</v>
      </c>
      <c r="P18">
        <v>0</v>
      </c>
      <c r="Q18">
        <v>0.302453425</v>
      </c>
      <c r="R18">
        <v>0</v>
      </c>
      <c r="S18">
        <v>0</v>
      </c>
      <c r="T18">
        <v>0</v>
      </c>
      <c r="U18">
        <v>0</v>
      </c>
      <c r="V18">
        <v>5.1817052510999999E-5</v>
      </c>
      <c r="W18">
        <v>1.8213635138124999</v>
      </c>
      <c r="X18">
        <v>9.0087102132000007E-3</v>
      </c>
      <c r="Y18">
        <v>0</v>
      </c>
      <c r="Z18">
        <v>0</v>
      </c>
      <c r="AA18">
        <v>0</v>
      </c>
      <c r="AB18">
        <v>0</v>
      </c>
      <c r="AC18">
        <v>1.2673031403800001E-4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2.1330041963922488</v>
      </c>
    </row>
    <row r="19" spans="1:35" x14ac:dyDescent="0.2">
      <c r="A19" t="s">
        <v>39</v>
      </c>
      <c r="M19">
        <v>0</v>
      </c>
      <c r="N19">
        <v>0</v>
      </c>
      <c r="O19">
        <v>0</v>
      </c>
      <c r="P19">
        <v>0</v>
      </c>
      <c r="Q19">
        <v>0.246141414</v>
      </c>
      <c r="R19">
        <v>0</v>
      </c>
      <c r="S19">
        <v>0</v>
      </c>
      <c r="T19">
        <v>0</v>
      </c>
      <c r="U19">
        <v>0</v>
      </c>
      <c r="V19">
        <v>3.2059861083099998E-5</v>
      </c>
      <c r="W19">
        <v>10.724018741148001</v>
      </c>
      <c r="X19">
        <v>9.0087102132000007E-3</v>
      </c>
      <c r="Y19">
        <v>0</v>
      </c>
      <c r="Z19">
        <v>0</v>
      </c>
      <c r="AA19">
        <v>0</v>
      </c>
      <c r="AB19">
        <v>0</v>
      </c>
      <c r="AC19">
        <v>2.4371795196699999E-5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10.97922529701748</v>
      </c>
    </row>
    <row r="20" spans="1:35" x14ac:dyDescent="0.2">
      <c r="A20" t="s">
        <v>40</v>
      </c>
      <c r="M20">
        <v>0</v>
      </c>
      <c r="N20">
        <v>0</v>
      </c>
      <c r="O20">
        <v>0</v>
      </c>
      <c r="P20">
        <v>0</v>
      </c>
      <c r="Q20">
        <v>0.246141414</v>
      </c>
      <c r="R20">
        <v>0</v>
      </c>
      <c r="S20">
        <v>0</v>
      </c>
      <c r="T20">
        <v>0</v>
      </c>
      <c r="U20">
        <v>0</v>
      </c>
      <c r="V20">
        <v>3.2059861083099998E-5</v>
      </c>
      <c r="W20">
        <v>10.947999712050002</v>
      </c>
      <c r="X20">
        <v>9.0087102132000007E-3</v>
      </c>
      <c r="Y20">
        <v>0</v>
      </c>
      <c r="Z20">
        <v>0</v>
      </c>
      <c r="AA20">
        <v>0</v>
      </c>
      <c r="AB20">
        <v>0</v>
      </c>
      <c r="AC20">
        <v>2.4371795196699999E-5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11.203206267919482</v>
      </c>
    </row>
    <row r="21" spans="1:35" x14ac:dyDescent="0.2">
      <c r="A21" t="s">
        <v>41</v>
      </c>
      <c r="M21">
        <v>0</v>
      </c>
      <c r="N21">
        <v>0</v>
      </c>
      <c r="O21">
        <v>0</v>
      </c>
      <c r="P21">
        <v>0</v>
      </c>
      <c r="Q21">
        <v>0.246141414</v>
      </c>
      <c r="R21">
        <v>0</v>
      </c>
      <c r="S21">
        <v>0</v>
      </c>
      <c r="T21">
        <v>0</v>
      </c>
      <c r="U21">
        <v>0</v>
      </c>
      <c r="V21">
        <v>3.2059861083099998E-5</v>
      </c>
      <c r="W21">
        <v>4.3622316721661996</v>
      </c>
      <c r="X21">
        <v>9.0087102132000007E-3</v>
      </c>
      <c r="Y21">
        <v>0</v>
      </c>
      <c r="Z21">
        <v>0</v>
      </c>
      <c r="AA21">
        <v>0</v>
      </c>
      <c r="AB21">
        <v>0</v>
      </c>
      <c r="AC21">
        <v>2.4371795196699999E-5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4.61743822803568</v>
      </c>
    </row>
    <row r="22" spans="1:35" x14ac:dyDescent="0.2">
      <c r="A22" t="s">
        <v>42</v>
      </c>
      <c r="M22">
        <v>0</v>
      </c>
      <c r="N22">
        <v>0</v>
      </c>
      <c r="O22">
        <v>0</v>
      </c>
      <c r="P22">
        <v>0</v>
      </c>
      <c r="Q22">
        <v>0.246141414</v>
      </c>
      <c r="R22">
        <v>0</v>
      </c>
      <c r="S22">
        <v>0</v>
      </c>
      <c r="T22">
        <v>0</v>
      </c>
      <c r="U22">
        <v>0</v>
      </c>
      <c r="V22">
        <v>3.2059861083099998E-5</v>
      </c>
      <c r="W22">
        <v>2.3521201917401999</v>
      </c>
      <c r="X22">
        <v>9.0087102132000007E-3</v>
      </c>
      <c r="Y22">
        <v>0</v>
      </c>
      <c r="Z22">
        <v>0</v>
      </c>
      <c r="AA22">
        <v>0</v>
      </c>
      <c r="AB22">
        <v>0</v>
      </c>
      <c r="AC22">
        <v>2.4371795196699999E-5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2.6073267476096795</v>
      </c>
    </row>
    <row r="23" spans="1:35" x14ac:dyDescent="0.2">
      <c r="A23" t="s">
        <v>43</v>
      </c>
      <c r="M23">
        <v>0</v>
      </c>
      <c r="N23">
        <v>0</v>
      </c>
      <c r="O23">
        <v>0</v>
      </c>
      <c r="P23">
        <v>0</v>
      </c>
      <c r="Q23">
        <v>0.116402344</v>
      </c>
      <c r="R23">
        <v>0</v>
      </c>
      <c r="S23">
        <v>0</v>
      </c>
      <c r="T23">
        <v>0</v>
      </c>
      <c r="U23">
        <v>0</v>
      </c>
      <c r="V23">
        <v>3.2059861083099998E-5</v>
      </c>
      <c r="W23">
        <v>6.7139366125728008</v>
      </c>
      <c r="X23">
        <v>9.0087102132000007E-3</v>
      </c>
      <c r="Y23">
        <v>0</v>
      </c>
      <c r="Z23">
        <v>0</v>
      </c>
      <c r="AA23">
        <v>0</v>
      </c>
      <c r="AB23">
        <v>0</v>
      </c>
      <c r="AC23">
        <v>2.4371795196699999E-5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6.839404098442281</v>
      </c>
    </row>
    <row r="24" spans="1:35" x14ac:dyDescent="0.2">
      <c r="A24" t="s">
        <v>44</v>
      </c>
      <c r="M24">
        <v>0</v>
      </c>
      <c r="N24">
        <v>0</v>
      </c>
      <c r="O24">
        <v>0</v>
      </c>
      <c r="P24">
        <v>0</v>
      </c>
      <c r="Q24">
        <v>0.246141414</v>
      </c>
      <c r="R24">
        <v>0</v>
      </c>
      <c r="S24">
        <v>0</v>
      </c>
      <c r="T24">
        <v>0</v>
      </c>
      <c r="U24">
        <v>0</v>
      </c>
      <c r="V24">
        <v>3.2059861083099998E-5</v>
      </c>
      <c r="W24">
        <v>12.011295861480001</v>
      </c>
      <c r="X24">
        <v>9.0087102132000007E-3</v>
      </c>
      <c r="Y24">
        <v>0</v>
      </c>
      <c r="Z24">
        <v>0</v>
      </c>
      <c r="AA24">
        <v>0</v>
      </c>
      <c r="AB24">
        <v>0</v>
      </c>
      <c r="AC24">
        <v>2.4371795196699999E-5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12.26650241734948</v>
      </c>
    </row>
    <row r="25" spans="1:35" x14ac:dyDescent="0.2">
      <c r="A25" t="s">
        <v>45</v>
      </c>
      <c r="M25">
        <v>0</v>
      </c>
      <c r="N25">
        <v>0</v>
      </c>
      <c r="O25">
        <v>0</v>
      </c>
      <c r="P25">
        <v>0</v>
      </c>
      <c r="Q25">
        <v>0.246141414</v>
      </c>
      <c r="R25">
        <v>0</v>
      </c>
      <c r="S25">
        <v>0</v>
      </c>
      <c r="T25">
        <v>0</v>
      </c>
      <c r="U25">
        <v>0</v>
      </c>
      <c r="V25">
        <v>3.2059861083099998E-5</v>
      </c>
      <c r="W25">
        <v>5.6291828237286001</v>
      </c>
      <c r="X25">
        <v>9.0087102132000007E-3</v>
      </c>
      <c r="Y25">
        <v>0</v>
      </c>
      <c r="Z25">
        <v>0</v>
      </c>
      <c r="AA25">
        <v>0</v>
      </c>
      <c r="AB25">
        <v>0</v>
      </c>
      <c r="AC25">
        <v>2.4371795196699999E-5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5.8843893795980806</v>
      </c>
    </row>
    <row r="26" spans="1:35" x14ac:dyDescent="0.2">
      <c r="A26" t="s">
        <v>46</v>
      </c>
      <c r="M26">
        <v>0</v>
      </c>
      <c r="N26">
        <v>0</v>
      </c>
      <c r="O26">
        <v>0</v>
      </c>
      <c r="P26">
        <v>0</v>
      </c>
      <c r="Q26">
        <v>0.116402344</v>
      </c>
      <c r="R26">
        <v>0</v>
      </c>
      <c r="S26">
        <v>0</v>
      </c>
      <c r="T26">
        <v>0</v>
      </c>
      <c r="U26">
        <v>0</v>
      </c>
      <c r="V26">
        <v>3.2059861083099998E-5</v>
      </c>
      <c r="W26">
        <v>8.7317500788761997</v>
      </c>
      <c r="X26">
        <v>9.0087102132000007E-3</v>
      </c>
      <c r="Y26">
        <v>0</v>
      </c>
      <c r="Z26">
        <v>0</v>
      </c>
      <c r="AA26">
        <v>0</v>
      </c>
      <c r="AB26">
        <v>0</v>
      </c>
      <c r="AC26">
        <v>2.4371795196699999E-5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8.8572175647456799</v>
      </c>
    </row>
    <row r="27" spans="1:35" x14ac:dyDescent="0.2">
      <c r="A27" t="s">
        <v>47</v>
      </c>
      <c r="C27" t="s">
        <v>531</v>
      </c>
      <c r="D27" t="s">
        <v>502</v>
      </c>
      <c r="E27" t="s">
        <v>505</v>
      </c>
      <c r="F27" t="s">
        <v>8</v>
      </c>
      <c r="G27" t="s">
        <v>507</v>
      </c>
      <c r="H27" t="s">
        <v>532</v>
      </c>
      <c r="I27" t="s">
        <v>537</v>
      </c>
      <c r="J27" t="s">
        <v>513</v>
      </c>
      <c r="K27" t="s">
        <v>532</v>
      </c>
      <c r="L27" t="s">
        <v>532</v>
      </c>
      <c r="M27">
        <v>2.1664945963599999E-4</v>
      </c>
      <c r="N27">
        <v>0</v>
      </c>
      <c r="O27">
        <v>0</v>
      </c>
      <c r="P27">
        <v>0</v>
      </c>
      <c r="Q27">
        <v>3.3029039999999998E-4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5.4702686290109999E-2</v>
      </c>
      <c r="Z27">
        <v>0</v>
      </c>
      <c r="AA27">
        <v>0</v>
      </c>
      <c r="AB27">
        <v>0</v>
      </c>
      <c r="AC27">
        <v>1.3189879747199998E-4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5.5381524947218E-2</v>
      </c>
    </row>
    <row r="28" spans="1:35" x14ac:dyDescent="0.2">
      <c r="A28" t="s">
        <v>48</v>
      </c>
      <c r="C28" t="s">
        <v>531</v>
      </c>
      <c r="D28" t="s">
        <v>502</v>
      </c>
      <c r="E28" t="s">
        <v>505</v>
      </c>
      <c r="F28" t="s">
        <v>4</v>
      </c>
      <c r="G28" t="s">
        <v>507</v>
      </c>
      <c r="H28" t="s">
        <v>532</v>
      </c>
      <c r="I28" t="s">
        <v>537</v>
      </c>
      <c r="J28" t="s">
        <v>513</v>
      </c>
      <c r="K28" t="s">
        <v>532</v>
      </c>
      <c r="L28" t="s">
        <v>532</v>
      </c>
      <c r="M28">
        <v>0</v>
      </c>
      <c r="N28">
        <v>0</v>
      </c>
      <c r="O28">
        <v>7.9051441146900001E-5</v>
      </c>
      <c r="P28">
        <v>0</v>
      </c>
      <c r="Q28">
        <v>0</v>
      </c>
      <c r="R28">
        <v>0</v>
      </c>
      <c r="S28">
        <v>0</v>
      </c>
      <c r="T28">
        <v>2.69859127086E-8</v>
      </c>
      <c r="U28">
        <v>0</v>
      </c>
      <c r="V28">
        <v>0</v>
      </c>
      <c r="W28">
        <v>0</v>
      </c>
      <c r="X28">
        <v>0</v>
      </c>
      <c r="Y28">
        <v>1.21164847230225E-2</v>
      </c>
      <c r="Z28">
        <v>0</v>
      </c>
      <c r="AA28">
        <v>0</v>
      </c>
      <c r="AB28">
        <v>0</v>
      </c>
      <c r="AC28">
        <v>1.37195402416E-8</v>
      </c>
      <c r="AD28">
        <v>0</v>
      </c>
      <c r="AE28">
        <v>0</v>
      </c>
      <c r="AF28">
        <v>0</v>
      </c>
      <c r="AG28">
        <v>6.0824195872199996E-11</v>
      </c>
      <c r="AH28">
        <v>0</v>
      </c>
      <c r="AI28">
        <v>1.2195576930446546E-2</v>
      </c>
    </row>
    <row r="29" spans="1:35" x14ac:dyDescent="0.2">
      <c r="A29" t="s">
        <v>49</v>
      </c>
      <c r="C29" t="s">
        <v>531</v>
      </c>
      <c r="D29" t="s">
        <v>502</v>
      </c>
      <c r="E29" t="s">
        <v>506</v>
      </c>
      <c r="F29" t="s">
        <v>538</v>
      </c>
      <c r="G29" t="s">
        <v>507</v>
      </c>
      <c r="H29" t="s">
        <v>532</v>
      </c>
      <c r="I29" t="s">
        <v>537</v>
      </c>
      <c r="J29" t="s">
        <v>513</v>
      </c>
      <c r="K29" t="s">
        <v>532</v>
      </c>
      <c r="L29" t="s">
        <v>532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1.7124332330600001E-4</v>
      </c>
      <c r="V29">
        <v>0</v>
      </c>
      <c r="W29">
        <v>0</v>
      </c>
      <c r="X29">
        <v>0</v>
      </c>
      <c r="Y29">
        <v>1.4988768322964998E-2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1.5160011646270998E-2</v>
      </c>
    </row>
    <row r="30" spans="1:35" x14ac:dyDescent="0.2">
      <c r="A30" t="s">
        <v>50</v>
      </c>
      <c r="C30" t="s">
        <v>531</v>
      </c>
      <c r="D30" t="s">
        <v>502</v>
      </c>
      <c r="E30" t="s">
        <v>506</v>
      </c>
      <c r="F30" t="s">
        <v>541</v>
      </c>
      <c r="G30" t="s">
        <v>507</v>
      </c>
      <c r="H30" t="s">
        <v>532</v>
      </c>
      <c r="I30" t="s">
        <v>537</v>
      </c>
      <c r="J30" t="s">
        <v>513</v>
      </c>
      <c r="K30" t="s">
        <v>532</v>
      </c>
      <c r="L30" t="s">
        <v>532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9.8743842772499994E-5</v>
      </c>
      <c r="V30">
        <v>0</v>
      </c>
      <c r="W30">
        <v>0</v>
      </c>
      <c r="X30">
        <v>0</v>
      </c>
      <c r="Y30">
        <v>1.5032556338825E-2</v>
      </c>
      <c r="Z30">
        <v>0</v>
      </c>
      <c r="AA30">
        <v>0</v>
      </c>
      <c r="AB30">
        <v>0</v>
      </c>
      <c r="AC30">
        <v>3.1844312927999994E-10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1.5131300500040629E-2</v>
      </c>
    </row>
    <row r="31" spans="1:35" x14ac:dyDescent="0.2">
      <c r="A31" t="s">
        <v>51</v>
      </c>
      <c r="C31" t="s">
        <v>531</v>
      </c>
      <c r="D31" t="s">
        <v>502</v>
      </c>
      <c r="E31" t="s">
        <v>505</v>
      </c>
      <c r="F31" t="s">
        <v>8</v>
      </c>
      <c r="G31" t="s">
        <v>508</v>
      </c>
      <c r="H31" t="s">
        <v>532</v>
      </c>
      <c r="I31" t="s">
        <v>537</v>
      </c>
      <c r="J31" t="s">
        <v>513</v>
      </c>
      <c r="K31" t="s">
        <v>532</v>
      </c>
      <c r="L31" t="s">
        <v>532</v>
      </c>
      <c r="M31">
        <v>2.1664945963599999E-4</v>
      </c>
      <c r="N31">
        <v>0</v>
      </c>
      <c r="O31">
        <v>0</v>
      </c>
      <c r="P31">
        <v>0</v>
      </c>
      <c r="Q31">
        <v>3.3029039999999998E-4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8.8178302619999985E-3</v>
      </c>
      <c r="Y31">
        <v>6.044105951532E-2</v>
      </c>
      <c r="Z31">
        <v>0</v>
      </c>
      <c r="AA31">
        <v>0</v>
      </c>
      <c r="AB31">
        <v>0</v>
      </c>
      <c r="AC31">
        <v>1.3189879747199998E-4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6.9937728434427998E-2</v>
      </c>
    </row>
    <row r="32" spans="1:35" x14ac:dyDescent="0.2">
      <c r="A32" t="s">
        <v>52</v>
      </c>
      <c r="C32" t="s">
        <v>531</v>
      </c>
      <c r="D32" t="s">
        <v>502</v>
      </c>
      <c r="E32" t="s">
        <v>505</v>
      </c>
      <c r="F32" t="s">
        <v>4</v>
      </c>
      <c r="G32" t="s">
        <v>508</v>
      </c>
      <c r="H32" t="s">
        <v>532</v>
      </c>
      <c r="I32" t="s">
        <v>537</v>
      </c>
      <c r="J32" t="s">
        <v>513</v>
      </c>
      <c r="K32" t="s">
        <v>532</v>
      </c>
      <c r="L32" t="s">
        <v>532</v>
      </c>
      <c r="M32">
        <v>0</v>
      </c>
      <c r="N32">
        <v>0</v>
      </c>
      <c r="O32">
        <v>7.9051441146900001E-5</v>
      </c>
      <c r="P32">
        <v>0</v>
      </c>
      <c r="Q32">
        <v>0</v>
      </c>
      <c r="R32">
        <v>0</v>
      </c>
      <c r="S32">
        <v>0</v>
      </c>
      <c r="T32">
        <v>2.69859127086E-8</v>
      </c>
      <c r="U32">
        <v>0</v>
      </c>
      <c r="V32">
        <v>0</v>
      </c>
      <c r="W32">
        <v>0</v>
      </c>
      <c r="X32">
        <v>2.1277097835899999E-3</v>
      </c>
      <c r="Y32">
        <v>1.3387513531913999E-2</v>
      </c>
      <c r="Z32">
        <v>0</v>
      </c>
      <c r="AA32">
        <v>0</v>
      </c>
      <c r="AB32">
        <v>0</v>
      </c>
      <c r="AC32">
        <v>1.37195402416E-8</v>
      </c>
      <c r="AD32">
        <v>0</v>
      </c>
      <c r="AE32">
        <v>0</v>
      </c>
      <c r="AF32">
        <v>0</v>
      </c>
      <c r="AG32">
        <v>6.0824195872199996E-11</v>
      </c>
      <c r="AH32">
        <v>0</v>
      </c>
      <c r="AI32">
        <v>1.5594315522928046E-2</v>
      </c>
    </row>
    <row r="33" spans="1:35" x14ac:dyDescent="0.2">
      <c r="A33" t="s">
        <v>53</v>
      </c>
      <c r="C33" t="s">
        <v>531</v>
      </c>
      <c r="D33" t="s">
        <v>502</v>
      </c>
      <c r="E33" t="s">
        <v>506</v>
      </c>
      <c r="F33" t="s">
        <v>538</v>
      </c>
      <c r="G33" t="s">
        <v>508</v>
      </c>
      <c r="H33" t="s">
        <v>532</v>
      </c>
      <c r="I33" t="s">
        <v>537</v>
      </c>
      <c r="J33" t="s">
        <v>513</v>
      </c>
      <c r="K33" t="s">
        <v>532</v>
      </c>
      <c r="L33" t="s">
        <v>532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1.7124332330600001E-4</v>
      </c>
      <c r="V33">
        <v>0</v>
      </c>
      <c r="W33">
        <v>0</v>
      </c>
      <c r="X33">
        <v>2.2376605066099999E-3</v>
      </c>
      <c r="Y33">
        <v>1.6561131921432E-2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1.8970035751348001E-2</v>
      </c>
    </row>
    <row r="34" spans="1:35" x14ac:dyDescent="0.2">
      <c r="A34" t="s">
        <v>54</v>
      </c>
      <c r="C34" t="s">
        <v>531</v>
      </c>
      <c r="D34" t="s">
        <v>502</v>
      </c>
      <c r="E34" t="s">
        <v>506</v>
      </c>
      <c r="F34" t="s">
        <v>541</v>
      </c>
      <c r="G34" t="s">
        <v>508</v>
      </c>
      <c r="H34" t="s">
        <v>532</v>
      </c>
      <c r="I34" t="s">
        <v>537</v>
      </c>
      <c r="J34" t="s">
        <v>513</v>
      </c>
      <c r="K34" t="s">
        <v>532</v>
      </c>
      <c r="L34" t="s">
        <v>532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9.8743842772499994E-5</v>
      </c>
      <c r="V34">
        <v>0</v>
      </c>
      <c r="W34">
        <v>0</v>
      </c>
      <c r="X34">
        <v>2.3770039971699997E-3</v>
      </c>
      <c r="Y34">
        <v>1.6609465150974001E-2</v>
      </c>
      <c r="Z34">
        <v>0</v>
      </c>
      <c r="AA34">
        <v>0</v>
      </c>
      <c r="AB34">
        <v>0</v>
      </c>
      <c r="AC34">
        <v>3.1844312927999994E-10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1.9085213309359628E-2</v>
      </c>
    </row>
    <row r="35" spans="1:35" x14ac:dyDescent="0.2">
      <c r="A35" t="s">
        <v>55</v>
      </c>
      <c r="B35" t="b">
        <v>1</v>
      </c>
      <c r="C35" t="s">
        <v>531</v>
      </c>
      <c r="D35" t="s">
        <v>502</v>
      </c>
      <c r="E35" t="s">
        <v>505</v>
      </c>
      <c r="F35" t="s">
        <v>8</v>
      </c>
      <c r="G35" t="s">
        <v>507</v>
      </c>
      <c r="H35" t="s">
        <v>532</v>
      </c>
      <c r="I35" t="s">
        <v>538</v>
      </c>
      <c r="J35" t="s">
        <v>513</v>
      </c>
      <c r="K35" t="s">
        <v>532</v>
      </c>
      <c r="L35" t="s">
        <v>532</v>
      </c>
      <c r="M35">
        <v>2.1664945963599999E-4</v>
      </c>
      <c r="N35">
        <v>0</v>
      </c>
      <c r="O35">
        <v>0</v>
      </c>
      <c r="P35">
        <v>0</v>
      </c>
      <c r="Q35">
        <v>3.3029039999999998E-4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6.0630470814204002E-2</v>
      </c>
      <c r="Z35">
        <v>0</v>
      </c>
      <c r="AA35">
        <v>0</v>
      </c>
      <c r="AB35">
        <v>0</v>
      </c>
      <c r="AC35">
        <v>1.3189879747199998E-4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6.1309309471311996E-2</v>
      </c>
    </row>
    <row r="36" spans="1:35" x14ac:dyDescent="0.2">
      <c r="A36" t="s">
        <v>56</v>
      </c>
      <c r="B36" t="b">
        <v>1</v>
      </c>
      <c r="C36" t="s">
        <v>531</v>
      </c>
      <c r="D36" t="s">
        <v>502</v>
      </c>
      <c r="E36" t="s">
        <v>505</v>
      </c>
      <c r="F36" t="s">
        <v>4</v>
      </c>
      <c r="G36" t="s">
        <v>507</v>
      </c>
      <c r="H36" t="s">
        <v>532</v>
      </c>
      <c r="I36" t="s">
        <v>538</v>
      </c>
      <c r="J36" t="s">
        <v>513</v>
      </c>
      <c r="K36" t="s">
        <v>532</v>
      </c>
      <c r="L36" t="s">
        <v>532</v>
      </c>
      <c r="M36">
        <v>0</v>
      </c>
      <c r="N36">
        <v>0</v>
      </c>
      <c r="O36">
        <v>7.9051441146900001E-5</v>
      </c>
      <c r="P36">
        <v>0</v>
      </c>
      <c r="Q36">
        <v>0</v>
      </c>
      <c r="R36">
        <v>0</v>
      </c>
      <c r="S36">
        <v>0</v>
      </c>
      <c r="T36">
        <v>2.69859127086E-8</v>
      </c>
      <c r="U36">
        <v>0</v>
      </c>
      <c r="V36">
        <v>0</v>
      </c>
      <c r="W36">
        <v>0</v>
      </c>
      <c r="X36">
        <v>0</v>
      </c>
      <c r="Y36">
        <v>1.3429471625469001E-2</v>
      </c>
      <c r="Z36">
        <v>0</v>
      </c>
      <c r="AA36">
        <v>0</v>
      </c>
      <c r="AB36">
        <v>0</v>
      </c>
      <c r="AC36">
        <v>1.37195402416E-8</v>
      </c>
      <c r="AD36">
        <v>0</v>
      </c>
      <c r="AE36">
        <v>0</v>
      </c>
      <c r="AF36">
        <v>0</v>
      </c>
      <c r="AG36">
        <v>6.0824195872199996E-11</v>
      </c>
      <c r="AH36">
        <v>0</v>
      </c>
      <c r="AI36">
        <v>1.3508563832893047E-2</v>
      </c>
    </row>
    <row r="37" spans="1:35" x14ac:dyDescent="0.2">
      <c r="A37" t="s">
        <v>57</v>
      </c>
      <c r="B37" t="b">
        <v>1</v>
      </c>
      <c r="C37" t="s">
        <v>531</v>
      </c>
      <c r="D37" t="s">
        <v>502</v>
      </c>
      <c r="E37" t="s">
        <v>506</v>
      </c>
      <c r="F37" t="s">
        <v>538</v>
      </c>
      <c r="G37" t="s">
        <v>507</v>
      </c>
      <c r="H37" t="s">
        <v>532</v>
      </c>
      <c r="I37" t="s">
        <v>538</v>
      </c>
      <c r="J37" t="s">
        <v>513</v>
      </c>
      <c r="K37" t="s">
        <v>532</v>
      </c>
      <c r="L37" t="s">
        <v>532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1.7124332330600001E-4</v>
      </c>
      <c r="V37">
        <v>0</v>
      </c>
      <c r="W37">
        <v>0</v>
      </c>
      <c r="X37">
        <v>0</v>
      </c>
      <c r="Y37">
        <v>1.6613006453226001E-2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1.6784249776532003E-2</v>
      </c>
    </row>
    <row r="38" spans="1:35" x14ac:dyDescent="0.2">
      <c r="A38" t="s">
        <v>58</v>
      </c>
      <c r="C38" t="s">
        <v>531</v>
      </c>
      <c r="D38" t="s">
        <v>502</v>
      </c>
      <c r="E38" t="s">
        <v>506</v>
      </c>
      <c r="F38" t="s">
        <v>541</v>
      </c>
      <c r="G38" t="s">
        <v>507</v>
      </c>
      <c r="H38" t="s">
        <v>532</v>
      </c>
      <c r="I38" t="s">
        <v>538</v>
      </c>
      <c r="J38" t="s">
        <v>513</v>
      </c>
      <c r="K38" t="s">
        <v>532</v>
      </c>
      <c r="L38" t="s">
        <v>532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9.8743842772499994E-5</v>
      </c>
      <c r="V38">
        <v>0</v>
      </c>
      <c r="W38">
        <v>0</v>
      </c>
      <c r="X38">
        <v>0</v>
      </c>
      <c r="Y38">
        <v>1.666153949973E-2</v>
      </c>
      <c r="Z38">
        <v>0</v>
      </c>
      <c r="AA38">
        <v>0</v>
      </c>
      <c r="AB38">
        <v>0</v>
      </c>
      <c r="AC38">
        <v>3.1844312927999994E-10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1.6760283660945629E-2</v>
      </c>
    </row>
    <row r="39" spans="1:35" x14ac:dyDescent="0.2">
      <c r="A39" t="s">
        <v>59</v>
      </c>
      <c r="C39" t="s">
        <v>531</v>
      </c>
      <c r="D39" t="s">
        <v>502</v>
      </c>
      <c r="E39" t="s">
        <v>505</v>
      </c>
      <c r="F39" t="s">
        <v>8</v>
      </c>
      <c r="G39" t="s">
        <v>508</v>
      </c>
      <c r="H39" t="s">
        <v>532</v>
      </c>
      <c r="I39" t="s">
        <v>538</v>
      </c>
      <c r="J39" t="s">
        <v>513</v>
      </c>
      <c r="K39" t="s">
        <v>532</v>
      </c>
      <c r="L39" t="s">
        <v>532</v>
      </c>
      <c r="M39">
        <v>2.1664945963599999E-4</v>
      </c>
      <c r="N39">
        <v>0</v>
      </c>
      <c r="O39">
        <v>0</v>
      </c>
      <c r="P39">
        <v>0</v>
      </c>
      <c r="Q39">
        <v>3.3029039999999998E-4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8.8178302619999985E-3</v>
      </c>
      <c r="Y39">
        <v>6.6522895360900003E-2</v>
      </c>
      <c r="Z39">
        <v>0</v>
      </c>
      <c r="AA39">
        <v>0</v>
      </c>
      <c r="AB39">
        <v>0</v>
      </c>
      <c r="AC39">
        <v>1.3189879747199998E-4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7.6019564280008001E-2</v>
      </c>
    </row>
    <row r="40" spans="1:35" x14ac:dyDescent="0.2">
      <c r="A40" t="s">
        <v>60</v>
      </c>
      <c r="C40" t="s">
        <v>531</v>
      </c>
      <c r="D40" t="s">
        <v>502</v>
      </c>
      <c r="E40" t="s">
        <v>505</v>
      </c>
      <c r="F40" t="s">
        <v>4</v>
      </c>
      <c r="G40" t="s">
        <v>508</v>
      </c>
      <c r="H40" t="s">
        <v>532</v>
      </c>
      <c r="I40" t="s">
        <v>538</v>
      </c>
      <c r="J40" t="s">
        <v>513</v>
      </c>
      <c r="K40" t="s">
        <v>532</v>
      </c>
      <c r="L40" t="s">
        <v>532</v>
      </c>
      <c r="M40">
        <v>0</v>
      </c>
      <c r="N40">
        <v>0</v>
      </c>
      <c r="O40">
        <v>7.9051441146900001E-5</v>
      </c>
      <c r="P40">
        <v>0</v>
      </c>
      <c r="Q40">
        <v>0</v>
      </c>
      <c r="R40">
        <v>0</v>
      </c>
      <c r="S40">
        <v>0</v>
      </c>
      <c r="T40">
        <v>2.69859127086E-8</v>
      </c>
      <c r="U40">
        <v>0</v>
      </c>
      <c r="V40">
        <v>0</v>
      </c>
      <c r="W40">
        <v>0</v>
      </c>
      <c r="X40">
        <v>2.1277097835899999E-3</v>
      </c>
      <c r="Y40">
        <v>1.4734621943555E-2</v>
      </c>
      <c r="Z40">
        <v>0</v>
      </c>
      <c r="AA40">
        <v>0</v>
      </c>
      <c r="AB40">
        <v>0</v>
      </c>
      <c r="AC40">
        <v>1.37195402416E-8</v>
      </c>
      <c r="AD40">
        <v>0</v>
      </c>
      <c r="AE40">
        <v>0</v>
      </c>
      <c r="AF40">
        <v>0</v>
      </c>
      <c r="AG40">
        <v>6.0824195872199996E-11</v>
      </c>
      <c r="AH40">
        <v>0</v>
      </c>
      <c r="AI40">
        <v>1.6941423934569044E-2</v>
      </c>
    </row>
    <row r="41" spans="1:35" x14ac:dyDescent="0.2">
      <c r="A41" t="s">
        <v>61</v>
      </c>
      <c r="C41" t="s">
        <v>531</v>
      </c>
      <c r="D41" t="s">
        <v>502</v>
      </c>
      <c r="E41" t="s">
        <v>506</v>
      </c>
      <c r="F41" t="s">
        <v>538</v>
      </c>
      <c r="G41" t="s">
        <v>508</v>
      </c>
      <c r="H41" t="s">
        <v>532</v>
      </c>
      <c r="I41" t="s">
        <v>538</v>
      </c>
      <c r="J41" t="s">
        <v>513</v>
      </c>
      <c r="K41" t="s">
        <v>532</v>
      </c>
      <c r="L41" t="s">
        <v>532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1.7124332330600001E-4</v>
      </c>
      <c r="V41">
        <v>0</v>
      </c>
      <c r="W41">
        <v>0</v>
      </c>
      <c r="X41">
        <v>2.2784837948599999E-3</v>
      </c>
      <c r="Y41">
        <v>1.822758328034E-2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2.0677310398506E-2</v>
      </c>
    </row>
    <row r="42" spans="1:35" x14ac:dyDescent="0.2">
      <c r="A42" t="s">
        <v>62</v>
      </c>
      <c r="C42" t="s">
        <v>531</v>
      </c>
      <c r="D42" t="s">
        <v>502</v>
      </c>
      <c r="E42" t="s">
        <v>506</v>
      </c>
      <c r="F42" t="s">
        <v>541</v>
      </c>
      <c r="G42" t="s">
        <v>508</v>
      </c>
      <c r="H42" t="s">
        <v>532</v>
      </c>
      <c r="I42" t="s">
        <v>538</v>
      </c>
      <c r="J42" t="s">
        <v>513</v>
      </c>
      <c r="K42" t="s">
        <v>532</v>
      </c>
      <c r="L42" t="s">
        <v>532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9.8743842772499994E-5</v>
      </c>
      <c r="V42">
        <v>0</v>
      </c>
      <c r="W42">
        <v>0</v>
      </c>
      <c r="X42">
        <v>2.3770039971699997E-3</v>
      </c>
      <c r="Y42">
        <v>1.8280780004505E-2</v>
      </c>
      <c r="Z42">
        <v>0</v>
      </c>
      <c r="AA42">
        <v>0</v>
      </c>
      <c r="AB42">
        <v>0</v>
      </c>
      <c r="AC42">
        <v>3.1844312927999994E-10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2.0756528162890631E-2</v>
      </c>
    </row>
    <row r="43" spans="1:35" x14ac:dyDescent="0.2">
      <c r="A43" t="s">
        <v>63</v>
      </c>
      <c r="C43" t="s">
        <v>531</v>
      </c>
      <c r="D43" t="s">
        <v>502</v>
      </c>
      <c r="E43" t="s">
        <v>505</v>
      </c>
      <c r="F43" t="s">
        <v>8</v>
      </c>
      <c r="G43" t="s">
        <v>507</v>
      </c>
      <c r="H43" t="s">
        <v>532</v>
      </c>
      <c r="I43" t="s">
        <v>539</v>
      </c>
      <c r="J43" t="s">
        <v>513</v>
      </c>
      <c r="K43" t="s">
        <v>532</v>
      </c>
      <c r="L43" t="s">
        <v>532</v>
      </c>
      <c r="M43">
        <v>2.1664945963599999E-4</v>
      </c>
      <c r="N43">
        <v>0</v>
      </c>
      <c r="O43">
        <v>0</v>
      </c>
      <c r="P43">
        <v>0</v>
      </c>
      <c r="Q43">
        <v>3.3029039999999998E-4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5.1508733908955995E-2</v>
      </c>
      <c r="Z43">
        <v>0</v>
      </c>
      <c r="AA43">
        <v>0</v>
      </c>
      <c r="AB43">
        <v>0</v>
      </c>
      <c r="AC43">
        <v>1.3189879747199998E-4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5.2187572566063989E-2</v>
      </c>
    </row>
    <row r="44" spans="1:35" x14ac:dyDescent="0.2">
      <c r="A44" t="s">
        <v>64</v>
      </c>
      <c r="C44" t="s">
        <v>531</v>
      </c>
      <c r="D44" t="s">
        <v>502</v>
      </c>
      <c r="E44" t="s">
        <v>505</v>
      </c>
      <c r="F44" t="s">
        <v>4</v>
      </c>
      <c r="G44" t="s">
        <v>507</v>
      </c>
      <c r="H44" t="s">
        <v>532</v>
      </c>
      <c r="I44" t="s">
        <v>539</v>
      </c>
      <c r="J44" t="s">
        <v>513</v>
      </c>
      <c r="K44" t="s">
        <v>532</v>
      </c>
      <c r="L44" t="s">
        <v>532</v>
      </c>
      <c r="M44">
        <v>0</v>
      </c>
      <c r="N44">
        <v>0</v>
      </c>
      <c r="O44">
        <v>7.9051441146900001E-5</v>
      </c>
      <c r="P44">
        <v>0</v>
      </c>
      <c r="Q44">
        <v>0</v>
      </c>
      <c r="R44">
        <v>0</v>
      </c>
      <c r="S44">
        <v>0</v>
      </c>
      <c r="T44">
        <v>2.69859127086E-8</v>
      </c>
      <c r="U44">
        <v>0</v>
      </c>
      <c r="V44">
        <v>0</v>
      </c>
      <c r="W44">
        <v>0</v>
      </c>
      <c r="X44">
        <v>0</v>
      </c>
      <c r="Y44">
        <v>1.1409033629541E-2</v>
      </c>
      <c r="Z44">
        <v>0</v>
      </c>
      <c r="AA44">
        <v>0</v>
      </c>
      <c r="AB44">
        <v>0</v>
      </c>
      <c r="AC44">
        <v>1.37195402416E-8</v>
      </c>
      <c r="AD44">
        <v>0</v>
      </c>
      <c r="AE44">
        <v>0</v>
      </c>
      <c r="AF44">
        <v>0</v>
      </c>
      <c r="AG44">
        <v>6.0824195872199996E-11</v>
      </c>
      <c r="AH44">
        <v>0</v>
      </c>
      <c r="AI44">
        <v>1.1488125836965046E-2</v>
      </c>
    </row>
    <row r="45" spans="1:35" x14ac:dyDescent="0.2">
      <c r="A45" t="s">
        <v>65</v>
      </c>
      <c r="C45" t="s">
        <v>531</v>
      </c>
      <c r="D45" t="s">
        <v>502</v>
      </c>
      <c r="E45" t="s">
        <v>506</v>
      </c>
      <c r="F45" t="s">
        <v>538</v>
      </c>
      <c r="G45" t="s">
        <v>507</v>
      </c>
      <c r="H45" t="s">
        <v>532</v>
      </c>
      <c r="I45" t="s">
        <v>539</v>
      </c>
      <c r="J45" t="s">
        <v>513</v>
      </c>
      <c r="K45" t="s">
        <v>532</v>
      </c>
      <c r="L45" t="s">
        <v>532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1.7124332330600001E-4</v>
      </c>
      <c r="V45">
        <v>0</v>
      </c>
      <c r="W45">
        <v>0</v>
      </c>
      <c r="X45">
        <v>0</v>
      </c>
      <c r="Y45">
        <v>1.4113611808313999E-2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1.4284855131619999E-2</v>
      </c>
    </row>
    <row r="46" spans="1:35" x14ac:dyDescent="0.2">
      <c r="A46" t="s">
        <v>66</v>
      </c>
      <c r="C46" t="s">
        <v>531</v>
      </c>
      <c r="D46" t="s">
        <v>502</v>
      </c>
      <c r="E46" t="s">
        <v>506</v>
      </c>
      <c r="F46" t="s">
        <v>541</v>
      </c>
      <c r="G46" t="s">
        <v>507</v>
      </c>
      <c r="H46" t="s">
        <v>532</v>
      </c>
      <c r="I46" t="s">
        <v>539</v>
      </c>
      <c r="J46" t="s">
        <v>513</v>
      </c>
      <c r="K46" t="s">
        <v>532</v>
      </c>
      <c r="L46" t="s">
        <v>532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9.8743842772499994E-5</v>
      </c>
      <c r="V46">
        <v>0</v>
      </c>
      <c r="W46">
        <v>0</v>
      </c>
      <c r="X46">
        <v>0</v>
      </c>
      <c r="Y46">
        <v>1.4154843151969999E-2</v>
      </c>
      <c r="Z46">
        <v>0</v>
      </c>
      <c r="AA46">
        <v>0</v>
      </c>
      <c r="AB46">
        <v>0</v>
      </c>
      <c r="AC46">
        <v>3.1844312927999994E-10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1.4253587313185628E-2</v>
      </c>
    </row>
    <row r="47" spans="1:35" x14ac:dyDescent="0.2">
      <c r="A47" t="s">
        <v>67</v>
      </c>
      <c r="C47" t="s">
        <v>531</v>
      </c>
      <c r="D47" t="s">
        <v>502</v>
      </c>
      <c r="E47" t="s">
        <v>505</v>
      </c>
      <c r="F47" t="s">
        <v>8</v>
      </c>
      <c r="G47" t="s">
        <v>508</v>
      </c>
      <c r="H47" t="s">
        <v>532</v>
      </c>
      <c r="I47" t="s">
        <v>539</v>
      </c>
      <c r="J47" t="s">
        <v>513</v>
      </c>
      <c r="K47" t="s">
        <v>532</v>
      </c>
      <c r="L47" t="s">
        <v>532</v>
      </c>
      <c r="M47">
        <v>2.1664945963599999E-4</v>
      </c>
      <c r="N47">
        <v>0</v>
      </c>
      <c r="O47">
        <v>0</v>
      </c>
      <c r="P47">
        <v>0</v>
      </c>
      <c r="Q47">
        <v>3.3029039999999998E-4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8.8178302619999985E-3</v>
      </c>
      <c r="Y47">
        <v>5.7163877049180002E-2</v>
      </c>
      <c r="Z47">
        <v>0</v>
      </c>
      <c r="AA47">
        <v>0</v>
      </c>
      <c r="AB47">
        <v>0</v>
      </c>
      <c r="AC47">
        <v>1.3189879747199998E-4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6.6660545968287993E-2</v>
      </c>
    </row>
    <row r="48" spans="1:35" x14ac:dyDescent="0.2">
      <c r="A48" t="s">
        <v>68</v>
      </c>
      <c r="C48" t="s">
        <v>531</v>
      </c>
      <c r="D48" t="s">
        <v>502</v>
      </c>
      <c r="E48" t="s">
        <v>505</v>
      </c>
      <c r="F48" t="s">
        <v>4</v>
      </c>
      <c r="G48" t="s">
        <v>508</v>
      </c>
      <c r="H48" t="s">
        <v>532</v>
      </c>
      <c r="I48" t="s">
        <v>539</v>
      </c>
      <c r="J48" t="s">
        <v>513</v>
      </c>
      <c r="K48" t="s">
        <v>532</v>
      </c>
      <c r="L48" t="s">
        <v>532</v>
      </c>
      <c r="M48">
        <v>0</v>
      </c>
      <c r="N48">
        <v>0</v>
      </c>
      <c r="O48">
        <v>7.9051441146900001E-5</v>
      </c>
      <c r="P48">
        <v>0</v>
      </c>
      <c r="Q48">
        <v>0</v>
      </c>
      <c r="R48">
        <v>0</v>
      </c>
      <c r="S48">
        <v>0</v>
      </c>
      <c r="T48">
        <v>2.69859127086E-8</v>
      </c>
      <c r="U48">
        <v>0</v>
      </c>
      <c r="V48">
        <v>0</v>
      </c>
      <c r="W48">
        <v>0</v>
      </c>
      <c r="X48">
        <v>2.1277097835899999E-3</v>
      </c>
      <c r="Y48">
        <v>1.2661627437860999E-2</v>
      </c>
      <c r="Z48">
        <v>0</v>
      </c>
      <c r="AA48">
        <v>0</v>
      </c>
      <c r="AB48">
        <v>0</v>
      </c>
      <c r="AC48">
        <v>1.37195402416E-8</v>
      </c>
      <c r="AD48">
        <v>0</v>
      </c>
      <c r="AE48">
        <v>0</v>
      </c>
      <c r="AF48">
        <v>0</v>
      </c>
      <c r="AG48">
        <v>6.0824195872199996E-11</v>
      </c>
      <c r="AH48">
        <v>0</v>
      </c>
      <c r="AI48">
        <v>1.4868429428875046E-2</v>
      </c>
    </row>
    <row r="49" spans="1:35" x14ac:dyDescent="0.2">
      <c r="A49" t="s">
        <v>69</v>
      </c>
      <c r="C49" t="s">
        <v>531</v>
      </c>
      <c r="D49" t="s">
        <v>502</v>
      </c>
      <c r="E49" t="s">
        <v>506</v>
      </c>
      <c r="F49" t="s">
        <v>538</v>
      </c>
      <c r="G49" t="s">
        <v>508</v>
      </c>
      <c r="H49" t="s">
        <v>532</v>
      </c>
      <c r="I49" t="s">
        <v>539</v>
      </c>
      <c r="J49" t="s">
        <v>513</v>
      </c>
      <c r="K49" t="s">
        <v>532</v>
      </c>
      <c r="L49" t="s">
        <v>532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1.7124332330600001E-4</v>
      </c>
      <c r="V49">
        <v>0</v>
      </c>
      <c r="W49">
        <v>0</v>
      </c>
      <c r="X49">
        <v>2.2784837948599999E-3</v>
      </c>
      <c r="Y49">
        <v>1.5663168656268E-2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1.8112895774434E-2</v>
      </c>
    </row>
    <row r="50" spans="1:35" x14ac:dyDescent="0.2">
      <c r="A50" t="s">
        <v>70</v>
      </c>
      <c r="C50" t="s">
        <v>531</v>
      </c>
      <c r="D50" t="s">
        <v>502</v>
      </c>
      <c r="E50" t="s">
        <v>506</v>
      </c>
      <c r="F50" t="s">
        <v>541</v>
      </c>
      <c r="G50" t="s">
        <v>508</v>
      </c>
      <c r="H50" t="s">
        <v>532</v>
      </c>
      <c r="I50" t="s">
        <v>539</v>
      </c>
      <c r="J50" t="s">
        <v>513</v>
      </c>
      <c r="K50" t="s">
        <v>532</v>
      </c>
      <c r="L50" t="s">
        <v>532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9.8743842772499994E-5</v>
      </c>
      <c r="V50">
        <v>0</v>
      </c>
      <c r="W50">
        <v>0</v>
      </c>
      <c r="X50">
        <v>2.3770039971699997E-3</v>
      </c>
      <c r="Y50">
        <v>1.5708881203551E-2</v>
      </c>
      <c r="Z50">
        <v>0</v>
      </c>
      <c r="AA50">
        <v>0</v>
      </c>
      <c r="AB50">
        <v>0</v>
      </c>
      <c r="AC50">
        <v>3.1844312927999994E-10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1.8184629361936631E-2</v>
      </c>
    </row>
    <row r="51" spans="1:35" x14ac:dyDescent="0.2">
      <c r="A51" t="s">
        <v>71</v>
      </c>
      <c r="C51" t="s">
        <v>531</v>
      </c>
      <c r="D51" t="s">
        <v>502</v>
      </c>
      <c r="E51" t="s">
        <v>505</v>
      </c>
      <c r="F51" t="s">
        <v>8</v>
      </c>
      <c r="G51" t="s">
        <v>507</v>
      </c>
      <c r="H51" t="s">
        <v>532</v>
      </c>
      <c r="I51" t="s">
        <v>540</v>
      </c>
      <c r="J51" t="s">
        <v>513</v>
      </c>
      <c r="K51" t="s">
        <v>532</v>
      </c>
      <c r="L51" t="s">
        <v>532</v>
      </c>
      <c r="M51">
        <v>2.1664945963599999E-4</v>
      </c>
      <c r="N51">
        <v>0</v>
      </c>
      <c r="O51">
        <v>0</v>
      </c>
      <c r="P51">
        <v>0</v>
      </c>
      <c r="Q51">
        <v>3.3029039999999998E-4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5.9146952004006E-2</v>
      </c>
      <c r="Z51">
        <v>0</v>
      </c>
      <c r="AA51">
        <v>0</v>
      </c>
      <c r="AB51">
        <v>0</v>
      </c>
      <c r="AC51">
        <v>1.3189879747199998E-4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5.9825790661114001E-2</v>
      </c>
    </row>
    <row r="52" spans="1:35" x14ac:dyDescent="0.2">
      <c r="A52" t="s">
        <v>72</v>
      </c>
      <c r="C52" t="s">
        <v>531</v>
      </c>
      <c r="D52" t="s">
        <v>502</v>
      </c>
      <c r="E52" t="s">
        <v>505</v>
      </c>
      <c r="F52" t="s">
        <v>4</v>
      </c>
      <c r="G52" t="s">
        <v>507</v>
      </c>
      <c r="H52" t="s">
        <v>532</v>
      </c>
      <c r="I52" t="s">
        <v>540</v>
      </c>
      <c r="J52" t="s">
        <v>513</v>
      </c>
      <c r="K52" t="s">
        <v>532</v>
      </c>
      <c r="L52" t="s">
        <v>532</v>
      </c>
      <c r="M52">
        <v>0</v>
      </c>
      <c r="N52">
        <v>0</v>
      </c>
      <c r="O52">
        <v>7.9051441146900001E-5</v>
      </c>
      <c r="P52">
        <v>0</v>
      </c>
      <c r="Q52">
        <v>0</v>
      </c>
      <c r="R52">
        <v>0</v>
      </c>
      <c r="S52">
        <v>0</v>
      </c>
      <c r="T52">
        <v>2.69859127086E-8</v>
      </c>
      <c r="U52">
        <v>0</v>
      </c>
      <c r="V52">
        <v>0</v>
      </c>
      <c r="W52">
        <v>0</v>
      </c>
      <c r="X52">
        <v>0</v>
      </c>
      <c r="Y52">
        <v>1.31008765560285E-2</v>
      </c>
      <c r="Z52">
        <v>0</v>
      </c>
      <c r="AA52">
        <v>0</v>
      </c>
      <c r="AB52">
        <v>0</v>
      </c>
      <c r="AC52">
        <v>1.37195402416E-8</v>
      </c>
      <c r="AD52">
        <v>0</v>
      </c>
      <c r="AE52">
        <v>0</v>
      </c>
      <c r="AF52">
        <v>0</v>
      </c>
      <c r="AG52">
        <v>6.0824195872199996E-11</v>
      </c>
      <c r="AH52">
        <v>0</v>
      </c>
      <c r="AI52">
        <v>1.3179968763452546E-2</v>
      </c>
    </row>
    <row r="53" spans="1:35" x14ac:dyDescent="0.2">
      <c r="A53" t="s">
        <v>73</v>
      </c>
      <c r="C53" t="s">
        <v>531</v>
      </c>
      <c r="D53" t="s">
        <v>502</v>
      </c>
      <c r="E53" t="s">
        <v>506</v>
      </c>
      <c r="F53" t="s">
        <v>538</v>
      </c>
      <c r="G53" t="s">
        <v>507</v>
      </c>
      <c r="H53" t="s">
        <v>532</v>
      </c>
      <c r="I53" t="s">
        <v>540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1.7124332330600001E-4</v>
      </c>
      <c r="V53">
        <v>0</v>
      </c>
      <c r="W53">
        <v>0</v>
      </c>
      <c r="X53">
        <v>0</v>
      </c>
      <c r="Y53">
        <v>1.6206515999888999E-2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1.6377759323195001E-2</v>
      </c>
    </row>
    <row r="54" spans="1:35" x14ac:dyDescent="0.2">
      <c r="A54" t="s">
        <v>74</v>
      </c>
      <c r="C54" t="s">
        <v>531</v>
      </c>
      <c r="D54" t="s">
        <v>502</v>
      </c>
      <c r="E54" t="s">
        <v>506</v>
      </c>
      <c r="F54" t="s">
        <v>541</v>
      </c>
      <c r="G54" t="s">
        <v>507</v>
      </c>
      <c r="H54" t="s">
        <v>532</v>
      </c>
      <c r="I54" t="s">
        <v>540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9.8743842772499994E-5</v>
      </c>
      <c r="V54">
        <v>0</v>
      </c>
      <c r="W54">
        <v>0</v>
      </c>
      <c r="X54">
        <v>0</v>
      </c>
      <c r="Y54">
        <v>1.6253861529844999E-2</v>
      </c>
      <c r="Z54">
        <v>0</v>
      </c>
      <c r="AA54">
        <v>0</v>
      </c>
      <c r="AB54">
        <v>0</v>
      </c>
      <c r="AC54">
        <v>3.1844312927999994E-10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1.6352605691060628E-2</v>
      </c>
    </row>
    <row r="55" spans="1:35" x14ac:dyDescent="0.2">
      <c r="A55" t="s">
        <v>75</v>
      </c>
      <c r="C55" t="s">
        <v>531</v>
      </c>
      <c r="D55" t="s">
        <v>502</v>
      </c>
      <c r="E55" t="s">
        <v>505</v>
      </c>
      <c r="F55" t="s">
        <v>8</v>
      </c>
      <c r="G55" t="s">
        <v>508</v>
      </c>
      <c r="H55" t="s">
        <v>532</v>
      </c>
      <c r="I55" t="s">
        <v>540</v>
      </c>
      <c r="J55" t="s">
        <v>513</v>
      </c>
      <c r="K55" t="s">
        <v>532</v>
      </c>
      <c r="L55" t="s">
        <v>532</v>
      </c>
      <c r="M55">
        <v>2.1664945963599999E-4</v>
      </c>
      <c r="N55">
        <v>0</v>
      </c>
      <c r="O55">
        <v>0</v>
      </c>
      <c r="P55">
        <v>0</v>
      </c>
      <c r="Q55">
        <v>3.3029039999999998E-4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8.8178302619999985E-3</v>
      </c>
      <c r="Y55">
        <v>6.5000531024880001E-2</v>
      </c>
      <c r="Z55">
        <v>0</v>
      </c>
      <c r="AA55">
        <v>0</v>
      </c>
      <c r="AB55">
        <v>0</v>
      </c>
      <c r="AC55">
        <v>1.3189879747199998E-4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7.4497199943987999E-2</v>
      </c>
    </row>
    <row r="56" spans="1:35" x14ac:dyDescent="0.2">
      <c r="A56" t="s">
        <v>76</v>
      </c>
      <c r="C56" t="s">
        <v>531</v>
      </c>
      <c r="D56" t="s">
        <v>502</v>
      </c>
      <c r="E56" t="s">
        <v>505</v>
      </c>
      <c r="F56" t="s">
        <v>4</v>
      </c>
      <c r="G56" t="s">
        <v>508</v>
      </c>
      <c r="H56" t="s">
        <v>532</v>
      </c>
      <c r="I56" t="s">
        <v>540</v>
      </c>
      <c r="J56" t="s">
        <v>513</v>
      </c>
      <c r="K56" t="s">
        <v>532</v>
      </c>
      <c r="L56" t="s">
        <v>532</v>
      </c>
      <c r="M56">
        <v>0</v>
      </c>
      <c r="N56">
        <v>0</v>
      </c>
      <c r="O56">
        <v>7.9051441146900001E-5</v>
      </c>
      <c r="P56">
        <v>0</v>
      </c>
      <c r="Q56">
        <v>0</v>
      </c>
      <c r="R56">
        <v>0</v>
      </c>
      <c r="S56">
        <v>0</v>
      </c>
      <c r="T56">
        <v>2.69859127086E-8</v>
      </c>
      <c r="U56">
        <v>0</v>
      </c>
      <c r="V56">
        <v>0</v>
      </c>
      <c r="W56">
        <v>0</v>
      </c>
      <c r="X56">
        <v>2.1277097835899999E-3</v>
      </c>
      <c r="Y56">
        <v>1.4397422805876E-2</v>
      </c>
      <c r="Z56">
        <v>0</v>
      </c>
      <c r="AA56">
        <v>0</v>
      </c>
      <c r="AB56">
        <v>0</v>
      </c>
      <c r="AC56">
        <v>1.37195402416E-8</v>
      </c>
      <c r="AD56">
        <v>0</v>
      </c>
      <c r="AE56">
        <v>0</v>
      </c>
      <c r="AF56">
        <v>0</v>
      </c>
      <c r="AG56">
        <v>6.0824195872199996E-11</v>
      </c>
      <c r="AH56">
        <v>0</v>
      </c>
      <c r="AI56">
        <v>1.6604224796890044E-2</v>
      </c>
    </row>
    <row r="57" spans="1:35" x14ac:dyDescent="0.2">
      <c r="A57" t="s">
        <v>77</v>
      </c>
      <c r="C57" t="s">
        <v>531</v>
      </c>
      <c r="D57" t="s">
        <v>502</v>
      </c>
      <c r="E57" t="s">
        <v>506</v>
      </c>
      <c r="F57" t="s">
        <v>538</v>
      </c>
      <c r="G57" t="s">
        <v>508</v>
      </c>
      <c r="H57" t="s">
        <v>532</v>
      </c>
      <c r="I57" t="s">
        <v>540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1.7124332330600001E-4</v>
      </c>
      <c r="V57">
        <v>0</v>
      </c>
      <c r="W57">
        <v>0</v>
      </c>
      <c r="X57">
        <v>2.2784837948599999E-3</v>
      </c>
      <c r="Y57">
        <v>1.7810448359087998E-2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2.0260175477253999E-2</v>
      </c>
    </row>
    <row r="58" spans="1:35" x14ac:dyDescent="0.2">
      <c r="A58" t="s">
        <v>78</v>
      </c>
      <c r="C58" t="s">
        <v>531</v>
      </c>
      <c r="D58" t="s">
        <v>502</v>
      </c>
      <c r="E58" t="s">
        <v>506</v>
      </c>
      <c r="F58" t="s">
        <v>541</v>
      </c>
      <c r="G58" t="s">
        <v>508</v>
      </c>
      <c r="H58" t="s">
        <v>532</v>
      </c>
      <c r="I58" t="s">
        <v>540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9.8743842772499994E-5</v>
      </c>
      <c r="V58">
        <v>0</v>
      </c>
      <c r="W58">
        <v>0</v>
      </c>
      <c r="X58">
        <v>2.3770039971699997E-3</v>
      </c>
      <c r="Y58">
        <v>1.7862427685916001E-2</v>
      </c>
      <c r="Z58">
        <v>0</v>
      </c>
      <c r="AA58">
        <v>0</v>
      </c>
      <c r="AB58">
        <v>0</v>
      </c>
      <c r="AC58">
        <v>3.1844312927999994E-10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2.0338175844301632E-2</v>
      </c>
    </row>
    <row r="59" spans="1:35" x14ac:dyDescent="0.2">
      <c r="A59" t="s">
        <v>547</v>
      </c>
      <c r="C59" t="s">
        <v>531</v>
      </c>
      <c r="D59" t="s">
        <v>502</v>
      </c>
      <c r="E59" t="s">
        <v>505</v>
      </c>
      <c r="F59" t="s">
        <v>8</v>
      </c>
      <c r="G59" t="s">
        <v>507</v>
      </c>
      <c r="H59" t="s">
        <v>532</v>
      </c>
      <c r="I59" t="s">
        <v>537</v>
      </c>
      <c r="J59" t="s">
        <v>548</v>
      </c>
      <c r="K59" t="s">
        <v>532</v>
      </c>
      <c r="L59" t="s">
        <v>532</v>
      </c>
      <c r="M59">
        <v>2.1664945963599999E-4</v>
      </c>
      <c r="N59">
        <v>0</v>
      </c>
      <c r="O59">
        <v>0</v>
      </c>
      <c r="P59">
        <v>0</v>
      </c>
      <c r="Q59">
        <v>3.3029039999999998E-4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1.1539991174214E-2</v>
      </c>
      <c r="Z59">
        <v>0</v>
      </c>
      <c r="AA59">
        <v>0</v>
      </c>
      <c r="AB59">
        <v>0</v>
      </c>
      <c r="AC59">
        <v>1.3189879747199998E-4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1.2218829831322E-2</v>
      </c>
    </row>
    <row r="60" spans="1:35" x14ac:dyDescent="0.2">
      <c r="A60" t="s">
        <v>549</v>
      </c>
      <c r="C60" t="s">
        <v>531</v>
      </c>
      <c r="D60" t="s">
        <v>502</v>
      </c>
      <c r="E60" t="s">
        <v>505</v>
      </c>
      <c r="F60" t="s">
        <v>4</v>
      </c>
      <c r="G60" t="s">
        <v>507</v>
      </c>
      <c r="H60" t="s">
        <v>532</v>
      </c>
      <c r="I60" t="s">
        <v>537</v>
      </c>
      <c r="J60" t="s">
        <v>548</v>
      </c>
      <c r="K60" t="s">
        <v>532</v>
      </c>
      <c r="L60" t="s">
        <v>532</v>
      </c>
      <c r="M60">
        <v>0</v>
      </c>
      <c r="N60">
        <v>0</v>
      </c>
      <c r="O60">
        <v>7.9051441146900001E-5</v>
      </c>
      <c r="P60">
        <v>0</v>
      </c>
      <c r="Q60">
        <v>0</v>
      </c>
      <c r="R60">
        <v>0</v>
      </c>
      <c r="S60">
        <v>0</v>
      </c>
      <c r="T60">
        <v>2.69859127086E-8</v>
      </c>
      <c r="U60">
        <v>0</v>
      </c>
      <c r="V60">
        <v>0</v>
      </c>
      <c r="W60">
        <v>0</v>
      </c>
      <c r="X60">
        <v>0</v>
      </c>
      <c r="Y60">
        <v>2.5560742305165002E-3</v>
      </c>
      <c r="Z60">
        <v>0</v>
      </c>
      <c r="AA60">
        <v>0</v>
      </c>
      <c r="AB60">
        <v>0</v>
      </c>
      <c r="AC60">
        <v>1.37195402416E-8</v>
      </c>
      <c r="AD60">
        <v>0</v>
      </c>
      <c r="AE60">
        <v>0</v>
      </c>
      <c r="AF60">
        <v>0</v>
      </c>
      <c r="AG60">
        <v>6.0824195872199996E-11</v>
      </c>
      <c r="AH60">
        <v>0</v>
      </c>
      <c r="AI60">
        <v>2.6351664379405467E-3</v>
      </c>
    </row>
    <row r="61" spans="1:35" x14ac:dyDescent="0.2">
      <c r="A61" t="s">
        <v>550</v>
      </c>
      <c r="C61" t="s">
        <v>531</v>
      </c>
      <c r="D61" t="s">
        <v>502</v>
      </c>
      <c r="E61" t="s">
        <v>506</v>
      </c>
      <c r="F61" t="s">
        <v>538</v>
      </c>
      <c r="G61" t="s">
        <v>507</v>
      </c>
      <c r="H61" t="s">
        <v>532</v>
      </c>
      <c r="I61" t="s">
        <v>537</v>
      </c>
      <c r="J61" t="s">
        <v>548</v>
      </c>
      <c r="K61" t="s">
        <v>532</v>
      </c>
      <c r="L61" t="s">
        <v>532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1.7124332330600001E-4</v>
      </c>
      <c r="V61">
        <v>0</v>
      </c>
      <c r="W61">
        <v>0</v>
      </c>
      <c r="X61">
        <v>0</v>
      </c>
      <c r="Y61">
        <v>3.1620065830409998E-3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3.333249906347E-3</v>
      </c>
    </row>
    <row r="62" spans="1:35" x14ac:dyDescent="0.2">
      <c r="A62" t="s">
        <v>551</v>
      </c>
      <c r="C62" t="s">
        <v>531</v>
      </c>
      <c r="D62" t="s">
        <v>502</v>
      </c>
      <c r="E62" t="s">
        <v>506</v>
      </c>
      <c r="F62" t="s">
        <v>541</v>
      </c>
      <c r="G62" t="s">
        <v>507</v>
      </c>
      <c r="H62" t="s">
        <v>532</v>
      </c>
      <c r="I62" t="s">
        <v>537</v>
      </c>
      <c r="J62" t="s">
        <v>548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9.8743842772499994E-5</v>
      </c>
      <c r="V62">
        <v>0</v>
      </c>
      <c r="W62">
        <v>0</v>
      </c>
      <c r="X62">
        <v>0</v>
      </c>
      <c r="Y62">
        <v>3.1712440328050002E-3</v>
      </c>
      <c r="Z62">
        <v>0</v>
      </c>
      <c r="AA62">
        <v>0</v>
      </c>
      <c r="AB62">
        <v>0</v>
      </c>
      <c r="AC62">
        <v>3.1844312927999994E-10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3.2699881940206291E-3</v>
      </c>
    </row>
    <row r="63" spans="1:35" x14ac:dyDescent="0.2">
      <c r="A63" t="s">
        <v>552</v>
      </c>
      <c r="C63" t="s">
        <v>531</v>
      </c>
      <c r="D63" t="s">
        <v>502</v>
      </c>
      <c r="E63" t="s">
        <v>505</v>
      </c>
      <c r="F63" t="s">
        <v>8</v>
      </c>
      <c r="G63" t="s">
        <v>507</v>
      </c>
      <c r="H63" t="s">
        <v>532</v>
      </c>
      <c r="I63" t="s">
        <v>538</v>
      </c>
      <c r="J63" t="s">
        <v>548</v>
      </c>
      <c r="K63" t="s">
        <v>532</v>
      </c>
      <c r="L63" t="s">
        <v>532</v>
      </c>
      <c r="M63">
        <v>2.1664945963599999E-4</v>
      </c>
      <c r="N63">
        <v>0</v>
      </c>
      <c r="O63">
        <v>0</v>
      </c>
      <c r="P63">
        <v>0</v>
      </c>
      <c r="Q63">
        <v>3.3029039999999998E-4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1.5634610146482E-2</v>
      </c>
      <c r="Z63">
        <v>0</v>
      </c>
      <c r="AA63">
        <v>0</v>
      </c>
      <c r="AB63">
        <v>0</v>
      </c>
      <c r="AC63">
        <v>1.3189879747199998E-4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1.6313448803590001E-2</v>
      </c>
    </row>
    <row r="64" spans="1:35" x14ac:dyDescent="0.2">
      <c r="A64" t="s">
        <v>553</v>
      </c>
      <c r="C64" t="s">
        <v>531</v>
      </c>
      <c r="D64" t="s">
        <v>502</v>
      </c>
      <c r="E64" t="s">
        <v>505</v>
      </c>
      <c r="F64" t="s">
        <v>4</v>
      </c>
      <c r="G64" t="s">
        <v>507</v>
      </c>
      <c r="H64" t="s">
        <v>532</v>
      </c>
      <c r="I64" t="s">
        <v>538</v>
      </c>
      <c r="J64" t="s">
        <v>548</v>
      </c>
      <c r="K64" t="s">
        <v>532</v>
      </c>
      <c r="L64" t="s">
        <v>532</v>
      </c>
      <c r="M64">
        <v>0</v>
      </c>
      <c r="N64">
        <v>0</v>
      </c>
      <c r="O64">
        <v>7.9051441146900001E-5</v>
      </c>
      <c r="P64">
        <v>0</v>
      </c>
      <c r="Q64">
        <v>0</v>
      </c>
      <c r="R64">
        <v>0</v>
      </c>
      <c r="S64">
        <v>0</v>
      </c>
      <c r="T64">
        <v>2.69859127086E-8</v>
      </c>
      <c r="U64">
        <v>0</v>
      </c>
      <c r="V64">
        <v>0</v>
      </c>
      <c r="W64">
        <v>0</v>
      </c>
      <c r="X64">
        <v>0</v>
      </c>
      <c r="Y64">
        <v>3.4630203347895002E-3</v>
      </c>
      <c r="Z64">
        <v>0</v>
      </c>
      <c r="AA64">
        <v>0</v>
      </c>
      <c r="AB64">
        <v>0</v>
      </c>
      <c r="AC64">
        <v>1.37195402416E-8</v>
      </c>
      <c r="AD64">
        <v>0</v>
      </c>
      <c r="AE64">
        <v>0</v>
      </c>
      <c r="AF64">
        <v>0</v>
      </c>
      <c r="AG64">
        <v>6.0824195872199996E-11</v>
      </c>
      <c r="AH64">
        <v>0</v>
      </c>
      <c r="AI64">
        <v>3.5421125422135462E-3</v>
      </c>
    </row>
    <row r="65" spans="1:35" x14ac:dyDescent="0.2">
      <c r="A65" t="s">
        <v>554</v>
      </c>
      <c r="C65" t="s">
        <v>531</v>
      </c>
      <c r="D65" t="s">
        <v>502</v>
      </c>
      <c r="E65" t="s">
        <v>506</v>
      </c>
      <c r="F65" t="s">
        <v>538</v>
      </c>
      <c r="G65" t="s">
        <v>507</v>
      </c>
      <c r="H65" t="s">
        <v>532</v>
      </c>
      <c r="I65" t="s">
        <v>538</v>
      </c>
      <c r="J65" t="s">
        <v>548</v>
      </c>
      <c r="K65" t="s">
        <v>532</v>
      </c>
      <c r="L65" t="s">
        <v>532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1.7124332330600001E-4</v>
      </c>
      <c r="V65">
        <v>0</v>
      </c>
      <c r="W65">
        <v>0</v>
      </c>
      <c r="X65">
        <v>0</v>
      </c>
      <c r="Y65">
        <v>4.2839495680830003E-3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4.4551928913890001E-3</v>
      </c>
    </row>
    <row r="66" spans="1:35" x14ac:dyDescent="0.2">
      <c r="A66" t="s">
        <v>555</v>
      </c>
      <c r="C66" t="s">
        <v>531</v>
      </c>
      <c r="D66" t="s">
        <v>502</v>
      </c>
      <c r="E66" t="s">
        <v>506</v>
      </c>
      <c r="F66" t="s">
        <v>541</v>
      </c>
      <c r="G66" t="s">
        <v>507</v>
      </c>
      <c r="H66" t="s">
        <v>532</v>
      </c>
      <c r="I66" t="s">
        <v>538</v>
      </c>
      <c r="J66" t="s">
        <v>548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9.8743842772499994E-5</v>
      </c>
      <c r="V66">
        <v>0</v>
      </c>
      <c r="W66">
        <v>0</v>
      </c>
      <c r="X66">
        <v>0</v>
      </c>
      <c r="Y66">
        <v>4.2964646492150002E-3</v>
      </c>
      <c r="Z66">
        <v>0</v>
      </c>
      <c r="AA66">
        <v>0</v>
      </c>
      <c r="AB66">
        <v>0</v>
      </c>
      <c r="AC66">
        <v>3.1844312927999994E-10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4.39520881043063E-3</v>
      </c>
    </row>
    <row r="67" spans="1:35" x14ac:dyDescent="0.2">
      <c r="A67" t="s">
        <v>556</v>
      </c>
      <c r="C67" t="s">
        <v>531</v>
      </c>
      <c r="D67" t="s">
        <v>502</v>
      </c>
      <c r="E67" t="s">
        <v>505</v>
      </c>
      <c r="F67" t="s">
        <v>8</v>
      </c>
      <c r="G67" t="s">
        <v>507</v>
      </c>
      <c r="H67" t="s">
        <v>532</v>
      </c>
      <c r="I67" t="s">
        <v>539</v>
      </c>
      <c r="J67" t="s">
        <v>548</v>
      </c>
      <c r="K67" t="s">
        <v>532</v>
      </c>
      <c r="L67" t="s">
        <v>532</v>
      </c>
      <c r="M67">
        <v>2.1664945963599999E-4</v>
      </c>
      <c r="N67">
        <v>0</v>
      </c>
      <c r="O67">
        <v>0</v>
      </c>
      <c r="P67">
        <v>0</v>
      </c>
      <c r="Q67">
        <v>3.3029039999999998E-4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1.6261977278796001E-2</v>
      </c>
      <c r="Z67">
        <v>0</v>
      </c>
      <c r="AA67">
        <v>0</v>
      </c>
      <c r="AB67">
        <v>0</v>
      </c>
      <c r="AC67">
        <v>1.3189879747199998E-4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1.6940815935904002E-2</v>
      </c>
    </row>
    <row r="68" spans="1:35" x14ac:dyDescent="0.2">
      <c r="A68" t="s">
        <v>557</v>
      </c>
      <c r="C68" t="s">
        <v>531</v>
      </c>
      <c r="D68" t="s">
        <v>502</v>
      </c>
      <c r="E68" t="s">
        <v>505</v>
      </c>
      <c r="F68" t="s">
        <v>4</v>
      </c>
      <c r="G68" t="s">
        <v>507</v>
      </c>
      <c r="H68" t="s">
        <v>532</v>
      </c>
      <c r="I68" t="s">
        <v>539</v>
      </c>
      <c r="J68" t="s">
        <v>548</v>
      </c>
      <c r="K68" t="s">
        <v>532</v>
      </c>
      <c r="L68" t="s">
        <v>532</v>
      </c>
      <c r="M68">
        <v>0</v>
      </c>
      <c r="N68">
        <v>0</v>
      </c>
      <c r="O68">
        <v>7.9051441146900001E-5</v>
      </c>
      <c r="P68">
        <v>0</v>
      </c>
      <c r="Q68">
        <v>0</v>
      </c>
      <c r="R68">
        <v>0</v>
      </c>
      <c r="S68">
        <v>0</v>
      </c>
      <c r="T68">
        <v>2.69859127086E-8</v>
      </c>
      <c r="U68">
        <v>0</v>
      </c>
      <c r="V68">
        <v>0</v>
      </c>
      <c r="W68">
        <v>0</v>
      </c>
      <c r="X68">
        <v>0</v>
      </c>
      <c r="Y68">
        <v>3.6019803162809999E-3</v>
      </c>
      <c r="Z68">
        <v>0</v>
      </c>
      <c r="AA68">
        <v>0</v>
      </c>
      <c r="AB68">
        <v>0</v>
      </c>
      <c r="AC68">
        <v>1.37195402416E-8</v>
      </c>
      <c r="AD68">
        <v>0</v>
      </c>
      <c r="AE68">
        <v>0</v>
      </c>
      <c r="AF68">
        <v>0</v>
      </c>
      <c r="AG68">
        <v>6.0824195872199996E-11</v>
      </c>
      <c r="AH68">
        <v>0</v>
      </c>
      <c r="AI68">
        <v>3.6810725237050464E-3</v>
      </c>
    </row>
    <row r="69" spans="1:35" x14ac:dyDescent="0.2">
      <c r="A69" t="s">
        <v>558</v>
      </c>
      <c r="C69" t="s">
        <v>531</v>
      </c>
      <c r="D69" t="s">
        <v>502</v>
      </c>
      <c r="E69" t="s">
        <v>506</v>
      </c>
      <c r="F69" t="s">
        <v>538</v>
      </c>
      <c r="G69" t="s">
        <v>507</v>
      </c>
      <c r="H69" t="s">
        <v>532</v>
      </c>
      <c r="I69" t="s">
        <v>539</v>
      </c>
      <c r="J69" t="s">
        <v>548</v>
      </c>
      <c r="K69" t="s">
        <v>532</v>
      </c>
      <c r="L69" t="s">
        <v>532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1.7124332330600001E-4</v>
      </c>
      <c r="V69">
        <v>0</v>
      </c>
      <c r="W69">
        <v>0</v>
      </c>
      <c r="X69">
        <v>0</v>
      </c>
      <c r="Y69">
        <v>4.4558508262739997E-3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4.6270941495799994E-3</v>
      </c>
    </row>
    <row r="70" spans="1:35" x14ac:dyDescent="0.2">
      <c r="A70" t="s">
        <v>559</v>
      </c>
      <c r="C70" t="s">
        <v>531</v>
      </c>
      <c r="D70" t="s">
        <v>502</v>
      </c>
      <c r="E70" t="s">
        <v>506</v>
      </c>
      <c r="F70" t="s">
        <v>541</v>
      </c>
      <c r="G70" t="s">
        <v>507</v>
      </c>
      <c r="H70" t="s">
        <v>532</v>
      </c>
      <c r="I70" t="s">
        <v>539</v>
      </c>
      <c r="J70" t="s">
        <v>548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9.8743842772499994E-5</v>
      </c>
      <c r="V70">
        <v>0</v>
      </c>
      <c r="W70">
        <v>0</v>
      </c>
      <c r="X70">
        <v>0</v>
      </c>
      <c r="Y70">
        <v>4.4688680977699995E-3</v>
      </c>
      <c r="Z70">
        <v>0</v>
      </c>
      <c r="AA70">
        <v>0</v>
      </c>
      <c r="AB70">
        <v>0</v>
      </c>
      <c r="AC70">
        <v>3.1844312927999994E-10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4.5676122589856294E-3</v>
      </c>
    </row>
    <row r="71" spans="1:35" x14ac:dyDescent="0.2">
      <c r="A71" t="s">
        <v>578</v>
      </c>
      <c r="B71" t="b">
        <v>1</v>
      </c>
      <c r="C71" t="s">
        <v>531</v>
      </c>
      <c r="D71" t="s">
        <v>502</v>
      </c>
      <c r="E71" t="s">
        <v>505</v>
      </c>
      <c r="F71" t="s">
        <v>8</v>
      </c>
      <c r="G71" t="s">
        <v>507</v>
      </c>
      <c r="H71" t="s">
        <v>532</v>
      </c>
      <c r="I71" t="s">
        <v>538</v>
      </c>
      <c r="J71" t="s">
        <v>579</v>
      </c>
      <c r="K71" t="s">
        <v>532</v>
      </c>
      <c r="L71" t="s">
        <v>532</v>
      </c>
      <c r="M71">
        <v>2.1664945963599999E-4</v>
      </c>
      <c r="N71">
        <v>0</v>
      </c>
      <c r="O71">
        <v>0</v>
      </c>
      <c r="P71">
        <v>0</v>
      </c>
      <c r="Q71">
        <v>3.3029039999999998E-4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1.8509761953527999E-2</v>
      </c>
      <c r="Z71">
        <v>0</v>
      </c>
      <c r="AA71">
        <v>0</v>
      </c>
      <c r="AB71">
        <v>0</v>
      </c>
      <c r="AC71">
        <v>1.3189879747199998E-4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1.9188600610636E-2</v>
      </c>
    </row>
    <row r="72" spans="1:35" x14ac:dyDescent="0.2">
      <c r="A72" t="s">
        <v>580</v>
      </c>
      <c r="B72" t="b">
        <v>1</v>
      </c>
      <c r="C72" t="s">
        <v>531</v>
      </c>
      <c r="D72" t="s">
        <v>502</v>
      </c>
      <c r="E72" t="s">
        <v>505</v>
      </c>
      <c r="F72" t="s">
        <v>4</v>
      </c>
      <c r="G72" t="s">
        <v>507</v>
      </c>
      <c r="H72" t="s">
        <v>532</v>
      </c>
      <c r="I72" t="s">
        <v>538</v>
      </c>
      <c r="J72" t="s">
        <v>579</v>
      </c>
      <c r="K72" t="s">
        <v>532</v>
      </c>
      <c r="L72" t="s">
        <v>532</v>
      </c>
      <c r="M72">
        <v>0</v>
      </c>
      <c r="N72">
        <v>0</v>
      </c>
      <c r="O72">
        <v>7.9051441146900001E-5</v>
      </c>
      <c r="P72">
        <v>0</v>
      </c>
      <c r="Q72">
        <v>0</v>
      </c>
      <c r="R72">
        <v>0</v>
      </c>
      <c r="S72">
        <v>0</v>
      </c>
      <c r="T72">
        <v>2.69859127086E-8</v>
      </c>
      <c r="U72">
        <v>0</v>
      </c>
      <c r="V72">
        <v>0</v>
      </c>
      <c r="W72">
        <v>0</v>
      </c>
      <c r="X72">
        <v>0</v>
      </c>
      <c r="Y72">
        <v>4.0998580352580001E-3</v>
      </c>
      <c r="Z72">
        <v>0</v>
      </c>
      <c r="AA72">
        <v>0</v>
      </c>
      <c r="AB72">
        <v>0</v>
      </c>
      <c r="AC72">
        <v>1.37195402416E-8</v>
      </c>
      <c r="AD72">
        <v>0</v>
      </c>
      <c r="AE72">
        <v>0</v>
      </c>
      <c r="AF72">
        <v>0</v>
      </c>
      <c r="AG72">
        <v>6.0824195872199996E-11</v>
      </c>
      <c r="AH72">
        <v>0</v>
      </c>
      <c r="AI72">
        <v>4.1789502426820462E-3</v>
      </c>
    </row>
    <row r="73" spans="1:35" x14ac:dyDescent="0.2">
      <c r="A73" t="s">
        <v>581</v>
      </c>
      <c r="B73" t="b">
        <v>1</v>
      </c>
      <c r="C73" t="s">
        <v>531</v>
      </c>
      <c r="D73" t="s">
        <v>502</v>
      </c>
      <c r="E73" t="s">
        <v>506</v>
      </c>
      <c r="F73" t="s">
        <v>538</v>
      </c>
      <c r="G73" t="s">
        <v>507</v>
      </c>
      <c r="H73" t="s">
        <v>532</v>
      </c>
      <c r="I73" t="s">
        <v>538</v>
      </c>
      <c r="J73" t="s">
        <v>579</v>
      </c>
      <c r="K73" t="s">
        <v>532</v>
      </c>
      <c r="L73" t="s">
        <v>532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1.7124332330600001E-4</v>
      </c>
      <c r="V73">
        <v>0</v>
      </c>
      <c r="W73">
        <v>0</v>
      </c>
      <c r="X73">
        <v>0</v>
      </c>
      <c r="Y73">
        <v>5.0717533717319994E-3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5.2429966950379991E-3</v>
      </c>
    </row>
    <row r="74" spans="1:35" x14ac:dyDescent="0.2">
      <c r="A74" t="s">
        <v>582</v>
      </c>
      <c r="C74" t="s">
        <v>531</v>
      </c>
      <c r="D74" t="s">
        <v>502</v>
      </c>
      <c r="E74" t="s">
        <v>506</v>
      </c>
      <c r="F74" t="s">
        <v>541</v>
      </c>
      <c r="G74" t="s">
        <v>507</v>
      </c>
      <c r="H74" t="s">
        <v>532</v>
      </c>
      <c r="I74" t="s">
        <v>538</v>
      </c>
      <c r="J74" t="s">
        <v>579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9.8743842772499994E-5</v>
      </c>
      <c r="V74">
        <v>0</v>
      </c>
      <c r="W74">
        <v>0</v>
      </c>
      <c r="X74">
        <v>0</v>
      </c>
      <c r="Y74">
        <v>5.0865699338599997E-3</v>
      </c>
      <c r="Z74">
        <v>0</v>
      </c>
      <c r="AA74">
        <v>0</v>
      </c>
      <c r="AB74">
        <v>0</v>
      </c>
      <c r="AC74">
        <v>3.1844312927999994E-10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5.1853140950756296E-3</v>
      </c>
    </row>
    <row r="75" spans="1:35" x14ac:dyDescent="0.2">
      <c r="A75" t="s">
        <v>95</v>
      </c>
      <c r="C75" t="s">
        <v>531</v>
      </c>
      <c r="D75" t="s">
        <v>502</v>
      </c>
      <c r="E75" t="s">
        <v>505</v>
      </c>
      <c r="F75" t="s">
        <v>8</v>
      </c>
      <c r="G75" t="s">
        <v>507</v>
      </c>
      <c r="H75" t="s">
        <v>532</v>
      </c>
      <c r="I75" t="s">
        <v>538</v>
      </c>
      <c r="J75" t="s">
        <v>514</v>
      </c>
      <c r="K75" t="s">
        <v>532</v>
      </c>
      <c r="L75" t="s">
        <v>532</v>
      </c>
      <c r="M75">
        <v>2.1664945963599999E-4</v>
      </c>
      <c r="N75">
        <v>0</v>
      </c>
      <c r="O75">
        <v>0</v>
      </c>
      <c r="P75">
        <v>0</v>
      </c>
      <c r="Q75">
        <v>3.3029039999999998E-4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2.5360387147133998E-2</v>
      </c>
      <c r="Z75">
        <v>0</v>
      </c>
      <c r="AA75">
        <v>0</v>
      </c>
      <c r="AB75">
        <v>0</v>
      </c>
      <c r="AC75">
        <v>1.3189879747199998E-4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2.6039225804241999E-2</v>
      </c>
    </row>
    <row r="76" spans="1:35" x14ac:dyDescent="0.2">
      <c r="A76" t="s">
        <v>96</v>
      </c>
      <c r="C76" t="s">
        <v>531</v>
      </c>
      <c r="D76" t="s">
        <v>502</v>
      </c>
      <c r="E76" t="s">
        <v>505</v>
      </c>
      <c r="F76" t="s">
        <v>4</v>
      </c>
      <c r="G76" t="s">
        <v>507</v>
      </c>
      <c r="H76" t="s">
        <v>532</v>
      </c>
      <c r="I76" t="s">
        <v>538</v>
      </c>
      <c r="J76" t="s">
        <v>514</v>
      </c>
      <c r="K76" t="s">
        <v>532</v>
      </c>
      <c r="L76" t="s">
        <v>532</v>
      </c>
      <c r="M76">
        <v>0</v>
      </c>
      <c r="N76">
        <v>0</v>
      </c>
      <c r="O76">
        <v>7.9051441146900001E-5</v>
      </c>
      <c r="P76">
        <v>0</v>
      </c>
      <c r="Q76">
        <v>0</v>
      </c>
      <c r="R76">
        <v>0</v>
      </c>
      <c r="S76">
        <v>0</v>
      </c>
      <c r="T76">
        <v>2.69859127086E-8</v>
      </c>
      <c r="U76">
        <v>0</v>
      </c>
      <c r="V76">
        <v>0</v>
      </c>
      <c r="W76">
        <v>0</v>
      </c>
      <c r="X76">
        <v>0</v>
      </c>
      <c r="Y76">
        <v>5.6172514418864998E-3</v>
      </c>
      <c r="Z76">
        <v>0</v>
      </c>
      <c r="AA76">
        <v>0</v>
      </c>
      <c r="AB76">
        <v>0</v>
      </c>
      <c r="AC76">
        <v>1.37195402416E-8</v>
      </c>
      <c r="AD76">
        <v>0</v>
      </c>
      <c r="AE76">
        <v>0</v>
      </c>
      <c r="AF76">
        <v>0</v>
      </c>
      <c r="AG76">
        <v>6.0824195872199996E-11</v>
      </c>
      <c r="AH76">
        <v>0</v>
      </c>
      <c r="AI76">
        <v>5.6963436493105458E-3</v>
      </c>
    </row>
    <row r="77" spans="1:35" x14ac:dyDescent="0.2">
      <c r="A77" t="s">
        <v>97</v>
      </c>
      <c r="C77" t="s">
        <v>531</v>
      </c>
      <c r="D77" t="s">
        <v>502</v>
      </c>
      <c r="E77" t="s">
        <v>506</v>
      </c>
      <c r="F77" t="s">
        <v>538</v>
      </c>
      <c r="G77" t="s">
        <v>507</v>
      </c>
      <c r="H77" t="s">
        <v>532</v>
      </c>
      <c r="I77" t="s">
        <v>538</v>
      </c>
      <c r="J77" t="s">
        <v>514</v>
      </c>
      <c r="K77" t="s">
        <v>532</v>
      </c>
      <c r="L77" t="s">
        <v>532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1.7124332330600001E-4</v>
      </c>
      <c r="V77">
        <v>0</v>
      </c>
      <c r="W77">
        <v>0</v>
      </c>
      <c r="X77">
        <v>0</v>
      </c>
      <c r="Y77">
        <v>6.9488537640209997E-3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7.1200970873269995E-3</v>
      </c>
    </row>
    <row r="78" spans="1:35" x14ac:dyDescent="0.2">
      <c r="A78" t="s">
        <v>98</v>
      </c>
      <c r="C78" t="s">
        <v>531</v>
      </c>
      <c r="D78" t="s">
        <v>502</v>
      </c>
      <c r="E78" t="s">
        <v>506</v>
      </c>
      <c r="F78" t="s">
        <v>541</v>
      </c>
      <c r="G78" t="s">
        <v>507</v>
      </c>
      <c r="H78" t="s">
        <v>532</v>
      </c>
      <c r="I78" t="s">
        <v>538</v>
      </c>
      <c r="J78" t="s">
        <v>514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9.8743842772499994E-5</v>
      </c>
      <c r="V78">
        <v>0</v>
      </c>
      <c r="W78">
        <v>0</v>
      </c>
      <c r="X78">
        <v>0</v>
      </c>
      <c r="Y78">
        <v>6.9691540657049996E-3</v>
      </c>
      <c r="Z78">
        <v>0</v>
      </c>
      <c r="AA78">
        <v>0</v>
      </c>
      <c r="AB78">
        <v>0</v>
      </c>
      <c r="AC78">
        <v>3.1844312927999994E-10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7.0678982269206294E-3</v>
      </c>
    </row>
    <row r="79" spans="1:35" x14ac:dyDescent="0.2">
      <c r="A79" t="s">
        <v>99</v>
      </c>
      <c r="C79" t="s">
        <v>531</v>
      </c>
      <c r="D79" t="s">
        <v>502</v>
      </c>
      <c r="E79" t="s">
        <v>505</v>
      </c>
      <c r="F79" t="s">
        <v>8</v>
      </c>
      <c r="G79" t="s">
        <v>507</v>
      </c>
      <c r="H79" t="s">
        <v>532</v>
      </c>
      <c r="I79" t="s">
        <v>538</v>
      </c>
      <c r="J79" t="s">
        <v>515</v>
      </c>
      <c r="K79" t="s">
        <v>532</v>
      </c>
      <c r="L79" t="s">
        <v>532</v>
      </c>
      <c r="M79">
        <v>2.1664945963599999E-4</v>
      </c>
      <c r="N79">
        <v>0</v>
      </c>
      <c r="O79">
        <v>0</v>
      </c>
      <c r="P79">
        <v>0</v>
      </c>
      <c r="Q79">
        <v>3.3029039999999998E-4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1.8762805410198001E-2</v>
      </c>
      <c r="Z79">
        <v>0</v>
      </c>
      <c r="AA79">
        <v>0</v>
      </c>
      <c r="AB79">
        <v>0</v>
      </c>
      <c r="AC79">
        <v>1.3189879747199998E-4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1.9441644067306002E-2</v>
      </c>
    </row>
    <row r="80" spans="1:35" x14ac:dyDescent="0.2">
      <c r="A80" t="s">
        <v>100</v>
      </c>
      <c r="C80" t="s">
        <v>531</v>
      </c>
      <c r="D80" t="s">
        <v>502</v>
      </c>
      <c r="E80" t="s">
        <v>505</v>
      </c>
      <c r="F80" t="s">
        <v>4</v>
      </c>
      <c r="G80" t="s">
        <v>507</v>
      </c>
      <c r="H80" t="s">
        <v>532</v>
      </c>
      <c r="I80" t="s">
        <v>538</v>
      </c>
      <c r="J80" t="s">
        <v>515</v>
      </c>
      <c r="K80" t="s">
        <v>532</v>
      </c>
      <c r="L80" t="s">
        <v>532</v>
      </c>
      <c r="M80">
        <v>0</v>
      </c>
      <c r="N80">
        <v>0</v>
      </c>
      <c r="O80">
        <v>7.9051441146900001E-5</v>
      </c>
      <c r="P80">
        <v>0</v>
      </c>
      <c r="Q80">
        <v>0</v>
      </c>
      <c r="R80">
        <v>0</v>
      </c>
      <c r="S80">
        <v>0</v>
      </c>
      <c r="T80">
        <v>2.69859127086E-8</v>
      </c>
      <c r="U80">
        <v>0</v>
      </c>
      <c r="V80">
        <v>0</v>
      </c>
      <c r="W80">
        <v>0</v>
      </c>
      <c r="X80">
        <v>0</v>
      </c>
      <c r="Y80">
        <v>4.1559064194405006E-3</v>
      </c>
      <c r="Z80">
        <v>0</v>
      </c>
      <c r="AA80">
        <v>0</v>
      </c>
      <c r="AB80">
        <v>0</v>
      </c>
      <c r="AC80">
        <v>1.37195402416E-8</v>
      </c>
      <c r="AD80">
        <v>0</v>
      </c>
      <c r="AE80">
        <v>0</v>
      </c>
      <c r="AF80">
        <v>0</v>
      </c>
      <c r="AG80">
        <v>6.0824195872199996E-11</v>
      </c>
      <c r="AH80">
        <v>0</v>
      </c>
      <c r="AI80">
        <v>4.2349986268645466E-3</v>
      </c>
    </row>
    <row r="81" spans="1:35" x14ac:dyDescent="0.2">
      <c r="A81" t="s">
        <v>101</v>
      </c>
      <c r="C81" t="s">
        <v>531</v>
      </c>
      <c r="D81" t="s">
        <v>502</v>
      </c>
      <c r="E81" t="s">
        <v>506</v>
      </c>
      <c r="F81" t="s">
        <v>538</v>
      </c>
      <c r="G81" t="s">
        <v>507</v>
      </c>
      <c r="H81" t="s">
        <v>532</v>
      </c>
      <c r="I81" t="s">
        <v>538</v>
      </c>
      <c r="J81" t="s">
        <v>515</v>
      </c>
      <c r="K81" t="s">
        <v>532</v>
      </c>
      <c r="L81" t="s">
        <v>532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1.7124332330600001E-4</v>
      </c>
      <c r="V81">
        <v>0</v>
      </c>
      <c r="W81">
        <v>0</v>
      </c>
      <c r="X81">
        <v>0</v>
      </c>
      <c r="Y81">
        <v>5.1410883533369997E-3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5.3123316766429994E-3</v>
      </c>
    </row>
    <row r="82" spans="1:35" x14ac:dyDescent="0.2">
      <c r="A82" t="s">
        <v>102</v>
      </c>
      <c r="C82" t="s">
        <v>531</v>
      </c>
      <c r="D82" t="s">
        <v>502</v>
      </c>
      <c r="E82" t="s">
        <v>506</v>
      </c>
      <c r="F82" t="s">
        <v>541</v>
      </c>
      <c r="G82" t="s">
        <v>507</v>
      </c>
      <c r="H82" t="s">
        <v>532</v>
      </c>
      <c r="I82" t="s">
        <v>538</v>
      </c>
      <c r="J82" t="s">
        <v>515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9.8743842772499994E-5</v>
      </c>
      <c r="V82">
        <v>0</v>
      </c>
      <c r="W82">
        <v>0</v>
      </c>
      <c r="X82">
        <v>0</v>
      </c>
      <c r="Y82">
        <v>5.1561074698849999E-3</v>
      </c>
      <c r="Z82">
        <v>0</v>
      </c>
      <c r="AA82">
        <v>0</v>
      </c>
      <c r="AB82">
        <v>0</v>
      </c>
      <c r="AC82">
        <v>3.1844312927999994E-10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5.2548516311006297E-3</v>
      </c>
    </row>
    <row r="83" spans="1:35" x14ac:dyDescent="0.2">
      <c r="A83" t="s">
        <v>103</v>
      </c>
      <c r="C83" t="s">
        <v>531</v>
      </c>
      <c r="D83" t="s">
        <v>502</v>
      </c>
      <c r="E83" t="s">
        <v>505</v>
      </c>
      <c r="F83" t="s">
        <v>8</v>
      </c>
      <c r="G83" t="s">
        <v>507</v>
      </c>
      <c r="H83" t="s">
        <v>532</v>
      </c>
      <c r="I83" t="s">
        <v>538</v>
      </c>
      <c r="J83" t="s">
        <v>516</v>
      </c>
      <c r="K83" t="s">
        <v>532</v>
      </c>
      <c r="L83" t="s">
        <v>532</v>
      </c>
      <c r="M83">
        <v>2.1664945963599999E-4</v>
      </c>
      <c r="N83">
        <v>0</v>
      </c>
      <c r="O83">
        <v>0</v>
      </c>
      <c r="P83">
        <v>0</v>
      </c>
      <c r="Q83">
        <v>3.3029039999999998E-4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2.4346070387094E-2</v>
      </c>
      <c r="Z83">
        <v>0</v>
      </c>
      <c r="AA83">
        <v>0</v>
      </c>
      <c r="AB83">
        <v>0</v>
      </c>
      <c r="AC83">
        <v>1.3189879747199998E-4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2.5024909044202001E-2</v>
      </c>
    </row>
    <row r="84" spans="1:35" x14ac:dyDescent="0.2">
      <c r="A84" t="s">
        <v>104</v>
      </c>
      <c r="C84" t="s">
        <v>531</v>
      </c>
      <c r="D84" t="s">
        <v>502</v>
      </c>
      <c r="E84" t="s">
        <v>505</v>
      </c>
      <c r="F84" t="s">
        <v>4</v>
      </c>
      <c r="G84" t="s">
        <v>507</v>
      </c>
      <c r="H84" t="s">
        <v>532</v>
      </c>
      <c r="I84" t="s">
        <v>538</v>
      </c>
      <c r="J84" t="s">
        <v>516</v>
      </c>
      <c r="K84" t="s">
        <v>532</v>
      </c>
      <c r="L84" t="s">
        <v>532</v>
      </c>
      <c r="M84">
        <v>0</v>
      </c>
      <c r="N84">
        <v>0</v>
      </c>
      <c r="O84">
        <v>7.9051441146900001E-5</v>
      </c>
      <c r="P84">
        <v>0</v>
      </c>
      <c r="Q84">
        <v>0</v>
      </c>
      <c r="R84">
        <v>0</v>
      </c>
      <c r="S84">
        <v>0</v>
      </c>
      <c r="T84">
        <v>2.69859127086E-8</v>
      </c>
      <c r="U84">
        <v>0</v>
      </c>
      <c r="V84">
        <v>0</v>
      </c>
      <c r="W84">
        <v>0</v>
      </c>
      <c r="X84">
        <v>0</v>
      </c>
      <c r="Y84">
        <v>5.3925832516964999E-3</v>
      </c>
      <c r="Z84">
        <v>0</v>
      </c>
      <c r="AA84">
        <v>0</v>
      </c>
      <c r="AB84">
        <v>0</v>
      </c>
      <c r="AC84">
        <v>1.37195402416E-8</v>
      </c>
      <c r="AD84">
        <v>0</v>
      </c>
      <c r="AE84">
        <v>0</v>
      </c>
      <c r="AF84">
        <v>0</v>
      </c>
      <c r="AG84">
        <v>6.0824195872199996E-11</v>
      </c>
      <c r="AH84">
        <v>0</v>
      </c>
      <c r="AI84">
        <v>5.4716754591205459E-3</v>
      </c>
    </row>
    <row r="85" spans="1:35" x14ac:dyDescent="0.2">
      <c r="A85" t="s">
        <v>105</v>
      </c>
      <c r="C85" t="s">
        <v>531</v>
      </c>
      <c r="D85" t="s">
        <v>502</v>
      </c>
      <c r="E85" t="s">
        <v>506</v>
      </c>
      <c r="F85" t="s">
        <v>538</v>
      </c>
      <c r="G85" t="s">
        <v>507</v>
      </c>
      <c r="H85" t="s">
        <v>532</v>
      </c>
      <c r="I85" t="s">
        <v>538</v>
      </c>
      <c r="J85" t="s">
        <v>516</v>
      </c>
      <c r="K85" t="s">
        <v>532</v>
      </c>
      <c r="L85" t="s">
        <v>532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1.7124332330600001E-4</v>
      </c>
      <c r="V85">
        <v>0</v>
      </c>
      <c r="W85">
        <v>0</v>
      </c>
      <c r="X85">
        <v>0</v>
      </c>
      <c r="Y85">
        <v>6.6709266647609995E-3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6.8421699880669993E-3</v>
      </c>
    </row>
    <row r="86" spans="1:35" x14ac:dyDescent="0.2">
      <c r="A86" t="s">
        <v>106</v>
      </c>
      <c r="C86" t="s">
        <v>531</v>
      </c>
      <c r="D86" t="s">
        <v>502</v>
      </c>
      <c r="E86" t="s">
        <v>506</v>
      </c>
      <c r="F86" t="s">
        <v>541</v>
      </c>
      <c r="G86" t="s">
        <v>507</v>
      </c>
      <c r="H86" t="s">
        <v>532</v>
      </c>
      <c r="I86" t="s">
        <v>538</v>
      </c>
      <c r="J86" t="s">
        <v>516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9.8743842772499994E-5</v>
      </c>
      <c r="V86">
        <v>0</v>
      </c>
      <c r="W86">
        <v>0</v>
      </c>
      <c r="X86">
        <v>0</v>
      </c>
      <c r="Y86">
        <v>6.690415033405E-3</v>
      </c>
      <c r="Z86">
        <v>0</v>
      </c>
      <c r="AA86">
        <v>0</v>
      </c>
      <c r="AB86">
        <v>0</v>
      </c>
      <c r="AC86">
        <v>3.1844312927999994E-10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6.7891591946206298E-3</v>
      </c>
    </row>
    <row r="87" spans="1:35" x14ac:dyDescent="0.2">
      <c r="A87" t="s">
        <v>107</v>
      </c>
      <c r="C87" t="s">
        <v>531</v>
      </c>
      <c r="D87" t="s">
        <v>502</v>
      </c>
      <c r="E87" t="s">
        <v>505</v>
      </c>
      <c r="F87" t="s">
        <v>8</v>
      </c>
      <c r="G87" t="s">
        <v>507</v>
      </c>
      <c r="H87" t="s">
        <v>532</v>
      </c>
      <c r="I87" t="s">
        <v>538</v>
      </c>
      <c r="J87" t="s">
        <v>517</v>
      </c>
      <c r="K87" t="s">
        <v>532</v>
      </c>
      <c r="L87" t="s">
        <v>532</v>
      </c>
      <c r="M87">
        <v>2.1664945963599999E-4</v>
      </c>
      <c r="N87">
        <v>0</v>
      </c>
      <c r="O87">
        <v>0</v>
      </c>
      <c r="P87">
        <v>0</v>
      </c>
      <c r="Q87">
        <v>3.3029039999999998E-4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1.1285320899119999E-2</v>
      </c>
      <c r="Z87">
        <v>0</v>
      </c>
      <c r="AA87">
        <v>0</v>
      </c>
      <c r="AB87">
        <v>0</v>
      </c>
      <c r="AC87">
        <v>1.3189879747199998E-4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1.1964159556227998E-2</v>
      </c>
    </row>
    <row r="88" spans="1:35" x14ac:dyDescent="0.2">
      <c r="A88" t="s">
        <v>108</v>
      </c>
      <c r="C88" t="s">
        <v>531</v>
      </c>
      <c r="D88" t="s">
        <v>502</v>
      </c>
      <c r="E88" t="s">
        <v>505</v>
      </c>
      <c r="F88" t="s">
        <v>4</v>
      </c>
      <c r="G88" t="s">
        <v>507</v>
      </c>
      <c r="H88" t="s">
        <v>532</v>
      </c>
      <c r="I88" t="s">
        <v>538</v>
      </c>
      <c r="J88" t="s">
        <v>517</v>
      </c>
      <c r="K88" t="s">
        <v>532</v>
      </c>
      <c r="L88" t="s">
        <v>532</v>
      </c>
      <c r="M88">
        <v>0</v>
      </c>
      <c r="N88">
        <v>0</v>
      </c>
      <c r="O88">
        <v>7.9051441146900001E-5</v>
      </c>
      <c r="P88">
        <v>0</v>
      </c>
      <c r="Q88">
        <v>0</v>
      </c>
      <c r="R88">
        <v>0</v>
      </c>
      <c r="S88">
        <v>0</v>
      </c>
      <c r="T88">
        <v>2.69859127086E-8</v>
      </c>
      <c r="U88">
        <v>0</v>
      </c>
      <c r="V88">
        <v>0</v>
      </c>
      <c r="W88">
        <v>0</v>
      </c>
      <c r="X88">
        <v>0</v>
      </c>
      <c r="Y88">
        <v>2.4996655108199999E-3</v>
      </c>
      <c r="Z88">
        <v>0</v>
      </c>
      <c r="AA88">
        <v>0</v>
      </c>
      <c r="AB88">
        <v>0</v>
      </c>
      <c r="AC88">
        <v>1.37195402416E-8</v>
      </c>
      <c r="AD88">
        <v>0</v>
      </c>
      <c r="AE88">
        <v>0</v>
      </c>
      <c r="AF88">
        <v>0</v>
      </c>
      <c r="AG88">
        <v>6.0824195872199996E-11</v>
      </c>
      <c r="AH88">
        <v>0</v>
      </c>
      <c r="AI88">
        <v>2.5787577182440464E-3</v>
      </c>
    </row>
    <row r="89" spans="1:35" x14ac:dyDescent="0.2">
      <c r="A89" t="s">
        <v>109</v>
      </c>
      <c r="C89" t="s">
        <v>531</v>
      </c>
      <c r="D89" t="s">
        <v>502</v>
      </c>
      <c r="E89" t="s">
        <v>506</v>
      </c>
      <c r="F89" t="s">
        <v>538</v>
      </c>
      <c r="G89" t="s">
        <v>507</v>
      </c>
      <c r="H89" t="s">
        <v>532</v>
      </c>
      <c r="I89" t="s">
        <v>538</v>
      </c>
      <c r="J89" t="s">
        <v>517</v>
      </c>
      <c r="K89" t="s">
        <v>532</v>
      </c>
      <c r="L89" t="s">
        <v>532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1.7124332330600001E-4</v>
      </c>
      <c r="V89">
        <v>0</v>
      </c>
      <c r="W89">
        <v>0</v>
      </c>
      <c r="X89">
        <v>0</v>
      </c>
      <c r="Y89">
        <v>3.0922258462799997E-3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3.2634691695859999E-3</v>
      </c>
    </row>
    <row r="90" spans="1:35" x14ac:dyDescent="0.2">
      <c r="A90" t="s">
        <v>110</v>
      </c>
      <c r="C90" t="s">
        <v>531</v>
      </c>
      <c r="D90" t="s">
        <v>502</v>
      </c>
      <c r="E90" t="s">
        <v>506</v>
      </c>
      <c r="F90" t="s">
        <v>541</v>
      </c>
      <c r="G90" t="s">
        <v>507</v>
      </c>
      <c r="H90" t="s">
        <v>532</v>
      </c>
      <c r="I90" t="s">
        <v>538</v>
      </c>
      <c r="J90" t="s">
        <v>517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9.8743842772499994E-5</v>
      </c>
      <c r="V90">
        <v>0</v>
      </c>
      <c r="W90">
        <v>0</v>
      </c>
      <c r="X90">
        <v>0</v>
      </c>
      <c r="Y90">
        <v>3.1012594393999998E-3</v>
      </c>
      <c r="Z90">
        <v>0</v>
      </c>
      <c r="AA90">
        <v>0</v>
      </c>
      <c r="AB90">
        <v>0</v>
      </c>
      <c r="AC90">
        <v>3.1844312927999994E-10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3.2000036006156287E-3</v>
      </c>
    </row>
    <row r="91" spans="1:35" x14ac:dyDescent="0.2">
      <c r="A91" t="s">
        <v>111</v>
      </c>
      <c r="C91" t="s">
        <v>531</v>
      </c>
      <c r="D91" t="s">
        <v>502</v>
      </c>
      <c r="E91" t="s">
        <v>505</v>
      </c>
      <c r="F91" t="s">
        <v>8</v>
      </c>
      <c r="G91" t="s">
        <v>507</v>
      </c>
      <c r="H91" t="s">
        <v>532</v>
      </c>
      <c r="I91" t="s">
        <v>538</v>
      </c>
      <c r="J91" t="s">
        <v>518</v>
      </c>
      <c r="K91" t="s">
        <v>532</v>
      </c>
      <c r="L91" t="s">
        <v>532</v>
      </c>
      <c r="M91">
        <v>2.1664945963599999E-4</v>
      </c>
      <c r="N91">
        <v>0</v>
      </c>
      <c r="O91">
        <v>0</v>
      </c>
      <c r="P91">
        <v>0</v>
      </c>
      <c r="Q91">
        <v>3.3029039999999998E-4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1.6485263389368E-2</v>
      </c>
      <c r="Z91">
        <v>0</v>
      </c>
      <c r="AA91">
        <v>0</v>
      </c>
      <c r="AB91">
        <v>0</v>
      </c>
      <c r="AC91">
        <v>1.3189879747199998E-4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1.7164102046476001E-2</v>
      </c>
    </row>
    <row r="92" spans="1:35" x14ac:dyDescent="0.2">
      <c r="A92" t="s">
        <v>112</v>
      </c>
      <c r="C92" t="s">
        <v>531</v>
      </c>
      <c r="D92" t="s">
        <v>502</v>
      </c>
      <c r="E92" t="s">
        <v>505</v>
      </c>
      <c r="F92" t="s">
        <v>4</v>
      </c>
      <c r="G92" t="s">
        <v>507</v>
      </c>
      <c r="H92" t="s">
        <v>532</v>
      </c>
      <c r="I92" t="s">
        <v>538</v>
      </c>
      <c r="J92" t="s">
        <v>518</v>
      </c>
      <c r="K92" t="s">
        <v>532</v>
      </c>
      <c r="L92" t="s">
        <v>532</v>
      </c>
      <c r="M92">
        <v>0</v>
      </c>
      <c r="N92">
        <v>0</v>
      </c>
      <c r="O92">
        <v>7.9051441146900001E-5</v>
      </c>
      <c r="P92">
        <v>0</v>
      </c>
      <c r="Q92">
        <v>0</v>
      </c>
      <c r="R92">
        <v>0</v>
      </c>
      <c r="S92">
        <v>0</v>
      </c>
      <c r="T92">
        <v>2.69859127086E-8</v>
      </c>
      <c r="U92">
        <v>0</v>
      </c>
      <c r="V92">
        <v>0</v>
      </c>
      <c r="W92">
        <v>0</v>
      </c>
      <c r="X92">
        <v>0</v>
      </c>
      <c r="Y92">
        <v>3.6514375354979997E-3</v>
      </c>
      <c r="Z92">
        <v>0</v>
      </c>
      <c r="AA92">
        <v>0</v>
      </c>
      <c r="AB92">
        <v>0</v>
      </c>
      <c r="AC92">
        <v>1.37195402416E-8</v>
      </c>
      <c r="AD92">
        <v>0</v>
      </c>
      <c r="AE92">
        <v>0</v>
      </c>
      <c r="AF92">
        <v>0</v>
      </c>
      <c r="AG92">
        <v>6.0824195872199996E-11</v>
      </c>
      <c r="AH92">
        <v>0</v>
      </c>
      <c r="AI92">
        <v>3.7305297429220462E-3</v>
      </c>
    </row>
    <row r="93" spans="1:35" x14ac:dyDescent="0.2">
      <c r="A93" t="s">
        <v>113</v>
      </c>
      <c r="C93" t="s">
        <v>531</v>
      </c>
      <c r="D93" t="s">
        <v>502</v>
      </c>
      <c r="E93" t="s">
        <v>506</v>
      </c>
      <c r="F93" t="s">
        <v>538</v>
      </c>
      <c r="G93" t="s">
        <v>507</v>
      </c>
      <c r="H93" t="s">
        <v>532</v>
      </c>
      <c r="I93" t="s">
        <v>538</v>
      </c>
      <c r="J93" t="s">
        <v>518</v>
      </c>
      <c r="K93" t="s">
        <v>532</v>
      </c>
      <c r="L93" t="s">
        <v>532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1.7124332330600001E-4</v>
      </c>
      <c r="V93">
        <v>0</v>
      </c>
      <c r="W93">
        <v>0</v>
      </c>
      <c r="X93">
        <v>0</v>
      </c>
      <c r="Y93">
        <v>4.5170321686919994E-3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4.6882754919979992E-3</v>
      </c>
    </row>
    <row r="94" spans="1:35" x14ac:dyDescent="0.2">
      <c r="A94" t="s">
        <v>114</v>
      </c>
      <c r="C94" t="s">
        <v>531</v>
      </c>
      <c r="D94" t="s">
        <v>502</v>
      </c>
      <c r="E94" t="s">
        <v>506</v>
      </c>
      <c r="F94" t="s">
        <v>541</v>
      </c>
      <c r="G94" t="s">
        <v>507</v>
      </c>
      <c r="H94" t="s">
        <v>532</v>
      </c>
      <c r="I94" t="s">
        <v>538</v>
      </c>
      <c r="J94" t="s">
        <v>518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9.8743842772499994E-5</v>
      </c>
      <c r="V94">
        <v>0</v>
      </c>
      <c r="W94">
        <v>0</v>
      </c>
      <c r="X94">
        <v>0</v>
      </c>
      <c r="Y94">
        <v>4.5302281746599999E-3</v>
      </c>
      <c r="Z94">
        <v>0</v>
      </c>
      <c r="AA94">
        <v>0</v>
      </c>
      <c r="AB94">
        <v>0</v>
      </c>
      <c r="AC94">
        <v>3.1844312927999994E-10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4.6289723358756297E-3</v>
      </c>
    </row>
    <row r="95" spans="1:35" x14ac:dyDescent="0.2">
      <c r="A95" t="s">
        <v>115</v>
      </c>
      <c r="B95" t="b">
        <v>1</v>
      </c>
      <c r="C95" t="s">
        <v>531</v>
      </c>
      <c r="D95" t="s">
        <v>502</v>
      </c>
      <c r="E95" t="s">
        <v>505</v>
      </c>
      <c r="F95" t="s">
        <v>8</v>
      </c>
      <c r="G95" t="s">
        <v>507</v>
      </c>
      <c r="H95" t="s">
        <v>532</v>
      </c>
      <c r="I95" t="s">
        <v>535</v>
      </c>
      <c r="J95" t="s">
        <v>519</v>
      </c>
      <c r="K95" t="s">
        <v>532</v>
      </c>
      <c r="L95" t="s">
        <v>532</v>
      </c>
      <c r="M95">
        <v>2.1664945963599999E-4</v>
      </c>
      <c r="N95">
        <v>0</v>
      </c>
      <c r="O95">
        <v>0</v>
      </c>
      <c r="P95">
        <v>0</v>
      </c>
      <c r="Q95">
        <v>3.3029039999999998E-4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8.3085849961619995E-2</v>
      </c>
      <c r="Z95">
        <v>0</v>
      </c>
      <c r="AA95">
        <v>0</v>
      </c>
      <c r="AB95">
        <v>0</v>
      </c>
      <c r="AC95">
        <v>1.3189879747199998E-4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8.3764688618727989E-2</v>
      </c>
    </row>
    <row r="96" spans="1:35" x14ac:dyDescent="0.2">
      <c r="A96" t="s">
        <v>116</v>
      </c>
      <c r="B96" t="b">
        <v>1</v>
      </c>
      <c r="C96" t="s">
        <v>531</v>
      </c>
      <c r="D96" t="s">
        <v>502</v>
      </c>
      <c r="E96" t="s">
        <v>505</v>
      </c>
      <c r="F96" t="s">
        <v>4</v>
      </c>
      <c r="G96" t="s">
        <v>507</v>
      </c>
      <c r="H96" t="s">
        <v>532</v>
      </c>
      <c r="I96" t="s">
        <v>535</v>
      </c>
      <c r="J96" t="s">
        <v>519</v>
      </c>
      <c r="K96" t="s">
        <v>532</v>
      </c>
      <c r="L96" t="s">
        <v>532</v>
      </c>
      <c r="M96">
        <v>0</v>
      </c>
      <c r="N96">
        <v>0</v>
      </c>
      <c r="O96">
        <v>7.9051441146900001E-5</v>
      </c>
      <c r="P96">
        <v>0</v>
      </c>
      <c r="Q96">
        <v>0</v>
      </c>
      <c r="R96">
        <v>0</v>
      </c>
      <c r="S96">
        <v>0</v>
      </c>
      <c r="T96">
        <v>2.69859127086E-8</v>
      </c>
      <c r="U96">
        <v>0</v>
      </c>
      <c r="V96">
        <v>0</v>
      </c>
      <c r="W96">
        <v>0</v>
      </c>
      <c r="X96">
        <v>0</v>
      </c>
      <c r="Y96">
        <v>1.8403272307695E-2</v>
      </c>
      <c r="Z96">
        <v>0</v>
      </c>
      <c r="AA96">
        <v>0</v>
      </c>
      <c r="AB96">
        <v>0</v>
      </c>
      <c r="AC96">
        <v>1.37195402416E-8</v>
      </c>
      <c r="AD96">
        <v>0</v>
      </c>
      <c r="AE96">
        <v>0</v>
      </c>
      <c r="AF96">
        <v>0</v>
      </c>
      <c r="AG96">
        <v>6.0824195872199996E-11</v>
      </c>
      <c r="AH96">
        <v>0</v>
      </c>
      <c r="AI96">
        <v>1.8482364515119046E-2</v>
      </c>
    </row>
    <row r="97" spans="1:35" x14ac:dyDescent="0.2">
      <c r="A97" t="s">
        <v>117</v>
      </c>
      <c r="B97" t="b">
        <v>1</v>
      </c>
      <c r="C97" t="s">
        <v>531</v>
      </c>
      <c r="D97" t="s">
        <v>502</v>
      </c>
      <c r="E97" t="s">
        <v>506</v>
      </c>
      <c r="F97" t="s">
        <v>538</v>
      </c>
      <c r="G97" t="s">
        <v>507</v>
      </c>
      <c r="H97" t="s">
        <v>532</v>
      </c>
      <c r="I97" t="s">
        <v>535</v>
      </c>
      <c r="J97" t="s">
        <v>519</v>
      </c>
      <c r="K97" t="s">
        <v>532</v>
      </c>
      <c r="L97" t="s">
        <v>532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1.7124332330600001E-4</v>
      </c>
      <c r="V97">
        <v>0</v>
      </c>
      <c r="W97">
        <v>0</v>
      </c>
      <c r="X97">
        <v>0</v>
      </c>
      <c r="Y97">
        <v>2.276587569003E-2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2.2937119013336001E-2</v>
      </c>
    </row>
    <row r="98" spans="1:35" x14ac:dyDescent="0.2">
      <c r="A98" t="s">
        <v>118</v>
      </c>
      <c r="C98" t="s">
        <v>531</v>
      </c>
      <c r="D98" t="s">
        <v>502</v>
      </c>
      <c r="E98" t="s">
        <v>506</v>
      </c>
      <c r="F98" t="s">
        <v>541</v>
      </c>
      <c r="G98" t="s">
        <v>507</v>
      </c>
      <c r="H98" t="s">
        <v>532</v>
      </c>
      <c r="I98" t="s">
        <v>535</v>
      </c>
      <c r="J98" t="s">
        <v>519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9.8743842772499994E-5</v>
      </c>
      <c r="V98">
        <v>0</v>
      </c>
      <c r="W98">
        <v>0</v>
      </c>
      <c r="X98">
        <v>0</v>
      </c>
      <c r="Y98">
        <v>2.2832383658150001E-2</v>
      </c>
      <c r="Z98">
        <v>0</v>
      </c>
      <c r="AA98">
        <v>0</v>
      </c>
      <c r="AB98">
        <v>0</v>
      </c>
      <c r="AC98">
        <v>3.1844312927999994E-10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2.293112781936563E-2</v>
      </c>
    </row>
    <row r="99" spans="1:35" x14ac:dyDescent="0.2">
      <c r="A99" t="s">
        <v>119</v>
      </c>
      <c r="C99" t="s">
        <v>531</v>
      </c>
      <c r="D99" t="s">
        <v>502</v>
      </c>
      <c r="E99" t="s">
        <v>505</v>
      </c>
      <c r="F99" t="s">
        <v>8</v>
      </c>
      <c r="G99" t="s">
        <v>507</v>
      </c>
      <c r="H99" t="s">
        <v>532</v>
      </c>
      <c r="I99" t="s">
        <v>533</v>
      </c>
      <c r="J99" t="s">
        <v>519</v>
      </c>
      <c r="K99" t="s">
        <v>532</v>
      </c>
      <c r="L99" t="s">
        <v>532</v>
      </c>
      <c r="M99">
        <v>2.1664945963599999E-4</v>
      </c>
      <c r="N99">
        <v>0</v>
      </c>
      <c r="O99">
        <v>0</v>
      </c>
      <c r="P99">
        <v>0</v>
      </c>
      <c r="Q99">
        <v>3.3029039999999998E-4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8.4775907556359997E-2</v>
      </c>
      <c r="Z99">
        <v>0</v>
      </c>
      <c r="AA99">
        <v>0</v>
      </c>
      <c r="AB99">
        <v>0</v>
      </c>
      <c r="AC99">
        <v>1.3189879747199998E-4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8.5454746213467991E-2</v>
      </c>
    </row>
    <row r="100" spans="1:35" x14ac:dyDescent="0.2">
      <c r="A100" t="s">
        <v>120</v>
      </c>
      <c r="C100" t="s">
        <v>531</v>
      </c>
      <c r="D100" t="s">
        <v>502</v>
      </c>
      <c r="E100" t="s">
        <v>505</v>
      </c>
      <c r="F100" t="s">
        <v>4</v>
      </c>
      <c r="G100" t="s">
        <v>507</v>
      </c>
      <c r="H100" t="s">
        <v>532</v>
      </c>
      <c r="I100" t="s">
        <v>533</v>
      </c>
      <c r="J100" t="s">
        <v>519</v>
      </c>
      <c r="K100" t="s">
        <v>532</v>
      </c>
      <c r="L100" t="s">
        <v>532</v>
      </c>
      <c r="M100">
        <v>0</v>
      </c>
      <c r="N100">
        <v>0</v>
      </c>
      <c r="O100">
        <v>7.9051441146900001E-5</v>
      </c>
      <c r="P100">
        <v>0</v>
      </c>
      <c r="Q100">
        <v>0</v>
      </c>
      <c r="R100">
        <v>0</v>
      </c>
      <c r="S100">
        <v>0</v>
      </c>
      <c r="T100">
        <v>2.69859127086E-8</v>
      </c>
      <c r="U100">
        <v>0</v>
      </c>
      <c r="V100">
        <v>0</v>
      </c>
      <c r="W100">
        <v>0</v>
      </c>
      <c r="X100">
        <v>0</v>
      </c>
      <c r="Y100">
        <v>1.8777615112710002E-2</v>
      </c>
      <c r="Z100">
        <v>0</v>
      </c>
      <c r="AA100">
        <v>0</v>
      </c>
      <c r="AB100">
        <v>0</v>
      </c>
      <c r="AC100">
        <v>1.37195402416E-8</v>
      </c>
      <c r="AD100">
        <v>0</v>
      </c>
      <c r="AE100">
        <v>0</v>
      </c>
      <c r="AF100">
        <v>0</v>
      </c>
      <c r="AG100">
        <v>6.0824195872199996E-11</v>
      </c>
      <c r="AH100">
        <v>0</v>
      </c>
      <c r="AI100">
        <v>1.8856707320134048E-2</v>
      </c>
    </row>
    <row r="101" spans="1:35" x14ac:dyDescent="0.2">
      <c r="A101" t="s">
        <v>121</v>
      </c>
      <c r="C101" t="s">
        <v>531</v>
      </c>
      <c r="D101" t="s">
        <v>502</v>
      </c>
      <c r="E101" t="s">
        <v>506</v>
      </c>
      <c r="F101" t="s">
        <v>538</v>
      </c>
      <c r="G101" t="s">
        <v>507</v>
      </c>
      <c r="H101" t="s">
        <v>532</v>
      </c>
      <c r="I101" t="s">
        <v>533</v>
      </c>
      <c r="J101" t="s">
        <v>519</v>
      </c>
      <c r="K101" t="s">
        <v>532</v>
      </c>
      <c r="L101" t="s">
        <v>532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1.7124332330600001E-4</v>
      </c>
      <c r="V101">
        <v>0</v>
      </c>
      <c r="W101">
        <v>0</v>
      </c>
      <c r="X101">
        <v>0</v>
      </c>
      <c r="Y101">
        <v>2.3228958647339999E-2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2.3400201970646E-2</v>
      </c>
    </row>
    <row r="102" spans="1:35" x14ac:dyDescent="0.2">
      <c r="A102" t="s">
        <v>122</v>
      </c>
      <c r="C102" t="s">
        <v>531</v>
      </c>
      <c r="D102" t="s">
        <v>502</v>
      </c>
      <c r="E102" t="s">
        <v>506</v>
      </c>
      <c r="F102" t="s">
        <v>541</v>
      </c>
      <c r="G102" t="s">
        <v>507</v>
      </c>
      <c r="H102" t="s">
        <v>532</v>
      </c>
      <c r="I102" t="s">
        <v>533</v>
      </c>
      <c r="J102" t="s">
        <v>519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9.8743842772499994E-5</v>
      </c>
      <c r="V102">
        <v>0</v>
      </c>
      <c r="W102">
        <v>0</v>
      </c>
      <c r="X102">
        <v>0</v>
      </c>
      <c r="Y102">
        <v>2.3296819460699999E-2</v>
      </c>
      <c r="Z102">
        <v>0</v>
      </c>
      <c r="AA102">
        <v>0</v>
      </c>
      <c r="AB102">
        <v>0</v>
      </c>
      <c r="AC102">
        <v>3.1844312927999994E-10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2.3395563621915628E-2</v>
      </c>
    </row>
    <row r="103" spans="1:35" x14ac:dyDescent="0.2">
      <c r="A103" t="s">
        <v>123</v>
      </c>
      <c r="B103" t="b">
        <v>1</v>
      </c>
      <c r="C103" t="s">
        <v>531</v>
      </c>
      <c r="D103" t="s">
        <v>502</v>
      </c>
      <c r="E103" t="s">
        <v>505</v>
      </c>
      <c r="F103" t="s">
        <v>8</v>
      </c>
      <c r="G103" t="s">
        <v>507</v>
      </c>
      <c r="H103" t="s">
        <v>532</v>
      </c>
      <c r="I103" t="s">
        <v>536</v>
      </c>
      <c r="J103" t="s">
        <v>519</v>
      </c>
      <c r="K103" t="s">
        <v>532</v>
      </c>
      <c r="L103" t="s">
        <v>532</v>
      </c>
      <c r="M103">
        <v>2.1664945963599999E-4</v>
      </c>
      <c r="N103">
        <v>0</v>
      </c>
      <c r="O103">
        <v>0</v>
      </c>
      <c r="P103">
        <v>0</v>
      </c>
      <c r="Q103">
        <v>3.3029039999999998E-4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3.5082730927085998E-2</v>
      </c>
      <c r="Z103">
        <v>0</v>
      </c>
      <c r="AA103">
        <v>0</v>
      </c>
      <c r="AB103">
        <v>0</v>
      </c>
      <c r="AC103">
        <v>1.3189879747199998E-4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3.5761569584193992E-2</v>
      </c>
    </row>
    <row r="104" spans="1:35" x14ac:dyDescent="0.2">
      <c r="A104" t="s">
        <v>124</v>
      </c>
      <c r="B104" t="b">
        <v>1</v>
      </c>
      <c r="C104" t="s">
        <v>531</v>
      </c>
      <c r="D104" t="s">
        <v>502</v>
      </c>
      <c r="E104" t="s">
        <v>505</v>
      </c>
      <c r="F104" t="s">
        <v>4</v>
      </c>
      <c r="G104" t="s">
        <v>507</v>
      </c>
      <c r="H104" t="s">
        <v>532</v>
      </c>
      <c r="I104" t="s">
        <v>536</v>
      </c>
      <c r="J104" t="s">
        <v>519</v>
      </c>
      <c r="K104" t="s">
        <v>532</v>
      </c>
      <c r="L104" t="s">
        <v>532</v>
      </c>
      <c r="M104">
        <v>0</v>
      </c>
      <c r="N104">
        <v>0</v>
      </c>
      <c r="O104">
        <v>7.9051441146900001E-5</v>
      </c>
      <c r="P104">
        <v>0</v>
      </c>
      <c r="Q104">
        <v>0</v>
      </c>
      <c r="R104">
        <v>0</v>
      </c>
      <c r="S104">
        <v>0</v>
      </c>
      <c r="T104">
        <v>2.69859127086E-8</v>
      </c>
      <c r="U104">
        <v>0</v>
      </c>
      <c r="V104">
        <v>0</v>
      </c>
      <c r="W104">
        <v>0</v>
      </c>
      <c r="X104">
        <v>0</v>
      </c>
      <c r="Y104">
        <v>7.7707221006585005E-3</v>
      </c>
      <c r="Z104">
        <v>0</v>
      </c>
      <c r="AA104">
        <v>0</v>
      </c>
      <c r="AB104">
        <v>0</v>
      </c>
      <c r="AC104">
        <v>1.37195402416E-8</v>
      </c>
      <c r="AD104">
        <v>0</v>
      </c>
      <c r="AE104">
        <v>0</v>
      </c>
      <c r="AF104">
        <v>0</v>
      </c>
      <c r="AG104">
        <v>6.0824195872199996E-11</v>
      </c>
      <c r="AH104">
        <v>0</v>
      </c>
      <c r="AI104">
        <v>7.8498143080825474E-3</v>
      </c>
    </row>
    <row r="105" spans="1:35" x14ac:dyDescent="0.2">
      <c r="A105" t="s">
        <v>125</v>
      </c>
      <c r="B105" t="b">
        <v>1</v>
      </c>
      <c r="C105" t="s">
        <v>531</v>
      </c>
      <c r="D105" t="s">
        <v>502</v>
      </c>
      <c r="E105" t="s">
        <v>506</v>
      </c>
      <c r="F105" t="s">
        <v>538</v>
      </c>
      <c r="G105" t="s">
        <v>507</v>
      </c>
      <c r="H105" t="s">
        <v>532</v>
      </c>
      <c r="I105" t="s">
        <v>536</v>
      </c>
      <c r="J105" t="s">
        <v>519</v>
      </c>
      <c r="K105" t="s">
        <v>532</v>
      </c>
      <c r="L105" t="s">
        <v>532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1.7124332330600001E-4</v>
      </c>
      <c r="V105">
        <v>0</v>
      </c>
      <c r="W105">
        <v>0</v>
      </c>
      <c r="X105">
        <v>0</v>
      </c>
      <c r="Y105">
        <v>9.6128172429089994E-3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9.7840605662149992E-3</v>
      </c>
    </row>
    <row r="106" spans="1:35" x14ac:dyDescent="0.2">
      <c r="A106" t="s">
        <v>126</v>
      </c>
      <c r="C106" t="s">
        <v>531</v>
      </c>
      <c r="D106" t="s">
        <v>502</v>
      </c>
      <c r="E106" t="s">
        <v>506</v>
      </c>
      <c r="F106" t="s">
        <v>541</v>
      </c>
      <c r="G106" t="s">
        <v>507</v>
      </c>
      <c r="H106" t="s">
        <v>532</v>
      </c>
      <c r="I106" t="s">
        <v>536</v>
      </c>
      <c r="J106" t="s">
        <v>519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9.8743842772499994E-5</v>
      </c>
      <c r="V106">
        <v>0</v>
      </c>
      <c r="W106">
        <v>0</v>
      </c>
      <c r="X106">
        <v>0</v>
      </c>
      <c r="Y106">
        <v>9.6409000169450001E-3</v>
      </c>
      <c r="Z106">
        <v>0</v>
      </c>
      <c r="AA106">
        <v>0</v>
      </c>
      <c r="AB106">
        <v>0</v>
      </c>
      <c r="AC106">
        <v>3.1844312927999994E-10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9.739644178160629E-3</v>
      </c>
    </row>
    <row r="107" spans="1:35" x14ac:dyDescent="0.2">
      <c r="A107" t="s">
        <v>127</v>
      </c>
      <c r="C107" t="s">
        <v>531</v>
      </c>
      <c r="D107" t="s">
        <v>502</v>
      </c>
      <c r="E107" t="s">
        <v>505</v>
      </c>
      <c r="F107" t="s">
        <v>8</v>
      </c>
      <c r="G107" t="s">
        <v>507</v>
      </c>
      <c r="H107" t="s">
        <v>532</v>
      </c>
      <c r="I107" t="s">
        <v>534</v>
      </c>
      <c r="J107" t="s">
        <v>519</v>
      </c>
      <c r="K107" t="s">
        <v>532</v>
      </c>
      <c r="L107" t="s">
        <v>532</v>
      </c>
      <c r="M107">
        <v>2.1664945963599999E-4</v>
      </c>
      <c r="N107">
        <v>0</v>
      </c>
      <c r="O107">
        <v>0</v>
      </c>
      <c r="P107">
        <v>0</v>
      </c>
      <c r="Q107">
        <v>3.3029039999999998E-4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1.9915353444821999E-2</v>
      </c>
      <c r="Z107">
        <v>0</v>
      </c>
      <c r="AA107">
        <v>0</v>
      </c>
      <c r="AB107">
        <v>0</v>
      </c>
      <c r="AC107">
        <v>1.3189879747199998E-4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2.059419210193E-2</v>
      </c>
    </row>
    <row r="108" spans="1:35" x14ac:dyDescent="0.2">
      <c r="A108" t="s">
        <v>128</v>
      </c>
      <c r="C108" t="s">
        <v>531</v>
      </c>
      <c r="D108" t="s">
        <v>502</v>
      </c>
      <c r="E108" t="s">
        <v>505</v>
      </c>
      <c r="F108" t="s">
        <v>4</v>
      </c>
      <c r="G108" t="s">
        <v>507</v>
      </c>
      <c r="H108" t="s">
        <v>532</v>
      </c>
      <c r="I108" t="s">
        <v>534</v>
      </c>
      <c r="J108" t="s">
        <v>519</v>
      </c>
      <c r="K108" t="s">
        <v>532</v>
      </c>
      <c r="L108" t="s">
        <v>532</v>
      </c>
      <c r="M108">
        <v>0</v>
      </c>
      <c r="N108">
        <v>0</v>
      </c>
      <c r="O108">
        <v>7.9051441146900001E-5</v>
      </c>
      <c r="P108">
        <v>0</v>
      </c>
      <c r="Q108">
        <v>0</v>
      </c>
      <c r="R108">
        <v>0</v>
      </c>
      <c r="S108">
        <v>0</v>
      </c>
      <c r="T108">
        <v>2.69859127086E-8</v>
      </c>
      <c r="U108">
        <v>0</v>
      </c>
      <c r="V108">
        <v>0</v>
      </c>
      <c r="W108">
        <v>0</v>
      </c>
      <c r="X108">
        <v>0</v>
      </c>
      <c r="Y108">
        <v>4.4111924319045004E-3</v>
      </c>
      <c r="Z108">
        <v>0</v>
      </c>
      <c r="AA108">
        <v>0</v>
      </c>
      <c r="AB108">
        <v>0</v>
      </c>
      <c r="AC108">
        <v>1.37195402416E-8</v>
      </c>
      <c r="AD108">
        <v>0</v>
      </c>
      <c r="AE108">
        <v>0</v>
      </c>
      <c r="AF108">
        <v>0</v>
      </c>
      <c r="AG108">
        <v>6.0824195872199996E-11</v>
      </c>
      <c r="AH108">
        <v>0</v>
      </c>
      <c r="AI108">
        <v>4.4902846393285465E-3</v>
      </c>
    </row>
    <row r="109" spans="1:35" x14ac:dyDescent="0.2">
      <c r="A109" t="s">
        <v>129</v>
      </c>
      <c r="C109" t="s">
        <v>531</v>
      </c>
      <c r="D109" t="s">
        <v>502</v>
      </c>
      <c r="E109" t="s">
        <v>506</v>
      </c>
      <c r="F109" t="s">
        <v>538</v>
      </c>
      <c r="G109" t="s">
        <v>507</v>
      </c>
      <c r="H109" t="s">
        <v>532</v>
      </c>
      <c r="I109" t="s">
        <v>534</v>
      </c>
      <c r="J109" t="s">
        <v>519</v>
      </c>
      <c r="K109" t="s">
        <v>532</v>
      </c>
      <c r="L109" t="s">
        <v>532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1.7124332330600001E-4</v>
      </c>
      <c r="V109">
        <v>0</v>
      </c>
      <c r="W109">
        <v>0</v>
      </c>
      <c r="X109">
        <v>0</v>
      </c>
      <c r="Y109">
        <v>5.4568914087929996E-3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5.6281347320989994E-3</v>
      </c>
    </row>
    <row r="110" spans="1:35" x14ac:dyDescent="0.2">
      <c r="A110" t="s">
        <v>130</v>
      </c>
      <c r="C110" t="s">
        <v>531</v>
      </c>
      <c r="D110" t="s">
        <v>502</v>
      </c>
      <c r="E110" t="s">
        <v>506</v>
      </c>
      <c r="F110" t="s">
        <v>541</v>
      </c>
      <c r="G110" t="s">
        <v>507</v>
      </c>
      <c r="H110" t="s">
        <v>532</v>
      </c>
      <c r="I110" t="s">
        <v>534</v>
      </c>
      <c r="J110" t="s">
        <v>519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9.8743842772499994E-5</v>
      </c>
      <c r="V110">
        <v>0</v>
      </c>
      <c r="W110">
        <v>0</v>
      </c>
      <c r="X110">
        <v>0</v>
      </c>
      <c r="Y110">
        <v>5.4728331087649995E-3</v>
      </c>
      <c r="Z110">
        <v>0</v>
      </c>
      <c r="AA110">
        <v>0</v>
      </c>
      <c r="AB110">
        <v>0</v>
      </c>
      <c r="AC110">
        <v>3.1844312927999994E-10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5.5715772699806293E-3</v>
      </c>
    </row>
    <row r="111" spans="1:35" x14ac:dyDescent="0.2">
      <c r="A111" t="s">
        <v>131</v>
      </c>
      <c r="B111" t="b">
        <v>1</v>
      </c>
      <c r="C111" t="s">
        <v>531</v>
      </c>
      <c r="D111" t="s">
        <v>502</v>
      </c>
      <c r="E111" t="s">
        <v>505</v>
      </c>
      <c r="F111" t="s">
        <v>8</v>
      </c>
      <c r="G111" t="s">
        <v>507</v>
      </c>
      <c r="H111" t="s">
        <v>532</v>
      </c>
      <c r="I111" t="s">
        <v>512</v>
      </c>
      <c r="J111" t="s">
        <v>519</v>
      </c>
      <c r="K111" t="s">
        <v>532</v>
      </c>
      <c r="L111" t="s">
        <v>532</v>
      </c>
      <c r="M111">
        <v>2.1664945963599999E-4</v>
      </c>
      <c r="N111">
        <v>0</v>
      </c>
      <c r="O111">
        <v>0</v>
      </c>
      <c r="P111">
        <v>0</v>
      </c>
      <c r="Q111">
        <v>3.3029039999999998E-4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5.1848663504171999E-2</v>
      </c>
      <c r="Z111">
        <v>0</v>
      </c>
      <c r="AA111">
        <v>0</v>
      </c>
      <c r="AB111">
        <v>0</v>
      </c>
      <c r="AC111">
        <v>1.3189879747199998E-4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5.2527502161279993E-2</v>
      </c>
    </row>
    <row r="112" spans="1:35" x14ac:dyDescent="0.2">
      <c r="A112" t="s">
        <v>132</v>
      </c>
      <c r="B112" t="b">
        <v>1</v>
      </c>
      <c r="C112" t="s">
        <v>531</v>
      </c>
      <c r="D112" t="s">
        <v>502</v>
      </c>
      <c r="E112" t="s">
        <v>505</v>
      </c>
      <c r="F112" t="s">
        <v>4</v>
      </c>
      <c r="G112" t="s">
        <v>507</v>
      </c>
      <c r="H112" t="s">
        <v>532</v>
      </c>
      <c r="I112" t="s">
        <v>512</v>
      </c>
      <c r="J112" t="s">
        <v>519</v>
      </c>
      <c r="K112" t="s">
        <v>532</v>
      </c>
      <c r="L112" t="s">
        <v>532</v>
      </c>
      <c r="M112">
        <v>0</v>
      </c>
      <c r="N112">
        <v>0</v>
      </c>
      <c r="O112">
        <v>7.9051441146900001E-5</v>
      </c>
      <c r="P112">
        <v>0</v>
      </c>
      <c r="Q112">
        <v>0</v>
      </c>
      <c r="R112">
        <v>0</v>
      </c>
      <c r="S112">
        <v>0</v>
      </c>
      <c r="T112">
        <v>2.69859127086E-8</v>
      </c>
      <c r="U112">
        <v>0</v>
      </c>
      <c r="V112">
        <v>0</v>
      </c>
      <c r="W112">
        <v>0</v>
      </c>
      <c r="X112">
        <v>0</v>
      </c>
      <c r="Y112">
        <v>1.1484327038817001E-2</v>
      </c>
      <c r="Z112">
        <v>0</v>
      </c>
      <c r="AA112">
        <v>0</v>
      </c>
      <c r="AB112">
        <v>0</v>
      </c>
      <c r="AC112">
        <v>1.37195402416E-8</v>
      </c>
      <c r="AD112">
        <v>0</v>
      </c>
      <c r="AE112">
        <v>0</v>
      </c>
      <c r="AF112">
        <v>0</v>
      </c>
      <c r="AG112">
        <v>6.0824195872199996E-11</v>
      </c>
      <c r="AH112">
        <v>0</v>
      </c>
      <c r="AI112">
        <v>1.1563419246241047E-2</v>
      </c>
    </row>
    <row r="113" spans="1:35" x14ac:dyDescent="0.2">
      <c r="A113" t="s">
        <v>133</v>
      </c>
      <c r="B113" t="b">
        <v>1</v>
      </c>
      <c r="C113" t="s">
        <v>531</v>
      </c>
      <c r="D113" t="s">
        <v>502</v>
      </c>
      <c r="E113" t="s">
        <v>506</v>
      </c>
      <c r="F113" t="s">
        <v>538</v>
      </c>
      <c r="G113" t="s">
        <v>507</v>
      </c>
      <c r="H113" t="s">
        <v>532</v>
      </c>
      <c r="I113" t="s">
        <v>512</v>
      </c>
      <c r="J113" t="s">
        <v>519</v>
      </c>
      <c r="K113" t="s">
        <v>532</v>
      </c>
      <c r="L113" t="s">
        <v>532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1.7124332330600001E-4</v>
      </c>
      <c r="V113">
        <v>0</v>
      </c>
      <c r="W113">
        <v>0</v>
      </c>
      <c r="X113">
        <v>0</v>
      </c>
      <c r="Y113">
        <v>1.4206753960817999E-2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1.4377997284123999E-2</v>
      </c>
    </row>
    <row r="114" spans="1:35" x14ac:dyDescent="0.2">
      <c r="A114" t="s">
        <v>134</v>
      </c>
      <c r="C114" t="s">
        <v>531</v>
      </c>
      <c r="D114" t="s">
        <v>502</v>
      </c>
      <c r="E114" t="s">
        <v>506</v>
      </c>
      <c r="F114" t="s">
        <v>541</v>
      </c>
      <c r="G114" t="s">
        <v>507</v>
      </c>
      <c r="H114" t="s">
        <v>532</v>
      </c>
      <c r="I114" t="s">
        <v>512</v>
      </c>
      <c r="J114" t="s">
        <v>519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9.8743842772499994E-5</v>
      </c>
      <c r="V114">
        <v>0</v>
      </c>
      <c r="W114">
        <v>0</v>
      </c>
      <c r="X114">
        <v>0</v>
      </c>
      <c r="Y114">
        <v>1.424825740889E-2</v>
      </c>
      <c r="Z114">
        <v>0</v>
      </c>
      <c r="AA114">
        <v>0</v>
      </c>
      <c r="AB114">
        <v>0</v>
      </c>
      <c r="AC114">
        <v>3.1844312927999994E-10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1.4347001570105629E-2</v>
      </c>
    </row>
    <row r="115" spans="1:35" x14ac:dyDescent="0.2">
      <c r="A115" t="s">
        <v>135</v>
      </c>
      <c r="C115" t="s">
        <v>531</v>
      </c>
      <c r="D115" t="s">
        <v>502</v>
      </c>
      <c r="E115" t="s">
        <v>505</v>
      </c>
      <c r="F115" t="s">
        <v>8</v>
      </c>
      <c r="G115" t="s">
        <v>507</v>
      </c>
      <c r="H115" t="s">
        <v>532</v>
      </c>
      <c r="I115" t="s">
        <v>512</v>
      </c>
      <c r="J115" t="s">
        <v>520</v>
      </c>
      <c r="K115" t="s">
        <v>532</v>
      </c>
      <c r="L115" t="s">
        <v>532</v>
      </c>
      <c r="M115">
        <v>2.1664945963599999E-4</v>
      </c>
      <c r="N115">
        <v>0</v>
      </c>
      <c r="O115">
        <v>0</v>
      </c>
      <c r="P115">
        <v>0</v>
      </c>
      <c r="Q115">
        <v>3.3029039999999998E-4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6.7074155980962002E-2</v>
      </c>
      <c r="Z115">
        <v>0</v>
      </c>
      <c r="AA115">
        <v>0</v>
      </c>
      <c r="AB115">
        <v>0</v>
      </c>
      <c r="AC115">
        <v>1.3189879747199998E-4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6.7752994638069997E-2</v>
      </c>
    </row>
    <row r="116" spans="1:35" x14ac:dyDescent="0.2">
      <c r="A116" t="s">
        <v>136</v>
      </c>
      <c r="C116" t="s">
        <v>531</v>
      </c>
      <c r="D116" t="s">
        <v>502</v>
      </c>
      <c r="E116" t="s">
        <v>505</v>
      </c>
      <c r="F116" t="s">
        <v>4</v>
      </c>
      <c r="G116" t="s">
        <v>507</v>
      </c>
      <c r="H116" t="s">
        <v>532</v>
      </c>
      <c r="I116" t="s">
        <v>512</v>
      </c>
      <c r="J116" t="s">
        <v>520</v>
      </c>
      <c r="K116" t="s">
        <v>532</v>
      </c>
      <c r="L116" t="s">
        <v>532</v>
      </c>
      <c r="M116">
        <v>0</v>
      </c>
      <c r="N116">
        <v>0</v>
      </c>
      <c r="O116">
        <v>7.9051441146900001E-5</v>
      </c>
      <c r="P116">
        <v>0</v>
      </c>
      <c r="Q116">
        <v>0</v>
      </c>
      <c r="R116">
        <v>0</v>
      </c>
      <c r="S116">
        <v>0</v>
      </c>
      <c r="T116">
        <v>2.69859127086E-8</v>
      </c>
      <c r="U116">
        <v>0</v>
      </c>
      <c r="V116">
        <v>0</v>
      </c>
      <c r="W116">
        <v>0</v>
      </c>
      <c r="X116">
        <v>0</v>
      </c>
      <c r="Y116">
        <v>1.4856729008569502E-2</v>
      </c>
      <c r="Z116">
        <v>0</v>
      </c>
      <c r="AA116">
        <v>0</v>
      </c>
      <c r="AB116">
        <v>0</v>
      </c>
      <c r="AC116">
        <v>1.37195402416E-8</v>
      </c>
      <c r="AD116">
        <v>0</v>
      </c>
      <c r="AE116">
        <v>0</v>
      </c>
      <c r="AF116">
        <v>0</v>
      </c>
      <c r="AG116">
        <v>6.0824195872199996E-11</v>
      </c>
      <c r="AH116">
        <v>0</v>
      </c>
      <c r="AI116">
        <v>1.4935821215993548E-2</v>
      </c>
    </row>
    <row r="117" spans="1:35" x14ac:dyDescent="0.2">
      <c r="A117" t="s">
        <v>137</v>
      </c>
      <c r="C117" t="s">
        <v>531</v>
      </c>
      <c r="D117" t="s">
        <v>502</v>
      </c>
      <c r="E117" t="s">
        <v>506</v>
      </c>
      <c r="F117" t="s">
        <v>538</v>
      </c>
      <c r="G117" t="s">
        <v>507</v>
      </c>
      <c r="H117" t="s">
        <v>532</v>
      </c>
      <c r="I117" t="s">
        <v>512</v>
      </c>
      <c r="J117" t="s">
        <v>520</v>
      </c>
      <c r="K117" t="s">
        <v>532</v>
      </c>
      <c r="L117" t="s">
        <v>532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1.7124332330600001E-4</v>
      </c>
      <c r="V117">
        <v>0</v>
      </c>
      <c r="W117">
        <v>0</v>
      </c>
      <c r="X117">
        <v>0</v>
      </c>
      <c r="Y117">
        <v>1.8378603550203002E-2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1.8549846873509003E-2</v>
      </c>
    </row>
    <row r="118" spans="1:35" x14ac:dyDescent="0.2">
      <c r="A118" t="s">
        <v>138</v>
      </c>
      <c r="C118" t="s">
        <v>531</v>
      </c>
      <c r="D118" t="s">
        <v>502</v>
      </c>
      <c r="E118" t="s">
        <v>506</v>
      </c>
      <c r="F118" t="s">
        <v>541</v>
      </c>
      <c r="G118" t="s">
        <v>507</v>
      </c>
      <c r="H118" t="s">
        <v>532</v>
      </c>
      <c r="I118" t="s">
        <v>512</v>
      </c>
      <c r="J118" t="s">
        <v>520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9.8743842772499994E-5</v>
      </c>
      <c r="V118">
        <v>0</v>
      </c>
      <c r="W118">
        <v>0</v>
      </c>
      <c r="X118">
        <v>0</v>
      </c>
      <c r="Y118">
        <v>1.8432294591815002E-2</v>
      </c>
      <c r="Z118">
        <v>0</v>
      </c>
      <c r="AA118">
        <v>0</v>
      </c>
      <c r="AB118">
        <v>0</v>
      </c>
      <c r="AC118">
        <v>3.1844312927999994E-10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1.8531038753030631E-2</v>
      </c>
    </row>
    <row r="119" spans="1:35" x14ac:dyDescent="0.2">
      <c r="A119" t="s">
        <v>139</v>
      </c>
      <c r="C119" t="s">
        <v>531</v>
      </c>
      <c r="D119" t="s">
        <v>502</v>
      </c>
      <c r="E119" t="s">
        <v>505</v>
      </c>
      <c r="F119" t="s">
        <v>8</v>
      </c>
      <c r="G119" t="s">
        <v>507</v>
      </c>
      <c r="H119" t="s">
        <v>532</v>
      </c>
      <c r="I119" t="s">
        <v>535</v>
      </c>
      <c r="J119" t="s">
        <v>520</v>
      </c>
      <c r="K119" t="s">
        <v>532</v>
      </c>
      <c r="L119" t="s">
        <v>532</v>
      </c>
      <c r="M119">
        <v>2.1664945963599999E-4</v>
      </c>
      <c r="N119">
        <v>0</v>
      </c>
      <c r="O119">
        <v>0</v>
      </c>
      <c r="P119">
        <v>0</v>
      </c>
      <c r="Q119">
        <v>3.3029039999999998E-4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9.2799050056199997E-2</v>
      </c>
      <c r="Z119">
        <v>0</v>
      </c>
      <c r="AA119">
        <v>0</v>
      </c>
      <c r="AB119">
        <v>0</v>
      </c>
      <c r="AC119">
        <v>1.3189879747199998E-4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9.3477888713307991E-2</v>
      </c>
    </row>
    <row r="120" spans="1:35" x14ac:dyDescent="0.2">
      <c r="A120" t="s">
        <v>140</v>
      </c>
      <c r="C120" t="s">
        <v>531</v>
      </c>
      <c r="D120" t="s">
        <v>502</v>
      </c>
      <c r="E120" t="s">
        <v>505</v>
      </c>
      <c r="F120" t="s">
        <v>4</v>
      </c>
      <c r="G120" t="s">
        <v>507</v>
      </c>
      <c r="H120" t="s">
        <v>532</v>
      </c>
      <c r="I120" t="s">
        <v>535</v>
      </c>
      <c r="J120" t="s">
        <v>520</v>
      </c>
      <c r="K120" t="s">
        <v>532</v>
      </c>
      <c r="L120" t="s">
        <v>532</v>
      </c>
      <c r="M120">
        <v>0</v>
      </c>
      <c r="N120">
        <v>0</v>
      </c>
      <c r="O120">
        <v>7.9051441146900001E-5</v>
      </c>
      <c r="P120">
        <v>0</v>
      </c>
      <c r="Q120">
        <v>0</v>
      </c>
      <c r="R120">
        <v>0</v>
      </c>
      <c r="S120">
        <v>0</v>
      </c>
      <c r="T120">
        <v>2.69859127086E-8</v>
      </c>
      <c r="U120">
        <v>0</v>
      </c>
      <c r="V120">
        <v>0</v>
      </c>
      <c r="W120">
        <v>0</v>
      </c>
      <c r="X120">
        <v>0</v>
      </c>
      <c r="Y120">
        <v>2.0554717666949999E-2</v>
      </c>
      <c r="Z120">
        <v>0</v>
      </c>
      <c r="AA120">
        <v>0</v>
      </c>
      <c r="AB120">
        <v>0</v>
      </c>
      <c r="AC120">
        <v>1.37195402416E-8</v>
      </c>
      <c r="AD120">
        <v>0</v>
      </c>
      <c r="AE120">
        <v>0</v>
      </c>
      <c r="AF120">
        <v>0</v>
      </c>
      <c r="AG120">
        <v>6.0824195872199996E-11</v>
      </c>
      <c r="AH120">
        <v>0</v>
      </c>
      <c r="AI120">
        <v>2.0633809874374045E-2</v>
      </c>
    </row>
    <row r="121" spans="1:35" x14ac:dyDescent="0.2">
      <c r="A121" t="s">
        <v>141</v>
      </c>
      <c r="C121" t="s">
        <v>531</v>
      </c>
      <c r="D121" t="s">
        <v>502</v>
      </c>
      <c r="E121" t="s">
        <v>506</v>
      </c>
      <c r="F121" t="s">
        <v>538</v>
      </c>
      <c r="G121" t="s">
        <v>507</v>
      </c>
      <c r="H121" t="s">
        <v>532</v>
      </c>
      <c r="I121" t="s">
        <v>535</v>
      </c>
      <c r="J121" t="s">
        <v>520</v>
      </c>
      <c r="K121" t="s">
        <v>532</v>
      </c>
      <c r="L121" t="s">
        <v>532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1.7124332330600001E-4</v>
      </c>
      <c r="V121">
        <v>0</v>
      </c>
      <c r="W121">
        <v>0</v>
      </c>
      <c r="X121">
        <v>0</v>
      </c>
      <c r="Y121">
        <v>2.5427333760299996E-2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2.5598577083605998E-2</v>
      </c>
    </row>
    <row r="122" spans="1:35" x14ac:dyDescent="0.2">
      <c r="A122" t="s">
        <v>142</v>
      </c>
      <c r="C122" t="s">
        <v>531</v>
      </c>
      <c r="D122" t="s">
        <v>502</v>
      </c>
      <c r="E122" t="s">
        <v>506</v>
      </c>
      <c r="F122" t="s">
        <v>541</v>
      </c>
      <c r="G122" t="s">
        <v>507</v>
      </c>
      <c r="H122" t="s">
        <v>532</v>
      </c>
      <c r="I122" t="s">
        <v>535</v>
      </c>
      <c r="J122" t="s">
        <v>520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9.8743842772499994E-5</v>
      </c>
      <c r="V122">
        <v>0</v>
      </c>
      <c r="W122">
        <v>0</v>
      </c>
      <c r="X122">
        <v>0</v>
      </c>
      <c r="Y122">
        <v>2.5501616881499999E-2</v>
      </c>
      <c r="Z122">
        <v>0</v>
      </c>
      <c r="AA122">
        <v>0</v>
      </c>
      <c r="AB122">
        <v>0</v>
      </c>
      <c r="AC122">
        <v>3.1844312927999994E-10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2.5600361042715628E-2</v>
      </c>
    </row>
    <row r="123" spans="1:35" x14ac:dyDescent="0.2">
      <c r="A123" t="s">
        <v>143</v>
      </c>
      <c r="C123" t="s">
        <v>531</v>
      </c>
      <c r="D123" t="s">
        <v>502</v>
      </c>
      <c r="E123" t="s">
        <v>505</v>
      </c>
      <c r="F123" t="s">
        <v>8</v>
      </c>
      <c r="G123" t="s">
        <v>507</v>
      </c>
      <c r="H123" t="s">
        <v>532</v>
      </c>
      <c r="I123" t="s">
        <v>536</v>
      </c>
      <c r="J123" t="s">
        <v>520</v>
      </c>
      <c r="K123" t="s">
        <v>532</v>
      </c>
      <c r="L123" t="s">
        <v>532</v>
      </c>
      <c r="M123">
        <v>2.1664945963599999E-4</v>
      </c>
      <c r="N123">
        <v>0</v>
      </c>
      <c r="O123">
        <v>0</v>
      </c>
      <c r="P123">
        <v>0</v>
      </c>
      <c r="Q123">
        <v>3.3029039999999998E-4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4.4642561130180003E-2</v>
      </c>
      <c r="Z123">
        <v>0</v>
      </c>
      <c r="AA123">
        <v>0</v>
      </c>
      <c r="AB123">
        <v>0</v>
      </c>
      <c r="AC123">
        <v>1.3189879747199998E-4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4.5321399787287997E-2</v>
      </c>
    </row>
    <row r="124" spans="1:35" x14ac:dyDescent="0.2">
      <c r="A124" t="s">
        <v>144</v>
      </c>
      <c r="C124" t="s">
        <v>531</v>
      </c>
      <c r="D124" t="s">
        <v>502</v>
      </c>
      <c r="E124" t="s">
        <v>505</v>
      </c>
      <c r="F124" t="s">
        <v>4</v>
      </c>
      <c r="G124" t="s">
        <v>507</v>
      </c>
      <c r="H124" t="s">
        <v>532</v>
      </c>
      <c r="I124" t="s">
        <v>536</v>
      </c>
      <c r="J124" t="s">
        <v>520</v>
      </c>
      <c r="K124" t="s">
        <v>532</v>
      </c>
      <c r="L124" t="s">
        <v>532</v>
      </c>
      <c r="M124">
        <v>0</v>
      </c>
      <c r="N124">
        <v>0</v>
      </c>
      <c r="O124">
        <v>7.9051441146900001E-5</v>
      </c>
      <c r="P124">
        <v>0</v>
      </c>
      <c r="Q124">
        <v>0</v>
      </c>
      <c r="R124">
        <v>0</v>
      </c>
      <c r="S124">
        <v>0</v>
      </c>
      <c r="T124">
        <v>2.69859127086E-8</v>
      </c>
      <c r="U124">
        <v>0</v>
      </c>
      <c r="V124">
        <v>0</v>
      </c>
      <c r="W124">
        <v>0</v>
      </c>
      <c r="X124">
        <v>0</v>
      </c>
      <c r="Y124">
        <v>9.8881964783549998E-3</v>
      </c>
      <c r="Z124">
        <v>0</v>
      </c>
      <c r="AA124">
        <v>0</v>
      </c>
      <c r="AB124">
        <v>0</v>
      </c>
      <c r="AC124">
        <v>1.37195402416E-8</v>
      </c>
      <c r="AD124">
        <v>0</v>
      </c>
      <c r="AE124">
        <v>0</v>
      </c>
      <c r="AF124">
        <v>0</v>
      </c>
      <c r="AG124">
        <v>6.0824195872199996E-11</v>
      </c>
      <c r="AH124">
        <v>0</v>
      </c>
      <c r="AI124">
        <v>9.9672886857790459E-3</v>
      </c>
    </row>
    <row r="125" spans="1:35" x14ac:dyDescent="0.2">
      <c r="A125" t="s">
        <v>145</v>
      </c>
      <c r="C125" t="s">
        <v>531</v>
      </c>
      <c r="D125" t="s">
        <v>502</v>
      </c>
      <c r="E125" t="s">
        <v>506</v>
      </c>
      <c r="F125" t="s">
        <v>538</v>
      </c>
      <c r="G125" t="s">
        <v>507</v>
      </c>
      <c r="H125" t="s">
        <v>532</v>
      </c>
      <c r="I125" t="s">
        <v>536</v>
      </c>
      <c r="J125" t="s">
        <v>520</v>
      </c>
      <c r="K125" t="s">
        <v>532</v>
      </c>
      <c r="L125" t="s">
        <v>532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1.7124332330600001E-4</v>
      </c>
      <c r="V125">
        <v>0</v>
      </c>
      <c r="W125">
        <v>0</v>
      </c>
      <c r="X125">
        <v>0</v>
      </c>
      <c r="Y125">
        <v>1.2232251311669998E-2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1.2403494634975998E-2</v>
      </c>
    </row>
    <row r="126" spans="1:35" x14ac:dyDescent="0.2">
      <c r="A126" t="s">
        <v>146</v>
      </c>
      <c r="C126" t="s">
        <v>531</v>
      </c>
      <c r="D126" t="s">
        <v>502</v>
      </c>
      <c r="E126" t="s">
        <v>506</v>
      </c>
      <c r="F126" t="s">
        <v>541</v>
      </c>
      <c r="G126" t="s">
        <v>507</v>
      </c>
      <c r="H126" t="s">
        <v>532</v>
      </c>
      <c r="I126" t="s">
        <v>536</v>
      </c>
      <c r="J126" t="s">
        <v>520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9.8743842772499994E-5</v>
      </c>
      <c r="V126">
        <v>0</v>
      </c>
      <c r="W126">
        <v>0</v>
      </c>
      <c r="X126">
        <v>0</v>
      </c>
      <c r="Y126">
        <v>1.226798647035E-2</v>
      </c>
      <c r="Z126">
        <v>0</v>
      </c>
      <c r="AA126">
        <v>0</v>
      </c>
      <c r="AB126">
        <v>0</v>
      </c>
      <c r="AC126">
        <v>3.1844312927999994E-10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1.2366730631565629E-2</v>
      </c>
    </row>
    <row r="127" spans="1:35" x14ac:dyDescent="0.2">
      <c r="A127" t="s">
        <v>147</v>
      </c>
      <c r="C127" t="s">
        <v>1</v>
      </c>
      <c r="D127" t="s">
        <v>502</v>
      </c>
      <c r="E127" t="s">
        <v>505</v>
      </c>
      <c r="F127" t="s">
        <v>4</v>
      </c>
      <c r="G127" t="s">
        <v>507</v>
      </c>
      <c r="H127" t="s">
        <v>532</v>
      </c>
      <c r="I127" t="s">
        <v>537</v>
      </c>
      <c r="J127" t="s">
        <v>513</v>
      </c>
      <c r="K127" t="s">
        <v>532</v>
      </c>
      <c r="L127" t="s">
        <v>532</v>
      </c>
      <c r="M127">
        <v>0</v>
      </c>
      <c r="N127">
        <v>0</v>
      </c>
      <c r="O127">
        <v>3.1358245666199993E-3</v>
      </c>
      <c r="P127">
        <v>0</v>
      </c>
      <c r="Q127">
        <v>0</v>
      </c>
      <c r="R127">
        <v>0</v>
      </c>
      <c r="S127">
        <v>0</v>
      </c>
      <c r="T127">
        <v>2.9730726414000002E-7</v>
      </c>
      <c r="U127">
        <v>0</v>
      </c>
      <c r="V127">
        <v>0</v>
      </c>
      <c r="W127">
        <v>0</v>
      </c>
      <c r="X127">
        <v>0</v>
      </c>
      <c r="Y127">
        <v>0.50862970276849995</v>
      </c>
      <c r="Z127">
        <v>0</v>
      </c>
      <c r="AA127">
        <v>0</v>
      </c>
      <c r="AB127">
        <v>0</v>
      </c>
      <c r="AC127">
        <v>1.5114993584000001E-7</v>
      </c>
      <c r="AD127">
        <v>0</v>
      </c>
      <c r="AE127">
        <v>0</v>
      </c>
      <c r="AF127">
        <v>0</v>
      </c>
      <c r="AG127">
        <v>6.7021598719800003E-10</v>
      </c>
      <c r="AH127">
        <v>0</v>
      </c>
      <c r="AI127">
        <v>0.51176597646253585</v>
      </c>
    </row>
    <row r="128" spans="1:35" x14ac:dyDescent="0.2">
      <c r="A128" t="s">
        <v>148</v>
      </c>
      <c r="C128" t="s">
        <v>1</v>
      </c>
      <c r="D128" t="s">
        <v>502</v>
      </c>
      <c r="E128" t="s">
        <v>506</v>
      </c>
      <c r="F128" t="s">
        <v>538</v>
      </c>
      <c r="G128" t="s">
        <v>507</v>
      </c>
      <c r="H128" t="s">
        <v>532</v>
      </c>
      <c r="I128" t="s">
        <v>537</v>
      </c>
      <c r="J128" t="s">
        <v>513</v>
      </c>
      <c r="K128" t="s">
        <v>532</v>
      </c>
      <c r="L128" t="s">
        <v>532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4.3829973467999998E-3</v>
      </c>
      <c r="V128">
        <v>0</v>
      </c>
      <c r="W128">
        <v>0</v>
      </c>
      <c r="X128">
        <v>0</v>
      </c>
      <c r="Y128">
        <v>0.42604361994195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0.43042661728874998</v>
      </c>
    </row>
    <row r="129" spans="1:35" x14ac:dyDescent="0.2">
      <c r="A129" t="s">
        <v>149</v>
      </c>
      <c r="C129" t="s">
        <v>1</v>
      </c>
      <c r="D129" t="s">
        <v>502</v>
      </c>
      <c r="E129" t="s">
        <v>506</v>
      </c>
      <c r="F129" t="s">
        <v>541</v>
      </c>
      <c r="G129" t="s">
        <v>507</v>
      </c>
      <c r="H129" t="s">
        <v>532</v>
      </c>
      <c r="I129" t="s">
        <v>537</v>
      </c>
      <c r="J129" t="s">
        <v>513</v>
      </c>
      <c r="K129" t="s">
        <v>532</v>
      </c>
      <c r="L129" t="s">
        <v>532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3.9974877012450005E-3</v>
      </c>
      <c r="V129">
        <v>0</v>
      </c>
      <c r="W129">
        <v>0</v>
      </c>
      <c r="X129">
        <v>0</v>
      </c>
      <c r="Y129">
        <v>0.42735581048345</v>
      </c>
      <c r="Z129">
        <v>0</v>
      </c>
      <c r="AA129">
        <v>0</v>
      </c>
      <c r="AB129">
        <v>0</v>
      </c>
      <c r="AC129">
        <v>3.5826883967999998E-9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0.43135330176738346</v>
      </c>
    </row>
    <row r="130" spans="1:35" x14ac:dyDescent="0.2">
      <c r="A130" t="s">
        <v>150</v>
      </c>
      <c r="C130" t="s">
        <v>1</v>
      </c>
      <c r="D130" t="s">
        <v>502</v>
      </c>
      <c r="E130" t="s">
        <v>505</v>
      </c>
      <c r="F130" t="s">
        <v>4</v>
      </c>
      <c r="G130" t="s">
        <v>508</v>
      </c>
      <c r="H130" t="s">
        <v>532</v>
      </c>
      <c r="I130" t="s">
        <v>537</v>
      </c>
      <c r="J130" t="s">
        <v>513</v>
      </c>
      <c r="K130" t="s">
        <v>532</v>
      </c>
      <c r="L130" t="s">
        <v>532</v>
      </c>
      <c r="M130">
        <v>0</v>
      </c>
      <c r="N130">
        <v>0</v>
      </c>
      <c r="O130">
        <v>3.1358245666199993E-3</v>
      </c>
      <c r="P130">
        <v>0</v>
      </c>
      <c r="Q130">
        <v>0</v>
      </c>
      <c r="R130">
        <v>0</v>
      </c>
      <c r="S130">
        <v>0</v>
      </c>
      <c r="T130">
        <v>2.9730726414000002E-7</v>
      </c>
      <c r="U130">
        <v>0</v>
      </c>
      <c r="V130">
        <v>0</v>
      </c>
      <c r="W130">
        <v>0</v>
      </c>
      <c r="X130">
        <v>8.9321354690999999E-2</v>
      </c>
      <c r="Y130">
        <v>0.5619865182246</v>
      </c>
      <c r="Z130">
        <v>0</v>
      </c>
      <c r="AA130">
        <v>0</v>
      </c>
      <c r="AB130">
        <v>0</v>
      </c>
      <c r="AC130">
        <v>1.5114993584000001E-7</v>
      </c>
      <c r="AD130">
        <v>0</v>
      </c>
      <c r="AE130">
        <v>0</v>
      </c>
      <c r="AF130">
        <v>0</v>
      </c>
      <c r="AG130">
        <v>6.7021598719800003E-10</v>
      </c>
      <c r="AH130">
        <v>0</v>
      </c>
      <c r="AI130">
        <v>0.6544441466096359</v>
      </c>
    </row>
    <row r="131" spans="1:35" x14ac:dyDescent="0.2">
      <c r="A131" t="s">
        <v>151</v>
      </c>
      <c r="C131" t="s">
        <v>1</v>
      </c>
      <c r="D131" t="s">
        <v>502</v>
      </c>
      <c r="E131" t="s">
        <v>506</v>
      </c>
      <c r="F131" t="s">
        <v>538</v>
      </c>
      <c r="G131" t="s">
        <v>508</v>
      </c>
      <c r="H131" t="s">
        <v>532</v>
      </c>
      <c r="I131" t="s">
        <v>537</v>
      </c>
      <c r="J131" t="s">
        <v>513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4.3829973467999998E-3</v>
      </c>
      <c r="V131">
        <v>0</v>
      </c>
      <c r="W131">
        <v>0</v>
      </c>
      <c r="X131">
        <v>6.4772950689999997E-2</v>
      </c>
      <c r="Y131">
        <v>0.47073875999760001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0.53989470803439998</v>
      </c>
    </row>
    <row r="132" spans="1:35" x14ac:dyDescent="0.2">
      <c r="A132" t="s">
        <v>152</v>
      </c>
      <c r="C132" t="s">
        <v>1</v>
      </c>
      <c r="D132" t="s">
        <v>502</v>
      </c>
      <c r="E132" t="s">
        <v>506</v>
      </c>
      <c r="F132" t="s">
        <v>541</v>
      </c>
      <c r="G132" t="s">
        <v>508</v>
      </c>
      <c r="H132" t="s">
        <v>532</v>
      </c>
      <c r="I132" t="s">
        <v>537</v>
      </c>
      <c r="J132" t="s">
        <v>513</v>
      </c>
      <c r="K132" t="s">
        <v>532</v>
      </c>
      <c r="L132" t="s">
        <v>532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3.9974877012450005E-3</v>
      </c>
      <c r="V132">
        <v>0</v>
      </c>
      <c r="W132">
        <v>0</v>
      </c>
      <c r="X132">
        <v>6.7603365341999996E-2</v>
      </c>
      <c r="Y132">
        <v>0.47218638373020005</v>
      </c>
      <c r="Z132">
        <v>0</v>
      </c>
      <c r="AA132">
        <v>0</v>
      </c>
      <c r="AB132">
        <v>0</v>
      </c>
      <c r="AC132">
        <v>3.5826883967999998E-9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0.54378724035613346</v>
      </c>
    </row>
    <row r="133" spans="1:35" x14ac:dyDescent="0.2">
      <c r="A133" t="s">
        <v>153</v>
      </c>
      <c r="B133" t="b">
        <v>1</v>
      </c>
      <c r="C133" t="s">
        <v>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538</v>
      </c>
      <c r="J133" t="s">
        <v>513</v>
      </c>
      <c r="K133" t="s">
        <v>532</v>
      </c>
      <c r="L133" t="s">
        <v>532</v>
      </c>
      <c r="M133">
        <v>0</v>
      </c>
      <c r="N133">
        <v>0</v>
      </c>
      <c r="O133">
        <v>3.1358245666199993E-3</v>
      </c>
      <c r="P133">
        <v>0</v>
      </c>
      <c r="Q133">
        <v>0</v>
      </c>
      <c r="R133">
        <v>0</v>
      </c>
      <c r="S133">
        <v>0</v>
      </c>
      <c r="T133">
        <v>2.9730726414000002E-7</v>
      </c>
      <c r="U133">
        <v>0</v>
      </c>
      <c r="V133">
        <v>0</v>
      </c>
      <c r="W133">
        <v>0</v>
      </c>
      <c r="X133">
        <v>0</v>
      </c>
      <c r="Y133">
        <v>0.56374669034340008</v>
      </c>
      <c r="Z133">
        <v>0</v>
      </c>
      <c r="AA133">
        <v>0</v>
      </c>
      <c r="AB133">
        <v>0</v>
      </c>
      <c r="AC133">
        <v>1.5114993584000001E-7</v>
      </c>
      <c r="AD133">
        <v>0</v>
      </c>
      <c r="AE133">
        <v>0</v>
      </c>
      <c r="AF133">
        <v>0</v>
      </c>
      <c r="AG133">
        <v>6.7021598719800003E-10</v>
      </c>
      <c r="AH133">
        <v>0</v>
      </c>
      <c r="AI133">
        <v>0.56688296403743599</v>
      </c>
    </row>
    <row r="134" spans="1:35" x14ac:dyDescent="0.2">
      <c r="A134" t="s">
        <v>154</v>
      </c>
      <c r="B134" t="b">
        <v>1</v>
      </c>
      <c r="C134" t="s">
        <v>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538</v>
      </c>
      <c r="J134" t="s">
        <v>513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4.3829973467999998E-3</v>
      </c>
      <c r="V134">
        <v>0</v>
      </c>
      <c r="W134">
        <v>0</v>
      </c>
      <c r="X134">
        <v>0</v>
      </c>
      <c r="Y134">
        <v>0.47221127546598007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0.47659427281278005</v>
      </c>
    </row>
    <row r="135" spans="1:35" x14ac:dyDescent="0.2">
      <c r="A135" t="s">
        <v>155</v>
      </c>
      <c r="C135" t="s">
        <v>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538</v>
      </c>
      <c r="J135" t="s">
        <v>513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3.9974877012450005E-3</v>
      </c>
      <c r="V135">
        <v>0</v>
      </c>
      <c r="W135">
        <v>0</v>
      </c>
      <c r="X135">
        <v>0</v>
      </c>
      <c r="Y135">
        <v>0.47366565980658004</v>
      </c>
      <c r="Z135">
        <v>0</v>
      </c>
      <c r="AA135">
        <v>0</v>
      </c>
      <c r="AB135">
        <v>0</v>
      </c>
      <c r="AC135">
        <v>3.5826883967999998E-9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0.47766315109051344</v>
      </c>
    </row>
    <row r="136" spans="1:35" x14ac:dyDescent="0.2">
      <c r="A136" t="s">
        <v>156</v>
      </c>
      <c r="C136" t="s">
        <v>1</v>
      </c>
      <c r="D136" t="s">
        <v>502</v>
      </c>
      <c r="E136" t="s">
        <v>505</v>
      </c>
      <c r="F136" t="s">
        <v>4</v>
      </c>
      <c r="G136" t="s">
        <v>508</v>
      </c>
      <c r="H136" t="s">
        <v>532</v>
      </c>
      <c r="I136" t="s">
        <v>538</v>
      </c>
      <c r="J136" t="s">
        <v>513</v>
      </c>
      <c r="K136" t="s">
        <v>532</v>
      </c>
      <c r="L136" t="s">
        <v>532</v>
      </c>
      <c r="M136">
        <v>0</v>
      </c>
      <c r="N136">
        <v>0</v>
      </c>
      <c r="O136">
        <v>3.1358245666199993E-3</v>
      </c>
      <c r="P136">
        <v>0</v>
      </c>
      <c r="Q136">
        <v>0</v>
      </c>
      <c r="R136">
        <v>0</v>
      </c>
      <c r="S136">
        <v>0</v>
      </c>
      <c r="T136">
        <v>2.9730726414000002E-7</v>
      </c>
      <c r="U136">
        <v>0</v>
      </c>
      <c r="V136">
        <v>0</v>
      </c>
      <c r="W136">
        <v>0</v>
      </c>
      <c r="X136">
        <v>8.9321354690999999E-2</v>
      </c>
      <c r="Y136">
        <v>0.6185359860645</v>
      </c>
      <c r="Z136">
        <v>0</v>
      </c>
      <c r="AA136">
        <v>0</v>
      </c>
      <c r="AB136">
        <v>0</v>
      </c>
      <c r="AC136">
        <v>1.5114993584000001E-7</v>
      </c>
      <c r="AD136">
        <v>0</v>
      </c>
      <c r="AE136">
        <v>0</v>
      </c>
      <c r="AF136">
        <v>0</v>
      </c>
      <c r="AG136">
        <v>6.7021598719800003E-10</v>
      </c>
      <c r="AH136">
        <v>0</v>
      </c>
      <c r="AI136">
        <v>0.7109936144495359</v>
      </c>
    </row>
    <row r="137" spans="1:35" x14ac:dyDescent="0.2">
      <c r="A137" t="s">
        <v>157</v>
      </c>
      <c r="C137" t="s">
        <v>1</v>
      </c>
      <c r="D137" t="s">
        <v>502</v>
      </c>
      <c r="E137" t="s">
        <v>506</v>
      </c>
      <c r="F137" t="s">
        <v>538</v>
      </c>
      <c r="G137" t="s">
        <v>508</v>
      </c>
      <c r="H137" t="s">
        <v>532</v>
      </c>
      <c r="I137" t="s">
        <v>538</v>
      </c>
      <c r="J137" t="s">
        <v>513</v>
      </c>
      <c r="K137" t="s">
        <v>532</v>
      </c>
      <c r="L137" t="s">
        <v>532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4.3829973467999998E-3</v>
      </c>
      <c r="V137">
        <v>0</v>
      </c>
      <c r="W137">
        <v>0</v>
      </c>
      <c r="X137">
        <v>6.4772950689999997E-2</v>
      </c>
      <c r="Y137">
        <v>0.51810649126200004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0.58726243929880007</v>
      </c>
    </row>
    <row r="138" spans="1:35" x14ac:dyDescent="0.2">
      <c r="A138" t="s">
        <v>158</v>
      </c>
      <c r="C138" t="s">
        <v>1</v>
      </c>
      <c r="D138" t="s">
        <v>502</v>
      </c>
      <c r="E138" t="s">
        <v>506</v>
      </c>
      <c r="F138" t="s">
        <v>541</v>
      </c>
      <c r="G138" t="s">
        <v>508</v>
      </c>
      <c r="H138" t="s">
        <v>532</v>
      </c>
      <c r="I138" t="s">
        <v>538</v>
      </c>
      <c r="J138" t="s">
        <v>513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3.9974877012450005E-3</v>
      </c>
      <c r="V138">
        <v>0</v>
      </c>
      <c r="W138">
        <v>0</v>
      </c>
      <c r="X138">
        <v>6.7603365341999996E-2</v>
      </c>
      <c r="Y138">
        <v>0.51969978103650005</v>
      </c>
      <c r="Z138">
        <v>0</v>
      </c>
      <c r="AA138">
        <v>0</v>
      </c>
      <c r="AB138">
        <v>0</v>
      </c>
      <c r="AC138">
        <v>3.5826883967999998E-9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0.59130063766243346</v>
      </c>
    </row>
    <row r="139" spans="1:35" x14ac:dyDescent="0.2">
      <c r="A139" t="s">
        <v>159</v>
      </c>
      <c r="C139" t="s">
        <v>1</v>
      </c>
      <c r="D139" t="s">
        <v>502</v>
      </c>
      <c r="E139" t="s">
        <v>505</v>
      </c>
      <c r="F139" t="s">
        <v>4</v>
      </c>
      <c r="G139" t="s">
        <v>507</v>
      </c>
      <c r="H139" t="s">
        <v>532</v>
      </c>
      <c r="I139" t="s">
        <v>539</v>
      </c>
      <c r="J139" t="s">
        <v>513</v>
      </c>
      <c r="K139" t="s">
        <v>532</v>
      </c>
      <c r="L139" t="s">
        <v>532</v>
      </c>
      <c r="M139">
        <v>0</v>
      </c>
      <c r="N139">
        <v>0</v>
      </c>
      <c r="O139">
        <v>3.1358245666199993E-3</v>
      </c>
      <c r="P139">
        <v>0</v>
      </c>
      <c r="Q139">
        <v>0</v>
      </c>
      <c r="R139">
        <v>0</v>
      </c>
      <c r="S139">
        <v>0</v>
      </c>
      <c r="T139">
        <v>2.9730726414000002E-7</v>
      </c>
      <c r="U139">
        <v>0</v>
      </c>
      <c r="V139">
        <v>0</v>
      </c>
      <c r="W139">
        <v>0</v>
      </c>
      <c r="X139">
        <v>0</v>
      </c>
      <c r="Y139">
        <v>0.4789320926426</v>
      </c>
      <c r="Z139">
        <v>0</v>
      </c>
      <c r="AA139">
        <v>0</v>
      </c>
      <c r="AB139">
        <v>0</v>
      </c>
      <c r="AC139">
        <v>1.5114993584000001E-7</v>
      </c>
      <c r="AD139">
        <v>0</v>
      </c>
      <c r="AE139">
        <v>0</v>
      </c>
      <c r="AF139">
        <v>0</v>
      </c>
      <c r="AG139">
        <v>6.7021598719800003E-10</v>
      </c>
      <c r="AH139">
        <v>0</v>
      </c>
      <c r="AI139">
        <v>0.48206836633663597</v>
      </c>
    </row>
    <row r="140" spans="1:35" x14ac:dyDescent="0.2">
      <c r="A140" t="s">
        <v>160</v>
      </c>
      <c r="C140" t="s">
        <v>1</v>
      </c>
      <c r="D140" t="s">
        <v>502</v>
      </c>
      <c r="E140" t="s">
        <v>506</v>
      </c>
      <c r="F140" t="s">
        <v>538</v>
      </c>
      <c r="G140" t="s">
        <v>507</v>
      </c>
      <c r="H140" t="s">
        <v>532</v>
      </c>
      <c r="I140" t="s">
        <v>539</v>
      </c>
      <c r="J140" t="s">
        <v>513</v>
      </c>
      <c r="K140" t="s">
        <v>532</v>
      </c>
      <c r="L140" t="s">
        <v>532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4.3829973467999998E-3</v>
      </c>
      <c r="V140">
        <v>0</v>
      </c>
      <c r="W140">
        <v>0</v>
      </c>
      <c r="X140">
        <v>0</v>
      </c>
      <c r="Y140">
        <v>0.40116800364821997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0.40555100099501995</v>
      </c>
    </row>
    <row r="141" spans="1:35" x14ac:dyDescent="0.2">
      <c r="A141" t="s">
        <v>161</v>
      </c>
      <c r="C141" t="s">
        <v>1</v>
      </c>
      <c r="D141" t="s">
        <v>502</v>
      </c>
      <c r="E141" t="s">
        <v>506</v>
      </c>
      <c r="F141" t="s">
        <v>541</v>
      </c>
      <c r="G141" t="s">
        <v>507</v>
      </c>
      <c r="H141" t="s">
        <v>532</v>
      </c>
      <c r="I141" t="s">
        <v>539</v>
      </c>
      <c r="J141" t="s">
        <v>513</v>
      </c>
      <c r="K141" t="s">
        <v>532</v>
      </c>
      <c r="L141" t="s">
        <v>532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3.9974877012450005E-3</v>
      </c>
      <c r="V141">
        <v>0</v>
      </c>
      <c r="W141">
        <v>0</v>
      </c>
      <c r="X141">
        <v>0</v>
      </c>
      <c r="Y141">
        <v>0.40240357868162002</v>
      </c>
      <c r="Z141">
        <v>0</v>
      </c>
      <c r="AA141">
        <v>0</v>
      </c>
      <c r="AB141">
        <v>0</v>
      </c>
      <c r="AC141">
        <v>3.5826883967999998E-9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0.40640106996555342</v>
      </c>
    </row>
    <row r="142" spans="1:35" x14ac:dyDescent="0.2">
      <c r="A142" t="s">
        <v>162</v>
      </c>
      <c r="C142" t="s">
        <v>1</v>
      </c>
      <c r="D142" t="s">
        <v>502</v>
      </c>
      <c r="E142" t="s">
        <v>505</v>
      </c>
      <c r="F142" t="s">
        <v>4</v>
      </c>
      <c r="G142" t="s">
        <v>508</v>
      </c>
      <c r="H142" t="s">
        <v>532</v>
      </c>
      <c r="I142" t="s">
        <v>539</v>
      </c>
      <c r="J142" t="s">
        <v>513</v>
      </c>
      <c r="K142" t="s">
        <v>532</v>
      </c>
      <c r="L142" t="s">
        <v>532</v>
      </c>
      <c r="M142">
        <v>0</v>
      </c>
      <c r="N142">
        <v>0</v>
      </c>
      <c r="O142">
        <v>3.1358245666199993E-3</v>
      </c>
      <c r="P142">
        <v>0</v>
      </c>
      <c r="Q142">
        <v>0</v>
      </c>
      <c r="R142">
        <v>0</v>
      </c>
      <c r="S142">
        <v>0</v>
      </c>
      <c r="T142">
        <v>2.9730726414000002E-7</v>
      </c>
      <c r="U142">
        <v>0</v>
      </c>
      <c r="V142">
        <v>0</v>
      </c>
      <c r="W142">
        <v>0</v>
      </c>
      <c r="X142">
        <v>8.9321354690999999E-2</v>
      </c>
      <c r="Y142">
        <v>0.53151497489790001</v>
      </c>
      <c r="Z142">
        <v>0</v>
      </c>
      <c r="AA142">
        <v>0</v>
      </c>
      <c r="AB142">
        <v>0</v>
      </c>
      <c r="AC142">
        <v>1.5114993584000001E-7</v>
      </c>
      <c r="AD142">
        <v>0</v>
      </c>
      <c r="AE142">
        <v>0</v>
      </c>
      <c r="AF142">
        <v>0</v>
      </c>
      <c r="AG142">
        <v>6.7021598719800003E-10</v>
      </c>
      <c r="AH142">
        <v>0</v>
      </c>
      <c r="AI142">
        <v>0.62397260328293591</v>
      </c>
    </row>
    <row r="143" spans="1:35" x14ac:dyDescent="0.2">
      <c r="A143" t="s">
        <v>163</v>
      </c>
      <c r="C143" t="s">
        <v>1</v>
      </c>
      <c r="D143" t="s">
        <v>502</v>
      </c>
      <c r="E143" t="s">
        <v>506</v>
      </c>
      <c r="F143" t="s">
        <v>538</v>
      </c>
      <c r="G143" t="s">
        <v>508</v>
      </c>
      <c r="H143" t="s">
        <v>532</v>
      </c>
      <c r="I143" t="s">
        <v>539</v>
      </c>
      <c r="J143" t="s">
        <v>513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4.3829973467999998E-3</v>
      </c>
      <c r="V143">
        <v>0</v>
      </c>
      <c r="W143">
        <v>0</v>
      </c>
      <c r="X143">
        <v>6.4772950689999997E-2</v>
      </c>
      <c r="Y143">
        <v>0.44521477311239999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0.51437072114920002</v>
      </c>
    </row>
    <row r="144" spans="1:35" x14ac:dyDescent="0.2">
      <c r="A144" t="s">
        <v>164</v>
      </c>
      <c r="C144" t="s">
        <v>1</v>
      </c>
      <c r="D144" t="s">
        <v>502</v>
      </c>
      <c r="E144" t="s">
        <v>506</v>
      </c>
      <c r="F144" t="s">
        <v>541</v>
      </c>
      <c r="G144" t="s">
        <v>508</v>
      </c>
      <c r="H144" t="s">
        <v>532</v>
      </c>
      <c r="I144" t="s">
        <v>539</v>
      </c>
      <c r="J144" t="s">
        <v>513</v>
      </c>
      <c r="K144" t="s">
        <v>532</v>
      </c>
      <c r="L144" t="s">
        <v>532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3.9974877012450005E-3</v>
      </c>
      <c r="V144">
        <v>0</v>
      </c>
      <c r="W144">
        <v>0</v>
      </c>
      <c r="X144">
        <v>6.7603365341999996E-2</v>
      </c>
      <c r="Y144">
        <v>0.44658390505230006</v>
      </c>
      <c r="Z144">
        <v>0</v>
      </c>
      <c r="AA144">
        <v>0</v>
      </c>
      <c r="AB144">
        <v>0</v>
      </c>
      <c r="AC144">
        <v>3.5826883967999998E-9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0.51818476167823346</v>
      </c>
    </row>
    <row r="145" spans="1:35" x14ac:dyDescent="0.2">
      <c r="A145" t="s">
        <v>165</v>
      </c>
      <c r="C145" t="s">
        <v>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540</v>
      </c>
      <c r="J145" t="s">
        <v>513</v>
      </c>
      <c r="K145" t="s">
        <v>532</v>
      </c>
      <c r="L145" t="s">
        <v>532</v>
      </c>
      <c r="M145">
        <v>0</v>
      </c>
      <c r="N145">
        <v>0</v>
      </c>
      <c r="O145">
        <v>3.1358245666199993E-3</v>
      </c>
      <c r="P145">
        <v>0</v>
      </c>
      <c r="Q145">
        <v>0</v>
      </c>
      <c r="R145">
        <v>0</v>
      </c>
      <c r="S145">
        <v>0</v>
      </c>
      <c r="T145">
        <v>2.9730726414000002E-7</v>
      </c>
      <c r="U145">
        <v>0</v>
      </c>
      <c r="V145">
        <v>0</v>
      </c>
      <c r="W145">
        <v>0</v>
      </c>
      <c r="X145">
        <v>0</v>
      </c>
      <c r="Y145">
        <v>0.54995282056009998</v>
      </c>
      <c r="Z145">
        <v>0</v>
      </c>
      <c r="AA145">
        <v>0</v>
      </c>
      <c r="AB145">
        <v>0</v>
      </c>
      <c r="AC145">
        <v>1.5114993584000001E-7</v>
      </c>
      <c r="AD145">
        <v>0</v>
      </c>
      <c r="AE145">
        <v>0</v>
      </c>
      <c r="AF145">
        <v>0</v>
      </c>
      <c r="AG145">
        <v>6.7021598719800003E-10</v>
      </c>
      <c r="AH145">
        <v>0</v>
      </c>
      <c r="AI145">
        <v>0.55308909425413588</v>
      </c>
    </row>
    <row r="146" spans="1:35" x14ac:dyDescent="0.2">
      <c r="A146" t="s">
        <v>166</v>
      </c>
      <c r="C146" t="s">
        <v>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540</v>
      </c>
      <c r="J146" t="s">
        <v>513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4.3829973467999998E-3</v>
      </c>
      <c r="V146">
        <v>0</v>
      </c>
      <c r="W146">
        <v>0</v>
      </c>
      <c r="X146">
        <v>0</v>
      </c>
      <c r="Y146">
        <v>0.46065711301047002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0.46504011035727</v>
      </c>
    </row>
    <row r="147" spans="1:35" x14ac:dyDescent="0.2">
      <c r="A147" t="s">
        <v>167</v>
      </c>
      <c r="C147" t="s">
        <v>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540</v>
      </c>
      <c r="J147" t="s">
        <v>513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3.9974877012450005E-3</v>
      </c>
      <c r="V147">
        <v>0</v>
      </c>
      <c r="W147">
        <v>0</v>
      </c>
      <c r="X147">
        <v>0</v>
      </c>
      <c r="Y147">
        <v>0.46207591117637004</v>
      </c>
      <c r="Z147">
        <v>0</v>
      </c>
      <c r="AA147">
        <v>0</v>
      </c>
      <c r="AB147">
        <v>0</v>
      </c>
      <c r="AC147">
        <v>3.5826883967999998E-9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0.46607340246030343</v>
      </c>
    </row>
    <row r="148" spans="1:35" x14ac:dyDescent="0.2">
      <c r="A148" t="s">
        <v>168</v>
      </c>
      <c r="C148" t="s">
        <v>1</v>
      </c>
      <c r="D148" t="s">
        <v>502</v>
      </c>
      <c r="E148" t="s">
        <v>505</v>
      </c>
      <c r="F148" t="s">
        <v>4</v>
      </c>
      <c r="G148" t="s">
        <v>508</v>
      </c>
      <c r="H148" t="s">
        <v>532</v>
      </c>
      <c r="I148" t="s">
        <v>540</v>
      </c>
      <c r="J148" t="s">
        <v>513</v>
      </c>
      <c r="K148" t="s">
        <v>532</v>
      </c>
      <c r="L148" t="s">
        <v>532</v>
      </c>
      <c r="M148">
        <v>0</v>
      </c>
      <c r="N148">
        <v>0</v>
      </c>
      <c r="O148">
        <v>3.1358245666199993E-3</v>
      </c>
      <c r="P148">
        <v>0</v>
      </c>
      <c r="Q148">
        <v>0</v>
      </c>
      <c r="R148">
        <v>0</v>
      </c>
      <c r="S148">
        <v>0</v>
      </c>
      <c r="T148">
        <v>2.9730726414000002E-7</v>
      </c>
      <c r="U148">
        <v>0</v>
      </c>
      <c r="V148">
        <v>0</v>
      </c>
      <c r="W148">
        <v>0</v>
      </c>
      <c r="X148">
        <v>8.9321354690999999E-2</v>
      </c>
      <c r="Y148">
        <v>0.6043809027564</v>
      </c>
      <c r="Z148">
        <v>0</v>
      </c>
      <c r="AA148">
        <v>0</v>
      </c>
      <c r="AB148">
        <v>0</v>
      </c>
      <c r="AC148">
        <v>1.5114993584000001E-7</v>
      </c>
      <c r="AD148">
        <v>0</v>
      </c>
      <c r="AE148">
        <v>0</v>
      </c>
      <c r="AF148">
        <v>0</v>
      </c>
      <c r="AG148">
        <v>6.7021598719800003E-10</v>
      </c>
      <c r="AH148">
        <v>0</v>
      </c>
      <c r="AI148">
        <v>0.6968385311414359</v>
      </c>
    </row>
    <row r="149" spans="1:35" x14ac:dyDescent="0.2">
      <c r="A149" t="s">
        <v>169</v>
      </c>
      <c r="C149" t="s">
        <v>1</v>
      </c>
      <c r="D149" t="s">
        <v>502</v>
      </c>
      <c r="E149" t="s">
        <v>506</v>
      </c>
      <c r="F149" t="s">
        <v>538</v>
      </c>
      <c r="G149" t="s">
        <v>508</v>
      </c>
      <c r="H149" t="s">
        <v>532</v>
      </c>
      <c r="I149" t="s">
        <v>540</v>
      </c>
      <c r="J149" t="s">
        <v>513</v>
      </c>
      <c r="K149" t="s">
        <v>532</v>
      </c>
      <c r="L149" t="s">
        <v>532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4.3829973467999998E-3</v>
      </c>
      <c r="V149">
        <v>0</v>
      </c>
      <c r="W149">
        <v>0</v>
      </c>
      <c r="X149">
        <v>6.4772950689999997E-2</v>
      </c>
      <c r="Y149">
        <v>0.50624971863839996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0.57540566667519999</v>
      </c>
    </row>
    <row r="150" spans="1:35" x14ac:dyDescent="0.2">
      <c r="A150" t="s">
        <v>170</v>
      </c>
      <c r="C150" t="s">
        <v>1</v>
      </c>
      <c r="D150" t="s">
        <v>502</v>
      </c>
      <c r="E150" t="s">
        <v>506</v>
      </c>
      <c r="F150" t="s">
        <v>541</v>
      </c>
      <c r="G150" t="s">
        <v>508</v>
      </c>
      <c r="H150" t="s">
        <v>532</v>
      </c>
      <c r="I150" t="s">
        <v>540</v>
      </c>
      <c r="J150" t="s">
        <v>513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3.9974877012450005E-3</v>
      </c>
      <c r="V150">
        <v>0</v>
      </c>
      <c r="W150">
        <v>0</v>
      </c>
      <c r="X150">
        <v>6.7603365341999996E-2</v>
      </c>
      <c r="Y150">
        <v>0.5078065462668</v>
      </c>
      <c r="Z150">
        <v>0</v>
      </c>
      <c r="AA150">
        <v>0</v>
      </c>
      <c r="AB150">
        <v>0</v>
      </c>
      <c r="AC150">
        <v>3.5826883967999998E-9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0.5794074028927334</v>
      </c>
    </row>
    <row r="151" spans="1:35" x14ac:dyDescent="0.2">
      <c r="A151" t="s">
        <v>560</v>
      </c>
      <c r="C151" t="s">
        <v>1</v>
      </c>
      <c r="D151" t="s">
        <v>502</v>
      </c>
      <c r="E151" t="s">
        <v>505</v>
      </c>
      <c r="F151" t="s">
        <v>4</v>
      </c>
      <c r="G151" t="s">
        <v>507</v>
      </c>
      <c r="H151" t="s">
        <v>532</v>
      </c>
      <c r="I151" t="s">
        <v>537</v>
      </c>
      <c r="J151" t="s">
        <v>548</v>
      </c>
      <c r="K151" t="s">
        <v>532</v>
      </c>
      <c r="L151" t="s">
        <v>532</v>
      </c>
      <c r="M151">
        <v>0</v>
      </c>
      <c r="N151">
        <v>0</v>
      </c>
      <c r="O151">
        <v>3.1358245666199993E-3</v>
      </c>
      <c r="P151">
        <v>0</v>
      </c>
      <c r="Q151">
        <v>0</v>
      </c>
      <c r="R151">
        <v>0</v>
      </c>
      <c r="S151">
        <v>0</v>
      </c>
      <c r="T151">
        <v>2.9730726414000002E-7</v>
      </c>
      <c r="U151">
        <v>0</v>
      </c>
      <c r="V151">
        <v>0</v>
      </c>
      <c r="W151">
        <v>0</v>
      </c>
      <c r="X151">
        <v>0</v>
      </c>
      <c r="Y151">
        <v>0.10729970827690001</v>
      </c>
      <c r="Z151">
        <v>0</v>
      </c>
      <c r="AA151">
        <v>0</v>
      </c>
      <c r="AB151">
        <v>0</v>
      </c>
      <c r="AC151">
        <v>1.5114993584000001E-7</v>
      </c>
      <c r="AD151">
        <v>0</v>
      </c>
      <c r="AE151">
        <v>0</v>
      </c>
      <c r="AF151">
        <v>0</v>
      </c>
      <c r="AG151">
        <v>6.7021598719800003E-10</v>
      </c>
      <c r="AH151">
        <v>0</v>
      </c>
      <c r="AI151">
        <v>0.11043598197093599</v>
      </c>
    </row>
    <row r="152" spans="1:35" x14ac:dyDescent="0.2">
      <c r="A152" t="s">
        <v>561</v>
      </c>
      <c r="C152" t="s">
        <v>1</v>
      </c>
      <c r="D152" t="s">
        <v>502</v>
      </c>
      <c r="E152" t="s">
        <v>506</v>
      </c>
      <c r="F152" t="s">
        <v>538</v>
      </c>
      <c r="G152" t="s">
        <v>507</v>
      </c>
      <c r="H152" t="s">
        <v>532</v>
      </c>
      <c r="I152" t="s">
        <v>537</v>
      </c>
      <c r="J152" t="s">
        <v>548</v>
      </c>
      <c r="K152" t="s">
        <v>532</v>
      </c>
      <c r="L152" t="s">
        <v>532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4.3829973467999998E-3</v>
      </c>
      <c r="V152">
        <v>0</v>
      </c>
      <c r="W152">
        <v>0</v>
      </c>
      <c r="X152">
        <v>0</v>
      </c>
      <c r="Y152">
        <v>8.9877480383430006E-2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9.4260477730230011E-2</v>
      </c>
    </row>
    <row r="153" spans="1:35" x14ac:dyDescent="0.2">
      <c r="A153" t="s">
        <v>562</v>
      </c>
      <c r="C153" t="s">
        <v>1</v>
      </c>
      <c r="D153" t="s">
        <v>502</v>
      </c>
      <c r="E153" t="s">
        <v>506</v>
      </c>
      <c r="F153" t="s">
        <v>541</v>
      </c>
      <c r="G153" t="s">
        <v>507</v>
      </c>
      <c r="H153" t="s">
        <v>532</v>
      </c>
      <c r="I153" t="s">
        <v>537</v>
      </c>
      <c r="J153" t="s">
        <v>548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3.9974877012450005E-3</v>
      </c>
      <c r="V153">
        <v>0</v>
      </c>
      <c r="W153">
        <v>0</v>
      </c>
      <c r="X153">
        <v>0</v>
      </c>
      <c r="Y153">
        <v>9.0154298000530014E-2</v>
      </c>
      <c r="Z153">
        <v>0</v>
      </c>
      <c r="AA153">
        <v>0</v>
      </c>
      <c r="AB153">
        <v>0</v>
      </c>
      <c r="AC153">
        <v>3.5826883967999998E-9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9.4151789284463411E-2</v>
      </c>
    </row>
    <row r="154" spans="1:35" x14ac:dyDescent="0.2">
      <c r="A154" t="s">
        <v>563</v>
      </c>
      <c r="C154" t="s">
        <v>1</v>
      </c>
      <c r="D154" t="s">
        <v>502</v>
      </c>
      <c r="E154" t="s">
        <v>505</v>
      </c>
      <c r="F154" t="s">
        <v>4</v>
      </c>
      <c r="G154" t="s">
        <v>507</v>
      </c>
      <c r="H154" t="s">
        <v>532</v>
      </c>
      <c r="I154" t="s">
        <v>538</v>
      </c>
      <c r="J154" t="s">
        <v>548</v>
      </c>
      <c r="K154" t="s">
        <v>532</v>
      </c>
      <c r="L154" t="s">
        <v>532</v>
      </c>
      <c r="M154">
        <v>0</v>
      </c>
      <c r="N154">
        <v>0</v>
      </c>
      <c r="O154">
        <v>3.1358245666199993E-3</v>
      </c>
      <c r="P154">
        <v>0</v>
      </c>
      <c r="Q154">
        <v>0</v>
      </c>
      <c r="R154">
        <v>0</v>
      </c>
      <c r="S154">
        <v>0</v>
      </c>
      <c r="T154">
        <v>2.9730726414000002E-7</v>
      </c>
      <c r="U154">
        <v>0</v>
      </c>
      <c r="V154">
        <v>0</v>
      </c>
      <c r="W154">
        <v>0</v>
      </c>
      <c r="X154">
        <v>0</v>
      </c>
      <c r="Y154">
        <v>0.14537178429470002</v>
      </c>
      <c r="Z154">
        <v>0</v>
      </c>
      <c r="AA154">
        <v>0</v>
      </c>
      <c r="AB154">
        <v>0</v>
      </c>
      <c r="AC154">
        <v>1.5114993584000001E-7</v>
      </c>
      <c r="AD154">
        <v>0</v>
      </c>
      <c r="AE154">
        <v>0</v>
      </c>
      <c r="AF154">
        <v>0</v>
      </c>
      <c r="AG154">
        <v>6.7021598719800003E-10</v>
      </c>
      <c r="AH154">
        <v>0</v>
      </c>
      <c r="AI154">
        <v>0.14850805798873601</v>
      </c>
    </row>
    <row r="155" spans="1:35" x14ac:dyDescent="0.2">
      <c r="A155" t="s">
        <v>564</v>
      </c>
      <c r="C155" t="s">
        <v>1</v>
      </c>
      <c r="D155" t="s">
        <v>502</v>
      </c>
      <c r="E155" t="s">
        <v>506</v>
      </c>
      <c r="F155" t="s">
        <v>538</v>
      </c>
      <c r="G155" t="s">
        <v>507</v>
      </c>
      <c r="H155" t="s">
        <v>532</v>
      </c>
      <c r="I155" t="s">
        <v>538</v>
      </c>
      <c r="J155" t="s">
        <v>548</v>
      </c>
      <c r="K155" t="s">
        <v>532</v>
      </c>
      <c r="L155" t="s">
        <v>532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4.3829973467999998E-3</v>
      </c>
      <c r="V155">
        <v>0</v>
      </c>
      <c r="W155">
        <v>0</v>
      </c>
      <c r="X155">
        <v>0</v>
      </c>
      <c r="Y155">
        <v>0.12176780255109002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0.12615079989789002</v>
      </c>
    </row>
    <row r="156" spans="1:35" x14ac:dyDescent="0.2">
      <c r="A156" t="s">
        <v>565</v>
      </c>
      <c r="C156" t="s">
        <v>1</v>
      </c>
      <c r="D156" t="s">
        <v>502</v>
      </c>
      <c r="E156" t="s">
        <v>506</v>
      </c>
      <c r="F156" t="s">
        <v>541</v>
      </c>
      <c r="G156" t="s">
        <v>507</v>
      </c>
      <c r="H156" t="s">
        <v>532</v>
      </c>
      <c r="I156" t="s">
        <v>538</v>
      </c>
      <c r="J156" t="s">
        <v>548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3.9974877012450005E-3</v>
      </c>
      <c r="V156">
        <v>0</v>
      </c>
      <c r="W156">
        <v>0</v>
      </c>
      <c r="X156">
        <v>0</v>
      </c>
      <c r="Y156">
        <v>0.12214284057839002</v>
      </c>
      <c r="Z156">
        <v>0</v>
      </c>
      <c r="AA156">
        <v>0</v>
      </c>
      <c r="AB156">
        <v>0</v>
      </c>
      <c r="AC156">
        <v>3.5826883967999998E-9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0.1261403318623234</v>
      </c>
    </row>
    <row r="157" spans="1:35" x14ac:dyDescent="0.2">
      <c r="A157" t="s">
        <v>566</v>
      </c>
      <c r="C157" t="s">
        <v>1</v>
      </c>
      <c r="D157" t="s">
        <v>502</v>
      </c>
      <c r="E157" t="s">
        <v>505</v>
      </c>
      <c r="F157" t="s">
        <v>4</v>
      </c>
      <c r="G157" t="s">
        <v>507</v>
      </c>
      <c r="H157" t="s">
        <v>532</v>
      </c>
      <c r="I157" t="s">
        <v>539</v>
      </c>
      <c r="J157" t="s">
        <v>548</v>
      </c>
      <c r="K157" t="s">
        <v>532</v>
      </c>
      <c r="L157" t="s">
        <v>532</v>
      </c>
      <c r="M157">
        <v>0</v>
      </c>
      <c r="N157">
        <v>0</v>
      </c>
      <c r="O157">
        <v>3.1358245666199993E-3</v>
      </c>
      <c r="P157">
        <v>0</v>
      </c>
      <c r="Q157">
        <v>0</v>
      </c>
      <c r="R157">
        <v>0</v>
      </c>
      <c r="S157">
        <v>0</v>
      </c>
      <c r="T157">
        <v>2.9730726414000002E-7</v>
      </c>
      <c r="U157">
        <v>0</v>
      </c>
      <c r="V157">
        <v>0</v>
      </c>
      <c r="W157">
        <v>0</v>
      </c>
      <c r="X157">
        <v>0</v>
      </c>
      <c r="Y157">
        <v>0.1512050912066</v>
      </c>
      <c r="Z157">
        <v>0</v>
      </c>
      <c r="AA157">
        <v>0</v>
      </c>
      <c r="AB157">
        <v>0</v>
      </c>
      <c r="AC157">
        <v>1.5114993584000001E-7</v>
      </c>
      <c r="AD157">
        <v>0</v>
      </c>
      <c r="AE157">
        <v>0</v>
      </c>
      <c r="AF157">
        <v>0</v>
      </c>
      <c r="AG157">
        <v>6.7021598719800003E-10</v>
      </c>
      <c r="AH157">
        <v>0</v>
      </c>
      <c r="AI157">
        <v>0.15434136490063599</v>
      </c>
    </row>
    <row r="158" spans="1:35" x14ac:dyDescent="0.2">
      <c r="A158" t="s">
        <v>567</v>
      </c>
      <c r="C158" t="s">
        <v>1</v>
      </c>
      <c r="D158" t="s">
        <v>502</v>
      </c>
      <c r="E158" t="s">
        <v>506</v>
      </c>
      <c r="F158" t="s">
        <v>538</v>
      </c>
      <c r="G158" t="s">
        <v>507</v>
      </c>
      <c r="H158" t="s">
        <v>532</v>
      </c>
      <c r="I158" t="s">
        <v>539</v>
      </c>
      <c r="J158" t="s">
        <v>548</v>
      </c>
      <c r="K158" t="s">
        <v>532</v>
      </c>
      <c r="L158" t="s">
        <v>532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4.3829973467999998E-3</v>
      </c>
      <c r="V158">
        <v>0</v>
      </c>
      <c r="W158">
        <v>0</v>
      </c>
      <c r="X158">
        <v>0</v>
      </c>
      <c r="Y158">
        <v>0.12665395681902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0.13103695416582001</v>
      </c>
    </row>
    <row r="159" spans="1:35" x14ac:dyDescent="0.2">
      <c r="A159" t="s">
        <v>568</v>
      </c>
      <c r="C159" t="s">
        <v>1</v>
      </c>
      <c r="D159" t="s">
        <v>502</v>
      </c>
      <c r="E159" t="s">
        <v>506</v>
      </c>
      <c r="F159" t="s">
        <v>541</v>
      </c>
      <c r="G159" t="s">
        <v>507</v>
      </c>
      <c r="H159" t="s">
        <v>532</v>
      </c>
      <c r="I159" t="s">
        <v>539</v>
      </c>
      <c r="J159" t="s">
        <v>548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3.9974877012450005E-3</v>
      </c>
      <c r="V159">
        <v>0</v>
      </c>
      <c r="W159">
        <v>0</v>
      </c>
      <c r="X159">
        <v>0</v>
      </c>
      <c r="Y159">
        <v>0.12704404392842</v>
      </c>
      <c r="Z159">
        <v>0</v>
      </c>
      <c r="AA159">
        <v>0</v>
      </c>
      <c r="AB159">
        <v>0</v>
      </c>
      <c r="AC159">
        <v>3.5826883967999998E-9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0.1310415352123534</v>
      </c>
    </row>
    <row r="160" spans="1:35" x14ac:dyDescent="0.2">
      <c r="A160" t="s">
        <v>583</v>
      </c>
      <c r="B160" t="b">
        <v>1</v>
      </c>
      <c r="C160" t="s">
        <v>1</v>
      </c>
      <c r="D160" t="s">
        <v>502</v>
      </c>
      <c r="E160" t="s">
        <v>505</v>
      </c>
      <c r="F160" t="s">
        <v>4</v>
      </c>
      <c r="G160" t="s">
        <v>507</v>
      </c>
      <c r="H160" t="s">
        <v>532</v>
      </c>
      <c r="I160" t="s">
        <v>538</v>
      </c>
      <c r="J160" t="s">
        <v>579</v>
      </c>
      <c r="K160" t="s">
        <v>532</v>
      </c>
      <c r="L160" t="s">
        <v>532</v>
      </c>
      <c r="M160">
        <v>0</v>
      </c>
      <c r="N160">
        <v>0</v>
      </c>
      <c r="O160">
        <v>3.1358245666199993E-3</v>
      </c>
      <c r="P160">
        <v>0</v>
      </c>
      <c r="Q160">
        <v>0</v>
      </c>
      <c r="R160">
        <v>0</v>
      </c>
      <c r="S160">
        <v>0</v>
      </c>
      <c r="T160">
        <v>2.9730726414000002E-7</v>
      </c>
      <c r="U160">
        <v>0</v>
      </c>
      <c r="V160">
        <v>0</v>
      </c>
      <c r="W160">
        <v>0</v>
      </c>
      <c r="X160">
        <v>0</v>
      </c>
      <c r="Y160">
        <v>0.17210516263879999</v>
      </c>
      <c r="Z160">
        <v>0</v>
      </c>
      <c r="AA160">
        <v>0</v>
      </c>
      <c r="AB160">
        <v>0</v>
      </c>
      <c r="AC160">
        <v>1.5114993584000001E-7</v>
      </c>
      <c r="AD160">
        <v>0</v>
      </c>
      <c r="AE160">
        <v>0</v>
      </c>
      <c r="AF160">
        <v>0</v>
      </c>
      <c r="AG160">
        <v>6.7021598719800003E-10</v>
      </c>
      <c r="AH160">
        <v>0</v>
      </c>
      <c r="AI160">
        <v>0.17524143633283598</v>
      </c>
    </row>
    <row r="161" spans="1:35" x14ac:dyDescent="0.2">
      <c r="A161" t="s">
        <v>584</v>
      </c>
      <c r="B161" t="b">
        <v>1</v>
      </c>
      <c r="C161" t="s">
        <v>1</v>
      </c>
      <c r="D161" t="s">
        <v>502</v>
      </c>
      <c r="E161" t="s">
        <v>506</v>
      </c>
      <c r="F161" t="s">
        <v>538</v>
      </c>
      <c r="G161" t="s">
        <v>507</v>
      </c>
      <c r="H161" t="s">
        <v>532</v>
      </c>
      <c r="I161" t="s">
        <v>538</v>
      </c>
      <c r="J161" t="s">
        <v>579</v>
      </c>
      <c r="K161" t="s">
        <v>532</v>
      </c>
      <c r="L161" t="s">
        <v>532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4.3829973467999998E-3</v>
      </c>
      <c r="V161">
        <v>0</v>
      </c>
      <c r="W161">
        <v>0</v>
      </c>
      <c r="X161">
        <v>0</v>
      </c>
      <c r="Y161">
        <v>0.14416048866636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0.14854348601316</v>
      </c>
    </row>
    <row r="162" spans="1:35" x14ac:dyDescent="0.2">
      <c r="A162" t="s">
        <v>585</v>
      </c>
      <c r="C162" t="s">
        <v>1</v>
      </c>
      <c r="D162" t="s">
        <v>502</v>
      </c>
      <c r="E162" t="s">
        <v>506</v>
      </c>
      <c r="F162" t="s">
        <v>541</v>
      </c>
      <c r="G162" t="s">
        <v>507</v>
      </c>
      <c r="H162" t="s">
        <v>532</v>
      </c>
      <c r="I162" t="s">
        <v>538</v>
      </c>
      <c r="J162" t="s">
        <v>579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3.9974877012450005E-3</v>
      </c>
      <c r="V162">
        <v>0</v>
      </c>
      <c r="W162">
        <v>0</v>
      </c>
      <c r="X162">
        <v>0</v>
      </c>
      <c r="Y162">
        <v>0.14460449491555999</v>
      </c>
      <c r="Z162">
        <v>0</v>
      </c>
      <c r="AA162">
        <v>0</v>
      </c>
      <c r="AB162">
        <v>0</v>
      </c>
      <c r="AC162">
        <v>3.5826883967999998E-9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0.14860198619949339</v>
      </c>
    </row>
    <row r="163" spans="1:35" x14ac:dyDescent="0.2">
      <c r="A163" t="s">
        <v>183</v>
      </c>
      <c r="C163" t="s">
        <v>1</v>
      </c>
      <c r="D163" t="s">
        <v>502</v>
      </c>
      <c r="E163" t="s">
        <v>505</v>
      </c>
      <c r="F163" t="s">
        <v>4</v>
      </c>
      <c r="G163" t="s">
        <v>507</v>
      </c>
      <c r="H163" t="s">
        <v>532</v>
      </c>
      <c r="I163" t="s">
        <v>538</v>
      </c>
      <c r="J163" t="s">
        <v>514</v>
      </c>
      <c r="K163" t="s">
        <v>532</v>
      </c>
      <c r="L163" t="s">
        <v>532</v>
      </c>
      <c r="M163">
        <v>0</v>
      </c>
      <c r="N163">
        <v>0</v>
      </c>
      <c r="O163">
        <v>3.1358245666199993E-3</v>
      </c>
      <c r="P163">
        <v>0</v>
      </c>
      <c r="Q163">
        <v>0</v>
      </c>
      <c r="R163">
        <v>0</v>
      </c>
      <c r="S163">
        <v>0</v>
      </c>
      <c r="T163">
        <v>2.9730726414000002E-7</v>
      </c>
      <c r="U163">
        <v>0</v>
      </c>
      <c r="V163">
        <v>0</v>
      </c>
      <c r="W163">
        <v>0</v>
      </c>
      <c r="X163">
        <v>0</v>
      </c>
      <c r="Y163">
        <v>0.2358027923589</v>
      </c>
      <c r="Z163">
        <v>0</v>
      </c>
      <c r="AA163">
        <v>0</v>
      </c>
      <c r="AB163">
        <v>0</v>
      </c>
      <c r="AC163">
        <v>1.5114993584000001E-7</v>
      </c>
      <c r="AD163">
        <v>0</v>
      </c>
      <c r="AE163">
        <v>0</v>
      </c>
      <c r="AF163">
        <v>0</v>
      </c>
      <c r="AG163">
        <v>6.7021598719800003E-10</v>
      </c>
      <c r="AH163">
        <v>0</v>
      </c>
      <c r="AI163">
        <v>0.23893906605293599</v>
      </c>
    </row>
    <row r="164" spans="1:35" x14ac:dyDescent="0.2">
      <c r="A164" t="s">
        <v>184</v>
      </c>
      <c r="C164" t="s">
        <v>1</v>
      </c>
      <c r="D164" t="s">
        <v>502</v>
      </c>
      <c r="E164" t="s">
        <v>506</v>
      </c>
      <c r="F164" t="s">
        <v>538</v>
      </c>
      <c r="G164" t="s">
        <v>507</v>
      </c>
      <c r="H164" t="s">
        <v>532</v>
      </c>
      <c r="I164" t="s">
        <v>538</v>
      </c>
      <c r="J164" t="s">
        <v>514</v>
      </c>
      <c r="K164" t="s">
        <v>532</v>
      </c>
      <c r="L164" t="s">
        <v>532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4.3829973467999998E-3</v>
      </c>
      <c r="V164">
        <v>0</v>
      </c>
      <c r="W164">
        <v>0</v>
      </c>
      <c r="X164">
        <v>0</v>
      </c>
      <c r="Y164">
        <v>0.19751554952882999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0.20189854687563</v>
      </c>
    </row>
    <row r="165" spans="1:35" x14ac:dyDescent="0.2">
      <c r="A165" t="s">
        <v>185</v>
      </c>
      <c r="C165" t="s">
        <v>1</v>
      </c>
      <c r="D165" t="s">
        <v>502</v>
      </c>
      <c r="E165" t="s">
        <v>506</v>
      </c>
      <c r="F165" t="s">
        <v>541</v>
      </c>
      <c r="G165" t="s">
        <v>507</v>
      </c>
      <c r="H165" t="s">
        <v>532</v>
      </c>
      <c r="I165" t="s">
        <v>538</v>
      </c>
      <c r="J165" t="s">
        <v>514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3.9974877012450005E-3</v>
      </c>
      <c r="V165">
        <v>0</v>
      </c>
      <c r="W165">
        <v>0</v>
      </c>
      <c r="X165">
        <v>0</v>
      </c>
      <c r="Y165">
        <v>0.19812388638393</v>
      </c>
      <c r="Z165">
        <v>0</v>
      </c>
      <c r="AA165">
        <v>0</v>
      </c>
      <c r="AB165">
        <v>0</v>
      </c>
      <c r="AC165">
        <v>3.5826883967999998E-9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0.20212137766786339</v>
      </c>
    </row>
    <row r="166" spans="1:35" x14ac:dyDescent="0.2">
      <c r="A166" t="s">
        <v>186</v>
      </c>
      <c r="C166" t="s">
        <v>1</v>
      </c>
      <c r="D166" t="s">
        <v>502</v>
      </c>
      <c r="E166" t="s">
        <v>505</v>
      </c>
      <c r="F166" t="s">
        <v>4</v>
      </c>
      <c r="G166" t="s">
        <v>507</v>
      </c>
      <c r="H166" t="s">
        <v>532</v>
      </c>
      <c r="I166" t="s">
        <v>538</v>
      </c>
      <c r="J166" t="s">
        <v>515</v>
      </c>
      <c r="K166" t="s">
        <v>532</v>
      </c>
      <c r="L166" t="s">
        <v>532</v>
      </c>
      <c r="M166">
        <v>0</v>
      </c>
      <c r="N166">
        <v>0</v>
      </c>
      <c r="O166">
        <v>3.1358245666199993E-3</v>
      </c>
      <c r="P166">
        <v>0</v>
      </c>
      <c r="Q166">
        <v>0</v>
      </c>
      <c r="R166">
        <v>0</v>
      </c>
      <c r="S166">
        <v>0</v>
      </c>
      <c r="T166">
        <v>2.9730726414000002E-7</v>
      </c>
      <c r="U166">
        <v>0</v>
      </c>
      <c r="V166">
        <v>0</v>
      </c>
      <c r="W166">
        <v>0</v>
      </c>
      <c r="X166">
        <v>0</v>
      </c>
      <c r="Y166">
        <v>0.17445797978329999</v>
      </c>
      <c r="Z166">
        <v>0</v>
      </c>
      <c r="AA166">
        <v>0</v>
      </c>
      <c r="AB166">
        <v>0</v>
      </c>
      <c r="AC166">
        <v>1.5114993584000001E-7</v>
      </c>
      <c r="AD166">
        <v>0</v>
      </c>
      <c r="AE166">
        <v>0</v>
      </c>
      <c r="AF166">
        <v>0</v>
      </c>
      <c r="AG166">
        <v>6.7021598719800003E-10</v>
      </c>
      <c r="AH166">
        <v>0</v>
      </c>
      <c r="AI166">
        <v>0.17759425347733598</v>
      </c>
    </row>
    <row r="167" spans="1:35" x14ac:dyDescent="0.2">
      <c r="A167" t="s">
        <v>187</v>
      </c>
      <c r="C167" t="s">
        <v>1</v>
      </c>
      <c r="D167" t="s">
        <v>502</v>
      </c>
      <c r="E167" t="s">
        <v>506</v>
      </c>
      <c r="F167" t="s">
        <v>538</v>
      </c>
      <c r="G167" t="s">
        <v>507</v>
      </c>
      <c r="H167" t="s">
        <v>532</v>
      </c>
      <c r="I167" t="s">
        <v>538</v>
      </c>
      <c r="J167" t="s">
        <v>515</v>
      </c>
      <c r="K167" t="s">
        <v>532</v>
      </c>
      <c r="L167" t="s">
        <v>532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4.3829973467999998E-3</v>
      </c>
      <c r="V167">
        <v>0</v>
      </c>
      <c r="W167">
        <v>0</v>
      </c>
      <c r="X167">
        <v>0</v>
      </c>
      <c r="Y167">
        <v>0.14613127945551002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0.15051427680231003</v>
      </c>
    </row>
    <row r="168" spans="1:35" x14ac:dyDescent="0.2">
      <c r="A168" t="s">
        <v>188</v>
      </c>
      <c r="C168" t="s">
        <v>1</v>
      </c>
      <c r="D168" t="s">
        <v>502</v>
      </c>
      <c r="E168" t="s">
        <v>506</v>
      </c>
      <c r="F168" t="s">
        <v>541</v>
      </c>
      <c r="G168" t="s">
        <v>507</v>
      </c>
      <c r="H168" t="s">
        <v>532</v>
      </c>
      <c r="I168" t="s">
        <v>538</v>
      </c>
      <c r="J168" t="s">
        <v>515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3.9974877012450005E-3</v>
      </c>
      <c r="V168">
        <v>0</v>
      </c>
      <c r="W168">
        <v>0</v>
      </c>
      <c r="X168">
        <v>0</v>
      </c>
      <c r="Y168">
        <v>0.14658135563021002</v>
      </c>
      <c r="Z168">
        <v>0</v>
      </c>
      <c r="AA168">
        <v>0</v>
      </c>
      <c r="AB168">
        <v>0</v>
      </c>
      <c r="AC168">
        <v>3.5826883967999998E-9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0.15057884691414342</v>
      </c>
    </row>
    <row r="169" spans="1:35" x14ac:dyDescent="0.2">
      <c r="A169" t="s">
        <v>189</v>
      </c>
      <c r="C169" t="s">
        <v>1</v>
      </c>
      <c r="D169" t="s">
        <v>502</v>
      </c>
      <c r="E169" t="s">
        <v>505</v>
      </c>
      <c r="F169" t="s">
        <v>4</v>
      </c>
      <c r="G169" t="s">
        <v>507</v>
      </c>
      <c r="H169" t="s">
        <v>532</v>
      </c>
      <c r="I169" t="s">
        <v>538</v>
      </c>
      <c r="J169" t="s">
        <v>516</v>
      </c>
      <c r="K169" t="s">
        <v>532</v>
      </c>
      <c r="L169" t="s">
        <v>532</v>
      </c>
      <c r="M169">
        <v>0</v>
      </c>
      <c r="N169">
        <v>0</v>
      </c>
      <c r="O169">
        <v>3.1358245666199993E-3</v>
      </c>
      <c r="P169">
        <v>0</v>
      </c>
      <c r="Q169">
        <v>0</v>
      </c>
      <c r="R169">
        <v>0</v>
      </c>
      <c r="S169">
        <v>0</v>
      </c>
      <c r="T169">
        <v>2.9730726414000002E-7</v>
      </c>
      <c r="U169">
        <v>0</v>
      </c>
      <c r="V169">
        <v>0</v>
      </c>
      <c r="W169">
        <v>0</v>
      </c>
      <c r="X169">
        <v>0</v>
      </c>
      <c r="Y169">
        <v>0.2263715986249</v>
      </c>
      <c r="Z169">
        <v>0</v>
      </c>
      <c r="AA169">
        <v>0</v>
      </c>
      <c r="AB169">
        <v>0</v>
      </c>
      <c r="AC169">
        <v>1.5114993584000001E-7</v>
      </c>
      <c r="AD169">
        <v>0</v>
      </c>
      <c r="AE169">
        <v>0</v>
      </c>
      <c r="AF169">
        <v>0</v>
      </c>
      <c r="AG169">
        <v>6.7021598719800003E-10</v>
      </c>
      <c r="AH169">
        <v>0</v>
      </c>
      <c r="AI169">
        <v>0.22950787231893599</v>
      </c>
    </row>
    <row r="170" spans="1:35" x14ac:dyDescent="0.2">
      <c r="A170" t="s">
        <v>190</v>
      </c>
      <c r="C170" t="s">
        <v>1</v>
      </c>
      <c r="D170" t="s">
        <v>502</v>
      </c>
      <c r="E170" t="s">
        <v>506</v>
      </c>
      <c r="F170" t="s">
        <v>538</v>
      </c>
      <c r="G170" t="s">
        <v>507</v>
      </c>
      <c r="H170" t="s">
        <v>532</v>
      </c>
      <c r="I170" t="s">
        <v>538</v>
      </c>
      <c r="J170" t="s">
        <v>516</v>
      </c>
      <c r="K170" t="s">
        <v>532</v>
      </c>
      <c r="L170" t="s">
        <v>532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4.3829973467999998E-3</v>
      </c>
      <c r="V170">
        <v>0</v>
      </c>
      <c r="W170">
        <v>0</v>
      </c>
      <c r="X170">
        <v>0</v>
      </c>
      <c r="Y170">
        <v>0.18961569645903001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0.19399869380583001</v>
      </c>
    </row>
    <row r="171" spans="1:35" x14ac:dyDescent="0.2">
      <c r="A171" t="s">
        <v>191</v>
      </c>
      <c r="C171" t="s">
        <v>1</v>
      </c>
      <c r="D171" t="s">
        <v>502</v>
      </c>
      <c r="E171" t="s">
        <v>506</v>
      </c>
      <c r="F171" t="s">
        <v>541</v>
      </c>
      <c r="G171" t="s">
        <v>507</v>
      </c>
      <c r="H171" t="s">
        <v>532</v>
      </c>
      <c r="I171" t="s">
        <v>538</v>
      </c>
      <c r="J171" t="s">
        <v>516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3.9974877012450005E-3</v>
      </c>
      <c r="V171">
        <v>0</v>
      </c>
      <c r="W171">
        <v>0</v>
      </c>
      <c r="X171">
        <v>0</v>
      </c>
      <c r="Y171">
        <v>0.19019970220813001</v>
      </c>
      <c r="Z171">
        <v>0</v>
      </c>
      <c r="AA171">
        <v>0</v>
      </c>
      <c r="AB171">
        <v>0</v>
      </c>
      <c r="AC171">
        <v>3.5826883967999998E-9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0.19419719349206341</v>
      </c>
    </row>
    <row r="172" spans="1:35" x14ac:dyDescent="0.2">
      <c r="A172" t="s">
        <v>192</v>
      </c>
      <c r="C172" t="s">
        <v>1</v>
      </c>
      <c r="D172" t="s">
        <v>502</v>
      </c>
      <c r="E172" t="s">
        <v>505</v>
      </c>
      <c r="F172" t="s">
        <v>4</v>
      </c>
      <c r="G172" t="s">
        <v>507</v>
      </c>
      <c r="H172" t="s">
        <v>532</v>
      </c>
      <c r="I172" t="s">
        <v>538</v>
      </c>
      <c r="J172" t="s">
        <v>517</v>
      </c>
      <c r="K172" t="s">
        <v>532</v>
      </c>
      <c r="L172" t="s">
        <v>532</v>
      </c>
      <c r="M172">
        <v>0</v>
      </c>
      <c r="N172">
        <v>0</v>
      </c>
      <c r="O172">
        <v>3.1358245666199993E-3</v>
      </c>
      <c r="P172">
        <v>0</v>
      </c>
      <c r="Q172">
        <v>0</v>
      </c>
      <c r="R172">
        <v>0</v>
      </c>
      <c r="S172">
        <v>0</v>
      </c>
      <c r="T172">
        <v>2.9730726414000002E-7</v>
      </c>
      <c r="U172">
        <v>0</v>
      </c>
      <c r="V172">
        <v>0</v>
      </c>
      <c r="W172">
        <v>0</v>
      </c>
      <c r="X172">
        <v>0</v>
      </c>
      <c r="Y172">
        <v>0.104931764852</v>
      </c>
      <c r="Z172">
        <v>0</v>
      </c>
      <c r="AA172">
        <v>0</v>
      </c>
      <c r="AB172">
        <v>0</v>
      </c>
      <c r="AC172">
        <v>1.5114993584000001E-7</v>
      </c>
      <c r="AD172">
        <v>0</v>
      </c>
      <c r="AE172">
        <v>0</v>
      </c>
      <c r="AF172">
        <v>0</v>
      </c>
      <c r="AG172">
        <v>6.7021598719800003E-10</v>
      </c>
      <c r="AH172">
        <v>0</v>
      </c>
      <c r="AI172">
        <v>0.10806803854603597</v>
      </c>
    </row>
    <row r="173" spans="1:35" x14ac:dyDescent="0.2">
      <c r="A173" t="s">
        <v>193</v>
      </c>
      <c r="C173" t="s">
        <v>1</v>
      </c>
      <c r="D173" t="s">
        <v>502</v>
      </c>
      <c r="E173" t="s">
        <v>506</v>
      </c>
      <c r="F173" t="s">
        <v>538</v>
      </c>
      <c r="G173" t="s">
        <v>507</v>
      </c>
      <c r="H173" t="s">
        <v>532</v>
      </c>
      <c r="I173" t="s">
        <v>538</v>
      </c>
      <c r="J173" t="s">
        <v>517</v>
      </c>
      <c r="K173" t="s">
        <v>532</v>
      </c>
      <c r="L173" t="s">
        <v>532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4.3829973467999998E-3</v>
      </c>
      <c r="V173">
        <v>0</v>
      </c>
      <c r="W173">
        <v>0</v>
      </c>
      <c r="X173">
        <v>0</v>
      </c>
      <c r="Y173">
        <v>8.78940193644E-2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9.2277016711200005E-2</v>
      </c>
    </row>
    <row r="174" spans="1:35" x14ac:dyDescent="0.2">
      <c r="A174" t="s">
        <v>194</v>
      </c>
      <c r="C174" t="s">
        <v>1</v>
      </c>
      <c r="D174" t="s">
        <v>502</v>
      </c>
      <c r="E174" t="s">
        <v>506</v>
      </c>
      <c r="F174" t="s">
        <v>541</v>
      </c>
      <c r="G174" t="s">
        <v>507</v>
      </c>
      <c r="H174" t="s">
        <v>532</v>
      </c>
      <c r="I174" t="s">
        <v>538</v>
      </c>
      <c r="J174" t="s">
        <v>517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3.9974877012450005E-3</v>
      </c>
      <c r="V174">
        <v>0</v>
      </c>
      <c r="W174">
        <v>0</v>
      </c>
      <c r="X174">
        <v>0</v>
      </c>
      <c r="Y174">
        <v>8.8164728032399997E-2</v>
      </c>
      <c r="Z174">
        <v>0</v>
      </c>
      <c r="AA174">
        <v>0</v>
      </c>
      <c r="AB174">
        <v>0</v>
      </c>
      <c r="AC174">
        <v>3.5826883967999998E-9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9.2162219316333394E-2</v>
      </c>
    </row>
    <row r="175" spans="1:35" x14ac:dyDescent="0.2">
      <c r="A175" t="s">
        <v>195</v>
      </c>
      <c r="C175" t="s">
        <v>1</v>
      </c>
      <c r="D175" t="s">
        <v>502</v>
      </c>
      <c r="E175" t="s">
        <v>505</v>
      </c>
      <c r="F175" t="s">
        <v>4</v>
      </c>
      <c r="G175" t="s">
        <v>507</v>
      </c>
      <c r="H175" t="s">
        <v>532</v>
      </c>
      <c r="I175" t="s">
        <v>538</v>
      </c>
      <c r="J175" t="s">
        <v>518</v>
      </c>
      <c r="K175" t="s">
        <v>532</v>
      </c>
      <c r="L175" t="s">
        <v>532</v>
      </c>
      <c r="M175">
        <v>0</v>
      </c>
      <c r="N175">
        <v>0</v>
      </c>
      <c r="O175">
        <v>3.1358245666199993E-3</v>
      </c>
      <c r="P175">
        <v>0</v>
      </c>
      <c r="Q175">
        <v>0</v>
      </c>
      <c r="R175">
        <v>0</v>
      </c>
      <c r="S175">
        <v>0</v>
      </c>
      <c r="T175">
        <v>2.9730726414000002E-7</v>
      </c>
      <c r="U175">
        <v>0</v>
      </c>
      <c r="V175">
        <v>0</v>
      </c>
      <c r="W175">
        <v>0</v>
      </c>
      <c r="X175">
        <v>0</v>
      </c>
      <c r="Y175">
        <v>0.15328122230279997</v>
      </c>
      <c r="Z175">
        <v>0</v>
      </c>
      <c r="AA175">
        <v>0</v>
      </c>
      <c r="AB175">
        <v>0</v>
      </c>
      <c r="AC175">
        <v>1.5114993584000001E-7</v>
      </c>
      <c r="AD175">
        <v>0</v>
      </c>
      <c r="AE175">
        <v>0</v>
      </c>
      <c r="AF175">
        <v>0</v>
      </c>
      <c r="AG175">
        <v>6.7021598719800003E-10</v>
      </c>
      <c r="AH175">
        <v>0</v>
      </c>
      <c r="AI175">
        <v>0.15641749599683596</v>
      </c>
    </row>
    <row r="176" spans="1:35" x14ac:dyDescent="0.2">
      <c r="A176" t="s">
        <v>196</v>
      </c>
      <c r="C176" t="s">
        <v>1</v>
      </c>
      <c r="D176" t="s">
        <v>502</v>
      </c>
      <c r="E176" t="s">
        <v>506</v>
      </c>
      <c r="F176" t="s">
        <v>538</v>
      </c>
      <c r="G176" t="s">
        <v>507</v>
      </c>
      <c r="H176" t="s">
        <v>532</v>
      </c>
      <c r="I176" t="s">
        <v>538</v>
      </c>
      <c r="J176" t="s">
        <v>518</v>
      </c>
      <c r="K176" t="s">
        <v>532</v>
      </c>
      <c r="L176" t="s">
        <v>532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4.3829973467999998E-3</v>
      </c>
      <c r="V176">
        <v>0</v>
      </c>
      <c r="W176">
        <v>0</v>
      </c>
      <c r="X176">
        <v>0</v>
      </c>
      <c r="Y176">
        <v>0.12839298700715998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0.13277598435395999</v>
      </c>
    </row>
    <row r="177" spans="1:35" x14ac:dyDescent="0.2">
      <c r="A177" t="s">
        <v>197</v>
      </c>
      <c r="C177" t="s">
        <v>1</v>
      </c>
      <c r="D177" t="s">
        <v>502</v>
      </c>
      <c r="E177" t="s">
        <v>506</v>
      </c>
      <c r="F177" t="s">
        <v>541</v>
      </c>
      <c r="G177" t="s">
        <v>507</v>
      </c>
      <c r="H177" t="s">
        <v>532</v>
      </c>
      <c r="I177" t="s">
        <v>538</v>
      </c>
      <c r="J177" t="s">
        <v>518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3.9974877012450005E-3</v>
      </c>
      <c r="V177">
        <v>0</v>
      </c>
      <c r="W177">
        <v>0</v>
      </c>
      <c r="X177">
        <v>0</v>
      </c>
      <c r="Y177">
        <v>0.12878843023236</v>
      </c>
      <c r="Z177">
        <v>0</v>
      </c>
      <c r="AA177">
        <v>0</v>
      </c>
      <c r="AB177">
        <v>0</v>
      </c>
      <c r="AC177">
        <v>3.5826883967999998E-9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0.1327859215162934</v>
      </c>
    </row>
    <row r="178" spans="1:35" x14ac:dyDescent="0.2">
      <c r="A178" t="s">
        <v>198</v>
      </c>
      <c r="B178" t="b">
        <v>1</v>
      </c>
      <c r="C178" t="s">
        <v>1</v>
      </c>
      <c r="D178" t="s">
        <v>502</v>
      </c>
      <c r="E178" t="s">
        <v>505</v>
      </c>
      <c r="F178" t="s">
        <v>4</v>
      </c>
      <c r="G178" t="s">
        <v>507</v>
      </c>
      <c r="H178" t="s">
        <v>532</v>
      </c>
      <c r="I178" t="s">
        <v>535</v>
      </c>
      <c r="J178" t="s">
        <v>519</v>
      </c>
      <c r="K178" t="s">
        <v>532</v>
      </c>
      <c r="L178" t="s">
        <v>532</v>
      </c>
      <c r="M178">
        <v>0</v>
      </c>
      <c r="N178">
        <v>0</v>
      </c>
      <c r="O178">
        <v>3.1358245666199993E-3</v>
      </c>
      <c r="P178">
        <v>0</v>
      </c>
      <c r="Q178">
        <v>0</v>
      </c>
      <c r="R178">
        <v>0</v>
      </c>
      <c r="S178">
        <v>0</v>
      </c>
      <c r="T178">
        <v>2.9730726414000002E-7</v>
      </c>
      <c r="U178">
        <v>0</v>
      </c>
      <c r="V178">
        <v>0</v>
      </c>
      <c r="W178">
        <v>0</v>
      </c>
      <c r="X178">
        <v>0</v>
      </c>
      <c r="Y178">
        <v>0.77253849922700002</v>
      </c>
      <c r="Z178">
        <v>0</v>
      </c>
      <c r="AA178">
        <v>0</v>
      </c>
      <c r="AB178">
        <v>0</v>
      </c>
      <c r="AC178">
        <v>1.5114993584000001E-7</v>
      </c>
      <c r="AD178">
        <v>0</v>
      </c>
      <c r="AE178">
        <v>0</v>
      </c>
      <c r="AF178">
        <v>0</v>
      </c>
      <c r="AG178">
        <v>6.7021598719800003E-10</v>
      </c>
      <c r="AH178">
        <v>0</v>
      </c>
      <c r="AI178">
        <v>0.77567477292103593</v>
      </c>
    </row>
    <row r="179" spans="1:35" x14ac:dyDescent="0.2">
      <c r="A179" t="s">
        <v>199</v>
      </c>
      <c r="B179" t="b">
        <v>1</v>
      </c>
      <c r="C179" t="s">
        <v>1</v>
      </c>
      <c r="D179" t="s">
        <v>502</v>
      </c>
      <c r="E179" t="s">
        <v>506</v>
      </c>
      <c r="F179" t="s">
        <v>538</v>
      </c>
      <c r="G179" t="s">
        <v>507</v>
      </c>
      <c r="H179" t="s">
        <v>532</v>
      </c>
      <c r="I179" t="s">
        <v>535</v>
      </c>
      <c r="J179" t="s">
        <v>519</v>
      </c>
      <c r="K179" t="s">
        <v>532</v>
      </c>
      <c r="L179" t="s">
        <v>532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4.3829973467999998E-3</v>
      </c>
      <c r="V179">
        <v>0</v>
      </c>
      <c r="W179">
        <v>0</v>
      </c>
      <c r="X179">
        <v>0</v>
      </c>
      <c r="Y179">
        <v>0.64710160842690001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0.65148460577370004</v>
      </c>
    </row>
    <row r="180" spans="1:35" x14ac:dyDescent="0.2">
      <c r="A180" t="s">
        <v>200</v>
      </c>
      <c r="C180" t="s">
        <v>1</v>
      </c>
      <c r="D180" t="s">
        <v>502</v>
      </c>
      <c r="E180" t="s">
        <v>506</v>
      </c>
      <c r="F180" t="s">
        <v>541</v>
      </c>
      <c r="G180" t="s">
        <v>507</v>
      </c>
      <c r="H180" t="s">
        <v>532</v>
      </c>
      <c r="I180" t="s">
        <v>535</v>
      </c>
      <c r="J180" t="s">
        <v>519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3.9974877012450005E-3</v>
      </c>
      <c r="V180">
        <v>0</v>
      </c>
      <c r="W180">
        <v>0</v>
      </c>
      <c r="X180">
        <v>0</v>
      </c>
      <c r="Y180">
        <v>0.64909464521990001</v>
      </c>
      <c r="Z180">
        <v>0</v>
      </c>
      <c r="AA180">
        <v>0</v>
      </c>
      <c r="AB180">
        <v>0</v>
      </c>
      <c r="AC180">
        <v>3.5826883967999998E-9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0.65309213650383335</v>
      </c>
    </row>
    <row r="181" spans="1:35" x14ac:dyDescent="0.2">
      <c r="A181" t="s">
        <v>201</v>
      </c>
      <c r="C181" t="s">
        <v>1</v>
      </c>
      <c r="D181" t="s">
        <v>502</v>
      </c>
      <c r="E181" t="s">
        <v>505</v>
      </c>
      <c r="F181" t="s">
        <v>4</v>
      </c>
      <c r="G181" t="s">
        <v>507</v>
      </c>
      <c r="H181" t="s">
        <v>532</v>
      </c>
      <c r="I181" t="s">
        <v>533</v>
      </c>
      <c r="J181" t="s">
        <v>519</v>
      </c>
      <c r="K181" t="s">
        <v>532</v>
      </c>
      <c r="L181" t="s">
        <v>532</v>
      </c>
      <c r="M181">
        <v>0</v>
      </c>
      <c r="N181">
        <v>0</v>
      </c>
      <c r="O181">
        <v>3.1358245666199993E-3</v>
      </c>
      <c r="P181">
        <v>0</v>
      </c>
      <c r="Q181">
        <v>0</v>
      </c>
      <c r="R181">
        <v>0</v>
      </c>
      <c r="S181">
        <v>0</v>
      </c>
      <c r="T181">
        <v>2.9730726414000002E-7</v>
      </c>
      <c r="U181">
        <v>0</v>
      </c>
      <c r="V181">
        <v>0</v>
      </c>
      <c r="W181">
        <v>0</v>
      </c>
      <c r="X181">
        <v>0</v>
      </c>
      <c r="Y181">
        <v>0.78825278220600004</v>
      </c>
      <c r="Z181">
        <v>0</v>
      </c>
      <c r="AA181">
        <v>0</v>
      </c>
      <c r="AB181">
        <v>0</v>
      </c>
      <c r="AC181">
        <v>1.5114993584000001E-7</v>
      </c>
      <c r="AD181">
        <v>0</v>
      </c>
      <c r="AE181">
        <v>0</v>
      </c>
      <c r="AF181">
        <v>0</v>
      </c>
      <c r="AG181">
        <v>6.7021598719800003E-10</v>
      </c>
      <c r="AH181">
        <v>0</v>
      </c>
      <c r="AI181">
        <v>0.79138905590003594</v>
      </c>
    </row>
    <row r="182" spans="1:35" x14ac:dyDescent="0.2">
      <c r="A182" t="s">
        <v>202</v>
      </c>
      <c r="C182" t="s">
        <v>1</v>
      </c>
      <c r="D182" t="s">
        <v>502</v>
      </c>
      <c r="E182" t="s">
        <v>506</v>
      </c>
      <c r="F182" t="s">
        <v>538</v>
      </c>
      <c r="G182" t="s">
        <v>507</v>
      </c>
      <c r="H182" t="s">
        <v>532</v>
      </c>
      <c r="I182" t="s">
        <v>533</v>
      </c>
      <c r="J182" t="s">
        <v>519</v>
      </c>
      <c r="K182" t="s">
        <v>532</v>
      </c>
      <c r="L182" t="s">
        <v>532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4.3829973467999998E-3</v>
      </c>
      <c r="V182">
        <v>0</v>
      </c>
      <c r="W182">
        <v>0</v>
      </c>
      <c r="X182">
        <v>0</v>
      </c>
      <c r="Y182">
        <v>0.66026436704820002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0.66464736439500005</v>
      </c>
    </row>
    <row r="183" spans="1:35" x14ac:dyDescent="0.2">
      <c r="A183" t="s">
        <v>203</v>
      </c>
      <c r="C183" t="s">
        <v>1</v>
      </c>
      <c r="D183" t="s">
        <v>502</v>
      </c>
      <c r="E183" t="s">
        <v>506</v>
      </c>
      <c r="F183" t="s">
        <v>541</v>
      </c>
      <c r="G183" t="s">
        <v>507</v>
      </c>
      <c r="H183" t="s">
        <v>532</v>
      </c>
      <c r="I183" t="s">
        <v>533</v>
      </c>
      <c r="J183" t="s">
        <v>519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3.9974877012450005E-3</v>
      </c>
      <c r="V183">
        <v>0</v>
      </c>
      <c r="W183">
        <v>0</v>
      </c>
      <c r="X183">
        <v>0</v>
      </c>
      <c r="Y183">
        <v>0.66229794440220002</v>
      </c>
      <c r="Z183">
        <v>0</v>
      </c>
      <c r="AA183">
        <v>0</v>
      </c>
      <c r="AB183">
        <v>0</v>
      </c>
      <c r="AC183">
        <v>3.5826883967999998E-9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0.66629543568613336</v>
      </c>
    </row>
    <row r="184" spans="1:35" x14ac:dyDescent="0.2">
      <c r="A184" t="s">
        <v>204</v>
      </c>
      <c r="B184" t="b">
        <v>1</v>
      </c>
      <c r="C184" t="s">
        <v>1</v>
      </c>
      <c r="D184" t="s">
        <v>502</v>
      </c>
      <c r="E184" t="s">
        <v>505</v>
      </c>
      <c r="F184" t="s">
        <v>4</v>
      </c>
      <c r="G184" t="s">
        <v>507</v>
      </c>
      <c r="H184" t="s">
        <v>532</v>
      </c>
      <c r="I184" t="s">
        <v>536</v>
      </c>
      <c r="J184" t="s">
        <v>519</v>
      </c>
      <c r="K184" t="s">
        <v>532</v>
      </c>
      <c r="L184" t="s">
        <v>532</v>
      </c>
      <c r="M184">
        <v>0</v>
      </c>
      <c r="N184">
        <v>0</v>
      </c>
      <c r="O184">
        <v>3.1358245666199993E-3</v>
      </c>
      <c r="P184">
        <v>0</v>
      </c>
      <c r="Q184">
        <v>0</v>
      </c>
      <c r="R184">
        <v>0</v>
      </c>
      <c r="S184">
        <v>0</v>
      </c>
      <c r="T184">
        <v>2.9730726414000002E-7</v>
      </c>
      <c r="U184">
        <v>0</v>
      </c>
      <c r="V184">
        <v>0</v>
      </c>
      <c r="W184">
        <v>0</v>
      </c>
      <c r="X184">
        <v>0</v>
      </c>
      <c r="Y184">
        <v>0.32620187807809997</v>
      </c>
      <c r="Z184">
        <v>0</v>
      </c>
      <c r="AA184">
        <v>0</v>
      </c>
      <c r="AB184">
        <v>0</v>
      </c>
      <c r="AC184">
        <v>1.5114993584000001E-7</v>
      </c>
      <c r="AD184">
        <v>0</v>
      </c>
      <c r="AE184">
        <v>0</v>
      </c>
      <c r="AF184">
        <v>0</v>
      </c>
      <c r="AG184">
        <v>6.7021598719800003E-10</v>
      </c>
      <c r="AH184">
        <v>0</v>
      </c>
      <c r="AI184">
        <v>0.32933815177213593</v>
      </c>
    </row>
    <row r="185" spans="1:35" x14ac:dyDescent="0.2">
      <c r="A185" t="s">
        <v>205</v>
      </c>
      <c r="B185" t="b">
        <v>1</v>
      </c>
      <c r="C185" t="s">
        <v>1</v>
      </c>
      <c r="D185" t="s">
        <v>502</v>
      </c>
      <c r="E185" t="s">
        <v>506</v>
      </c>
      <c r="F185" t="s">
        <v>538</v>
      </c>
      <c r="G185" t="s">
        <v>507</v>
      </c>
      <c r="H185" t="s">
        <v>532</v>
      </c>
      <c r="I185" t="s">
        <v>536</v>
      </c>
      <c r="J185" t="s">
        <v>519</v>
      </c>
      <c r="K185" t="s">
        <v>532</v>
      </c>
      <c r="L185" t="s">
        <v>532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4.3829973467999998E-3</v>
      </c>
      <c r="V185">
        <v>0</v>
      </c>
      <c r="W185">
        <v>0</v>
      </c>
      <c r="X185">
        <v>0</v>
      </c>
      <c r="Y185">
        <v>0.27323655738507002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0.27761955473187</v>
      </c>
    </row>
    <row r="186" spans="1:35" x14ac:dyDescent="0.2">
      <c r="A186" t="s">
        <v>206</v>
      </c>
      <c r="C186" t="s">
        <v>1</v>
      </c>
      <c r="D186" t="s">
        <v>502</v>
      </c>
      <c r="E186" t="s">
        <v>506</v>
      </c>
      <c r="F186" t="s">
        <v>541</v>
      </c>
      <c r="G186" t="s">
        <v>507</v>
      </c>
      <c r="H186" t="s">
        <v>532</v>
      </c>
      <c r="I186" t="s">
        <v>536</v>
      </c>
      <c r="J186" t="s">
        <v>519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3.9974877012450005E-3</v>
      </c>
      <c r="V186">
        <v>0</v>
      </c>
      <c r="W186">
        <v>0</v>
      </c>
      <c r="X186">
        <v>0</v>
      </c>
      <c r="Y186">
        <v>0.27407811071297</v>
      </c>
      <c r="Z186">
        <v>0</v>
      </c>
      <c r="AA186">
        <v>0</v>
      </c>
      <c r="AB186">
        <v>0</v>
      </c>
      <c r="AC186">
        <v>3.5826883967999998E-9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0.27807560199690345</v>
      </c>
    </row>
    <row r="187" spans="1:35" x14ac:dyDescent="0.2">
      <c r="A187" t="s">
        <v>207</v>
      </c>
      <c r="C187" t="s">
        <v>1</v>
      </c>
      <c r="D187" t="s">
        <v>502</v>
      </c>
      <c r="E187" t="s">
        <v>505</v>
      </c>
      <c r="F187" t="s">
        <v>4</v>
      </c>
      <c r="G187" t="s">
        <v>507</v>
      </c>
      <c r="H187" t="s">
        <v>532</v>
      </c>
      <c r="I187" t="s">
        <v>534</v>
      </c>
      <c r="J187" t="s">
        <v>519</v>
      </c>
      <c r="K187" t="s">
        <v>532</v>
      </c>
      <c r="L187" t="s">
        <v>532</v>
      </c>
      <c r="M187">
        <v>0</v>
      </c>
      <c r="N187">
        <v>0</v>
      </c>
      <c r="O187">
        <v>3.1358245666199993E-3</v>
      </c>
      <c r="P187">
        <v>0</v>
      </c>
      <c r="Q187">
        <v>0</v>
      </c>
      <c r="R187">
        <v>0</v>
      </c>
      <c r="S187">
        <v>0</v>
      </c>
      <c r="T187">
        <v>2.9730726414000002E-7</v>
      </c>
      <c r="U187">
        <v>0</v>
      </c>
      <c r="V187">
        <v>0</v>
      </c>
      <c r="W187">
        <v>0</v>
      </c>
      <c r="X187">
        <v>0</v>
      </c>
      <c r="Y187">
        <v>0.1851744583337</v>
      </c>
      <c r="Z187">
        <v>0</v>
      </c>
      <c r="AA187">
        <v>0</v>
      </c>
      <c r="AB187">
        <v>0</v>
      </c>
      <c r="AC187">
        <v>1.5114993584000001E-7</v>
      </c>
      <c r="AD187">
        <v>0</v>
      </c>
      <c r="AE187">
        <v>0</v>
      </c>
      <c r="AF187">
        <v>0</v>
      </c>
      <c r="AG187">
        <v>6.7021598719800003E-10</v>
      </c>
      <c r="AH187">
        <v>0</v>
      </c>
      <c r="AI187">
        <v>0.18831073202773599</v>
      </c>
    </row>
    <row r="188" spans="1:35" x14ac:dyDescent="0.2">
      <c r="A188" t="s">
        <v>208</v>
      </c>
      <c r="C188" t="s">
        <v>1</v>
      </c>
      <c r="D188" t="s">
        <v>502</v>
      </c>
      <c r="E188" t="s">
        <v>506</v>
      </c>
      <c r="F188" t="s">
        <v>538</v>
      </c>
      <c r="G188" t="s">
        <v>507</v>
      </c>
      <c r="H188" t="s">
        <v>532</v>
      </c>
      <c r="I188" t="s">
        <v>534</v>
      </c>
      <c r="J188" t="s">
        <v>519</v>
      </c>
      <c r="K188" t="s">
        <v>532</v>
      </c>
      <c r="L188" t="s">
        <v>532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4.3829973467999998E-3</v>
      </c>
      <c r="V188">
        <v>0</v>
      </c>
      <c r="W188">
        <v>0</v>
      </c>
      <c r="X188">
        <v>0</v>
      </c>
      <c r="Y188">
        <v>0.15510772595439001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0.15949072330119002</v>
      </c>
    </row>
    <row r="189" spans="1:35" x14ac:dyDescent="0.2">
      <c r="A189" t="s">
        <v>209</v>
      </c>
      <c r="C189" t="s">
        <v>1</v>
      </c>
      <c r="D189" t="s">
        <v>502</v>
      </c>
      <c r="E189" t="s">
        <v>506</v>
      </c>
      <c r="F189" t="s">
        <v>541</v>
      </c>
      <c r="G189" t="s">
        <v>507</v>
      </c>
      <c r="H189" t="s">
        <v>532</v>
      </c>
      <c r="I189" t="s">
        <v>534</v>
      </c>
      <c r="J189" t="s">
        <v>519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3.9974877012450005E-3</v>
      </c>
      <c r="V189">
        <v>0</v>
      </c>
      <c r="W189">
        <v>0</v>
      </c>
      <c r="X189">
        <v>0</v>
      </c>
      <c r="Y189">
        <v>0.15558544908269001</v>
      </c>
      <c r="Z189">
        <v>0</v>
      </c>
      <c r="AA189">
        <v>0</v>
      </c>
      <c r="AB189">
        <v>0</v>
      </c>
      <c r="AC189">
        <v>3.5826883967999998E-9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0.1595829403666234</v>
      </c>
    </row>
    <row r="190" spans="1:35" x14ac:dyDescent="0.2">
      <c r="A190" t="s">
        <v>210</v>
      </c>
      <c r="B190" t="b">
        <v>1</v>
      </c>
      <c r="C190" t="s">
        <v>1</v>
      </c>
      <c r="D190" t="s">
        <v>502</v>
      </c>
      <c r="E190" t="s">
        <v>505</v>
      </c>
      <c r="F190" t="s">
        <v>4</v>
      </c>
      <c r="G190" t="s">
        <v>507</v>
      </c>
      <c r="H190" t="s">
        <v>532</v>
      </c>
      <c r="I190" t="s">
        <v>512</v>
      </c>
      <c r="J190" t="s">
        <v>519</v>
      </c>
      <c r="K190" t="s">
        <v>532</v>
      </c>
      <c r="L190" t="s">
        <v>532</v>
      </c>
      <c r="M190">
        <v>0</v>
      </c>
      <c r="N190">
        <v>0</v>
      </c>
      <c r="O190">
        <v>3.1358245666199993E-3</v>
      </c>
      <c r="P190">
        <v>0</v>
      </c>
      <c r="Q190">
        <v>0</v>
      </c>
      <c r="R190">
        <v>0</v>
      </c>
      <c r="S190">
        <v>0</v>
      </c>
      <c r="T190">
        <v>2.9730726414000002E-7</v>
      </c>
      <c r="U190">
        <v>0</v>
      </c>
      <c r="V190">
        <v>0</v>
      </c>
      <c r="W190">
        <v>0</v>
      </c>
      <c r="X190">
        <v>0</v>
      </c>
      <c r="Y190">
        <v>0.48209278365620001</v>
      </c>
      <c r="Z190">
        <v>0</v>
      </c>
      <c r="AA190">
        <v>0</v>
      </c>
      <c r="AB190">
        <v>0</v>
      </c>
      <c r="AC190">
        <v>1.5114993584000001E-7</v>
      </c>
      <c r="AD190">
        <v>0</v>
      </c>
      <c r="AE190">
        <v>0</v>
      </c>
      <c r="AF190">
        <v>0</v>
      </c>
      <c r="AG190">
        <v>6.7021598719800003E-10</v>
      </c>
      <c r="AH190">
        <v>0</v>
      </c>
      <c r="AI190">
        <v>0.48522905735023597</v>
      </c>
    </row>
    <row r="191" spans="1:35" x14ac:dyDescent="0.2">
      <c r="A191" t="s">
        <v>211</v>
      </c>
      <c r="B191" t="b">
        <v>1</v>
      </c>
      <c r="C191" t="s">
        <v>1</v>
      </c>
      <c r="D191" t="s">
        <v>502</v>
      </c>
      <c r="E191" t="s">
        <v>506</v>
      </c>
      <c r="F191" t="s">
        <v>538</v>
      </c>
      <c r="G191" t="s">
        <v>507</v>
      </c>
      <c r="H191" t="s">
        <v>532</v>
      </c>
      <c r="I191" t="s">
        <v>512</v>
      </c>
      <c r="J191" t="s">
        <v>519</v>
      </c>
      <c r="K191" t="s">
        <v>532</v>
      </c>
      <c r="L191" t="s">
        <v>532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4.3829973467999998E-3</v>
      </c>
      <c r="V191">
        <v>0</v>
      </c>
      <c r="W191">
        <v>0</v>
      </c>
      <c r="X191">
        <v>0</v>
      </c>
      <c r="Y191">
        <v>0.40381549402014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0.40819849136693998</v>
      </c>
    </row>
    <row r="192" spans="1:35" x14ac:dyDescent="0.2">
      <c r="A192" t="s">
        <v>212</v>
      </c>
      <c r="C192" t="s">
        <v>1</v>
      </c>
      <c r="D192" t="s">
        <v>502</v>
      </c>
      <c r="E192" t="s">
        <v>506</v>
      </c>
      <c r="F192" t="s">
        <v>541</v>
      </c>
      <c r="G192" t="s">
        <v>507</v>
      </c>
      <c r="H192" t="s">
        <v>532</v>
      </c>
      <c r="I192" t="s">
        <v>512</v>
      </c>
      <c r="J192" t="s">
        <v>519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3.9974877012450005E-3</v>
      </c>
      <c r="V192">
        <v>0</v>
      </c>
      <c r="W192">
        <v>0</v>
      </c>
      <c r="X192">
        <v>0</v>
      </c>
      <c r="Y192">
        <v>0.40505922317594001</v>
      </c>
      <c r="Z192">
        <v>0</v>
      </c>
      <c r="AA192">
        <v>0</v>
      </c>
      <c r="AB192">
        <v>0</v>
      </c>
      <c r="AC192">
        <v>3.5826883967999998E-9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0.40905671445987341</v>
      </c>
    </row>
    <row r="193" spans="1:35" x14ac:dyDescent="0.2">
      <c r="A193" t="s">
        <v>213</v>
      </c>
      <c r="C193" t="s">
        <v>1</v>
      </c>
      <c r="D193" t="s">
        <v>502</v>
      </c>
      <c r="E193" t="s">
        <v>505</v>
      </c>
      <c r="F193" t="s">
        <v>4</v>
      </c>
      <c r="G193" t="s">
        <v>507</v>
      </c>
      <c r="H193" t="s">
        <v>532</v>
      </c>
      <c r="I193" t="s">
        <v>512</v>
      </c>
      <c r="J193" t="s">
        <v>520</v>
      </c>
      <c r="K193" t="s">
        <v>532</v>
      </c>
      <c r="L193" t="s">
        <v>532</v>
      </c>
      <c r="M193">
        <v>0</v>
      </c>
      <c r="N193">
        <v>0</v>
      </c>
      <c r="O193">
        <v>3.1358245666199993E-3</v>
      </c>
      <c r="P193">
        <v>0</v>
      </c>
      <c r="Q193">
        <v>0</v>
      </c>
      <c r="R193">
        <v>0</v>
      </c>
      <c r="S193">
        <v>0</v>
      </c>
      <c r="T193">
        <v>2.9730726414000002E-7</v>
      </c>
      <c r="U193">
        <v>0</v>
      </c>
      <c r="V193">
        <v>0</v>
      </c>
      <c r="W193">
        <v>0</v>
      </c>
      <c r="X193">
        <v>0</v>
      </c>
      <c r="Y193">
        <v>0.62366056100270006</v>
      </c>
      <c r="Z193">
        <v>0</v>
      </c>
      <c r="AA193">
        <v>0</v>
      </c>
      <c r="AB193">
        <v>0</v>
      </c>
      <c r="AC193">
        <v>1.5114993584000001E-7</v>
      </c>
      <c r="AD193">
        <v>0</v>
      </c>
      <c r="AE193">
        <v>0</v>
      </c>
      <c r="AF193">
        <v>0</v>
      </c>
      <c r="AG193">
        <v>6.7021598719800003E-10</v>
      </c>
      <c r="AH193">
        <v>0</v>
      </c>
      <c r="AI193">
        <v>0.62679683469673597</v>
      </c>
    </row>
    <row r="194" spans="1:35" x14ac:dyDescent="0.2">
      <c r="A194" t="s">
        <v>214</v>
      </c>
      <c r="C194" t="s">
        <v>1</v>
      </c>
      <c r="D194" t="s">
        <v>502</v>
      </c>
      <c r="E194" t="s">
        <v>506</v>
      </c>
      <c r="F194" t="s">
        <v>538</v>
      </c>
      <c r="G194" t="s">
        <v>507</v>
      </c>
      <c r="H194" t="s">
        <v>532</v>
      </c>
      <c r="I194" t="s">
        <v>512</v>
      </c>
      <c r="J194" t="s">
        <v>520</v>
      </c>
      <c r="K194" t="s">
        <v>532</v>
      </c>
      <c r="L194" t="s">
        <v>532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4.3829973467999998E-3</v>
      </c>
      <c r="V194">
        <v>0</v>
      </c>
      <c r="W194">
        <v>0</v>
      </c>
      <c r="X194">
        <v>0</v>
      </c>
      <c r="Y194">
        <v>0.52239694531869008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0.52677994266549011</v>
      </c>
    </row>
    <row r="195" spans="1:35" x14ac:dyDescent="0.2">
      <c r="A195" t="s">
        <v>215</v>
      </c>
      <c r="C195" t="s">
        <v>1</v>
      </c>
      <c r="D195" t="s">
        <v>502</v>
      </c>
      <c r="E195" t="s">
        <v>506</v>
      </c>
      <c r="F195" t="s">
        <v>541</v>
      </c>
      <c r="G195" t="s">
        <v>507</v>
      </c>
      <c r="H195" t="s">
        <v>532</v>
      </c>
      <c r="I195" t="s">
        <v>512</v>
      </c>
      <c r="J195" t="s">
        <v>520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3.9974877012450005E-3</v>
      </c>
      <c r="V195">
        <v>0</v>
      </c>
      <c r="W195">
        <v>0</v>
      </c>
      <c r="X195">
        <v>0</v>
      </c>
      <c r="Y195">
        <v>0.52400589871799008</v>
      </c>
      <c r="Z195">
        <v>0</v>
      </c>
      <c r="AA195">
        <v>0</v>
      </c>
      <c r="AB195">
        <v>0</v>
      </c>
      <c r="AC195">
        <v>3.5826883967999998E-9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0.52800339000192342</v>
      </c>
    </row>
    <row r="196" spans="1:35" x14ac:dyDescent="0.2">
      <c r="A196" t="s">
        <v>216</v>
      </c>
      <c r="C196" t="s">
        <v>1</v>
      </c>
      <c r="D196" t="s">
        <v>502</v>
      </c>
      <c r="E196" t="s">
        <v>505</v>
      </c>
      <c r="F196" t="s">
        <v>4</v>
      </c>
      <c r="G196" t="s">
        <v>507</v>
      </c>
      <c r="H196" t="s">
        <v>532</v>
      </c>
      <c r="I196" t="s">
        <v>535</v>
      </c>
      <c r="J196" t="s">
        <v>520</v>
      </c>
      <c r="K196" t="s">
        <v>532</v>
      </c>
      <c r="L196" t="s">
        <v>532</v>
      </c>
      <c r="M196">
        <v>0</v>
      </c>
      <c r="N196">
        <v>0</v>
      </c>
      <c r="O196">
        <v>3.1358245666199993E-3</v>
      </c>
      <c r="P196">
        <v>0</v>
      </c>
      <c r="Q196">
        <v>0</v>
      </c>
      <c r="R196">
        <v>0</v>
      </c>
      <c r="S196">
        <v>0</v>
      </c>
      <c r="T196">
        <v>2.9730726414000002E-7</v>
      </c>
      <c r="U196">
        <v>0</v>
      </c>
      <c r="V196">
        <v>0</v>
      </c>
      <c r="W196">
        <v>0</v>
      </c>
      <c r="X196">
        <v>0</v>
      </c>
      <c r="Y196">
        <v>0.86285256626999995</v>
      </c>
      <c r="Z196">
        <v>0</v>
      </c>
      <c r="AA196">
        <v>0</v>
      </c>
      <c r="AB196">
        <v>0</v>
      </c>
      <c r="AC196">
        <v>1.5114993584000001E-7</v>
      </c>
      <c r="AD196">
        <v>0</v>
      </c>
      <c r="AE196">
        <v>0</v>
      </c>
      <c r="AF196">
        <v>0</v>
      </c>
      <c r="AG196">
        <v>6.7021598719800003E-10</v>
      </c>
      <c r="AH196">
        <v>0</v>
      </c>
      <c r="AI196">
        <v>0.86598883996403586</v>
      </c>
    </row>
    <row r="197" spans="1:35" x14ac:dyDescent="0.2">
      <c r="A197" t="s">
        <v>217</v>
      </c>
      <c r="C197" t="s">
        <v>1</v>
      </c>
      <c r="D197" t="s">
        <v>502</v>
      </c>
      <c r="E197" t="s">
        <v>506</v>
      </c>
      <c r="F197" t="s">
        <v>538</v>
      </c>
      <c r="G197" t="s">
        <v>507</v>
      </c>
      <c r="H197" t="s">
        <v>532</v>
      </c>
      <c r="I197" t="s">
        <v>535</v>
      </c>
      <c r="J197" t="s">
        <v>520</v>
      </c>
      <c r="K197" t="s">
        <v>532</v>
      </c>
      <c r="L197" t="s">
        <v>532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4.3829973467999998E-3</v>
      </c>
      <c r="V197">
        <v>0</v>
      </c>
      <c r="W197">
        <v>0</v>
      </c>
      <c r="X197">
        <v>0</v>
      </c>
      <c r="Y197">
        <v>0.72275140206900002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0.72713439941580005</v>
      </c>
    </row>
    <row r="198" spans="1:35" x14ac:dyDescent="0.2">
      <c r="A198" t="s">
        <v>218</v>
      </c>
      <c r="C198" t="s">
        <v>1</v>
      </c>
      <c r="D198" t="s">
        <v>502</v>
      </c>
      <c r="E198" t="s">
        <v>506</v>
      </c>
      <c r="F198" t="s">
        <v>541</v>
      </c>
      <c r="G198" t="s">
        <v>507</v>
      </c>
      <c r="H198" t="s">
        <v>532</v>
      </c>
      <c r="I198" t="s">
        <v>535</v>
      </c>
      <c r="J198" t="s">
        <v>520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3.9974877012450005E-3</v>
      </c>
      <c r="V198">
        <v>0</v>
      </c>
      <c r="W198">
        <v>0</v>
      </c>
      <c r="X198">
        <v>0</v>
      </c>
      <c r="Y198">
        <v>0.724977435999</v>
      </c>
      <c r="Z198">
        <v>0</v>
      </c>
      <c r="AA198">
        <v>0</v>
      </c>
      <c r="AB198">
        <v>0</v>
      </c>
      <c r="AC198">
        <v>3.5826883967999998E-9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0.72897492728293334</v>
      </c>
    </row>
    <row r="199" spans="1:35" x14ac:dyDescent="0.2">
      <c r="A199" t="s">
        <v>219</v>
      </c>
      <c r="C199" t="s">
        <v>1</v>
      </c>
      <c r="D199" t="s">
        <v>502</v>
      </c>
      <c r="E199" t="s">
        <v>505</v>
      </c>
      <c r="F199" t="s">
        <v>4</v>
      </c>
      <c r="G199" t="s">
        <v>507</v>
      </c>
      <c r="H199" t="s">
        <v>532</v>
      </c>
      <c r="I199" t="s">
        <v>536</v>
      </c>
      <c r="J199" t="s">
        <v>520</v>
      </c>
      <c r="K199" t="s">
        <v>532</v>
      </c>
      <c r="L199" t="s">
        <v>532</v>
      </c>
      <c r="M199">
        <v>0</v>
      </c>
      <c r="N199">
        <v>0</v>
      </c>
      <c r="O199">
        <v>3.1358245666199993E-3</v>
      </c>
      <c r="P199">
        <v>0</v>
      </c>
      <c r="Q199">
        <v>0</v>
      </c>
      <c r="R199">
        <v>0</v>
      </c>
      <c r="S199">
        <v>0</v>
      </c>
      <c r="T199">
        <v>2.9730726414000002E-7</v>
      </c>
      <c r="U199">
        <v>0</v>
      </c>
      <c r="V199">
        <v>0</v>
      </c>
      <c r="W199">
        <v>0</v>
      </c>
      <c r="X199">
        <v>0</v>
      </c>
      <c r="Y199">
        <v>0.41508990030299997</v>
      </c>
      <c r="Z199">
        <v>0</v>
      </c>
      <c r="AA199">
        <v>0</v>
      </c>
      <c r="AB199">
        <v>0</v>
      </c>
      <c r="AC199">
        <v>1.5114993584000001E-7</v>
      </c>
      <c r="AD199">
        <v>0</v>
      </c>
      <c r="AE199">
        <v>0</v>
      </c>
      <c r="AF199">
        <v>0</v>
      </c>
      <c r="AG199">
        <v>6.7021598719800003E-10</v>
      </c>
      <c r="AH199">
        <v>0</v>
      </c>
      <c r="AI199">
        <v>0.41822617399703593</v>
      </c>
    </row>
    <row r="200" spans="1:35" x14ac:dyDescent="0.2">
      <c r="A200" t="s">
        <v>220</v>
      </c>
      <c r="C200" t="s">
        <v>1</v>
      </c>
      <c r="D200" t="s">
        <v>502</v>
      </c>
      <c r="E200" t="s">
        <v>506</v>
      </c>
      <c r="F200" t="s">
        <v>538</v>
      </c>
      <c r="G200" t="s">
        <v>507</v>
      </c>
      <c r="H200" t="s">
        <v>532</v>
      </c>
      <c r="I200" t="s">
        <v>536</v>
      </c>
      <c r="J200" t="s">
        <v>520</v>
      </c>
      <c r="K200" t="s">
        <v>532</v>
      </c>
      <c r="L200" t="s">
        <v>532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4.3829973467999998E-3</v>
      </c>
      <c r="V200">
        <v>0</v>
      </c>
      <c r="W200">
        <v>0</v>
      </c>
      <c r="X200">
        <v>0</v>
      </c>
      <c r="Y200">
        <v>0.34769185276410003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0.35207485011090001</v>
      </c>
    </row>
    <row r="201" spans="1:35" x14ac:dyDescent="0.2">
      <c r="A201" t="s">
        <v>221</v>
      </c>
      <c r="C201" t="s">
        <v>1</v>
      </c>
      <c r="D201" t="s">
        <v>502</v>
      </c>
      <c r="E201" t="s">
        <v>506</v>
      </c>
      <c r="F201" t="s">
        <v>541</v>
      </c>
      <c r="G201" t="s">
        <v>507</v>
      </c>
      <c r="H201" t="s">
        <v>532</v>
      </c>
      <c r="I201" t="s">
        <v>536</v>
      </c>
      <c r="J201" t="s">
        <v>520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3.9974877012450005E-3</v>
      </c>
      <c r="V201">
        <v>0</v>
      </c>
      <c r="W201">
        <v>0</v>
      </c>
      <c r="X201">
        <v>0</v>
      </c>
      <c r="Y201">
        <v>0.3487627242411</v>
      </c>
      <c r="Z201">
        <v>0</v>
      </c>
      <c r="AA201">
        <v>0</v>
      </c>
      <c r="AB201">
        <v>0</v>
      </c>
      <c r="AC201">
        <v>3.5826883967999998E-9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0.35276021552503339</v>
      </c>
    </row>
    <row r="202" spans="1:35" x14ac:dyDescent="0.2">
      <c r="A202" t="s">
        <v>222</v>
      </c>
      <c r="M202">
        <v>0</v>
      </c>
      <c r="N202">
        <v>0</v>
      </c>
      <c r="O202">
        <v>0</v>
      </c>
      <c r="P202">
        <v>1.752471886609E-5</v>
      </c>
      <c r="Q202">
        <v>3.5281020000000002E-4</v>
      </c>
      <c r="R202">
        <v>0</v>
      </c>
      <c r="S202">
        <v>7.8455999999999998E-2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6.9822151099999995E-3</v>
      </c>
      <c r="AD202">
        <v>5.8694615777625998</v>
      </c>
      <c r="AE202">
        <v>0</v>
      </c>
      <c r="AF202">
        <v>0</v>
      </c>
      <c r="AG202">
        <v>0</v>
      </c>
      <c r="AH202">
        <v>0</v>
      </c>
      <c r="AI202">
        <v>5.9552701277914659</v>
      </c>
    </row>
    <row r="203" spans="1:35" x14ac:dyDescent="0.2">
      <c r="A203" t="s">
        <v>223</v>
      </c>
      <c r="M203">
        <v>0</v>
      </c>
      <c r="N203">
        <v>0</v>
      </c>
      <c r="O203">
        <v>0</v>
      </c>
      <c r="P203">
        <v>1.752471886609E-5</v>
      </c>
      <c r="Q203">
        <v>3.5281020000000002E-4</v>
      </c>
      <c r="R203">
        <v>0</v>
      </c>
      <c r="S203">
        <v>8.1090503999999994E-2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6.9822151099999995E-3</v>
      </c>
      <c r="AD203">
        <v>5.5885455931757999</v>
      </c>
      <c r="AE203">
        <v>0</v>
      </c>
      <c r="AF203">
        <v>0</v>
      </c>
      <c r="AG203">
        <v>0</v>
      </c>
      <c r="AH203">
        <v>0</v>
      </c>
      <c r="AI203">
        <v>5.6769886472046656</v>
      </c>
    </row>
    <row r="204" spans="1:35" x14ac:dyDescent="0.2">
      <c r="A204" t="s">
        <v>224</v>
      </c>
      <c r="M204">
        <v>0</v>
      </c>
      <c r="N204">
        <v>0</v>
      </c>
      <c r="O204">
        <v>0</v>
      </c>
      <c r="P204">
        <v>1.752471886609E-5</v>
      </c>
      <c r="Q204">
        <v>3.5281020000000002E-4</v>
      </c>
      <c r="R204">
        <v>0</v>
      </c>
      <c r="S204">
        <v>8.3720910999999995E-2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6.9822151099999995E-3</v>
      </c>
      <c r="AD204">
        <v>4.9084825572122996</v>
      </c>
      <c r="AE204">
        <v>0</v>
      </c>
      <c r="AF204">
        <v>0</v>
      </c>
      <c r="AG204">
        <v>0</v>
      </c>
      <c r="AH204">
        <v>0</v>
      </c>
      <c r="AI204">
        <v>4.999556018241166</v>
      </c>
    </row>
    <row r="205" spans="1:35" x14ac:dyDescent="0.2">
      <c r="A205" t="s">
        <v>569</v>
      </c>
      <c r="M205">
        <v>0</v>
      </c>
      <c r="N205">
        <v>0</v>
      </c>
      <c r="O205">
        <v>0</v>
      </c>
      <c r="P205">
        <v>1.752471886609E-5</v>
      </c>
      <c r="Q205">
        <v>3.5281020000000002E-4</v>
      </c>
      <c r="R205">
        <v>0</v>
      </c>
      <c r="S205">
        <v>7.8455999999999998E-2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6.9822151099999995E-3</v>
      </c>
      <c r="AD205">
        <v>2.9000181458299998</v>
      </c>
      <c r="AE205">
        <v>0</v>
      </c>
      <c r="AF205">
        <v>0</v>
      </c>
      <c r="AG205">
        <v>0</v>
      </c>
      <c r="AH205">
        <v>0</v>
      </c>
      <c r="AI205">
        <v>2.985826695858866</v>
      </c>
    </row>
    <row r="206" spans="1:35" x14ac:dyDescent="0.2">
      <c r="A206" t="s">
        <v>586</v>
      </c>
      <c r="M206">
        <v>0</v>
      </c>
      <c r="N206">
        <v>0</v>
      </c>
      <c r="O206">
        <v>0</v>
      </c>
      <c r="P206">
        <v>1.752471886609E-5</v>
      </c>
      <c r="Q206">
        <v>3.5281020000000002E-4</v>
      </c>
      <c r="R206">
        <v>0</v>
      </c>
      <c r="S206">
        <v>7.8455999999999998E-2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6.9822151099999995E-3</v>
      </c>
      <c r="AD206">
        <v>3.2318290822376001</v>
      </c>
      <c r="AE206">
        <v>0</v>
      </c>
      <c r="AF206">
        <v>0</v>
      </c>
      <c r="AG206">
        <v>0</v>
      </c>
      <c r="AH206">
        <v>0</v>
      </c>
      <c r="AI206">
        <v>3.3176376322664662</v>
      </c>
    </row>
    <row r="207" spans="1:35" x14ac:dyDescent="0.2">
      <c r="A207" t="s">
        <v>227</v>
      </c>
      <c r="M207">
        <v>0</v>
      </c>
      <c r="N207">
        <v>0</v>
      </c>
      <c r="O207">
        <v>0</v>
      </c>
      <c r="P207">
        <v>1.752471886609E-5</v>
      </c>
      <c r="Q207">
        <v>3.5281020000000002E-4</v>
      </c>
      <c r="R207">
        <v>0</v>
      </c>
      <c r="S207">
        <v>7.8455999999999998E-2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6.9822151099999995E-3</v>
      </c>
      <c r="AD207">
        <v>3.6870529554613998</v>
      </c>
      <c r="AE207">
        <v>0</v>
      </c>
      <c r="AF207">
        <v>0</v>
      </c>
      <c r="AG207">
        <v>0</v>
      </c>
      <c r="AH207">
        <v>0</v>
      </c>
      <c r="AI207">
        <v>3.7728615054902659</v>
      </c>
    </row>
    <row r="208" spans="1:35" x14ac:dyDescent="0.2">
      <c r="A208" t="s">
        <v>228</v>
      </c>
      <c r="M208">
        <v>0</v>
      </c>
      <c r="N208">
        <v>0</v>
      </c>
      <c r="O208">
        <v>0</v>
      </c>
      <c r="P208">
        <v>1.752471886609E-5</v>
      </c>
      <c r="Q208">
        <v>3.5281020000000002E-4</v>
      </c>
      <c r="R208">
        <v>0</v>
      </c>
      <c r="S208">
        <v>7.8455999999999998E-2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6.9822151099999995E-3</v>
      </c>
      <c r="AD208">
        <v>3.248643765333</v>
      </c>
      <c r="AE208">
        <v>0</v>
      </c>
      <c r="AF208">
        <v>0</v>
      </c>
      <c r="AG208">
        <v>0</v>
      </c>
      <c r="AH208">
        <v>0</v>
      </c>
      <c r="AI208">
        <v>3.3344523153618661</v>
      </c>
    </row>
    <row r="209" spans="1:35" x14ac:dyDescent="0.2">
      <c r="A209" t="s">
        <v>229</v>
      </c>
      <c r="M209">
        <v>0</v>
      </c>
      <c r="N209">
        <v>0</v>
      </c>
      <c r="O209">
        <v>0</v>
      </c>
      <c r="P209">
        <v>1.752471886609E-5</v>
      </c>
      <c r="Q209">
        <v>3.5281020000000002E-4</v>
      </c>
      <c r="R209">
        <v>0</v>
      </c>
      <c r="S209">
        <v>7.8455999999999998E-2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6.9822151099999995E-3</v>
      </c>
      <c r="AD209">
        <v>3.4749197189804</v>
      </c>
      <c r="AE209">
        <v>0</v>
      </c>
      <c r="AF209">
        <v>0</v>
      </c>
      <c r="AG209">
        <v>0</v>
      </c>
      <c r="AH209">
        <v>0</v>
      </c>
      <c r="AI209">
        <v>3.5607282690092661</v>
      </c>
    </row>
    <row r="210" spans="1:35" x14ac:dyDescent="0.2">
      <c r="A210" t="s">
        <v>230</v>
      </c>
      <c r="M210">
        <v>0</v>
      </c>
      <c r="N210">
        <v>0</v>
      </c>
      <c r="O210">
        <v>0</v>
      </c>
      <c r="P210">
        <v>1.752471886609E-5</v>
      </c>
      <c r="Q210">
        <v>3.5281020000000002E-4</v>
      </c>
      <c r="R210">
        <v>0</v>
      </c>
      <c r="S210">
        <v>7.8455999999999998E-2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6.9822151099999995E-3</v>
      </c>
      <c r="AD210">
        <v>2.6129924470226</v>
      </c>
      <c r="AE210">
        <v>0</v>
      </c>
      <c r="AF210">
        <v>0</v>
      </c>
      <c r="AG210">
        <v>0</v>
      </c>
      <c r="AH210">
        <v>0</v>
      </c>
      <c r="AI210">
        <v>2.6988009970514661</v>
      </c>
    </row>
    <row r="211" spans="1:35" x14ac:dyDescent="0.2">
      <c r="A211" t="s">
        <v>231</v>
      </c>
      <c r="M211">
        <v>0</v>
      </c>
      <c r="N211">
        <v>0</v>
      </c>
      <c r="O211">
        <v>0</v>
      </c>
      <c r="P211">
        <v>1.752471886609E-5</v>
      </c>
      <c r="Q211">
        <v>3.5281020000000002E-4</v>
      </c>
      <c r="R211">
        <v>0</v>
      </c>
      <c r="S211">
        <v>7.8455999999999998E-2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6.9822151099999995E-3</v>
      </c>
      <c r="AD211">
        <v>3.0973011883335997</v>
      </c>
      <c r="AE211">
        <v>0</v>
      </c>
      <c r="AF211">
        <v>0</v>
      </c>
      <c r="AG211">
        <v>0</v>
      </c>
      <c r="AH211">
        <v>0</v>
      </c>
      <c r="AI211">
        <v>3.1831097383624658</v>
      </c>
    </row>
    <row r="212" spans="1:35" x14ac:dyDescent="0.2">
      <c r="A212" t="s">
        <v>232</v>
      </c>
      <c r="M212">
        <v>0</v>
      </c>
      <c r="N212">
        <v>0</v>
      </c>
      <c r="O212">
        <v>0</v>
      </c>
      <c r="P212">
        <v>1.752471886609E-5</v>
      </c>
      <c r="Q212">
        <v>3.5281020000000002E-4</v>
      </c>
      <c r="R212">
        <v>0</v>
      </c>
      <c r="S212">
        <v>7.8455999999999998E-2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6.9822151099999995E-3</v>
      </c>
      <c r="AD212">
        <v>5.4702960411022001</v>
      </c>
      <c r="AE212">
        <v>0</v>
      </c>
      <c r="AF212">
        <v>0</v>
      </c>
      <c r="AG212">
        <v>0</v>
      </c>
      <c r="AH212">
        <v>0</v>
      </c>
      <c r="AI212">
        <v>5.5561045911310663</v>
      </c>
    </row>
    <row r="213" spans="1:35" x14ac:dyDescent="0.2">
      <c r="A213" t="s">
        <v>233</v>
      </c>
      <c r="M213">
        <v>0</v>
      </c>
      <c r="N213">
        <v>0</v>
      </c>
      <c r="O213">
        <v>0</v>
      </c>
      <c r="P213">
        <v>1.752471886609E-5</v>
      </c>
      <c r="Q213">
        <v>3.5281020000000002E-4</v>
      </c>
      <c r="R213">
        <v>0</v>
      </c>
      <c r="S213">
        <v>8.1090503999999994E-2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6.9822151099999995E-3</v>
      </c>
      <c r="AD213">
        <v>4.5278326348656002</v>
      </c>
      <c r="AE213">
        <v>0</v>
      </c>
      <c r="AF213">
        <v>0</v>
      </c>
      <c r="AG213">
        <v>0</v>
      </c>
      <c r="AH213">
        <v>0</v>
      </c>
      <c r="AI213">
        <v>4.6162756888944658</v>
      </c>
    </row>
    <row r="214" spans="1:35" x14ac:dyDescent="0.2">
      <c r="A214" t="s">
        <v>234</v>
      </c>
      <c r="M214">
        <v>0</v>
      </c>
      <c r="N214">
        <v>0</v>
      </c>
      <c r="O214">
        <v>0</v>
      </c>
      <c r="P214">
        <v>1.752471886609E-5</v>
      </c>
      <c r="Q214">
        <v>3.5281020000000002E-4</v>
      </c>
      <c r="R214">
        <v>0</v>
      </c>
      <c r="S214">
        <v>8.3720910999999995E-2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6.9822151099999995E-3</v>
      </c>
      <c r="AD214">
        <v>4.5093175188821997</v>
      </c>
      <c r="AE214">
        <v>0</v>
      </c>
      <c r="AF214">
        <v>0</v>
      </c>
      <c r="AG214">
        <v>0</v>
      </c>
      <c r="AH214">
        <v>0</v>
      </c>
      <c r="AI214">
        <v>4.600390979911066</v>
      </c>
    </row>
    <row r="215" spans="1:35" x14ac:dyDescent="0.2">
      <c r="A215" t="s">
        <v>570</v>
      </c>
      <c r="M215">
        <v>0</v>
      </c>
      <c r="N215">
        <v>0</v>
      </c>
      <c r="O215">
        <v>0</v>
      </c>
      <c r="P215">
        <v>1.752471886609E-5</v>
      </c>
      <c r="Q215">
        <v>3.5281020000000002E-4</v>
      </c>
      <c r="R215">
        <v>0</v>
      </c>
      <c r="S215">
        <v>7.8455999999999998E-2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6.9822151099999995E-3</v>
      </c>
      <c r="AD215">
        <v>2.5115426790500002</v>
      </c>
      <c r="AE215">
        <v>0</v>
      </c>
      <c r="AF215">
        <v>0</v>
      </c>
      <c r="AG215">
        <v>0</v>
      </c>
      <c r="AH215">
        <v>0</v>
      </c>
      <c r="AI215">
        <v>2.5973512290788663</v>
      </c>
    </row>
    <row r="216" spans="1:35" x14ac:dyDescent="0.2">
      <c r="A216" t="s">
        <v>587</v>
      </c>
      <c r="M216">
        <v>0</v>
      </c>
      <c r="N216">
        <v>0</v>
      </c>
      <c r="O216">
        <v>0</v>
      </c>
      <c r="P216">
        <v>1.752471886609E-5</v>
      </c>
      <c r="Q216">
        <v>3.5281020000000002E-4</v>
      </c>
      <c r="R216">
        <v>0</v>
      </c>
      <c r="S216">
        <v>7.8455999999999998E-2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6.9822151099999995E-3</v>
      </c>
      <c r="AD216">
        <v>2.8421589774349996</v>
      </c>
      <c r="AE216">
        <v>0</v>
      </c>
      <c r="AF216">
        <v>0</v>
      </c>
      <c r="AG216">
        <v>0</v>
      </c>
      <c r="AH216">
        <v>0</v>
      </c>
      <c r="AI216">
        <v>2.9279675274638657</v>
      </c>
    </row>
    <row r="217" spans="1:35" x14ac:dyDescent="0.2">
      <c r="A217" t="s">
        <v>237</v>
      </c>
      <c r="M217">
        <v>0</v>
      </c>
      <c r="N217">
        <v>0</v>
      </c>
      <c r="O217">
        <v>0</v>
      </c>
      <c r="P217">
        <v>1.752471886609E-5</v>
      </c>
      <c r="Q217">
        <v>3.5281020000000002E-4</v>
      </c>
      <c r="R217">
        <v>0</v>
      </c>
      <c r="S217">
        <v>7.8455999999999998E-2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6.9822151099999995E-3</v>
      </c>
      <c r="AD217">
        <v>3.2957441719106</v>
      </c>
      <c r="AE217">
        <v>0</v>
      </c>
      <c r="AF217">
        <v>0</v>
      </c>
      <c r="AG217">
        <v>0</v>
      </c>
      <c r="AH217">
        <v>0</v>
      </c>
      <c r="AI217">
        <v>3.3815527219394661</v>
      </c>
    </row>
    <row r="218" spans="1:35" x14ac:dyDescent="0.2">
      <c r="A218" t="s">
        <v>238</v>
      </c>
      <c r="M218">
        <v>0</v>
      </c>
      <c r="N218">
        <v>0</v>
      </c>
      <c r="O218">
        <v>0</v>
      </c>
      <c r="P218">
        <v>1.752471886609E-5</v>
      </c>
      <c r="Q218">
        <v>3.5281020000000002E-4</v>
      </c>
      <c r="R218">
        <v>0</v>
      </c>
      <c r="S218">
        <v>7.8455999999999998E-2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6.9822151099999995E-3</v>
      </c>
      <c r="AD218">
        <v>2.8589131915697998</v>
      </c>
      <c r="AE218">
        <v>0</v>
      </c>
      <c r="AF218">
        <v>0</v>
      </c>
      <c r="AG218">
        <v>0</v>
      </c>
      <c r="AH218">
        <v>0</v>
      </c>
      <c r="AI218">
        <v>2.944721741598666</v>
      </c>
    </row>
    <row r="219" spans="1:35" x14ac:dyDescent="0.2">
      <c r="A219" t="s">
        <v>239</v>
      </c>
      <c r="M219">
        <v>0</v>
      </c>
      <c r="N219">
        <v>0</v>
      </c>
      <c r="O219">
        <v>0</v>
      </c>
      <c r="P219">
        <v>1.752471886609E-5</v>
      </c>
      <c r="Q219">
        <v>3.5281020000000002E-4</v>
      </c>
      <c r="R219">
        <v>0</v>
      </c>
      <c r="S219">
        <v>7.8455999999999998E-2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6.9822151099999995E-3</v>
      </c>
      <c r="AD219">
        <v>3.0843745691526001</v>
      </c>
      <c r="AE219">
        <v>0</v>
      </c>
      <c r="AF219">
        <v>0</v>
      </c>
      <c r="AG219">
        <v>0</v>
      </c>
      <c r="AH219">
        <v>0</v>
      </c>
      <c r="AI219">
        <v>3.1701831191814662</v>
      </c>
    </row>
    <row r="220" spans="1:35" x14ac:dyDescent="0.2">
      <c r="A220" t="s">
        <v>240</v>
      </c>
      <c r="M220">
        <v>0</v>
      </c>
      <c r="N220">
        <v>0</v>
      </c>
      <c r="O220">
        <v>0</v>
      </c>
      <c r="P220">
        <v>1.752471886609E-5</v>
      </c>
      <c r="Q220">
        <v>3.5281020000000002E-4</v>
      </c>
      <c r="R220">
        <v>0</v>
      </c>
      <c r="S220">
        <v>7.8455999999999998E-2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6.9822151099999995E-3</v>
      </c>
      <c r="AD220">
        <v>2.2255502674234</v>
      </c>
      <c r="AE220">
        <v>0</v>
      </c>
      <c r="AF220">
        <v>0</v>
      </c>
      <c r="AG220">
        <v>0</v>
      </c>
      <c r="AH220">
        <v>0</v>
      </c>
      <c r="AI220">
        <v>2.3113588174522661</v>
      </c>
    </row>
    <row r="221" spans="1:35" x14ac:dyDescent="0.2">
      <c r="A221" t="s">
        <v>241</v>
      </c>
      <c r="M221">
        <v>0</v>
      </c>
      <c r="N221">
        <v>0</v>
      </c>
      <c r="O221">
        <v>0</v>
      </c>
      <c r="P221">
        <v>1.752471886609E-5</v>
      </c>
      <c r="Q221">
        <v>3.5281020000000002E-4</v>
      </c>
      <c r="R221">
        <v>0</v>
      </c>
      <c r="S221">
        <v>7.8455999999999998E-2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6.9822151099999995E-3</v>
      </c>
      <c r="AD221">
        <v>2.7081154368969997</v>
      </c>
      <c r="AE221">
        <v>0</v>
      </c>
      <c r="AF221">
        <v>0</v>
      </c>
      <c r="AG221">
        <v>0</v>
      </c>
      <c r="AH221">
        <v>0</v>
      </c>
      <c r="AI221">
        <v>2.7939239869258659</v>
      </c>
    </row>
    <row r="222" spans="1:35" x14ac:dyDescent="0.2">
      <c r="A222" t="s">
        <v>242</v>
      </c>
      <c r="B222" t="b">
        <v>1</v>
      </c>
      <c r="C222" t="s">
        <v>531</v>
      </c>
      <c r="D222" t="s">
        <v>503</v>
      </c>
      <c r="E222" t="s">
        <v>505</v>
      </c>
      <c r="F222" t="s">
        <v>8</v>
      </c>
      <c r="G222" t="s">
        <v>507</v>
      </c>
      <c r="H222" t="s">
        <v>510</v>
      </c>
      <c r="I222" t="s">
        <v>538</v>
      </c>
      <c r="J222" t="s">
        <v>513</v>
      </c>
      <c r="K222" t="s">
        <v>522</v>
      </c>
      <c r="L222" t="s">
        <v>532</v>
      </c>
      <c r="M222">
        <v>2.1664945963599999E-4</v>
      </c>
      <c r="N222">
        <v>0</v>
      </c>
      <c r="O222">
        <v>0</v>
      </c>
      <c r="P222">
        <v>0</v>
      </c>
      <c r="Q222">
        <v>3.3029039999999998E-4</v>
      </c>
      <c r="R222">
        <v>0</v>
      </c>
      <c r="S222">
        <v>1.9380773999999997E-4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1.3189879747199998E-4</v>
      </c>
      <c r="AD222">
        <v>0</v>
      </c>
      <c r="AE222">
        <v>0.111989574375</v>
      </c>
      <c r="AF222">
        <v>0</v>
      </c>
      <c r="AG222">
        <v>0</v>
      </c>
      <c r="AH222">
        <v>0</v>
      </c>
      <c r="AI222">
        <v>0.112862220772108</v>
      </c>
    </row>
    <row r="223" spans="1:35" x14ac:dyDescent="0.2">
      <c r="A223" t="s">
        <v>243</v>
      </c>
      <c r="C223" t="s">
        <v>531</v>
      </c>
      <c r="D223" t="s">
        <v>503</v>
      </c>
      <c r="E223" t="s">
        <v>505</v>
      </c>
      <c r="F223" t="s">
        <v>8</v>
      </c>
      <c r="G223" t="s">
        <v>507</v>
      </c>
      <c r="H223" t="s">
        <v>510</v>
      </c>
      <c r="I223" t="s">
        <v>538</v>
      </c>
      <c r="J223" t="s">
        <v>513</v>
      </c>
      <c r="K223" t="s">
        <v>523</v>
      </c>
      <c r="L223" s="4" t="s">
        <v>525</v>
      </c>
      <c r="M223">
        <v>2.1664945963599999E-4</v>
      </c>
      <c r="N223">
        <v>0</v>
      </c>
      <c r="O223">
        <v>0</v>
      </c>
      <c r="P223">
        <v>0</v>
      </c>
      <c r="Q223">
        <v>3.3029039999999998E-4</v>
      </c>
      <c r="R223">
        <v>0</v>
      </c>
      <c r="S223">
        <v>1.2525683740000002E-2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1.3189879747199998E-4</v>
      </c>
      <c r="AD223">
        <v>0</v>
      </c>
      <c r="AE223">
        <v>0.10677179625000001</v>
      </c>
      <c r="AF223">
        <v>0</v>
      </c>
      <c r="AG223">
        <v>0</v>
      </c>
      <c r="AH223">
        <v>0</v>
      </c>
      <c r="AI223">
        <v>0.119976318647108</v>
      </c>
    </row>
    <row r="224" spans="1:35" x14ac:dyDescent="0.2">
      <c r="A224" t="s">
        <v>244</v>
      </c>
      <c r="C224" t="s">
        <v>531</v>
      </c>
      <c r="D224" t="s">
        <v>503</v>
      </c>
      <c r="E224" t="s">
        <v>505</v>
      </c>
      <c r="F224" t="s">
        <v>8</v>
      </c>
      <c r="G224" t="s">
        <v>507</v>
      </c>
      <c r="H224" t="s">
        <v>510</v>
      </c>
      <c r="I224" t="s">
        <v>538</v>
      </c>
      <c r="J224" t="s">
        <v>513</v>
      </c>
      <c r="K224" t="s">
        <v>543</v>
      </c>
      <c r="L224" s="4" t="s">
        <v>525</v>
      </c>
      <c r="M224">
        <v>2.1664945963599999E-4</v>
      </c>
      <c r="N224">
        <v>0</v>
      </c>
      <c r="O224">
        <v>0</v>
      </c>
      <c r="P224">
        <v>0</v>
      </c>
      <c r="Q224">
        <v>3.3029039999999998E-4</v>
      </c>
      <c r="R224">
        <v>0</v>
      </c>
      <c r="S224">
        <v>2.4377503339999999E-2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1.3189879747199998E-4</v>
      </c>
      <c r="AD224">
        <v>0</v>
      </c>
      <c r="AE224">
        <v>9.4069936874999996E-2</v>
      </c>
      <c r="AF224">
        <v>0</v>
      </c>
      <c r="AG224">
        <v>0</v>
      </c>
      <c r="AH224">
        <v>0</v>
      </c>
      <c r="AI224">
        <v>0.119126278872108</v>
      </c>
    </row>
    <row r="225" spans="1:35" x14ac:dyDescent="0.2">
      <c r="A225" t="s">
        <v>243</v>
      </c>
      <c r="C225" t="s">
        <v>531</v>
      </c>
      <c r="D225" t="s">
        <v>503</v>
      </c>
      <c r="E225" t="s">
        <v>505</v>
      </c>
      <c r="F225" t="s">
        <v>8</v>
      </c>
      <c r="G225" t="s">
        <v>507</v>
      </c>
      <c r="H225" t="s">
        <v>510</v>
      </c>
      <c r="I225" t="s">
        <v>538</v>
      </c>
      <c r="J225" t="s">
        <v>513</v>
      </c>
      <c r="K225" t="s">
        <v>523</v>
      </c>
      <c r="L225" s="4" t="s">
        <v>526</v>
      </c>
      <c r="M225">
        <v>2.1664945963599999E-4</v>
      </c>
      <c r="N225">
        <v>0</v>
      </c>
      <c r="O225">
        <v>0</v>
      </c>
      <c r="P225">
        <v>0</v>
      </c>
      <c r="Q225">
        <v>3.3029039999999998E-4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1.3189879747199998E-4</v>
      </c>
      <c r="AD225">
        <v>0</v>
      </c>
      <c r="AE225">
        <f>AE223*1.13</f>
        <v>0.1206521297625</v>
      </c>
      <c r="AF225">
        <v>0</v>
      </c>
      <c r="AG225">
        <v>0</v>
      </c>
      <c r="AH225">
        <v>0</v>
      </c>
      <c r="AI225">
        <v>0.119976318647108</v>
      </c>
    </row>
    <row r="226" spans="1:35" x14ac:dyDescent="0.2">
      <c r="A226" t="s">
        <v>244</v>
      </c>
      <c r="C226" t="s">
        <v>531</v>
      </c>
      <c r="D226" t="s">
        <v>503</v>
      </c>
      <c r="E226" t="s">
        <v>505</v>
      </c>
      <c r="F226" t="s">
        <v>8</v>
      </c>
      <c r="G226" t="s">
        <v>507</v>
      </c>
      <c r="H226" t="s">
        <v>510</v>
      </c>
      <c r="I226" t="s">
        <v>538</v>
      </c>
      <c r="J226" t="s">
        <v>513</v>
      </c>
      <c r="K226" t="s">
        <v>543</v>
      </c>
      <c r="L226" s="4" t="s">
        <v>526</v>
      </c>
      <c r="M226">
        <v>2.1664945963599999E-4</v>
      </c>
      <c r="N226">
        <v>0</v>
      </c>
      <c r="O226">
        <v>0</v>
      </c>
      <c r="P226">
        <v>0</v>
      </c>
      <c r="Q226">
        <v>3.3029039999999998E-4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1.3189879747199998E-4</v>
      </c>
      <c r="AD226">
        <v>0</v>
      </c>
      <c r="AE226">
        <f>AE224*1.13</f>
        <v>0.10629902866874999</v>
      </c>
      <c r="AF226">
        <v>0</v>
      </c>
      <c r="AG226">
        <v>0</v>
      </c>
      <c r="AH226">
        <v>0</v>
      </c>
      <c r="AI226">
        <v>0.119126278872108</v>
      </c>
    </row>
    <row r="227" spans="1:35" x14ac:dyDescent="0.2">
      <c r="A227" t="s">
        <v>243</v>
      </c>
      <c r="C227" t="s">
        <v>531</v>
      </c>
      <c r="D227" t="s">
        <v>503</v>
      </c>
      <c r="E227" t="s">
        <v>505</v>
      </c>
      <c r="F227" t="s">
        <v>8</v>
      </c>
      <c r="G227" t="s">
        <v>507</v>
      </c>
      <c r="H227" t="s">
        <v>510</v>
      </c>
      <c r="I227" t="s">
        <v>538</v>
      </c>
      <c r="J227" t="s">
        <v>513</v>
      </c>
      <c r="K227" t="s">
        <v>523</v>
      </c>
      <c r="L227" s="4" t="s">
        <v>527</v>
      </c>
      <c r="M227">
        <v>2.1664945963599999E-4</v>
      </c>
      <c r="N227">
        <v>0</v>
      </c>
      <c r="O227">
        <v>0</v>
      </c>
      <c r="P227">
        <v>0</v>
      </c>
      <c r="Q227">
        <v>3.3029039999999998E-4</v>
      </c>
      <c r="R227">
        <v>0</v>
      </c>
      <c r="S227">
        <f>S223*2</f>
        <v>2.5051367480000003E-2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1.3189879747199998E-4</v>
      </c>
      <c r="AD227">
        <v>0</v>
      </c>
      <c r="AE227">
        <f>0.87*AE223</f>
        <v>9.2891462737500013E-2</v>
      </c>
      <c r="AF227">
        <v>0</v>
      </c>
      <c r="AG227">
        <v>0</v>
      </c>
      <c r="AH227">
        <v>0</v>
      </c>
      <c r="AI227">
        <v>0.119976318647108</v>
      </c>
    </row>
    <row r="228" spans="1:35" x14ac:dyDescent="0.2">
      <c r="A228" t="s">
        <v>244</v>
      </c>
      <c r="C228" t="s">
        <v>531</v>
      </c>
      <c r="D228" t="s">
        <v>503</v>
      </c>
      <c r="E228" t="s">
        <v>505</v>
      </c>
      <c r="F228" t="s">
        <v>8</v>
      </c>
      <c r="G228" t="s">
        <v>507</v>
      </c>
      <c r="H228" t="s">
        <v>510</v>
      </c>
      <c r="I228" t="s">
        <v>538</v>
      </c>
      <c r="J228" t="s">
        <v>513</v>
      </c>
      <c r="K228" t="s">
        <v>543</v>
      </c>
      <c r="L228" s="4" t="s">
        <v>527</v>
      </c>
      <c r="M228">
        <v>2.1664945963599999E-4</v>
      </c>
      <c r="N228">
        <v>0</v>
      </c>
      <c r="O228">
        <v>0</v>
      </c>
      <c r="P228">
        <v>0</v>
      </c>
      <c r="Q228">
        <v>3.3029039999999998E-4</v>
      </c>
      <c r="R228">
        <v>0</v>
      </c>
      <c r="S228">
        <f>S224*2</f>
        <v>4.8755006679999997E-2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1.3189879747199998E-4</v>
      </c>
      <c r="AD228">
        <v>0</v>
      </c>
      <c r="AE228">
        <f>AE224*0.88</f>
        <v>8.2781544449999994E-2</v>
      </c>
      <c r="AF228">
        <v>0</v>
      </c>
      <c r="AG228">
        <v>0</v>
      </c>
      <c r="AH228">
        <v>0</v>
      </c>
      <c r="AI228">
        <v>0.119126278872108</v>
      </c>
    </row>
    <row r="229" spans="1:35" x14ac:dyDescent="0.2">
      <c r="A229" t="s">
        <v>571</v>
      </c>
      <c r="C229" t="s">
        <v>531</v>
      </c>
      <c r="D229" t="s">
        <v>503</v>
      </c>
      <c r="E229" t="s">
        <v>505</v>
      </c>
      <c r="F229" t="s">
        <v>8</v>
      </c>
      <c r="G229" t="s">
        <v>507</v>
      </c>
      <c r="H229" t="s">
        <v>510</v>
      </c>
      <c r="I229" t="s">
        <v>538</v>
      </c>
      <c r="J229" t="s">
        <v>548</v>
      </c>
      <c r="K229" t="s">
        <v>522</v>
      </c>
      <c r="L229" t="s">
        <v>532</v>
      </c>
      <c r="M229">
        <v>2.1664945963599999E-4</v>
      </c>
      <c r="N229">
        <v>0</v>
      </c>
      <c r="O229">
        <v>0</v>
      </c>
      <c r="P229">
        <v>0</v>
      </c>
      <c r="Q229">
        <v>3.3029039999999998E-4</v>
      </c>
      <c r="R229">
        <v>0</v>
      </c>
      <c r="S229">
        <v>1.9380773999999997E-4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1.3189879747199998E-4</v>
      </c>
      <c r="AD229">
        <v>0</v>
      </c>
      <c r="AE229">
        <v>5.6312510624999992E-2</v>
      </c>
      <c r="AF229">
        <v>0</v>
      </c>
      <c r="AG229">
        <v>0</v>
      </c>
      <c r="AH229">
        <v>0</v>
      </c>
      <c r="AI229">
        <v>5.7185157022107989E-2</v>
      </c>
    </row>
    <row r="230" spans="1:35" x14ac:dyDescent="0.2">
      <c r="A230" t="s">
        <v>588</v>
      </c>
      <c r="B230" t="b">
        <v>1</v>
      </c>
      <c r="C230" t="s">
        <v>531</v>
      </c>
      <c r="D230" t="s">
        <v>503</v>
      </c>
      <c r="E230" t="s">
        <v>505</v>
      </c>
      <c r="F230" t="s">
        <v>8</v>
      </c>
      <c r="G230" t="s">
        <v>507</v>
      </c>
      <c r="H230" t="s">
        <v>510</v>
      </c>
      <c r="I230" t="s">
        <v>538</v>
      </c>
      <c r="J230" t="s">
        <v>579</v>
      </c>
      <c r="K230" t="s">
        <v>522</v>
      </c>
      <c r="L230" t="s">
        <v>532</v>
      </c>
      <c r="M230">
        <v>2.1664945963599999E-4</v>
      </c>
      <c r="N230">
        <v>0</v>
      </c>
      <c r="O230">
        <v>0</v>
      </c>
      <c r="P230">
        <v>0</v>
      </c>
      <c r="Q230">
        <v>3.3029039999999998E-4</v>
      </c>
      <c r="R230">
        <v>0</v>
      </c>
      <c r="S230">
        <v>1.9380773999999997E-4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1.3189879747199998E-4</v>
      </c>
      <c r="AD230">
        <v>0</v>
      </c>
      <c r="AE230">
        <v>6.2533964999999997E-2</v>
      </c>
      <c r="AF230">
        <v>0</v>
      </c>
      <c r="AG230">
        <v>0</v>
      </c>
      <c r="AH230">
        <v>0</v>
      </c>
      <c r="AI230">
        <v>6.3406611397108001E-2</v>
      </c>
    </row>
    <row r="231" spans="1:35" x14ac:dyDescent="0.2">
      <c r="A231" t="s">
        <v>247</v>
      </c>
      <c r="C231" t="s">
        <v>531</v>
      </c>
      <c r="D231" t="s">
        <v>503</v>
      </c>
      <c r="E231" t="s">
        <v>505</v>
      </c>
      <c r="F231" t="s">
        <v>8</v>
      </c>
      <c r="G231" t="s">
        <v>507</v>
      </c>
      <c r="H231" t="s">
        <v>510</v>
      </c>
      <c r="I231" t="s">
        <v>538</v>
      </c>
      <c r="J231" t="s">
        <v>514</v>
      </c>
      <c r="K231" t="s">
        <v>522</v>
      </c>
      <c r="L231" t="s">
        <v>532</v>
      </c>
      <c r="M231">
        <v>2.1664945963599999E-4</v>
      </c>
      <c r="N231">
        <v>0</v>
      </c>
      <c r="O231">
        <v>0</v>
      </c>
      <c r="P231">
        <v>0</v>
      </c>
      <c r="Q231">
        <v>3.3029039999999998E-4</v>
      </c>
      <c r="R231">
        <v>0</v>
      </c>
      <c r="S231">
        <v>1.9380773999999997E-4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1.3189879747199998E-4</v>
      </c>
      <c r="AD231">
        <v>0</v>
      </c>
      <c r="AE231">
        <v>7.1069413124999994E-2</v>
      </c>
      <c r="AF231">
        <v>0</v>
      </c>
      <c r="AG231">
        <v>0</v>
      </c>
      <c r="AH231">
        <v>0</v>
      </c>
      <c r="AI231">
        <v>7.1942059522107998E-2</v>
      </c>
    </row>
    <row r="232" spans="1:35" x14ac:dyDescent="0.2">
      <c r="A232" t="s">
        <v>248</v>
      </c>
      <c r="C232" t="s">
        <v>531</v>
      </c>
      <c r="D232" t="s">
        <v>503</v>
      </c>
      <c r="E232" t="s">
        <v>505</v>
      </c>
      <c r="F232" t="s">
        <v>8</v>
      </c>
      <c r="G232" t="s">
        <v>507</v>
      </c>
      <c r="H232" t="s">
        <v>510</v>
      </c>
      <c r="I232" t="s">
        <v>538</v>
      </c>
      <c r="J232" t="s">
        <v>515</v>
      </c>
      <c r="K232" t="s">
        <v>522</v>
      </c>
      <c r="L232" t="s">
        <v>532</v>
      </c>
      <c r="M232">
        <v>2.1664945963599999E-4</v>
      </c>
      <c r="N232">
        <v>0</v>
      </c>
      <c r="O232">
        <v>0</v>
      </c>
      <c r="P232">
        <v>0</v>
      </c>
      <c r="Q232">
        <v>3.3029039999999998E-4</v>
      </c>
      <c r="R232">
        <v>0</v>
      </c>
      <c r="S232">
        <v>1.9380773999999997E-4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1.3189879747199998E-4</v>
      </c>
      <c r="AD232">
        <v>0</v>
      </c>
      <c r="AE232">
        <v>6.2849240624999997E-2</v>
      </c>
      <c r="AF232">
        <v>0</v>
      </c>
      <c r="AG232">
        <v>0</v>
      </c>
      <c r="AH232">
        <v>0</v>
      </c>
      <c r="AI232">
        <v>6.3721887022108001E-2</v>
      </c>
    </row>
    <row r="233" spans="1:35" x14ac:dyDescent="0.2">
      <c r="A233" t="s">
        <v>249</v>
      </c>
      <c r="C233" t="s">
        <v>531</v>
      </c>
      <c r="D233" t="s">
        <v>503</v>
      </c>
      <c r="E233" t="s">
        <v>505</v>
      </c>
      <c r="F233" t="s">
        <v>8</v>
      </c>
      <c r="G233" t="s">
        <v>507</v>
      </c>
      <c r="H233" t="s">
        <v>510</v>
      </c>
      <c r="I233" t="s">
        <v>538</v>
      </c>
      <c r="J233" t="s">
        <v>516</v>
      </c>
      <c r="K233" t="s">
        <v>522</v>
      </c>
      <c r="L233" t="s">
        <v>532</v>
      </c>
      <c r="M233">
        <v>2.1664945963599999E-4</v>
      </c>
      <c r="N233">
        <v>0</v>
      </c>
      <c r="O233">
        <v>0</v>
      </c>
      <c r="P233">
        <v>0</v>
      </c>
      <c r="Q233">
        <v>3.3029039999999998E-4</v>
      </c>
      <c r="R233">
        <v>0</v>
      </c>
      <c r="S233">
        <v>1.9380773999999997E-4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1.3189879747199998E-4</v>
      </c>
      <c r="AD233">
        <v>0</v>
      </c>
      <c r="AE233">
        <v>6.7091915624999998E-2</v>
      </c>
      <c r="AF233">
        <v>0</v>
      </c>
      <c r="AG233">
        <v>0</v>
      </c>
      <c r="AH233">
        <v>0</v>
      </c>
      <c r="AI233">
        <v>6.7964562022108002E-2</v>
      </c>
    </row>
    <row r="234" spans="1:35" x14ac:dyDescent="0.2">
      <c r="A234" t="s">
        <v>250</v>
      </c>
      <c r="C234" t="s">
        <v>531</v>
      </c>
      <c r="D234" t="s">
        <v>503</v>
      </c>
      <c r="E234" t="s">
        <v>505</v>
      </c>
      <c r="F234" t="s">
        <v>8</v>
      </c>
      <c r="G234" t="s">
        <v>507</v>
      </c>
      <c r="H234" t="s">
        <v>510</v>
      </c>
      <c r="I234" t="s">
        <v>538</v>
      </c>
      <c r="J234" t="s">
        <v>517</v>
      </c>
      <c r="K234" t="s">
        <v>522</v>
      </c>
      <c r="L234" t="s">
        <v>532</v>
      </c>
      <c r="M234">
        <v>2.1664945963599999E-4</v>
      </c>
      <c r="N234">
        <v>0</v>
      </c>
      <c r="O234">
        <v>0</v>
      </c>
      <c r="P234">
        <v>0</v>
      </c>
      <c r="Q234">
        <v>3.3029039999999998E-4</v>
      </c>
      <c r="R234">
        <v>0</v>
      </c>
      <c r="S234">
        <v>1.9380773999999997E-4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1.3189879747199998E-4</v>
      </c>
      <c r="AD234">
        <v>0</v>
      </c>
      <c r="AE234">
        <v>5.0930778749999996E-2</v>
      </c>
      <c r="AF234">
        <v>0</v>
      </c>
      <c r="AG234">
        <v>0</v>
      </c>
      <c r="AH234">
        <v>0</v>
      </c>
      <c r="AI234">
        <v>5.1803425147107993E-2</v>
      </c>
    </row>
    <row r="235" spans="1:35" x14ac:dyDescent="0.2">
      <c r="A235" t="s">
        <v>251</v>
      </c>
      <c r="C235" t="s">
        <v>531</v>
      </c>
      <c r="D235" t="s">
        <v>503</v>
      </c>
      <c r="E235" t="s">
        <v>505</v>
      </c>
      <c r="F235" t="s">
        <v>8</v>
      </c>
      <c r="G235" t="s">
        <v>507</v>
      </c>
      <c r="H235" t="s">
        <v>510</v>
      </c>
      <c r="I235" t="s">
        <v>538</v>
      </c>
      <c r="J235" t="s">
        <v>518</v>
      </c>
      <c r="K235" t="s">
        <v>522</v>
      </c>
      <c r="L235" t="s">
        <v>532</v>
      </c>
      <c r="M235">
        <v>2.1664945963599999E-4</v>
      </c>
      <c r="N235">
        <v>0</v>
      </c>
      <c r="O235">
        <v>0</v>
      </c>
      <c r="P235">
        <v>0</v>
      </c>
      <c r="Q235">
        <v>3.3029039999999998E-4</v>
      </c>
      <c r="R235">
        <v>0</v>
      </c>
      <c r="S235">
        <v>1.9380773999999997E-4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1.3189879747199998E-4</v>
      </c>
      <c r="AD235">
        <v>0</v>
      </c>
      <c r="AE235">
        <v>6.0011566874999998E-2</v>
      </c>
      <c r="AF235">
        <v>0</v>
      </c>
      <c r="AG235">
        <v>0</v>
      </c>
      <c r="AH235">
        <v>0</v>
      </c>
      <c r="AI235">
        <v>6.0884213272107995E-2</v>
      </c>
    </row>
    <row r="236" spans="1:35" x14ac:dyDescent="0.2">
      <c r="A236" t="s">
        <v>252</v>
      </c>
      <c r="B236" t="b">
        <v>1</v>
      </c>
      <c r="C236" t="s">
        <v>531</v>
      </c>
      <c r="D236" t="s">
        <v>503</v>
      </c>
      <c r="E236" t="s">
        <v>505</v>
      </c>
      <c r="F236" t="s">
        <v>8</v>
      </c>
      <c r="G236" t="s">
        <v>507</v>
      </c>
      <c r="H236" t="s">
        <v>511</v>
      </c>
      <c r="I236" t="s">
        <v>538</v>
      </c>
      <c r="J236" t="s">
        <v>513</v>
      </c>
      <c r="K236" t="s">
        <v>522</v>
      </c>
      <c r="L236" t="s">
        <v>532</v>
      </c>
      <c r="M236">
        <v>2.1664945963599999E-4</v>
      </c>
      <c r="N236">
        <v>0</v>
      </c>
      <c r="O236">
        <v>0</v>
      </c>
      <c r="P236">
        <v>0</v>
      </c>
      <c r="Q236">
        <v>3.3029039999999998E-4</v>
      </c>
      <c r="R236">
        <v>0</v>
      </c>
      <c r="S236">
        <v>1.9380773999999997E-4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1.3189879747199998E-4</v>
      </c>
      <c r="AD236">
        <v>0</v>
      </c>
      <c r="AE236">
        <v>0.10450522125</v>
      </c>
      <c r="AF236">
        <v>0</v>
      </c>
      <c r="AG236">
        <v>0</v>
      </c>
      <c r="AH236">
        <v>0</v>
      </c>
      <c r="AI236">
        <v>0.10537786764710801</v>
      </c>
    </row>
    <row r="237" spans="1:35" x14ac:dyDescent="0.2">
      <c r="A237" t="s">
        <v>253</v>
      </c>
      <c r="C237" t="s">
        <v>531</v>
      </c>
      <c r="D237" t="s">
        <v>503</v>
      </c>
      <c r="E237" t="s">
        <v>505</v>
      </c>
      <c r="F237" t="s">
        <v>8</v>
      </c>
      <c r="G237" t="s">
        <v>507</v>
      </c>
      <c r="H237" t="s">
        <v>511</v>
      </c>
      <c r="I237" t="s">
        <v>538</v>
      </c>
      <c r="J237" t="s">
        <v>513</v>
      </c>
      <c r="K237" t="s">
        <v>523</v>
      </c>
      <c r="L237" s="4" t="s">
        <v>525</v>
      </c>
      <c r="M237">
        <v>2.1664945963599999E-4</v>
      </c>
      <c r="N237">
        <v>0</v>
      </c>
      <c r="O237">
        <v>0</v>
      </c>
      <c r="P237">
        <v>0</v>
      </c>
      <c r="Q237">
        <v>3.3029039999999998E-4</v>
      </c>
      <c r="R237">
        <v>0</v>
      </c>
      <c r="S237">
        <v>1.2525683740000002E-2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1.3189879747199998E-4</v>
      </c>
      <c r="AD237">
        <v>0</v>
      </c>
      <c r="AE237">
        <v>8.6883429375000001E-2</v>
      </c>
      <c r="AF237">
        <v>0</v>
      </c>
      <c r="AG237">
        <v>0</v>
      </c>
      <c r="AH237">
        <v>0</v>
      </c>
      <c r="AI237">
        <v>0.100087951772108</v>
      </c>
    </row>
    <row r="238" spans="1:35" x14ac:dyDescent="0.2">
      <c r="A238" t="s">
        <v>254</v>
      </c>
      <c r="C238" t="s">
        <v>531</v>
      </c>
      <c r="D238" t="s">
        <v>503</v>
      </c>
      <c r="E238" t="s">
        <v>505</v>
      </c>
      <c r="F238" t="s">
        <v>8</v>
      </c>
      <c r="G238" t="s">
        <v>507</v>
      </c>
      <c r="H238" t="s">
        <v>511</v>
      </c>
      <c r="I238" t="s">
        <v>538</v>
      </c>
      <c r="J238" t="s">
        <v>513</v>
      </c>
      <c r="K238" t="s">
        <v>543</v>
      </c>
      <c r="L238" s="4" t="s">
        <v>525</v>
      </c>
      <c r="M238">
        <v>2.1664945963599999E-4</v>
      </c>
      <c r="N238">
        <v>0</v>
      </c>
      <c r="O238">
        <v>0</v>
      </c>
      <c r="P238">
        <v>0</v>
      </c>
      <c r="Q238">
        <v>3.3029039999999998E-4</v>
      </c>
      <c r="R238">
        <v>0</v>
      </c>
      <c r="S238">
        <v>2.4377503339999999E-2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1.3189879747199998E-4</v>
      </c>
      <c r="AD238">
        <v>0</v>
      </c>
      <c r="AE238">
        <v>8.6585591249999996E-2</v>
      </c>
      <c r="AF238">
        <v>0</v>
      </c>
      <c r="AG238">
        <v>0</v>
      </c>
      <c r="AH238">
        <v>0</v>
      </c>
      <c r="AI238">
        <v>0.111641933247108</v>
      </c>
    </row>
    <row r="239" spans="1:35" x14ac:dyDescent="0.2">
      <c r="A239" t="s">
        <v>253</v>
      </c>
      <c r="C239" t="s">
        <v>531</v>
      </c>
      <c r="D239" t="s">
        <v>503</v>
      </c>
      <c r="E239" t="s">
        <v>505</v>
      </c>
      <c r="F239" t="s">
        <v>8</v>
      </c>
      <c r="G239" t="s">
        <v>507</v>
      </c>
      <c r="H239" t="s">
        <v>511</v>
      </c>
      <c r="I239" t="s">
        <v>538</v>
      </c>
      <c r="J239" t="s">
        <v>513</v>
      </c>
      <c r="K239" t="s">
        <v>523</v>
      </c>
      <c r="L239" s="4" t="s">
        <v>526</v>
      </c>
      <c r="M239">
        <v>2.1664945963599999E-4</v>
      </c>
      <c r="N239">
        <v>0</v>
      </c>
      <c r="O239">
        <v>0</v>
      </c>
      <c r="P239">
        <v>0</v>
      </c>
      <c r="Q239">
        <v>3.3029039999999998E-4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1.3189879747199998E-4</v>
      </c>
      <c r="AD239">
        <v>0</v>
      </c>
      <c r="AE239">
        <f>AE237*1.13</f>
        <v>9.8178275193749998E-2</v>
      </c>
      <c r="AF239">
        <v>0</v>
      </c>
      <c r="AG239">
        <v>0</v>
      </c>
      <c r="AH239">
        <v>0</v>
      </c>
      <c r="AI239">
        <v>0.100087951772108</v>
      </c>
    </row>
    <row r="240" spans="1:35" x14ac:dyDescent="0.2">
      <c r="A240" t="s">
        <v>254</v>
      </c>
      <c r="C240" t="s">
        <v>531</v>
      </c>
      <c r="D240" t="s">
        <v>503</v>
      </c>
      <c r="E240" t="s">
        <v>505</v>
      </c>
      <c r="F240" t="s">
        <v>8</v>
      </c>
      <c r="G240" t="s">
        <v>507</v>
      </c>
      <c r="H240" t="s">
        <v>511</v>
      </c>
      <c r="I240" t="s">
        <v>538</v>
      </c>
      <c r="J240" t="s">
        <v>513</v>
      </c>
      <c r="K240" t="s">
        <v>543</v>
      </c>
      <c r="L240" s="4" t="s">
        <v>526</v>
      </c>
      <c r="M240">
        <v>2.1664945963599999E-4</v>
      </c>
      <c r="N240">
        <v>0</v>
      </c>
      <c r="O240">
        <v>0</v>
      </c>
      <c r="P240">
        <v>0</v>
      </c>
      <c r="Q240">
        <v>3.3029039999999998E-4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1.3189879747199998E-4</v>
      </c>
      <c r="AD240">
        <v>0</v>
      </c>
      <c r="AE240">
        <f>AE238*1.13</f>
        <v>9.784171811249999E-2</v>
      </c>
      <c r="AF240">
        <v>0</v>
      </c>
      <c r="AG240">
        <v>0</v>
      </c>
      <c r="AH240">
        <v>0</v>
      </c>
      <c r="AI240">
        <v>0.111641933247108</v>
      </c>
    </row>
    <row r="241" spans="1:35" x14ac:dyDescent="0.2">
      <c r="A241" t="s">
        <v>253</v>
      </c>
      <c r="C241" t="s">
        <v>531</v>
      </c>
      <c r="D241" t="s">
        <v>503</v>
      </c>
      <c r="E241" t="s">
        <v>505</v>
      </c>
      <c r="F241" t="s">
        <v>8</v>
      </c>
      <c r="G241" t="s">
        <v>507</v>
      </c>
      <c r="H241" t="s">
        <v>511</v>
      </c>
      <c r="I241" t="s">
        <v>538</v>
      </c>
      <c r="J241" t="s">
        <v>513</v>
      </c>
      <c r="K241" t="s">
        <v>523</v>
      </c>
      <c r="L241" s="4" t="s">
        <v>527</v>
      </c>
      <c r="M241">
        <v>2.1664945963599999E-4</v>
      </c>
      <c r="N241">
        <v>0</v>
      </c>
      <c r="O241">
        <v>0</v>
      </c>
      <c r="P241">
        <v>0</v>
      </c>
      <c r="Q241">
        <v>3.3029039999999998E-4</v>
      </c>
      <c r="R241">
        <v>0</v>
      </c>
      <c r="S241">
        <f>S237*2</f>
        <v>2.5051367480000003E-2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1.3189879747199998E-4</v>
      </c>
      <c r="AD241">
        <v>0</v>
      </c>
      <c r="AE241">
        <f>0.87*AE237</f>
        <v>7.5588583556250005E-2</v>
      </c>
      <c r="AF241">
        <v>0</v>
      </c>
      <c r="AG241">
        <v>0</v>
      </c>
      <c r="AH241">
        <v>0</v>
      </c>
      <c r="AI241">
        <v>0.100087951772108</v>
      </c>
    </row>
    <row r="242" spans="1:35" x14ac:dyDescent="0.2">
      <c r="A242" t="s">
        <v>254</v>
      </c>
      <c r="C242" t="s">
        <v>531</v>
      </c>
      <c r="D242" t="s">
        <v>503</v>
      </c>
      <c r="E242" t="s">
        <v>505</v>
      </c>
      <c r="F242" t="s">
        <v>8</v>
      </c>
      <c r="G242" t="s">
        <v>507</v>
      </c>
      <c r="H242" t="s">
        <v>511</v>
      </c>
      <c r="I242" t="s">
        <v>538</v>
      </c>
      <c r="J242" t="s">
        <v>513</v>
      </c>
      <c r="K242" t="s">
        <v>543</v>
      </c>
      <c r="L242" s="4" t="s">
        <v>527</v>
      </c>
      <c r="M242">
        <v>2.1664945963599999E-4</v>
      </c>
      <c r="N242">
        <v>0</v>
      </c>
      <c r="O242">
        <v>0</v>
      </c>
      <c r="P242">
        <v>0</v>
      </c>
      <c r="Q242">
        <v>3.3029039999999998E-4</v>
      </c>
      <c r="R242">
        <v>0</v>
      </c>
      <c r="S242">
        <f>S238*2</f>
        <v>4.8755006679999997E-2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1.3189879747199998E-4</v>
      </c>
      <c r="AD242">
        <v>0</v>
      </c>
      <c r="AE242">
        <f>AE238*0.88</f>
        <v>7.6195320299999994E-2</v>
      </c>
      <c r="AF242">
        <v>0</v>
      </c>
      <c r="AG242">
        <v>0</v>
      </c>
      <c r="AH242">
        <v>0</v>
      </c>
      <c r="AI242">
        <v>0.111641933247108</v>
      </c>
    </row>
    <row r="243" spans="1:35" x14ac:dyDescent="0.2">
      <c r="A243" t="s">
        <v>572</v>
      </c>
      <c r="C243" t="s">
        <v>531</v>
      </c>
      <c r="D243" t="s">
        <v>503</v>
      </c>
      <c r="E243" t="s">
        <v>505</v>
      </c>
      <c r="F243" t="s">
        <v>8</v>
      </c>
      <c r="G243" t="s">
        <v>507</v>
      </c>
      <c r="H243" t="s">
        <v>511</v>
      </c>
      <c r="I243" t="s">
        <v>538</v>
      </c>
      <c r="J243" t="s">
        <v>548</v>
      </c>
      <c r="K243" t="s">
        <v>522</v>
      </c>
      <c r="L243" t="s">
        <v>532</v>
      </c>
      <c r="M243">
        <v>2.1664945963599999E-4</v>
      </c>
      <c r="N243">
        <v>0</v>
      </c>
      <c r="O243">
        <v>0</v>
      </c>
      <c r="P243">
        <v>0</v>
      </c>
      <c r="Q243">
        <v>3.3029039999999998E-4</v>
      </c>
      <c r="R243">
        <v>0</v>
      </c>
      <c r="S243">
        <v>1.9380773999999997E-4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1.3189879747199998E-4</v>
      </c>
      <c r="AD243">
        <v>0</v>
      </c>
      <c r="AE243">
        <v>4.9028595000000001E-2</v>
      </c>
      <c r="AF243">
        <v>0</v>
      </c>
      <c r="AG243">
        <v>0</v>
      </c>
      <c r="AH243">
        <v>0</v>
      </c>
      <c r="AI243">
        <v>4.9901241397107998E-2</v>
      </c>
    </row>
    <row r="244" spans="1:35" x14ac:dyDescent="0.2">
      <c r="A244" t="s">
        <v>589</v>
      </c>
      <c r="B244" t="b">
        <v>1</v>
      </c>
      <c r="C244" t="s">
        <v>531</v>
      </c>
      <c r="D244" t="s">
        <v>503</v>
      </c>
      <c r="E244" t="s">
        <v>505</v>
      </c>
      <c r="F244" t="s">
        <v>8</v>
      </c>
      <c r="G244" t="s">
        <v>507</v>
      </c>
      <c r="H244" t="s">
        <v>511</v>
      </c>
      <c r="I244" t="s">
        <v>538</v>
      </c>
      <c r="J244" t="s">
        <v>579</v>
      </c>
      <c r="K244" t="s">
        <v>522</v>
      </c>
      <c r="L244" t="s">
        <v>532</v>
      </c>
      <c r="M244">
        <v>2.1664945963599999E-4</v>
      </c>
      <c r="N244">
        <v>0</v>
      </c>
      <c r="O244">
        <v>0</v>
      </c>
      <c r="P244">
        <v>0</v>
      </c>
      <c r="Q244">
        <v>3.3029039999999998E-4</v>
      </c>
      <c r="R244">
        <v>0</v>
      </c>
      <c r="S244">
        <v>1.9380773999999997E-4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1.3189879747199998E-4</v>
      </c>
      <c r="AD244">
        <v>0</v>
      </c>
      <c r="AE244">
        <v>5.5227652499999995E-2</v>
      </c>
      <c r="AF244">
        <v>0</v>
      </c>
      <c r="AG244">
        <v>0</v>
      </c>
      <c r="AH244">
        <v>0</v>
      </c>
      <c r="AI244">
        <v>5.6100298897107992E-2</v>
      </c>
    </row>
    <row r="245" spans="1:35" x14ac:dyDescent="0.2">
      <c r="A245" t="s">
        <v>257</v>
      </c>
      <c r="C245" t="s">
        <v>531</v>
      </c>
      <c r="D245" t="s">
        <v>503</v>
      </c>
      <c r="E245" t="s">
        <v>505</v>
      </c>
      <c r="F245" t="s">
        <v>8</v>
      </c>
      <c r="G245" t="s">
        <v>507</v>
      </c>
      <c r="H245" t="s">
        <v>511</v>
      </c>
      <c r="I245" t="s">
        <v>538</v>
      </c>
      <c r="J245" t="s">
        <v>514</v>
      </c>
      <c r="K245" t="s">
        <v>522</v>
      </c>
      <c r="L245" t="s">
        <v>532</v>
      </c>
      <c r="M245">
        <v>2.1664945963599999E-4</v>
      </c>
      <c r="N245">
        <v>0</v>
      </c>
      <c r="O245">
        <v>0</v>
      </c>
      <c r="P245">
        <v>0</v>
      </c>
      <c r="Q245">
        <v>3.3029039999999998E-4</v>
      </c>
      <c r="R245">
        <v>0</v>
      </c>
      <c r="S245">
        <v>1.9380773999999997E-4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1.3189879747199998E-4</v>
      </c>
      <c r="AD245">
        <v>0</v>
      </c>
      <c r="AE245">
        <v>6.3732373125000005E-2</v>
      </c>
      <c r="AF245">
        <v>0</v>
      </c>
      <c r="AG245">
        <v>0</v>
      </c>
      <c r="AH245">
        <v>0</v>
      </c>
      <c r="AI245">
        <v>6.4605019522108009E-2</v>
      </c>
    </row>
    <row r="246" spans="1:35" x14ac:dyDescent="0.2">
      <c r="A246" t="s">
        <v>258</v>
      </c>
      <c r="C246" t="s">
        <v>531</v>
      </c>
      <c r="D246" t="s">
        <v>503</v>
      </c>
      <c r="E246" t="s">
        <v>505</v>
      </c>
      <c r="F246" t="s">
        <v>8</v>
      </c>
      <c r="G246" t="s">
        <v>507</v>
      </c>
      <c r="H246" t="s">
        <v>511</v>
      </c>
      <c r="I246" t="s">
        <v>538</v>
      </c>
      <c r="J246" t="s">
        <v>515</v>
      </c>
      <c r="K246" t="s">
        <v>522</v>
      </c>
      <c r="L246" t="s">
        <v>532</v>
      </c>
      <c r="M246">
        <v>2.1664945963599999E-4</v>
      </c>
      <c r="N246">
        <v>0</v>
      </c>
      <c r="O246">
        <v>0</v>
      </c>
      <c r="P246">
        <v>0</v>
      </c>
      <c r="Q246">
        <v>3.3029039999999998E-4</v>
      </c>
      <c r="R246">
        <v>0</v>
      </c>
      <c r="S246">
        <v>1.9380773999999997E-4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1.3189879747199998E-4</v>
      </c>
      <c r="AD246">
        <v>0</v>
      </c>
      <c r="AE246">
        <v>5.5541793749999992E-2</v>
      </c>
      <c r="AF246">
        <v>0</v>
      </c>
      <c r="AG246">
        <v>0</v>
      </c>
      <c r="AH246">
        <v>0</v>
      </c>
      <c r="AI246">
        <v>5.6414440147107989E-2</v>
      </c>
    </row>
    <row r="247" spans="1:35" x14ac:dyDescent="0.2">
      <c r="A247" t="s">
        <v>259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511</v>
      </c>
      <c r="I247" t="s">
        <v>538</v>
      </c>
      <c r="J247" t="s">
        <v>516</v>
      </c>
      <c r="K247" t="s">
        <v>522</v>
      </c>
      <c r="L247" t="s">
        <v>532</v>
      </c>
      <c r="M247">
        <v>2.1664945963599999E-4</v>
      </c>
      <c r="N247">
        <v>0</v>
      </c>
      <c r="O247">
        <v>0</v>
      </c>
      <c r="P247">
        <v>0</v>
      </c>
      <c r="Q247">
        <v>3.3029039999999998E-4</v>
      </c>
      <c r="R247">
        <v>0</v>
      </c>
      <c r="S247">
        <v>1.9380773999999997E-4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1.3189879747199998E-4</v>
      </c>
      <c r="AD247">
        <v>0</v>
      </c>
      <c r="AE247">
        <v>5.9769193124999995E-2</v>
      </c>
      <c r="AF247">
        <v>0</v>
      </c>
      <c r="AG247">
        <v>0</v>
      </c>
      <c r="AH247">
        <v>0</v>
      </c>
      <c r="AI247">
        <v>6.0641839522107992E-2</v>
      </c>
    </row>
    <row r="248" spans="1:35" x14ac:dyDescent="0.2">
      <c r="A248" t="s">
        <v>260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511</v>
      </c>
      <c r="I248" t="s">
        <v>538</v>
      </c>
      <c r="J248" t="s">
        <v>517</v>
      </c>
      <c r="K248" t="s">
        <v>522</v>
      </c>
      <c r="L248" t="s">
        <v>532</v>
      </c>
      <c r="M248">
        <v>2.1664945963599999E-4</v>
      </c>
      <c r="N248">
        <v>0</v>
      </c>
      <c r="O248">
        <v>0</v>
      </c>
      <c r="P248">
        <v>0</v>
      </c>
      <c r="Q248">
        <v>3.3029039999999998E-4</v>
      </c>
      <c r="R248">
        <v>0</v>
      </c>
      <c r="S248">
        <v>1.9380773999999997E-4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1.3189879747199998E-4</v>
      </c>
      <c r="AD248">
        <v>0</v>
      </c>
      <c r="AE248">
        <v>4.3666237500000003E-2</v>
      </c>
      <c r="AF248">
        <v>0</v>
      </c>
      <c r="AG248">
        <v>0</v>
      </c>
      <c r="AH248">
        <v>0</v>
      </c>
      <c r="AI248">
        <v>4.4538883897108E-2</v>
      </c>
    </row>
    <row r="249" spans="1:35" x14ac:dyDescent="0.2">
      <c r="A249" t="s">
        <v>261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511</v>
      </c>
      <c r="I249" t="s">
        <v>538</v>
      </c>
      <c r="J249" t="s">
        <v>518</v>
      </c>
      <c r="K249" t="s">
        <v>522</v>
      </c>
      <c r="L249" t="s">
        <v>532</v>
      </c>
      <c r="M249">
        <v>2.1664945963599999E-4</v>
      </c>
      <c r="N249">
        <v>0</v>
      </c>
      <c r="O249">
        <v>0</v>
      </c>
      <c r="P249">
        <v>0</v>
      </c>
      <c r="Q249">
        <v>3.3029039999999998E-4</v>
      </c>
      <c r="R249">
        <v>0</v>
      </c>
      <c r="S249">
        <v>1.9380773999999997E-4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1.3189879747199998E-4</v>
      </c>
      <c r="AD249">
        <v>0</v>
      </c>
      <c r="AE249">
        <v>5.2714334999999994E-2</v>
      </c>
      <c r="AF249">
        <v>0</v>
      </c>
      <c r="AG249">
        <v>0</v>
      </c>
      <c r="AH249">
        <v>0</v>
      </c>
      <c r="AI249">
        <v>5.3586981397107991E-2</v>
      </c>
    </row>
    <row r="250" spans="1:35" x14ac:dyDescent="0.2">
      <c r="A250" t="s">
        <v>262</v>
      </c>
      <c r="M250">
        <v>0</v>
      </c>
      <c r="N250">
        <v>0</v>
      </c>
      <c r="O250">
        <v>0</v>
      </c>
      <c r="P250">
        <v>0</v>
      </c>
      <c r="Q250">
        <v>8.3823700000000003E-4</v>
      </c>
      <c r="R250">
        <v>0</v>
      </c>
      <c r="S250">
        <v>0</v>
      </c>
      <c r="T250">
        <v>2.2160484235970001E-5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3.0412723000000002</v>
      </c>
      <c r="AB250">
        <v>0</v>
      </c>
      <c r="AC250">
        <v>5.0374433405087993E-4</v>
      </c>
      <c r="AD250">
        <v>0</v>
      </c>
      <c r="AE250">
        <v>0</v>
      </c>
      <c r="AF250">
        <v>0</v>
      </c>
      <c r="AG250">
        <v>9.1053759999999997E-2</v>
      </c>
      <c r="AH250">
        <v>0</v>
      </c>
      <c r="AI250">
        <v>3.1336902018182871</v>
      </c>
    </row>
    <row r="251" spans="1:35" x14ac:dyDescent="0.2">
      <c r="A251" t="s">
        <v>263</v>
      </c>
      <c r="M251">
        <v>0</v>
      </c>
      <c r="N251">
        <v>0</v>
      </c>
      <c r="O251">
        <v>0</v>
      </c>
      <c r="P251">
        <v>0</v>
      </c>
      <c r="Q251">
        <v>8.3823700000000003E-4</v>
      </c>
      <c r="R251">
        <v>0</v>
      </c>
      <c r="S251">
        <v>0</v>
      </c>
      <c r="T251">
        <v>2.2160484235970001E-5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2.5261081000000001</v>
      </c>
      <c r="AB251">
        <v>0</v>
      </c>
      <c r="AC251">
        <v>5.0374433405087993E-4</v>
      </c>
      <c r="AD251">
        <v>0</v>
      </c>
      <c r="AE251">
        <v>0</v>
      </c>
      <c r="AF251">
        <v>0</v>
      </c>
      <c r="AG251">
        <v>9.1053759999999997E-2</v>
      </c>
      <c r="AH251">
        <v>0</v>
      </c>
      <c r="AI251">
        <v>2.618526001818287</v>
      </c>
    </row>
    <row r="252" spans="1:35" x14ac:dyDescent="0.2">
      <c r="A252" t="s">
        <v>264</v>
      </c>
      <c r="M252">
        <v>0</v>
      </c>
      <c r="N252">
        <v>0</v>
      </c>
      <c r="O252">
        <v>0</v>
      </c>
      <c r="P252">
        <v>0</v>
      </c>
      <c r="Q252">
        <v>8.3823700000000003E-4</v>
      </c>
      <c r="R252">
        <v>0</v>
      </c>
      <c r="S252">
        <v>0</v>
      </c>
      <c r="T252">
        <v>2.2160484235970001E-5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2.5747626000000001</v>
      </c>
      <c r="AB252">
        <v>0</v>
      </c>
      <c r="AC252">
        <v>5.0374433405087993E-4</v>
      </c>
      <c r="AD252">
        <v>0</v>
      </c>
      <c r="AE252">
        <v>0</v>
      </c>
      <c r="AF252">
        <v>0</v>
      </c>
      <c r="AG252">
        <v>9.1053759999999997E-2</v>
      </c>
      <c r="AH252">
        <v>0</v>
      </c>
      <c r="AI252">
        <v>2.667180501818287</v>
      </c>
    </row>
    <row r="253" spans="1:35" x14ac:dyDescent="0.2">
      <c r="A253" t="s">
        <v>573</v>
      </c>
      <c r="M253">
        <v>0</v>
      </c>
      <c r="N253">
        <v>0</v>
      </c>
      <c r="O253">
        <v>0</v>
      </c>
      <c r="P253">
        <v>0</v>
      </c>
      <c r="Q253">
        <v>8.3823700000000003E-4</v>
      </c>
      <c r="R253">
        <v>0</v>
      </c>
      <c r="S253">
        <v>0</v>
      </c>
      <c r="T253">
        <v>2.2160484235970001E-5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1.8058272</v>
      </c>
      <c r="AB253">
        <v>0</v>
      </c>
      <c r="AC253">
        <v>5.0374433405087993E-4</v>
      </c>
      <c r="AD253">
        <v>0</v>
      </c>
      <c r="AE253">
        <v>0</v>
      </c>
      <c r="AF253">
        <v>0</v>
      </c>
      <c r="AG253">
        <v>9.1053759999999997E-2</v>
      </c>
      <c r="AH253">
        <v>0</v>
      </c>
      <c r="AI253">
        <v>1.8982451018182871</v>
      </c>
    </row>
    <row r="254" spans="1:35" x14ac:dyDescent="0.2">
      <c r="A254" t="s">
        <v>590</v>
      </c>
      <c r="M254">
        <v>0</v>
      </c>
      <c r="N254">
        <v>0</v>
      </c>
      <c r="O254">
        <v>0</v>
      </c>
      <c r="P254">
        <v>0</v>
      </c>
      <c r="Q254">
        <v>8.3823700000000003E-4</v>
      </c>
      <c r="R254">
        <v>0</v>
      </c>
      <c r="S254">
        <v>0</v>
      </c>
      <c r="T254">
        <v>2.2160484235970001E-5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1.9733856999999999</v>
      </c>
      <c r="AB254">
        <v>0</v>
      </c>
      <c r="AC254">
        <v>5.0374433405087993E-4</v>
      </c>
      <c r="AD254">
        <v>0</v>
      </c>
      <c r="AE254">
        <v>0</v>
      </c>
      <c r="AF254">
        <v>0</v>
      </c>
      <c r="AG254">
        <v>9.1053759999999997E-2</v>
      </c>
      <c r="AH254">
        <v>0</v>
      </c>
      <c r="AI254">
        <v>2.065803601818287</v>
      </c>
    </row>
    <row r="255" spans="1:35" x14ac:dyDescent="0.2">
      <c r="A255" t="s">
        <v>267</v>
      </c>
      <c r="M255">
        <v>0</v>
      </c>
      <c r="N255">
        <v>0</v>
      </c>
      <c r="O255">
        <v>0</v>
      </c>
      <c r="P255">
        <v>0</v>
      </c>
      <c r="Q255">
        <v>8.3823700000000003E-4</v>
      </c>
      <c r="R255">
        <v>0</v>
      </c>
      <c r="S255">
        <v>0</v>
      </c>
      <c r="T255">
        <v>2.2160484235970001E-5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2.1576901999999998</v>
      </c>
      <c r="AB255">
        <v>0</v>
      </c>
      <c r="AC255">
        <v>5.0374433405087993E-4</v>
      </c>
      <c r="AD255">
        <v>0</v>
      </c>
      <c r="AE255">
        <v>0</v>
      </c>
      <c r="AF255">
        <v>0</v>
      </c>
      <c r="AG255">
        <v>9.1053759999999997E-2</v>
      </c>
      <c r="AH255">
        <v>0</v>
      </c>
      <c r="AI255">
        <v>2.2501081018182867</v>
      </c>
    </row>
    <row r="256" spans="1:35" x14ac:dyDescent="0.2">
      <c r="A256" t="s">
        <v>268</v>
      </c>
      <c r="M256">
        <v>0</v>
      </c>
      <c r="N256">
        <v>0</v>
      </c>
      <c r="O256">
        <v>0</v>
      </c>
      <c r="P256">
        <v>0</v>
      </c>
      <c r="Q256">
        <v>8.3823700000000003E-4</v>
      </c>
      <c r="R256">
        <v>0</v>
      </c>
      <c r="S256">
        <v>0</v>
      </c>
      <c r="T256">
        <v>2.2160484235970001E-5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1.7228401</v>
      </c>
      <c r="AB256">
        <v>0</v>
      </c>
      <c r="AC256">
        <v>5.0374433405087993E-4</v>
      </c>
      <c r="AD256">
        <v>0</v>
      </c>
      <c r="AE256">
        <v>0</v>
      </c>
      <c r="AF256">
        <v>0</v>
      </c>
      <c r="AG256">
        <v>9.1053759999999997E-2</v>
      </c>
      <c r="AH256">
        <v>0</v>
      </c>
      <c r="AI256">
        <v>1.8152580018182871</v>
      </c>
    </row>
    <row r="257" spans="1:35" x14ac:dyDescent="0.2">
      <c r="A257" t="s">
        <v>269</v>
      </c>
      <c r="M257">
        <v>0</v>
      </c>
      <c r="N257">
        <v>0</v>
      </c>
      <c r="O257">
        <v>0</v>
      </c>
      <c r="P257">
        <v>0</v>
      </c>
      <c r="Q257">
        <v>8.3823700000000003E-4</v>
      </c>
      <c r="R257">
        <v>0</v>
      </c>
      <c r="S257">
        <v>0</v>
      </c>
      <c r="T257">
        <v>2.2160484235970001E-5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1.91892</v>
      </c>
      <c r="AB257">
        <v>0</v>
      </c>
      <c r="AC257">
        <v>5.0374433405087993E-4</v>
      </c>
      <c r="AD257">
        <v>0</v>
      </c>
      <c r="AE257">
        <v>0</v>
      </c>
      <c r="AF257">
        <v>0</v>
      </c>
      <c r="AG257">
        <v>9.1053759999999997E-2</v>
      </c>
      <c r="AH257">
        <v>0</v>
      </c>
      <c r="AI257">
        <v>2.0113379018182869</v>
      </c>
    </row>
    <row r="258" spans="1:35" x14ac:dyDescent="0.2">
      <c r="A258" t="s">
        <v>270</v>
      </c>
      <c r="M258">
        <v>0</v>
      </c>
      <c r="N258">
        <v>0</v>
      </c>
      <c r="O258">
        <v>0</v>
      </c>
      <c r="P258">
        <v>0</v>
      </c>
      <c r="Q258">
        <v>8.3823700000000003E-4</v>
      </c>
      <c r="R258">
        <v>0</v>
      </c>
      <c r="S258">
        <v>0</v>
      </c>
      <c r="T258">
        <v>2.2160484235970001E-5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1.91892</v>
      </c>
      <c r="AB258">
        <v>0</v>
      </c>
      <c r="AC258">
        <v>5.0374433405087993E-4</v>
      </c>
      <c r="AD258">
        <v>0</v>
      </c>
      <c r="AE258">
        <v>0</v>
      </c>
      <c r="AF258">
        <v>0</v>
      </c>
      <c r="AG258">
        <v>9.1053759999999997E-2</v>
      </c>
      <c r="AH258">
        <v>0</v>
      </c>
      <c r="AI258">
        <v>2.0113379018182869</v>
      </c>
    </row>
    <row r="259" spans="1:35" x14ac:dyDescent="0.2">
      <c r="A259" t="s">
        <v>271</v>
      </c>
      <c r="M259">
        <v>0</v>
      </c>
      <c r="N259">
        <v>0</v>
      </c>
      <c r="O259">
        <v>0</v>
      </c>
      <c r="P259">
        <v>0</v>
      </c>
      <c r="Q259">
        <v>8.3823700000000003E-4</v>
      </c>
      <c r="R259">
        <v>0</v>
      </c>
      <c r="S259">
        <v>0</v>
      </c>
      <c r="T259">
        <v>2.2160484235970001E-5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1.91892</v>
      </c>
      <c r="AB259">
        <v>0</v>
      </c>
      <c r="AC259">
        <v>5.0374433405087993E-4</v>
      </c>
      <c r="AD259">
        <v>0</v>
      </c>
      <c r="AE259">
        <v>0</v>
      </c>
      <c r="AF259">
        <v>0</v>
      </c>
      <c r="AG259">
        <v>9.1053759999999997E-2</v>
      </c>
      <c r="AH259">
        <v>0</v>
      </c>
      <c r="AI259">
        <v>2.0113379018182869</v>
      </c>
    </row>
    <row r="260" spans="1:35" x14ac:dyDescent="0.2">
      <c r="A260" t="s">
        <v>272</v>
      </c>
      <c r="B260" t="b">
        <v>1</v>
      </c>
      <c r="C260" t="s">
        <v>531</v>
      </c>
      <c r="D260" t="s">
        <v>504</v>
      </c>
      <c r="E260" t="s">
        <v>505</v>
      </c>
      <c r="F260" t="s">
        <v>8</v>
      </c>
      <c r="G260" t="s">
        <v>508</v>
      </c>
      <c r="H260" t="s">
        <v>532</v>
      </c>
      <c r="I260" t="s">
        <v>538</v>
      </c>
      <c r="J260" t="s">
        <v>513</v>
      </c>
      <c r="K260" t="s">
        <v>522</v>
      </c>
      <c r="L260" t="s">
        <v>532</v>
      </c>
      <c r="M260">
        <v>3.1841733902000005E-4</v>
      </c>
      <c r="N260">
        <v>0</v>
      </c>
      <c r="O260">
        <v>0</v>
      </c>
      <c r="P260">
        <v>0</v>
      </c>
      <c r="Q260">
        <v>4.5077132999999997E-4</v>
      </c>
      <c r="R260">
        <v>0</v>
      </c>
      <c r="S260">
        <v>1.413E-5</v>
      </c>
      <c r="T260">
        <v>1.36553711253E-5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0.17410782751200002</v>
      </c>
      <c r="AC260">
        <v>7.4680924909999993E-4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0.17565161080124533</v>
      </c>
    </row>
    <row r="261" spans="1:35" x14ac:dyDescent="0.2">
      <c r="A261" t="s">
        <v>273</v>
      </c>
      <c r="C261" t="s">
        <v>531</v>
      </c>
      <c r="D261" t="s">
        <v>504</v>
      </c>
      <c r="E261" t="s">
        <v>505</v>
      </c>
      <c r="F261" t="s">
        <v>8</v>
      </c>
      <c r="G261" t="s">
        <v>508</v>
      </c>
      <c r="H261" t="s">
        <v>532</v>
      </c>
      <c r="I261" t="s">
        <v>538</v>
      </c>
      <c r="J261" t="s">
        <v>513</v>
      </c>
      <c r="K261" t="s">
        <v>523</v>
      </c>
      <c r="L261" s="4" t="s">
        <v>525</v>
      </c>
      <c r="M261">
        <v>3.1841733902000005E-4</v>
      </c>
      <c r="N261">
        <v>0</v>
      </c>
      <c r="O261">
        <v>0</v>
      </c>
      <c r="P261">
        <v>0</v>
      </c>
      <c r="Q261">
        <v>4.5077132999999997E-4</v>
      </c>
      <c r="R261">
        <v>0</v>
      </c>
      <c r="S261">
        <v>1.8304129999999998E-2</v>
      </c>
      <c r="T261">
        <v>1.36553711253E-5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0.14548530456</v>
      </c>
      <c r="AC261">
        <v>7.4680924909999993E-4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0.16531908784924529</v>
      </c>
    </row>
    <row r="262" spans="1:35" x14ac:dyDescent="0.2">
      <c r="A262" t="s">
        <v>274</v>
      </c>
      <c r="C262" t="s">
        <v>531</v>
      </c>
      <c r="D262" t="s">
        <v>504</v>
      </c>
      <c r="E262" t="s">
        <v>505</v>
      </c>
      <c r="F262" t="s">
        <v>8</v>
      </c>
      <c r="G262" t="s">
        <v>508</v>
      </c>
      <c r="H262" t="s">
        <v>532</v>
      </c>
      <c r="I262" t="s">
        <v>538</v>
      </c>
      <c r="J262" t="s">
        <v>513</v>
      </c>
      <c r="K262" t="s">
        <v>543</v>
      </c>
      <c r="L262" s="4" t="s">
        <v>525</v>
      </c>
      <c r="M262">
        <v>3.1841733902000005E-4</v>
      </c>
      <c r="N262">
        <v>0</v>
      </c>
      <c r="O262">
        <v>0</v>
      </c>
      <c r="P262">
        <v>0</v>
      </c>
      <c r="Q262">
        <v>4.5077132999999997E-4</v>
      </c>
      <c r="R262">
        <v>0</v>
      </c>
      <c r="S262">
        <v>3.5884129686000001E-2</v>
      </c>
      <c r="T262">
        <v>1.36553711253E-5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0.14818854858</v>
      </c>
      <c r="AC262">
        <v>7.4680924909999993E-4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0.1856023315552453</v>
      </c>
    </row>
    <row r="263" spans="1:35" x14ac:dyDescent="0.2">
      <c r="A263" t="s">
        <v>273</v>
      </c>
      <c r="C263" t="s">
        <v>531</v>
      </c>
      <c r="D263" t="s">
        <v>504</v>
      </c>
      <c r="E263" t="s">
        <v>505</v>
      </c>
      <c r="F263" t="s">
        <v>8</v>
      </c>
      <c r="G263" t="s">
        <v>508</v>
      </c>
      <c r="H263" t="s">
        <v>532</v>
      </c>
      <c r="I263" t="s">
        <v>538</v>
      </c>
      <c r="J263" t="s">
        <v>513</v>
      </c>
      <c r="K263" t="s">
        <v>523</v>
      </c>
      <c r="L263" s="4" t="s">
        <v>526</v>
      </c>
      <c r="M263">
        <v>3.1841733902000005E-4</v>
      </c>
      <c r="N263">
        <v>0</v>
      </c>
      <c r="O263">
        <v>0</v>
      </c>
      <c r="P263">
        <v>0</v>
      </c>
      <c r="Q263">
        <v>4.5077132999999997E-4</v>
      </c>
      <c r="R263">
        <v>0</v>
      </c>
      <c r="S263">
        <v>0</v>
      </c>
      <c r="T263">
        <v>1.36553711253E-5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>1.19*AB261</f>
        <v>0.17312751242639998</v>
      </c>
      <c r="AC263">
        <v>7.4680924909999993E-4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0.16531908784924529</v>
      </c>
    </row>
    <row r="264" spans="1:35" x14ac:dyDescent="0.2">
      <c r="A264" t="s">
        <v>274</v>
      </c>
      <c r="C264" t="s">
        <v>531</v>
      </c>
      <c r="D264" t="s">
        <v>504</v>
      </c>
      <c r="E264" t="s">
        <v>505</v>
      </c>
      <c r="F264" t="s">
        <v>8</v>
      </c>
      <c r="G264" t="s">
        <v>508</v>
      </c>
      <c r="H264" t="s">
        <v>532</v>
      </c>
      <c r="I264" t="s">
        <v>538</v>
      </c>
      <c r="J264" t="s">
        <v>513</v>
      </c>
      <c r="K264" t="s">
        <v>543</v>
      </c>
      <c r="L264" s="4" t="s">
        <v>526</v>
      </c>
      <c r="M264">
        <v>3.1841733902000005E-4</v>
      </c>
      <c r="N264">
        <v>0</v>
      </c>
      <c r="O264">
        <v>0</v>
      </c>
      <c r="P264">
        <v>0</v>
      </c>
      <c r="Q264">
        <v>4.5077132999999997E-4</v>
      </c>
      <c r="R264">
        <v>0</v>
      </c>
      <c r="S264">
        <v>0</v>
      </c>
      <c r="T264">
        <v>1.36553711253E-5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>1.155*AB262</f>
        <v>0.1711577736099</v>
      </c>
      <c r="AC264">
        <v>7.4680924909999993E-4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0.1856023315552453</v>
      </c>
    </row>
    <row r="265" spans="1:35" x14ac:dyDescent="0.2">
      <c r="A265" t="s">
        <v>273</v>
      </c>
      <c r="C265" t="s">
        <v>531</v>
      </c>
      <c r="D265" t="s">
        <v>504</v>
      </c>
      <c r="E265" t="s">
        <v>505</v>
      </c>
      <c r="F265" t="s">
        <v>8</v>
      </c>
      <c r="G265" t="s">
        <v>508</v>
      </c>
      <c r="H265" t="s">
        <v>532</v>
      </c>
      <c r="I265" t="s">
        <v>538</v>
      </c>
      <c r="J265" t="s">
        <v>513</v>
      </c>
      <c r="K265" t="s">
        <v>523</v>
      </c>
      <c r="L265" s="4" t="s">
        <v>527</v>
      </c>
      <c r="M265">
        <v>3.1841733902000005E-4</v>
      </c>
      <c r="N265">
        <v>0</v>
      </c>
      <c r="O265">
        <v>0</v>
      </c>
      <c r="P265">
        <v>0</v>
      </c>
      <c r="Q265">
        <v>4.5077132999999997E-4</v>
      </c>
      <c r="R265">
        <v>0</v>
      </c>
      <c r="S265">
        <f>S261*2</f>
        <v>3.6608259999999997E-2</v>
      </c>
      <c r="T265">
        <v>1.36553711253E-5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>0.8*AB262</f>
        <v>0.118550838864</v>
      </c>
      <c r="AC265">
        <v>7.4680924909999993E-4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0.16531908784924529</v>
      </c>
    </row>
    <row r="266" spans="1:35" x14ac:dyDescent="0.2">
      <c r="A266" t="s">
        <v>274</v>
      </c>
      <c r="C266" t="s">
        <v>531</v>
      </c>
      <c r="D266" t="s">
        <v>504</v>
      </c>
      <c r="E266" t="s">
        <v>505</v>
      </c>
      <c r="F266" t="s">
        <v>8</v>
      </c>
      <c r="G266" t="s">
        <v>508</v>
      </c>
      <c r="H266" t="s">
        <v>532</v>
      </c>
      <c r="I266" t="s">
        <v>538</v>
      </c>
      <c r="J266" t="s">
        <v>513</v>
      </c>
      <c r="K266" t="s">
        <v>543</v>
      </c>
      <c r="L266" s="4" t="s">
        <v>527</v>
      </c>
      <c r="M266">
        <v>3.1841733902000005E-4</v>
      </c>
      <c r="N266">
        <v>0</v>
      </c>
      <c r="O266">
        <v>0</v>
      </c>
      <c r="P266">
        <v>0</v>
      </c>
      <c r="Q266">
        <v>4.5077132999999997E-4</v>
      </c>
      <c r="R266">
        <v>0</v>
      </c>
      <c r="S266">
        <f>S262*2</f>
        <v>7.1768259372000001E-2</v>
      </c>
      <c r="T266">
        <v>1.36553711253E-5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>0.85*AB262</f>
        <v>0.125960266293</v>
      </c>
      <c r="AC266">
        <v>7.4680924909999993E-4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0.1856023315552453</v>
      </c>
    </row>
    <row r="267" spans="1:35" x14ac:dyDescent="0.2">
      <c r="A267" t="s">
        <v>574</v>
      </c>
      <c r="C267" t="s">
        <v>531</v>
      </c>
      <c r="D267" t="s">
        <v>504</v>
      </c>
      <c r="E267" t="s">
        <v>505</v>
      </c>
      <c r="F267" t="s">
        <v>8</v>
      </c>
      <c r="G267" t="s">
        <v>508</v>
      </c>
      <c r="H267" t="s">
        <v>532</v>
      </c>
      <c r="I267" t="s">
        <v>538</v>
      </c>
      <c r="J267" t="s">
        <v>548</v>
      </c>
      <c r="K267" t="s">
        <v>522</v>
      </c>
      <c r="L267" t="s">
        <v>532</v>
      </c>
      <c r="M267">
        <v>3.1841733902000005E-4</v>
      </c>
      <c r="N267">
        <v>0</v>
      </c>
      <c r="O267">
        <v>0</v>
      </c>
      <c r="P267">
        <v>0</v>
      </c>
      <c r="Q267">
        <v>4.5077132999999997E-4</v>
      </c>
      <c r="R267">
        <v>0</v>
      </c>
      <c r="S267">
        <v>1.413E-5</v>
      </c>
      <c r="T267">
        <v>1.36553711253E-5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0.10546649775599999</v>
      </c>
      <c r="AC267">
        <v>7.4680924909999993E-4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0.10701028104524529</v>
      </c>
    </row>
    <row r="268" spans="1:35" x14ac:dyDescent="0.2">
      <c r="A268" t="s">
        <v>591</v>
      </c>
      <c r="B268" t="b">
        <v>1</v>
      </c>
      <c r="C268" t="s">
        <v>531</v>
      </c>
      <c r="D268" t="s">
        <v>504</v>
      </c>
      <c r="E268" t="s">
        <v>505</v>
      </c>
      <c r="F268" t="s">
        <v>8</v>
      </c>
      <c r="G268" t="s">
        <v>508</v>
      </c>
      <c r="H268" t="s">
        <v>532</v>
      </c>
      <c r="I268" t="s">
        <v>538</v>
      </c>
      <c r="J268" t="s">
        <v>579</v>
      </c>
      <c r="K268" t="s">
        <v>522</v>
      </c>
      <c r="L268" t="s">
        <v>532</v>
      </c>
      <c r="M268">
        <v>3.1841733902000005E-4</v>
      </c>
      <c r="N268">
        <v>0</v>
      </c>
      <c r="O268">
        <v>0</v>
      </c>
      <c r="P268">
        <v>0</v>
      </c>
      <c r="Q268">
        <v>4.5077132999999997E-4</v>
      </c>
      <c r="R268">
        <v>0</v>
      </c>
      <c r="S268">
        <v>1.413E-5</v>
      </c>
      <c r="T268">
        <v>1.36553711253E-5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0.11477604801600001</v>
      </c>
      <c r="AC268">
        <v>7.4680924909999993E-4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0.11631983130524531</v>
      </c>
    </row>
    <row r="269" spans="1:35" x14ac:dyDescent="0.2">
      <c r="A269" t="s">
        <v>277</v>
      </c>
      <c r="C269" t="s">
        <v>531</v>
      </c>
      <c r="D269" t="s">
        <v>504</v>
      </c>
      <c r="E269" t="s">
        <v>505</v>
      </c>
      <c r="F269" t="s">
        <v>8</v>
      </c>
      <c r="G269" t="s">
        <v>508</v>
      </c>
      <c r="H269" t="s">
        <v>532</v>
      </c>
      <c r="I269" t="s">
        <v>538</v>
      </c>
      <c r="J269" t="s">
        <v>514</v>
      </c>
      <c r="K269" t="s">
        <v>522</v>
      </c>
      <c r="L269" t="s">
        <v>532</v>
      </c>
      <c r="M269">
        <v>3.1841733902000005E-4</v>
      </c>
      <c r="N269">
        <v>0</v>
      </c>
      <c r="O269">
        <v>0</v>
      </c>
      <c r="P269">
        <v>0</v>
      </c>
      <c r="Q269">
        <v>4.5077132999999997E-4</v>
      </c>
      <c r="R269">
        <v>0</v>
      </c>
      <c r="S269">
        <v>1.413E-5</v>
      </c>
      <c r="T269">
        <v>1.36553711253E-5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0.12501600603599999</v>
      </c>
      <c r="AC269">
        <v>7.4680924909999993E-4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0.12655978932524531</v>
      </c>
    </row>
    <row r="270" spans="1:35" x14ac:dyDescent="0.2">
      <c r="A270" t="s">
        <v>278</v>
      </c>
      <c r="C270" t="s">
        <v>531</v>
      </c>
      <c r="D270" t="s">
        <v>504</v>
      </c>
      <c r="E270" t="s">
        <v>505</v>
      </c>
      <c r="F270" t="s">
        <v>8</v>
      </c>
      <c r="G270" t="s">
        <v>508</v>
      </c>
      <c r="H270" t="s">
        <v>532</v>
      </c>
      <c r="I270" t="s">
        <v>538</v>
      </c>
      <c r="J270" t="s">
        <v>515</v>
      </c>
      <c r="K270" t="s">
        <v>522</v>
      </c>
      <c r="L270" t="s">
        <v>532</v>
      </c>
      <c r="M270">
        <v>3.1841733902000005E-4</v>
      </c>
      <c r="N270">
        <v>0</v>
      </c>
      <c r="O270">
        <v>0</v>
      </c>
      <c r="P270">
        <v>0</v>
      </c>
      <c r="Q270">
        <v>4.5077132999999997E-4</v>
      </c>
      <c r="R270">
        <v>0</v>
      </c>
      <c r="S270">
        <v>1.413E-5</v>
      </c>
      <c r="T270">
        <v>1.36553711253E-5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0.10085573448</v>
      </c>
      <c r="AC270">
        <v>7.4680924909999993E-4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0.1023995177692453</v>
      </c>
    </row>
    <row r="271" spans="1:35" x14ac:dyDescent="0.2">
      <c r="A271" t="s">
        <v>279</v>
      </c>
      <c r="C271" t="s">
        <v>531</v>
      </c>
      <c r="D271" t="s">
        <v>504</v>
      </c>
      <c r="E271" t="s">
        <v>505</v>
      </c>
      <c r="F271" t="s">
        <v>8</v>
      </c>
      <c r="G271" t="s">
        <v>508</v>
      </c>
      <c r="H271" t="s">
        <v>532</v>
      </c>
      <c r="I271" t="s">
        <v>538</v>
      </c>
      <c r="J271" t="s">
        <v>516</v>
      </c>
      <c r="K271" t="s">
        <v>522</v>
      </c>
      <c r="L271" t="s">
        <v>532</v>
      </c>
      <c r="M271">
        <v>3.1841733902000005E-4</v>
      </c>
      <c r="N271">
        <v>0</v>
      </c>
      <c r="O271">
        <v>0</v>
      </c>
      <c r="P271">
        <v>0</v>
      </c>
      <c r="Q271">
        <v>4.5077132999999997E-4</v>
      </c>
      <c r="R271">
        <v>0</v>
      </c>
      <c r="S271">
        <v>1.413E-5</v>
      </c>
      <c r="T271">
        <v>1.36553711253E-5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0.11174993372399999</v>
      </c>
      <c r="AC271">
        <v>7.4680924909999993E-4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0.1132937170132453</v>
      </c>
    </row>
    <row r="272" spans="1:35" x14ac:dyDescent="0.2">
      <c r="A272" t="s">
        <v>280</v>
      </c>
      <c r="C272" t="s">
        <v>531</v>
      </c>
      <c r="D272" t="s">
        <v>504</v>
      </c>
      <c r="E272" t="s">
        <v>505</v>
      </c>
      <c r="F272" t="s">
        <v>8</v>
      </c>
      <c r="G272" t="s">
        <v>508</v>
      </c>
      <c r="H272" t="s">
        <v>532</v>
      </c>
      <c r="I272" t="s">
        <v>538</v>
      </c>
      <c r="J272" t="s">
        <v>517</v>
      </c>
      <c r="K272" t="s">
        <v>522</v>
      </c>
      <c r="L272" t="s">
        <v>532</v>
      </c>
      <c r="M272">
        <v>3.1841733902000005E-4</v>
      </c>
      <c r="N272">
        <v>0</v>
      </c>
      <c r="O272">
        <v>0</v>
      </c>
      <c r="P272">
        <v>0</v>
      </c>
      <c r="Q272">
        <v>4.5077132999999997E-4</v>
      </c>
      <c r="R272">
        <v>0</v>
      </c>
      <c r="S272">
        <v>1.413E-5</v>
      </c>
      <c r="T272">
        <v>1.36553711253E-5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0.11174993372399999</v>
      </c>
      <c r="AC272">
        <v>7.4680924909999993E-4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0.1132937170132453</v>
      </c>
    </row>
    <row r="273" spans="1:35" x14ac:dyDescent="0.2">
      <c r="A273" t="s">
        <v>281</v>
      </c>
      <c r="C273" t="s">
        <v>531</v>
      </c>
      <c r="D273" t="s">
        <v>504</v>
      </c>
      <c r="E273" t="s">
        <v>505</v>
      </c>
      <c r="F273" t="s">
        <v>8</v>
      </c>
      <c r="G273" t="s">
        <v>508</v>
      </c>
      <c r="H273" t="s">
        <v>532</v>
      </c>
      <c r="I273" t="s">
        <v>538</v>
      </c>
      <c r="J273" t="s">
        <v>518</v>
      </c>
      <c r="K273" t="s">
        <v>522</v>
      </c>
      <c r="L273" t="s">
        <v>532</v>
      </c>
      <c r="M273">
        <v>3.1841733902000005E-4</v>
      </c>
      <c r="N273">
        <v>0</v>
      </c>
      <c r="O273">
        <v>0</v>
      </c>
      <c r="P273">
        <v>0</v>
      </c>
      <c r="Q273">
        <v>4.5077132999999997E-4</v>
      </c>
      <c r="R273">
        <v>0</v>
      </c>
      <c r="S273">
        <v>1.413E-5</v>
      </c>
      <c r="T273">
        <v>1.36553711253E-5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0.11174993372399999</v>
      </c>
      <c r="AC273">
        <v>7.4680924909999993E-4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0.1132937170132453</v>
      </c>
    </row>
    <row r="274" spans="1:35" x14ac:dyDescent="0.2">
      <c r="A274" t="s">
        <v>282</v>
      </c>
      <c r="B274" t="b">
        <v>1</v>
      </c>
      <c r="C274" t="s">
        <v>531</v>
      </c>
      <c r="D274" t="s">
        <v>504</v>
      </c>
      <c r="E274" t="s">
        <v>506</v>
      </c>
      <c r="F274" t="s">
        <v>542</v>
      </c>
      <c r="G274" t="s">
        <v>508</v>
      </c>
      <c r="H274" t="s">
        <v>532</v>
      </c>
      <c r="I274" t="s">
        <v>538</v>
      </c>
      <c r="J274" t="s">
        <v>513</v>
      </c>
      <c r="K274" t="s">
        <v>522</v>
      </c>
      <c r="L274" t="s">
        <v>532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3.3953181694000004E-4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5.4620220186000004E-2</v>
      </c>
      <c r="AC274">
        <v>5.4891617917999993E-4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5.5508668182120004E-2</v>
      </c>
    </row>
    <row r="275" spans="1:35" x14ac:dyDescent="0.2">
      <c r="A275" t="s">
        <v>283</v>
      </c>
      <c r="C275" t="s">
        <v>531</v>
      </c>
      <c r="D275" t="s">
        <v>504</v>
      </c>
      <c r="E275" t="s">
        <v>506</v>
      </c>
      <c r="F275" t="s">
        <v>542</v>
      </c>
      <c r="G275" t="s">
        <v>508</v>
      </c>
      <c r="H275" t="s">
        <v>532</v>
      </c>
      <c r="I275" t="s">
        <v>538</v>
      </c>
      <c r="J275" t="s">
        <v>513</v>
      </c>
      <c r="K275" t="s">
        <v>523</v>
      </c>
      <c r="L275" s="4" t="s">
        <v>525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1.1480000000000001E-2</v>
      </c>
      <c r="T275">
        <v>0</v>
      </c>
      <c r="U275">
        <v>3.3953181694000004E-4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4.5640908180000002E-2</v>
      </c>
      <c r="AC275">
        <v>5.4891617917999993E-4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5.8009356176120005E-2</v>
      </c>
    </row>
    <row r="276" spans="1:35" x14ac:dyDescent="0.2">
      <c r="A276" t="s">
        <v>284</v>
      </c>
      <c r="C276" t="s">
        <v>531</v>
      </c>
      <c r="D276" t="s">
        <v>504</v>
      </c>
      <c r="E276" t="s">
        <v>506</v>
      </c>
      <c r="F276" t="s">
        <v>542</v>
      </c>
      <c r="G276" t="s">
        <v>508</v>
      </c>
      <c r="H276" t="s">
        <v>532</v>
      </c>
      <c r="I276" t="s">
        <v>538</v>
      </c>
      <c r="J276" t="s">
        <v>513</v>
      </c>
      <c r="K276" t="s">
        <v>543</v>
      </c>
      <c r="L276" s="4" t="s">
        <v>525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2.2499999999999999E-2</v>
      </c>
      <c r="T276">
        <v>0</v>
      </c>
      <c r="U276">
        <v>3.3953181694000004E-4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4.6488956115000007E-2</v>
      </c>
      <c r="AC276">
        <v>5.4891617917999993E-4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6.9877404111120006E-2</v>
      </c>
    </row>
    <row r="277" spans="1:35" x14ac:dyDescent="0.2">
      <c r="A277" t="s">
        <v>283</v>
      </c>
      <c r="C277" t="s">
        <v>531</v>
      </c>
      <c r="D277" t="s">
        <v>504</v>
      </c>
      <c r="E277" t="s">
        <v>506</v>
      </c>
      <c r="F277" t="s">
        <v>542</v>
      </c>
      <c r="G277" t="s">
        <v>508</v>
      </c>
      <c r="H277" t="s">
        <v>532</v>
      </c>
      <c r="I277" t="s">
        <v>538</v>
      </c>
      <c r="J277" t="s">
        <v>513</v>
      </c>
      <c r="K277" t="s">
        <v>523</v>
      </c>
      <c r="L277" s="4" t="s">
        <v>526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3.3953181694000004E-4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>1.19*AB275</f>
        <v>5.4312680734200001E-2</v>
      </c>
      <c r="AC277">
        <v>5.4891617917999993E-4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5.8009356176120005E-2</v>
      </c>
    </row>
    <row r="278" spans="1:35" x14ac:dyDescent="0.2">
      <c r="A278" t="s">
        <v>284</v>
      </c>
      <c r="C278" t="s">
        <v>531</v>
      </c>
      <c r="D278" t="s">
        <v>504</v>
      </c>
      <c r="E278" t="s">
        <v>506</v>
      </c>
      <c r="F278" t="s">
        <v>542</v>
      </c>
      <c r="G278" t="s">
        <v>508</v>
      </c>
      <c r="H278" t="s">
        <v>532</v>
      </c>
      <c r="I278" t="s">
        <v>538</v>
      </c>
      <c r="J278" t="s">
        <v>513</v>
      </c>
      <c r="K278" t="s">
        <v>543</v>
      </c>
      <c r="L278" s="4" t="s">
        <v>526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3.3953181694000004E-4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>1.155*AB276</f>
        <v>5.3694744312825012E-2</v>
      </c>
      <c r="AC278">
        <v>5.4891617917999993E-4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6.9877404111120006E-2</v>
      </c>
    </row>
    <row r="279" spans="1:35" x14ac:dyDescent="0.2">
      <c r="A279" t="s">
        <v>283</v>
      </c>
      <c r="C279" t="s">
        <v>531</v>
      </c>
      <c r="D279" t="s">
        <v>504</v>
      </c>
      <c r="E279" t="s">
        <v>506</v>
      </c>
      <c r="F279" t="s">
        <v>542</v>
      </c>
      <c r="G279" t="s">
        <v>508</v>
      </c>
      <c r="H279" t="s">
        <v>532</v>
      </c>
      <c r="I279" t="s">
        <v>538</v>
      </c>
      <c r="J279" t="s">
        <v>513</v>
      </c>
      <c r="K279" t="s">
        <v>523</v>
      </c>
      <c r="L279" s="4" t="s">
        <v>527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S275*2</f>
        <v>2.2960000000000001E-2</v>
      </c>
      <c r="T279">
        <v>0</v>
      </c>
      <c r="U279">
        <v>3.3953181694000004E-4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>0.8*AB276</f>
        <v>3.7191164892000007E-2</v>
      </c>
      <c r="AC279">
        <v>5.4891617917999993E-4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5.8009356176120005E-2</v>
      </c>
    </row>
    <row r="280" spans="1:35" x14ac:dyDescent="0.2">
      <c r="A280" t="s">
        <v>284</v>
      </c>
      <c r="C280" t="s">
        <v>531</v>
      </c>
      <c r="D280" t="s">
        <v>504</v>
      </c>
      <c r="E280" t="s">
        <v>506</v>
      </c>
      <c r="F280" t="s">
        <v>542</v>
      </c>
      <c r="G280" t="s">
        <v>508</v>
      </c>
      <c r="H280" t="s">
        <v>532</v>
      </c>
      <c r="I280" t="s">
        <v>538</v>
      </c>
      <c r="J280" t="s">
        <v>513</v>
      </c>
      <c r="K280" t="s">
        <v>543</v>
      </c>
      <c r="L280" s="4" t="s">
        <v>527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S276*2</f>
        <v>4.4999999999999998E-2</v>
      </c>
      <c r="T280">
        <v>0</v>
      </c>
      <c r="U280">
        <v>3.3953181694000004E-4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>0.85*AB276</f>
        <v>3.9515612697750002E-2</v>
      </c>
      <c r="AC280">
        <v>5.4891617917999993E-4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6.9877404111120006E-2</v>
      </c>
    </row>
    <row r="281" spans="1:35" x14ac:dyDescent="0.2">
      <c r="A281" t="s">
        <v>575</v>
      </c>
      <c r="C281" t="s">
        <v>531</v>
      </c>
      <c r="D281" t="s">
        <v>504</v>
      </c>
      <c r="E281" t="s">
        <v>506</v>
      </c>
      <c r="F281" t="s">
        <v>542</v>
      </c>
      <c r="G281" t="s">
        <v>508</v>
      </c>
      <c r="H281" t="s">
        <v>532</v>
      </c>
      <c r="I281" t="s">
        <v>538</v>
      </c>
      <c r="J281" t="s">
        <v>548</v>
      </c>
      <c r="K281" t="s">
        <v>522</v>
      </c>
      <c r="L281" t="s">
        <v>532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3.3953181694000004E-4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3.3086412092999999E-2</v>
      </c>
      <c r="AC281">
        <v>5.4891617917999993E-4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3.3974860089119999E-2</v>
      </c>
    </row>
    <row r="282" spans="1:35" x14ac:dyDescent="0.2">
      <c r="A282" t="s">
        <v>592</v>
      </c>
      <c r="B282" t="b">
        <v>1</v>
      </c>
      <c r="C282" t="s">
        <v>531</v>
      </c>
      <c r="D282" t="s">
        <v>504</v>
      </c>
      <c r="E282" t="s">
        <v>506</v>
      </c>
      <c r="F282" t="s">
        <v>542</v>
      </c>
      <c r="G282" t="s">
        <v>508</v>
      </c>
      <c r="H282" t="s">
        <v>532</v>
      </c>
      <c r="I282" t="s">
        <v>538</v>
      </c>
      <c r="J282" t="s">
        <v>579</v>
      </c>
      <c r="K282" t="s">
        <v>522</v>
      </c>
      <c r="L282" t="s">
        <v>532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3.3953181694000004E-4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3.6006956748000009E-2</v>
      </c>
      <c r="AC282">
        <v>5.4891617917999993E-4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3.6895404744120008E-2</v>
      </c>
    </row>
    <row r="283" spans="1:35" x14ac:dyDescent="0.2">
      <c r="A283" t="s">
        <v>287</v>
      </c>
      <c r="C283" t="s">
        <v>531</v>
      </c>
      <c r="D283" t="s">
        <v>504</v>
      </c>
      <c r="E283" t="s">
        <v>506</v>
      </c>
      <c r="F283" t="s">
        <v>542</v>
      </c>
      <c r="G283" t="s">
        <v>508</v>
      </c>
      <c r="H283" t="s">
        <v>532</v>
      </c>
      <c r="I283" t="s">
        <v>538</v>
      </c>
      <c r="J283" t="s">
        <v>514</v>
      </c>
      <c r="K283" t="s">
        <v>522</v>
      </c>
      <c r="L283" t="s">
        <v>532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3.3953181694000004E-4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3.9219384183E-2</v>
      </c>
      <c r="AC283">
        <v>5.4891617917999993E-4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4.010783217912E-2</v>
      </c>
    </row>
    <row r="284" spans="1:35" x14ac:dyDescent="0.2">
      <c r="A284" t="s">
        <v>288</v>
      </c>
      <c r="C284" t="s">
        <v>531</v>
      </c>
      <c r="D284" t="s">
        <v>504</v>
      </c>
      <c r="E284" t="s">
        <v>506</v>
      </c>
      <c r="F284" t="s">
        <v>542</v>
      </c>
      <c r="G284" t="s">
        <v>508</v>
      </c>
      <c r="H284" t="s">
        <v>532</v>
      </c>
      <c r="I284" t="s">
        <v>538</v>
      </c>
      <c r="J284" t="s">
        <v>515</v>
      </c>
      <c r="K284" t="s">
        <v>522</v>
      </c>
      <c r="L284" t="s">
        <v>532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3.3953181694000004E-4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3.1639946940000004E-2</v>
      </c>
      <c r="AC284">
        <v>5.4891617917999993E-4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3.2528394936120003E-2</v>
      </c>
    </row>
    <row r="285" spans="1:35" x14ac:dyDescent="0.2">
      <c r="A285" t="s">
        <v>289</v>
      </c>
      <c r="C285" t="s">
        <v>531</v>
      </c>
      <c r="D285" t="s">
        <v>504</v>
      </c>
      <c r="E285" t="s">
        <v>506</v>
      </c>
      <c r="F285" t="s">
        <v>542</v>
      </c>
      <c r="G285" t="s">
        <v>508</v>
      </c>
      <c r="H285" t="s">
        <v>532</v>
      </c>
      <c r="I285" t="s">
        <v>538</v>
      </c>
      <c r="J285" t="s">
        <v>516</v>
      </c>
      <c r="K285" t="s">
        <v>522</v>
      </c>
      <c r="L285" t="s">
        <v>532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3.3953181694000004E-4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3.5057619597000003E-2</v>
      </c>
      <c r="AC285">
        <v>5.4891617917999993E-4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3.5946067593120003E-2</v>
      </c>
    </row>
    <row r="286" spans="1:35" x14ac:dyDescent="0.2">
      <c r="A286" t="s">
        <v>290</v>
      </c>
      <c r="C286" t="s">
        <v>531</v>
      </c>
      <c r="D286" t="s">
        <v>504</v>
      </c>
      <c r="E286" t="s">
        <v>506</v>
      </c>
      <c r="F286" t="s">
        <v>542</v>
      </c>
      <c r="G286" t="s">
        <v>508</v>
      </c>
      <c r="H286" t="s">
        <v>532</v>
      </c>
      <c r="I286" t="s">
        <v>538</v>
      </c>
      <c r="J286" t="s">
        <v>517</v>
      </c>
      <c r="K286" t="s">
        <v>522</v>
      </c>
      <c r="L286" t="s">
        <v>532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3.3953181694000004E-4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3.5057619597000003E-2</v>
      </c>
      <c r="AC286">
        <v>5.4891617917999993E-4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3.5946067593120003E-2</v>
      </c>
    </row>
    <row r="287" spans="1:35" x14ac:dyDescent="0.2">
      <c r="A287" t="s">
        <v>291</v>
      </c>
      <c r="C287" t="s">
        <v>531</v>
      </c>
      <c r="D287" t="s">
        <v>504</v>
      </c>
      <c r="E287" t="s">
        <v>506</v>
      </c>
      <c r="F287" t="s">
        <v>542</v>
      </c>
      <c r="G287" t="s">
        <v>508</v>
      </c>
      <c r="H287" t="s">
        <v>532</v>
      </c>
      <c r="I287" t="s">
        <v>538</v>
      </c>
      <c r="J287" t="s">
        <v>518</v>
      </c>
      <c r="K287" t="s">
        <v>522</v>
      </c>
      <c r="L287" t="s">
        <v>532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3.3953181694000004E-4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3.5057619597000003E-2</v>
      </c>
      <c r="AC287">
        <v>5.4891617917999993E-4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3.5946067593120003E-2</v>
      </c>
    </row>
    <row r="288" spans="1:35" x14ac:dyDescent="0.2">
      <c r="A288" t="s">
        <v>292</v>
      </c>
      <c r="B288" t="b">
        <v>1</v>
      </c>
      <c r="C288" t="s">
        <v>1</v>
      </c>
      <c r="D288" t="s">
        <v>504</v>
      </c>
      <c r="E288" t="s">
        <v>506</v>
      </c>
      <c r="F288" t="s">
        <v>542</v>
      </c>
      <c r="G288" t="s">
        <v>508</v>
      </c>
      <c r="H288" t="s">
        <v>532</v>
      </c>
      <c r="I288" t="s">
        <v>538</v>
      </c>
      <c r="J288" t="s">
        <v>513</v>
      </c>
      <c r="K288" t="s">
        <v>522</v>
      </c>
      <c r="L288" t="s">
        <v>532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5.7920133478000001E-3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1.5524301250800001</v>
      </c>
      <c r="AC288">
        <v>5.4891617917999993E-4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1.5587710546069802</v>
      </c>
    </row>
    <row r="289" spans="1:35" x14ac:dyDescent="0.2">
      <c r="A289" t="s">
        <v>293</v>
      </c>
      <c r="C289" t="s">
        <v>1</v>
      </c>
      <c r="D289" t="s">
        <v>504</v>
      </c>
      <c r="E289" t="s">
        <v>506</v>
      </c>
      <c r="F289" t="s">
        <v>542</v>
      </c>
      <c r="G289" t="s">
        <v>508</v>
      </c>
      <c r="H289" t="s">
        <v>532</v>
      </c>
      <c r="I289" t="s">
        <v>538</v>
      </c>
      <c r="J289" t="s">
        <v>513</v>
      </c>
      <c r="K289" t="s">
        <v>523</v>
      </c>
      <c r="L289" s="4" t="s">
        <v>525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0.16309999999999999</v>
      </c>
      <c r="T289">
        <v>0</v>
      </c>
      <c r="U289">
        <v>5.7920133478000001E-3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1.2972177804</v>
      </c>
      <c r="AC289">
        <v>5.4891617917999993E-4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1.4666587099269801</v>
      </c>
    </row>
    <row r="290" spans="1:35" x14ac:dyDescent="0.2">
      <c r="A290" t="s">
        <v>294</v>
      </c>
      <c r="C290" t="s">
        <v>1</v>
      </c>
      <c r="D290" t="s">
        <v>504</v>
      </c>
      <c r="E290" t="s">
        <v>506</v>
      </c>
      <c r="F290" t="s">
        <v>542</v>
      </c>
      <c r="G290" t="s">
        <v>508</v>
      </c>
      <c r="H290" t="s">
        <v>532</v>
      </c>
      <c r="I290" t="s">
        <v>538</v>
      </c>
      <c r="J290" t="s">
        <v>513</v>
      </c>
      <c r="K290" t="s">
        <v>543</v>
      </c>
      <c r="L290" s="4" t="s">
        <v>525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0.31990000000000002</v>
      </c>
      <c r="T290">
        <v>0</v>
      </c>
      <c r="U290">
        <v>5.7920133478000001E-3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1.3213212197000002</v>
      </c>
      <c r="AC290">
        <v>5.4891617917999993E-4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1.6475621492269803</v>
      </c>
    </row>
    <row r="291" spans="1:35" x14ac:dyDescent="0.2">
      <c r="A291" t="s">
        <v>293</v>
      </c>
      <c r="C291" t="s">
        <v>1</v>
      </c>
      <c r="D291" t="s">
        <v>504</v>
      </c>
      <c r="E291" t="s">
        <v>506</v>
      </c>
      <c r="F291" t="s">
        <v>542</v>
      </c>
      <c r="G291" t="s">
        <v>508</v>
      </c>
      <c r="H291" t="s">
        <v>532</v>
      </c>
      <c r="I291" t="s">
        <v>538</v>
      </c>
      <c r="J291" t="s">
        <v>513</v>
      </c>
      <c r="K291" t="s">
        <v>523</v>
      </c>
      <c r="L291" s="4" t="s">
        <v>526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5.7920133478000001E-3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1.19*AB289</f>
        <v>1.543689158676</v>
      </c>
      <c r="AC291">
        <v>5.4891617917999993E-4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1.4666587099269801</v>
      </c>
    </row>
    <row r="292" spans="1:35" x14ac:dyDescent="0.2">
      <c r="A292" t="s">
        <v>294</v>
      </c>
      <c r="C292" t="s">
        <v>1</v>
      </c>
      <c r="D292" t="s">
        <v>504</v>
      </c>
      <c r="E292" t="s">
        <v>506</v>
      </c>
      <c r="F292" t="s">
        <v>542</v>
      </c>
      <c r="G292" t="s">
        <v>508</v>
      </c>
      <c r="H292" t="s">
        <v>532</v>
      </c>
      <c r="I292" t="s">
        <v>538</v>
      </c>
      <c r="J292" t="s">
        <v>513</v>
      </c>
      <c r="K292" t="s">
        <v>543</v>
      </c>
      <c r="L292" s="4" t="s">
        <v>526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5.7920133478000001E-3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>1.155*AB290</f>
        <v>1.5261260087535002</v>
      </c>
      <c r="AC292">
        <v>5.4891617917999993E-4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1.6475621492269803</v>
      </c>
    </row>
    <row r="293" spans="1:35" x14ac:dyDescent="0.2">
      <c r="A293" t="s">
        <v>293</v>
      </c>
      <c r="C293" t="s">
        <v>1</v>
      </c>
      <c r="D293" t="s">
        <v>504</v>
      </c>
      <c r="E293" t="s">
        <v>506</v>
      </c>
      <c r="F293" t="s">
        <v>542</v>
      </c>
      <c r="G293" t="s">
        <v>508</v>
      </c>
      <c r="H293" t="s">
        <v>532</v>
      </c>
      <c r="I293" t="s">
        <v>538</v>
      </c>
      <c r="J293" t="s">
        <v>513</v>
      </c>
      <c r="K293" t="s">
        <v>523</v>
      </c>
      <c r="L293" s="4" t="s">
        <v>527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S289*2</f>
        <v>0.32619999999999999</v>
      </c>
      <c r="T293">
        <v>0</v>
      </c>
      <c r="U293">
        <v>5.7920133478000001E-3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>0.8*AB290</f>
        <v>1.0570569757600001</v>
      </c>
      <c r="AC293">
        <v>5.4891617917999993E-4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1.4666587099269801</v>
      </c>
    </row>
    <row r="294" spans="1:35" x14ac:dyDescent="0.2">
      <c r="A294" t="s">
        <v>294</v>
      </c>
      <c r="C294" t="s">
        <v>1</v>
      </c>
      <c r="D294" t="s">
        <v>504</v>
      </c>
      <c r="E294" t="s">
        <v>506</v>
      </c>
      <c r="F294" t="s">
        <v>542</v>
      </c>
      <c r="G294" t="s">
        <v>508</v>
      </c>
      <c r="H294" t="s">
        <v>532</v>
      </c>
      <c r="I294" t="s">
        <v>538</v>
      </c>
      <c r="J294" t="s">
        <v>513</v>
      </c>
      <c r="K294" t="s">
        <v>543</v>
      </c>
      <c r="L294" s="4" t="s">
        <v>527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S290*2</f>
        <v>0.63980000000000004</v>
      </c>
      <c r="T294">
        <v>0</v>
      </c>
      <c r="U294">
        <v>5.7920133478000001E-3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>0.85*AB290</f>
        <v>1.123123036745</v>
      </c>
      <c r="AC294">
        <v>5.4891617917999993E-4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1.6475621492269803</v>
      </c>
    </row>
    <row r="295" spans="1:35" x14ac:dyDescent="0.2">
      <c r="A295" t="s">
        <v>576</v>
      </c>
      <c r="C295" t="s">
        <v>1</v>
      </c>
      <c r="D295" t="s">
        <v>504</v>
      </c>
      <c r="E295" t="s">
        <v>506</v>
      </c>
      <c r="F295" t="s">
        <v>542</v>
      </c>
      <c r="G295" t="s">
        <v>508</v>
      </c>
      <c r="H295" t="s">
        <v>532</v>
      </c>
      <c r="I295" t="s">
        <v>538</v>
      </c>
      <c r="J295" t="s">
        <v>548</v>
      </c>
      <c r="K295" t="s">
        <v>522</v>
      </c>
      <c r="L295" t="s">
        <v>532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5.7920133478000001E-3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0.94039062254000005</v>
      </c>
      <c r="AC295">
        <v>5.4891617917999993E-4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0.94673155206698001</v>
      </c>
    </row>
    <row r="296" spans="1:35" x14ac:dyDescent="0.2">
      <c r="A296" t="s">
        <v>593</v>
      </c>
      <c r="B296" t="b">
        <v>1</v>
      </c>
      <c r="C296" t="s">
        <v>1</v>
      </c>
      <c r="D296" t="s">
        <v>504</v>
      </c>
      <c r="E296" t="s">
        <v>506</v>
      </c>
      <c r="F296" t="s">
        <v>542</v>
      </c>
      <c r="G296" t="s">
        <v>508</v>
      </c>
      <c r="H296" t="s">
        <v>532</v>
      </c>
      <c r="I296" t="s">
        <v>538</v>
      </c>
      <c r="J296" t="s">
        <v>579</v>
      </c>
      <c r="K296" t="s">
        <v>522</v>
      </c>
      <c r="L296" t="s">
        <v>532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5.7920133478000001E-3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1.0233991034400001</v>
      </c>
      <c r="AC296">
        <v>5.4891617917999993E-4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1.0297400329669801</v>
      </c>
    </row>
    <row r="297" spans="1:35" x14ac:dyDescent="0.2">
      <c r="A297" t="s">
        <v>297</v>
      </c>
      <c r="C297" t="s">
        <v>1</v>
      </c>
      <c r="D297" t="s">
        <v>504</v>
      </c>
      <c r="E297" t="s">
        <v>506</v>
      </c>
      <c r="F297" t="s">
        <v>542</v>
      </c>
      <c r="G297" t="s">
        <v>508</v>
      </c>
      <c r="H297" t="s">
        <v>532</v>
      </c>
      <c r="I297" t="s">
        <v>538</v>
      </c>
      <c r="J297" t="s">
        <v>514</v>
      </c>
      <c r="K297" t="s">
        <v>522</v>
      </c>
      <c r="L297" t="s">
        <v>532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5.7920133478000001E-3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1.11470355274</v>
      </c>
      <c r="AC297">
        <v>5.4891617917999993E-4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1.1210444822669801</v>
      </c>
    </row>
    <row r="298" spans="1:35" x14ac:dyDescent="0.2">
      <c r="A298" t="s">
        <v>298</v>
      </c>
      <c r="C298" t="s">
        <v>1</v>
      </c>
      <c r="D298" t="s">
        <v>504</v>
      </c>
      <c r="E298" t="s">
        <v>506</v>
      </c>
      <c r="F298" t="s">
        <v>542</v>
      </c>
      <c r="G298" t="s">
        <v>508</v>
      </c>
      <c r="H298" t="s">
        <v>532</v>
      </c>
      <c r="I298" t="s">
        <v>538</v>
      </c>
      <c r="J298" t="s">
        <v>515</v>
      </c>
      <c r="K298" t="s">
        <v>522</v>
      </c>
      <c r="L298" t="s">
        <v>532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5.7920133478000001E-3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0.89927881320000003</v>
      </c>
      <c r="AC298">
        <v>5.4891617917999993E-4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0.90561974272697998</v>
      </c>
    </row>
    <row r="299" spans="1:35" x14ac:dyDescent="0.2">
      <c r="A299" t="s">
        <v>299</v>
      </c>
      <c r="C299" t="s">
        <v>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516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5.7920133478000001E-3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0.99641679565999997</v>
      </c>
      <c r="AC299">
        <v>5.4891617917999993E-4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1.0027577251869801</v>
      </c>
    </row>
    <row r="300" spans="1:35" x14ac:dyDescent="0.2">
      <c r="A300" t="s">
        <v>300</v>
      </c>
      <c r="C300" t="s">
        <v>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517</v>
      </c>
      <c r="K300" t="s">
        <v>522</v>
      </c>
      <c r="L300" t="s">
        <v>532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5.7920133478000001E-3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0.99641679565999997</v>
      </c>
      <c r="AC300">
        <v>5.4891617917999993E-4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1.0027577251869801</v>
      </c>
    </row>
    <row r="301" spans="1:35" x14ac:dyDescent="0.2">
      <c r="A301" t="s">
        <v>301</v>
      </c>
      <c r="C301" t="s">
        <v>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518</v>
      </c>
      <c r="K301" t="s">
        <v>522</v>
      </c>
      <c r="L301" t="s">
        <v>532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5.7920133478000001E-3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0.99641679565999997</v>
      </c>
      <c r="AC301">
        <v>5.4891617917999993E-4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1.0027577251869801</v>
      </c>
    </row>
    <row r="302" spans="1:35" x14ac:dyDescent="0.2">
      <c r="A302" t="s">
        <v>302</v>
      </c>
      <c r="M302">
        <v>0</v>
      </c>
      <c r="N302">
        <v>0</v>
      </c>
      <c r="O302">
        <v>0</v>
      </c>
      <c r="P302">
        <v>0</v>
      </c>
      <c r="Q302">
        <v>8.9115853000000002E-3</v>
      </c>
      <c r="R302">
        <v>0</v>
      </c>
      <c r="S302">
        <v>3.1527864165349999E-3</v>
      </c>
      <c r="T302">
        <v>4.7137256412600001E-5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6.7582770494200007E-6</v>
      </c>
      <c r="AD302">
        <v>0</v>
      </c>
      <c r="AE302">
        <v>0</v>
      </c>
      <c r="AF302">
        <v>0</v>
      </c>
      <c r="AG302">
        <v>1.08625667333E-8</v>
      </c>
      <c r="AH302">
        <v>0</v>
      </c>
      <c r="AI302">
        <v>1.2118278112563755E-2</v>
      </c>
    </row>
    <row r="303" spans="1:35" x14ac:dyDescent="0.2">
      <c r="A303" t="s">
        <v>303</v>
      </c>
      <c r="M303">
        <v>0</v>
      </c>
      <c r="N303">
        <v>0</v>
      </c>
      <c r="O303">
        <v>0</v>
      </c>
      <c r="P303">
        <v>0</v>
      </c>
      <c r="Q303">
        <v>2.607018E-3</v>
      </c>
      <c r="R303">
        <v>0</v>
      </c>
      <c r="S303">
        <v>3.1527864165349999E-3</v>
      </c>
      <c r="T303">
        <v>4.7137256412600001E-5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6.7582770494200007E-6</v>
      </c>
      <c r="AD303">
        <v>0</v>
      </c>
      <c r="AE303">
        <v>0</v>
      </c>
      <c r="AF303">
        <v>0</v>
      </c>
      <c r="AG303">
        <v>1.08625667333E-8</v>
      </c>
      <c r="AH303">
        <v>0</v>
      </c>
      <c r="AI303">
        <v>5.813710812563753E-3</v>
      </c>
    </row>
    <row r="304" spans="1:35" x14ac:dyDescent="0.2">
      <c r="A304" t="s">
        <v>304</v>
      </c>
      <c r="M304">
        <v>0</v>
      </c>
      <c r="N304">
        <v>0</v>
      </c>
      <c r="O304">
        <v>0</v>
      </c>
      <c r="P304">
        <v>0</v>
      </c>
      <c r="Q304">
        <v>8.9115853000000002E-3</v>
      </c>
      <c r="R304">
        <v>0</v>
      </c>
      <c r="S304">
        <v>3.1527864165349999E-3</v>
      </c>
      <c r="T304">
        <v>4.7137256412600001E-5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6.7582770494200007E-6</v>
      </c>
      <c r="AD304">
        <v>0</v>
      </c>
      <c r="AE304">
        <v>0</v>
      </c>
      <c r="AF304">
        <v>0</v>
      </c>
      <c r="AG304">
        <v>1.08625667333E-8</v>
      </c>
      <c r="AH304">
        <v>0</v>
      </c>
      <c r="AI304">
        <v>1.2118278112563755E-2</v>
      </c>
    </row>
    <row r="305" spans="1:35" x14ac:dyDescent="0.2">
      <c r="A305" t="s">
        <v>305</v>
      </c>
      <c r="M305">
        <v>0</v>
      </c>
      <c r="N305">
        <v>0</v>
      </c>
      <c r="O305">
        <v>0</v>
      </c>
      <c r="P305">
        <v>0</v>
      </c>
      <c r="Q305">
        <v>2.607018E-3</v>
      </c>
      <c r="R305">
        <v>0</v>
      </c>
      <c r="S305">
        <v>3.1527864165349999E-3</v>
      </c>
      <c r="T305">
        <v>4.7137256412600001E-5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6.7582770494200007E-6</v>
      </c>
      <c r="AD305">
        <v>0</v>
      </c>
      <c r="AE305">
        <v>0</v>
      </c>
      <c r="AF305">
        <v>0</v>
      </c>
      <c r="AG305">
        <v>1.08625667333E-8</v>
      </c>
      <c r="AH305">
        <v>0</v>
      </c>
      <c r="AI305">
        <v>5.813710812563753E-3</v>
      </c>
    </row>
    <row r="306" spans="1:35" x14ac:dyDescent="0.2">
      <c r="A306" t="s">
        <v>306</v>
      </c>
      <c r="M306">
        <v>0</v>
      </c>
      <c r="N306">
        <v>0</v>
      </c>
      <c r="O306">
        <v>0</v>
      </c>
      <c r="P306">
        <v>0</v>
      </c>
      <c r="Q306">
        <v>1.24121631E-2</v>
      </c>
      <c r="R306">
        <v>0</v>
      </c>
      <c r="S306">
        <v>4.1489314283650004E-3</v>
      </c>
      <c r="T306">
        <v>4.7137256412600001E-5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7.2020306437000009E-6</v>
      </c>
      <c r="AD306">
        <v>0</v>
      </c>
      <c r="AE306">
        <v>0</v>
      </c>
      <c r="AF306">
        <v>0</v>
      </c>
      <c r="AG306">
        <v>1.3485058223599999E-8</v>
      </c>
      <c r="AH306">
        <v>0</v>
      </c>
      <c r="AI306">
        <v>1.6615447300479522E-2</v>
      </c>
    </row>
    <row r="307" spans="1:35" x14ac:dyDescent="0.2">
      <c r="A307" t="s">
        <v>307</v>
      </c>
      <c r="M307">
        <v>0</v>
      </c>
      <c r="N307">
        <v>0</v>
      </c>
      <c r="O307">
        <v>0</v>
      </c>
      <c r="P307">
        <v>0</v>
      </c>
      <c r="Q307">
        <v>3.6310860000000004E-3</v>
      </c>
      <c r="R307">
        <v>0</v>
      </c>
      <c r="S307">
        <v>4.1489314283650004E-3</v>
      </c>
      <c r="T307">
        <v>4.7137256412600001E-5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7.2020306437000009E-6</v>
      </c>
      <c r="AD307">
        <v>0</v>
      </c>
      <c r="AE307">
        <v>0</v>
      </c>
      <c r="AF307">
        <v>0</v>
      </c>
      <c r="AG307">
        <v>1.3485058223599999E-8</v>
      </c>
      <c r="AH307">
        <v>0</v>
      </c>
      <c r="AI307">
        <v>7.8343702004795238E-3</v>
      </c>
    </row>
    <row r="308" spans="1:35" x14ac:dyDescent="0.2">
      <c r="A308" t="s">
        <v>308</v>
      </c>
      <c r="C308" t="s">
        <v>502</v>
      </c>
      <c r="I308" t="s">
        <v>535</v>
      </c>
      <c r="J308" t="s">
        <v>596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8.9247549594000013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1.7199640429196061</v>
      </c>
      <c r="AD308">
        <v>0</v>
      </c>
      <c r="AE308">
        <v>0</v>
      </c>
      <c r="AF308">
        <v>0</v>
      </c>
      <c r="AG308">
        <v>4.3041891483E-5</v>
      </c>
      <c r="AH308">
        <v>5.6202838030000001E-3</v>
      </c>
      <c r="AI308">
        <v>10.650382328014091</v>
      </c>
    </row>
    <row r="309" spans="1:35" x14ac:dyDescent="0.2">
      <c r="A309" t="s">
        <v>309</v>
      </c>
      <c r="C309" t="s">
        <v>502</v>
      </c>
      <c r="I309" t="s">
        <v>536</v>
      </c>
      <c r="J309" t="s">
        <v>596</v>
      </c>
      <c r="M309">
        <v>0</v>
      </c>
      <c r="N309">
        <v>1.9288845861899998E-2</v>
      </c>
      <c r="O309">
        <v>0</v>
      </c>
      <c r="P309">
        <v>0</v>
      </c>
      <c r="Q309">
        <v>0</v>
      </c>
      <c r="R309">
        <v>0</v>
      </c>
      <c r="S309">
        <v>2.6125173208999999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1.6948054003665063</v>
      </c>
      <c r="AD309">
        <v>0</v>
      </c>
      <c r="AE309">
        <v>0</v>
      </c>
      <c r="AF309">
        <v>0</v>
      </c>
      <c r="AG309">
        <v>4.6495386906999997E-5</v>
      </c>
      <c r="AH309">
        <v>5.6202838030000001E-3</v>
      </c>
      <c r="AI309">
        <v>4.3322783463183132</v>
      </c>
    </row>
    <row r="310" spans="1:35" x14ac:dyDescent="0.2">
      <c r="A310" t="s">
        <v>310</v>
      </c>
      <c r="C310" t="s">
        <v>502</v>
      </c>
      <c r="I310" t="s">
        <v>535</v>
      </c>
      <c r="J310" t="s">
        <v>597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8.9247549594000013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2.9984015560196058</v>
      </c>
      <c r="AD310">
        <v>0</v>
      </c>
      <c r="AE310">
        <v>0</v>
      </c>
      <c r="AF310">
        <v>0</v>
      </c>
      <c r="AG310">
        <v>4.3041891483E-5</v>
      </c>
      <c r="AH310">
        <v>5.6202838030000001E-3</v>
      </c>
      <c r="AI310">
        <v>11.928819841114089</v>
      </c>
    </row>
    <row r="311" spans="1:35" x14ac:dyDescent="0.2">
      <c r="A311" t="s">
        <v>311</v>
      </c>
      <c r="C311" t="s">
        <v>502</v>
      </c>
      <c r="I311" t="s">
        <v>536</v>
      </c>
      <c r="J311" t="s">
        <v>597</v>
      </c>
      <c r="M311">
        <v>0</v>
      </c>
      <c r="N311">
        <v>1.9288845861899998E-2</v>
      </c>
      <c r="O311">
        <v>0</v>
      </c>
      <c r="P311">
        <v>0</v>
      </c>
      <c r="Q311">
        <v>0</v>
      </c>
      <c r="R311">
        <v>0</v>
      </c>
      <c r="S311">
        <v>2.6125173208999999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2.9530570579965061</v>
      </c>
      <c r="AD311">
        <v>0</v>
      </c>
      <c r="AE311">
        <v>0</v>
      </c>
      <c r="AF311">
        <v>0</v>
      </c>
      <c r="AG311">
        <v>4.6495386906999997E-5</v>
      </c>
      <c r="AH311">
        <v>5.6202838030000001E-3</v>
      </c>
      <c r="AI311">
        <v>5.590530003948313</v>
      </c>
    </row>
    <row r="312" spans="1:35" x14ac:dyDescent="0.2">
      <c r="A312" t="s">
        <v>312</v>
      </c>
      <c r="C312" t="s">
        <v>502</v>
      </c>
      <c r="I312" t="s">
        <v>533</v>
      </c>
      <c r="J312" t="s">
        <v>596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8.9870000000000001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1.8801608791576063</v>
      </c>
      <c r="AD312">
        <v>0</v>
      </c>
      <c r="AE312">
        <v>0</v>
      </c>
      <c r="AF312">
        <v>0</v>
      </c>
      <c r="AG312">
        <v>4.3041891483E-5</v>
      </c>
      <c r="AH312">
        <v>5.6210293965E-3</v>
      </c>
      <c r="AI312">
        <v>10.87282495044559</v>
      </c>
    </row>
    <row r="313" spans="1:35" x14ac:dyDescent="0.2">
      <c r="A313" t="s">
        <v>313</v>
      </c>
      <c r="C313" t="s">
        <v>502</v>
      </c>
      <c r="I313" t="s">
        <v>534</v>
      </c>
      <c r="J313" t="s">
        <v>596</v>
      </c>
      <c r="M313">
        <v>0</v>
      </c>
      <c r="N313">
        <v>2.61233776776E-2</v>
      </c>
      <c r="O313">
        <v>0</v>
      </c>
      <c r="P313">
        <v>0</v>
      </c>
      <c r="Q313">
        <v>0</v>
      </c>
      <c r="R313">
        <v>0</v>
      </c>
      <c r="S313">
        <v>0.58840000000000003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1.715777186823346</v>
      </c>
      <c r="AD313">
        <v>0</v>
      </c>
      <c r="AE313">
        <v>0</v>
      </c>
      <c r="AF313">
        <v>0</v>
      </c>
      <c r="AG313">
        <v>4.7713828885999994E-5</v>
      </c>
      <c r="AH313">
        <v>5.6210293965E-3</v>
      </c>
      <c r="AI313">
        <v>2.3359693077263319</v>
      </c>
    </row>
    <row r="314" spans="1:35" x14ac:dyDescent="0.2">
      <c r="A314" t="s">
        <v>314</v>
      </c>
      <c r="C314" t="s">
        <v>502</v>
      </c>
      <c r="I314" t="s">
        <v>538</v>
      </c>
      <c r="J314" t="s">
        <v>513</v>
      </c>
      <c r="M314">
        <v>0</v>
      </c>
      <c r="N314">
        <v>0</v>
      </c>
      <c r="O314">
        <v>0</v>
      </c>
      <c r="P314">
        <v>0</v>
      </c>
      <c r="Q314">
        <v>6.7559399999999998</v>
      </c>
      <c r="R314">
        <v>0.85675596750000005</v>
      </c>
      <c r="S314">
        <v>0</v>
      </c>
      <c r="T314">
        <v>1.1181669812999999E-3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8.9351169470000005E-2</v>
      </c>
      <c r="AG314">
        <v>0</v>
      </c>
      <c r="AH314">
        <v>1.0438309E-2</v>
      </c>
      <c r="AI314">
        <v>7.7136036129513004</v>
      </c>
    </row>
    <row r="315" spans="1:35" x14ac:dyDescent="0.2">
      <c r="A315" t="s">
        <v>315</v>
      </c>
      <c r="C315" t="s">
        <v>502</v>
      </c>
      <c r="I315" t="s">
        <v>538</v>
      </c>
      <c r="J315" t="s">
        <v>548</v>
      </c>
      <c r="M315">
        <v>0</v>
      </c>
      <c r="N315">
        <v>0</v>
      </c>
      <c r="O315">
        <v>0</v>
      </c>
      <c r="P315">
        <v>0</v>
      </c>
      <c r="Q315">
        <v>0.83364119999999997</v>
      </c>
      <c r="R315">
        <v>0.85675596750000005</v>
      </c>
      <c r="S315">
        <v>0</v>
      </c>
      <c r="T315">
        <v>1.1181669812999999E-3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8.9351169470000005E-2</v>
      </c>
      <c r="AG315">
        <v>0</v>
      </c>
      <c r="AH315">
        <v>1.0438309E-2</v>
      </c>
      <c r="AI315">
        <v>1.7913048129513001</v>
      </c>
    </row>
    <row r="316" spans="1:35" x14ac:dyDescent="0.2">
      <c r="A316" t="s">
        <v>316</v>
      </c>
      <c r="C316" t="s">
        <v>502</v>
      </c>
      <c r="I316" t="s">
        <v>538</v>
      </c>
      <c r="J316" t="s">
        <v>516</v>
      </c>
      <c r="M316">
        <v>0</v>
      </c>
      <c r="N316">
        <v>0</v>
      </c>
      <c r="O316">
        <v>0</v>
      </c>
      <c r="P316">
        <v>0</v>
      </c>
      <c r="Q316">
        <v>1.9763999999999999</v>
      </c>
      <c r="R316">
        <v>0.85675596750000005</v>
      </c>
      <c r="S316">
        <v>0</v>
      </c>
      <c r="T316">
        <v>1.1181669812999999E-3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8.9351169470000005E-2</v>
      </c>
      <c r="AG316">
        <v>0</v>
      </c>
      <c r="AH316">
        <v>1.0438309E-2</v>
      </c>
      <c r="AI316">
        <v>2.9340636129512996</v>
      </c>
    </row>
    <row r="317" spans="1:35" x14ac:dyDescent="0.2">
      <c r="A317" t="s">
        <v>317</v>
      </c>
      <c r="C317" t="s">
        <v>502</v>
      </c>
      <c r="I317" t="s">
        <v>538</v>
      </c>
      <c r="J317" t="s">
        <v>517</v>
      </c>
      <c r="M317">
        <v>0</v>
      </c>
      <c r="N317">
        <v>0</v>
      </c>
      <c r="O317">
        <v>0</v>
      </c>
      <c r="P317">
        <v>0</v>
      </c>
      <c r="Q317">
        <v>0.26119475999999997</v>
      </c>
      <c r="R317">
        <v>0.85675596750000005</v>
      </c>
      <c r="S317">
        <v>0</v>
      </c>
      <c r="T317">
        <v>1.1181669812999999E-3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8.9351169470000005E-2</v>
      </c>
      <c r="AG317">
        <v>0</v>
      </c>
      <c r="AH317">
        <v>1.0438309E-2</v>
      </c>
      <c r="AI317">
        <v>1.2188583729513001</v>
      </c>
    </row>
    <row r="318" spans="1:35" x14ac:dyDescent="0.2">
      <c r="A318" t="s">
        <v>318</v>
      </c>
      <c r="C318" t="s">
        <v>502</v>
      </c>
      <c r="I318" t="s">
        <v>538</v>
      </c>
      <c r="J318" t="s">
        <v>518</v>
      </c>
      <c r="M318">
        <v>0</v>
      </c>
      <c r="N318">
        <v>0</v>
      </c>
      <c r="O318">
        <v>0</v>
      </c>
      <c r="P318">
        <v>0</v>
      </c>
      <c r="Q318">
        <v>0.85104000000000002</v>
      </c>
      <c r="R318">
        <v>0.85675596750000005</v>
      </c>
      <c r="S318">
        <v>0</v>
      </c>
      <c r="T318">
        <v>1.1181669812999999E-3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8.9351169470000005E-2</v>
      </c>
      <c r="AG318">
        <v>0</v>
      </c>
      <c r="AH318">
        <v>1.0438309E-2</v>
      </c>
      <c r="AI318">
        <v>1.8087036129513001</v>
      </c>
    </row>
    <row r="319" spans="1:35" x14ac:dyDescent="0.2">
      <c r="A319" t="s">
        <v>319</v>
      </c>
      <c r="C319" t="s">
        <v>502</v>
      </c>
      <c r="I319" t="s">
        <v>538</v>
      </c>
      <c r="J319" t="s">
        <v>579</v>
      </c>
      <c r="M319">
        <v>0</v>
      </c>
      <c r="N319">
        <v>0</v>
      </c>
      <c r="O319">
        <v>0</v>
      </c>
      <c r="P319">
        <v>0</v>
      </c>
      <c r="Q319">
        <v>0.70598318525000003</v>
      </c>
      <c r="R319">
        <v>1.2385610273300003</v>
      </c>
      <c r="S319">
        <v>0</v>
      </c>
      <c r="T319">
        <v>1.8107691545030001E-3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2.9243149194999999E-3</v>
      </c>
      <c r="AD319">
        <v>0</v>
      </c>
      <c r="AE319">
        <v>0</v>
      </c>
      <c r="AF319">
        <v>0</v>
      </c>
      <c r="AG319">
        <v>0</v>
      </c>
      <c r="AH319">
        <v>1.7894244E-2</v>
      </c>
      <c r="AI319">
        <v>1.9671735406540034</v>
      </c>
    </row>
    <row r="320" spans="1:35" x14ac:dyDescent="0.2">
      <c r="A320" t="s">
        <v>320</v>
      </c>
      <c r="C320" t="s">
        <v>502</v>
      </c>
      <c r="I320" t="s">
        <v>538</v>
      </c>
      <c r="J320" t="s">
        <v>514</v>
      </c>
      <c r="M320">
        <v>0</v>
      </c>
      <c r="N320">
        <v>0</v>
      </c>
      <c r="O320">
        <v>0</v>
      </c>
      <c r="P320">
        <v>0</v>
      </c>
      <c r="Q320">
        <v>1.4131873098200001</v>
      </c>
      <c r="R320">
        <v>1.17189567519</v>
      </c>
      <c r="S320">
        <v>0</v>
      </c>
      <c r="T320">
        <v>1.713501280075E-3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0.26403708851000002</v>
      </c>
      <c r="AD320">
        <v>0</v>
      </c>
      <c r="AE320">
        <v>0</v>
      </c>
      <c r="AF320">
        <v>0</v>
      </c>
      <c r="AG320">
        <v>0</v>
      </c>
      <c r="AH320">
        <v>1.7894244E-2</v>
      </c>
      <c r="AI320">
        <v>2.8687278188000747</v>
      </c>
    </row>
    <row r="321" spans="1:35" x14ac:dyDescent="0.2">
      <c r="A321" t="s">
        <v>321</v>
      </c>
      <c r="C321" t="s">
        <v>502</v>
      </c>
      <c r="I321" t="s">
        <v>538</v>
      </c>
      <c r="J321" t="s">
        <v>515</v>
      </c>
      <c r="M321">
        <v>0</v>
      </c>
      <c r="N321">
        <v>0</v>
      </c>
      <c r="O321">
        <v>0</v>
      </c>
      <c r="P321">
        <v>0</v>
      </c>
      <c r="Q321">
        <v>0.53169946667200008</v>
      </c>
      <c r="R321">
        <v>1.44876272603</v>
      </c>
      <c r="S321">
        <v>0</v>
      </c>
      <c r="T321">
        <v>2.118091289063E-3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1.7894244E-2</v>
      </c>
      <c r="AI321">
        <v>2.000474527991063</v>
      </c>
    </row>
    <row r="322" spans="1:35" x14ac:dyDescent="0.2">
      <c r="A322" t="s">
        <v>322</v>
      </c>
      <c r="C322" t="s">
        <v>502</v>
      </c>
      <c r="I322" t="s">
        <v>537</v>
      </c>
      <c r="J322" t="s">
        <v>513</v>
      </c>
      <c r="M322">
        <v>0</v>
      </c>
      <c r="N322">
        <v>0</v>
      </c>
      <c r="O322">
        <v>0</v>
      </c>
      <c r="P322">
        <v>0</v>
      </c>
      <c r="Q322">
        <v>6.4806979999999994</v>
      </c>
      <c r="R322">
        <v>0.39324145207500005</v>
      </c>
      <c r="S322">
        <v>0</v>
      </c>
      <c r="T322">
        <v>2.0871405799800001E-3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6.8618357400000007E-3</v>
      </c>
      <c r="AD322">
        <v>0</v>
      </c>
      <c r="AE322">
        <v>0</v>
      </c>
      <c r="AF322">
        <v>0</v>
      </c>
      <c r="AG322">
        <v>6.116892799000001E-5</v>
      </c>
      <c r="AH322">
        <v>1.0438309E-2</v>
      </c>
      <c r="AI322">
        <v>6.8933879063229702</v>
      </c>
    </row>
    <row r="323" spans="1:35" x14ac:dyDescent="0.2">
      <c r="A323" t="s">
        <v>323</v>
      </c>
      <c r="C323" t="s">
        <v>502</v>
      </c>
      <c r="I323" t="s">
        <v>537</v>
      </c>
      <c r="J323" t="s">
        <v>548</v>
      </c>
      <c r="M323">
        <v>0</v>
      </c>
      <c r="N323">
        <v>0</v>
      </c>
      <c r="O323">
        <v>0</v>
      </c>
      <c r="P323">
        <v>0</v>
      </c>
      <c r="Q323">
        <v>0.79967803999999998</v>
      </c>
      <c r="R323">
        <v>0.39324145207500005</v>
      </c>
      <c r="S323">
        <v>0</v>
      </c>
      <c r="T323">
        <v>2.0871405799800001E-3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6.8618357400000007E-3</v>
      </c>
      <c r="AD323">
        <v>0</v>
      </c>
      <c r="AE323">
        <v>0</v>
      </c>
      <c r="AF323">
        <v>0</v>
      </c>
      <c r="AG323">
        <v>6.116892799000001E-5</v>
      </c>
      <c r="AH323">
        <v>1.0438309E-2</v>
      </c>
      <c r="AI323">
        <v>1.2123679463229702</v>
      </c>
    </row>
    <row r="324" spans="1:35" x14ac:dyDescent="0.2">
      <c r="A324" t="s">
        <v>324</v>
      </c>
      <c r="C324" t="s">
        <v>502</v>
      </c>
      <c r="I324" t="s">
        <v>537</v>
      </c>
      <c r="J324" t="s">
        <v>516</v>
      </c>
      <c r="M324">
        <v>0</v>
      </c>
      <c r="N324">
        <v>0</v>
      </c>
      <c r="O324">
        <v>0</v>
      </c>
      <c r="P324">
        <v>0</v>
      </c>
      <c r="Q324">
        <v>1.89588</v>
      </c>
      <c r="R324">
        <v>0.39324145207500005</v>
      </c>
      <c r="S324">
        <v>0</v>
      </c>
      <c r="T324">
        <v>2.0871405799800001E-3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6.8618357400000007E-3</v>
      </c>
      <c r="AD324">
        <v>0</v>
      </c>
      <c r="AE324">
        <v>0</v>
      </c>
      <c r="AF324">
        <v>0</v>
      </c>
      <c r="AG324">
        <v>6.116892799000001E-5</v>
      </c>
      <c r="AH324">
        <v>1.0438309E-2</v>
      </c>
      <c r="AI324">
        <v>2.3085699063229703</v>
      </c>
    </row>
    <row r="325" spans="1:35" x14ac:dyDescent="0.2">
      <c r="A325" t="s">
        <v>325</v>
      </c>
      <c r="C325" t="s">
        <v>502</v>
      </c>
      <c r="I325" t="s">
        <v>537</v>
      </c>
      <c r="J325" t="s">
        <v>517</v>
      </c>
      <c r="M325">
        <v>0</v>
      </c>
      <c r="N325">
        <v>0</v>
      </c>
      <c r="O325">
        <v>0</v>
      </c>
      <c r="P325">
        <v>0</v>
      </c>
      <c r="Q325">
        <v>0.25055349199999999</v>
      </c>
      <c r="R325">
        <v>0.39324145207500005</v>
      </c>
      <c r="S325">
        <v>0</v>
      </c>
      <c r="T325">
        <v>2.0871405799800001E-3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6.8618357400000007E-3</v>
      </c>
      <c r="AD325">
        <v>0</v>
      </c>
      <c r="AE325">
        <v>0</v>
      </c>
      <c r="AF325">
        <v>0</v>
      </c>
      <c r="AG325">
        <v>6.116892799000001E-5</v>
      </c>
      <c r="AH325">
        <v>1.0438309E-2</v>
      </c>
      <c r="AI325">
        <v>0.66324339832297008</v>
      </c>
    </row>
    <row r="326" spans="1:35" x14ac:dyDescent="0.2">
      <c r="A326" t="s">
        <v>326</v>
      </c>
      <c r="C326" t="s">
        <v>502</v>
      </c>
      <c r="I326" t="s">
        <v>537</v>
      </c>
      <c r="J326" t="s">
        <v>518</v>
      </c>
      <c r="M326">
        <v>0</v>
      </c>
      <c r="N326">
        <v>0</v>
      </c>
      <c r="O326">
        <v>0</v>
      </c>
      <c r="P326">
        <v>0</v>
      </c>
      <c r="Q326">
        <v>0.81636799999999998</v>
      </c>
      <c r="R326">
        <v>0.39324145207500005</v>
      </c>
      <c r="S326">
        <v>0</v>
      </c>
      <c r="T326">
        <v>2.0871405799800001E-3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6.8618357400000007E-3</v>
      </c>
      <c r="AD326">
        <v>0</v>
      </c>
      <c r="AE326">
        <v>0</v>
      </c>
      <c r="AF326">
        <v>0</v>
      </c>
      <c r="AG326">
        <v>1.2293323111999999E-4</v>
      </c>
      <c r="AH326">
        <v>1.0438309E-2</v>
      </c>
      <c r="AI326">
        <v>1.2291196706261001</v>
      </c>
    </row>
    <row r="327" spans="1:35" x14ac:dyDescent="0.2">
      <c r="A327" t="s">
        <v>327</v>
      </c>
      <c r="C327" t="s">
        <v>502</v>
      </c>
      <c r="I327" t="s">
        <v>539</v>
      </c>
      <c r="J327" t="s">
        <v>513</v>
      </c>
      <c r="M327">
        <v>0</v>
      </c>
      <c r="N327">
        <v>0</v>
      </c>
      <c r="O327">
        <v>0</v>
      </c>
      <c r="P327">
        <v>0</v>
      </c>
      <c r="Q327">
        <v>5.2921529999999999</v>
      </c>
      <c r="R327">
        <v>0.81915161086400001</v>
      </c>
      <c r="S327">
        <v>0</v>
      </c>
      <c r="T327">
        <v>8.7313417559999995E-4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1.0438309E-2</v>
      </c>
      <c r="AI327">
        <v>6.1226160540396002</v>
      </c>
    </row>
    <row r="328" spans="1:35" x14ac:dyDescent="0.2">
      <c r="A328" t="s">
        <v>328</v>
      </c>
      <c r="C328" t="s">
        <v>502</v>
      </c>
      <c r="I328" t="s">
        <v>539</v>
      </c>
      <c r="J328" t="s">
        <v>513</v>
      </c>
      <c r="M328">
        <v>0</v>
      </c>
      <c r="N328">
        <v>0</v>
      </c>
      <c r="O328">
        <v>0</v>
      </c>
      <c r="P328">
        <v>0</v>
      </c>
      <c r="Q328">
        <v>4.8792900000000001</v>
      </c>
      <c r="R328">
        <v>0.81915161086400001</v>
      </c>
      <c r="S328">
        <v>0</v>
      </c>
      <c r="T328">
        <v>8.7313417559999995E-4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1.418194368</v>
      </c>
      <c r="AG328">
        <v>0</v>
      </c>
      <c r="AH328">
        <v>1.0438309E-2</v>
      </c>
      <c r="AI328">
        <v>7.1279474220396004</v>
      </c>
    </row>
    <row r="329" spans="1:35" x14ac:dyDescent="0.2">
      <c r="A329" t="s">
        <v>329</v>
      </c>
      <c r="C329" t="s">
        <v>502</v>
      </c>
      <c r="I329" t="s">
        <v>539</v>
      </c>
      <c r="J329" t="s">
        <v>548</v>
      </c>
      <c r="M329">
        <v>0</v>
      </c>
      <c r="N329">
        <v>0</v>
      </c>
      <c r="O329">
        <v>0</v>
      </c>
      <c r="P329">
        <v>0</v>
      </c>
      <c r="Q329">
        <v>0.65301893999999994</v>
      </c>
      <c r="R329">
        <v>0.81915161086400001</v>
      </c>
      <c r="S329">
        <v>0</v>
      </c>
      <c r="T329">
        <v>8.7313417559999995E-4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1.0438309E-2</v>
      </c>
      <c r="AI329">
        <v>1.4834819940396</v>
      </c>
    </row>
    <row r="330" spans="1:35" x14ac:dyDescent="0.2">
      <c r="A330" t="s">
        <v>330</v>
      </c>
      <c r="C330" t="s">
        <v>502</v>
      </c>
      <c r="I330" t="s">
        <v>539</v>
      </c>
      <c r="J330" t="s">
        <v>548</v>
      </c>
      <c r="M330">
        <v>0</v>
      </c>
      <c r="N330">
        <v>0</v>
      </c>
      <c r="O330">
        <v>0</v>
      </c>
      <c r="P330">
        <v>0</v>
      </c>
      <c r="Q330">
        <v>0.6020742</v>
      </c>
      <c r="R330">
        <v>0.81915161086400001</v>
      </c>
      <c r="S330">
        <v>0</v>
      </c>
      <c r="T330">
        <v>8.7313417559999995E-4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1.418194368</v>
      </c>
      <c r="AG330">
        <v>0</v>
      </c>
      <c r="AH330">
        <v>1.0438309E-2</v>
      </c>
      <c r="AI330">
        <v>2.8507316220396004</v>
      </c>
    </row>
    <row r="331" spans="1:35" x14ac:dyDescent="0.2">
      <c r="A331" t="s">
        <v>331</v>
      </c>
      <c r="C331" t="s">
        <v>502</v>
      </c>
      <c r="I331" t="s">
        <v>539</v>
      </c>
      <c r="J331" t="s">
        <v>516</v>
      </c>
      <c r="M331">
        <v>0</v>
      </c>
      <c r="N331">
        <v>0</v>
      </c>
      <c r="O331">
        <v>0</v>
      </c>
      <c r="P331">
        <v>0</v>
      </c>
      <c r="Q331">
        <v>1.5481799999999999</v>
      </c>
      <c r="R331">
        <v>0.81915161086400001</v>
      </c>
      <c r="S331">
        <v>0</v>
      </c>
      <c r="T331">
        <v>8.7313417559999995E-4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1.0438309E-2</v>
      </c>
      <c r="AI331">
        <v>2.3786430540395997</v>
      </c>
    </row>
    <row r="332" spans="1:35" x14ac:dyDescent="0.2">
      <c r="A332" t="s">
        <v>332</v>
      </c>
      <c r="C332" t="s">
        <v>502</v>
      </c>
      <c r="I332" t="s">
        <v>539</v>
      </c>
      <c r="J332" t="s">
        <v>517</v>
      </c>
      <c r="M332">
        <v>0</v>
      </c>
      <c r="N332">
        <v>0</v>
      </c>
      <c r="O332">
        <v>0</v>
      </c>
      <c r="P332">
        <v>0</v>
      </c>
      <c r="Q332">
        <v>0.20460256199999996</v>
      </c>
      <c r="R332">
        <v>0.81915161086400001</v>
      </c>
      <c r="S332">
        <v>0</v>
      </c>
      <c r="T332">
        <v>8.7313417559999995E-4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1.0438309E-2</v>
      </c>
      <c r="AI332">
        <v>1.0350656160396001</v>
      </c>
    </row>
    <row r="333" spans="1:35" x14ac:dyDescent="0.2">
      <c r="A333" t="s">
        <v>333</v>
      </c>
      <c r="C333" t="s">
        <v>502</v>
      </c>
      <c r="I333" t="s">
        <v>539</v>
      </c>
      <c r="J333" t="s">
        <v>518</v>
      </c>
      <c r="M333">
        <v>0</v>
      </c>
      <c r="N333">
        <v>0</v>
      </c>
      <c r="O333">
        <v>0</v>
      </c>
      <c r="P333">
        <v>0</v>
      </c>
      <c r="Q333">
        <v>0.66664799999999991</v>
      </c>
      <c r="R333">
        <v>0.81915161086400001</v>
      </c>
      <c r="S333">
        <v>0</v>
      </c>
      <c r="T333">
        <v>8.7313417559999995E-4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1.0438309E-2</v>
      </c>
      <c r="AI333">
        <v>1.4971110540396</v>
      </c>
    </row>
    <row r="334" spans="1:35" x14ac:dyDescent="0.2">
      <c r="A334" t="s">
        <v>334</v>
      </c>
      <c r="C334" t="s">
        <v>503</v>
      </c>
      <c r="H334" t="s">
        <v>599</v>
      </c>
      <c r="I334" t="s">
        <v>538</v>
      </c>
      <c r="J334" t="s">
        <v>513</v>
      </c>
      <c r="K334" t="s">
        <v>522</v>
      </c>
      <c r="M334">
        <v>0</v>
      </c>
      <c r="N334">
        <v>1.5995254275000002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3.8429146232399995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1.2569703833632E-2</v>
      </c>
      <c r="AD334">
        <v>0</v>
      </c>
      <c r="AE334">
        <v>0</v>
      </c>
      <c r="AF334">
        <v>0</v>
      </c>
      <c r="AG334">
        <v>1.38343438404E-6</v>
      </c>
      <c r="AH334">
        <v>0</v>
      </c>
      <c r="AI334">
        <v>5.4550111380080164</v>
      </c>
    </row>
    <row r="335" spans="1:35" x14ac:dyDescent="0.2">
      <c r="A335" t="s">
        <v>335</v>
      </c>
      <c r="C335" t="s">
        <v>503</v>
      </c>
      <c r="H335" t="s">
        <v>599</v>
      </c>
      <c r="I335" t="s">
        <v>538</v>
      </c>
      <c r="J335" t="s">
        <v>548</v>
      </c>
      <c r="K335" t="s">
        <v>522</v>
      </c>
      <c r="M335">
        <v>0</v>
      </c>
      <c r="N335">
        <v>1.5995254275000002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0.89242849973999994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1.2569703833632E-2</v>
      </c>
      <c r="AD335">
        <v>0</v>
      </c>
      <c r="AE335">
        <v>0</v>
      </c>
      <c r="AF335">
        <v>0</v>
      </c>
      <c r="AG335">
        <v>1.38343438404E-6</v>
      </c>
      <c r="AH335">
        <v>0</v>
      </c>
      <c r="AI335">
        <v>2.5045250145080158</v>
      </c>
    </row>
    <row r="336" spans="1:35" x14ac:dyDescent="0.2">
      <c r="A336" t="s">
        <v>336</v>
      </c>
      <c r="C336" t="s">
        <v>503</v>
      </c>
      <c r="H336" t="s">
        <v>599</v>
      </c>
      <c r="I336" t="s">
        <v>538</v>
      </c>
      <c r="J336" t="s">
        <v>579</v>
      </c>
      <c r="K336" t="s">
        <v>522</v>
      </c>
      <c r="M336">
        <v>0</v>
      </c>
      <c r="N336">
        <v>1.5995254275000002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1.2221210682399999</v>
      </c>
      <c r="Z336">
        <v>0</v>
      </c>
      <c r="AA336">
        <v>0</v>
      </c>
      <c r="AB336">
        <v>0</v>
      </c>
      <c r="AC336">
        <v>1.2569703833632E-2</v>
      </c>
      <c r="AD336">
        <v>0</v>
      </c>
      <c r="AE336">
        <v>0</v>
      </c>
      <c r="AF336">
        <v>0</v>
      </c>
      <c r="AG336">
        <v>1.38343438404E-6</v>
      </c>
      <c r="AH336">
        <v>0</v>
      </c>
      <c r="AI336">
        <v>2.8342175830080159</v>
      </c>
    </row>
    <row r="337" spans="1:35" x14ac:dyDescent="0.2">
      <c r="A337" t="s">
        <v>337</v>
      </c>
      <c r="C337" t="s">
        <v>503</v>
      </c>
      <c r="H337" t="s">
        <v>599</v>
      </c>
      <c r="I337" t="s">
        <v>538</v>
      </c>
      <c r="J337" t="s">
        <v>514</v>
      </c>
      <c r="K337" t="s">
        <v>522</v>
      </c>
      <c r="M337">
        <v>0</v>
      </c>
      <c r="N337">
        <v>1.5995254275000002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1.6744387912199998</v>
      </c>
      <c r="Z337">
        <v>0</v>
      </c>
      <c r="AA337">
        <v>0</v>
      </c>
      <c r="AB337">
        <v>0</v>
      </c>
      <c r="AC337">
        <v>1.2569703833632E-2</v>
      </c>
      <c r="AD337">
        <v>0</v>
      </c>
      <c r="AE337">
        <v>0</v>
      </c>
      <c r="AF337">
        <v>0</v>
      </c>
      <c r="AG337">
        <v>1.38343438404E-6</v>
      </c>
      <c r="AH337">
        <v>0</v>
      </c>
      <c r="AI337">
        <v>3.2865353059880156</v>
      </c>
    </row>
    <row r="338" spans="1:35" x14ac:dyDescent="0.2">
      <c r="A338" t="s">
        <v>338</v>
      </c>
      <c r="C338" t="s">
        <v>503</v>
      </c>
      <c r="H338" t="s">
        <v>599</v>
      </c>
      <c r="I338" t="s">
        <v>538</v>
      </c>
      <c r="J338" t="s">
        <v>515</v>
      </c>
      <c r="K338" t="s">
        <v>522</v>
      </c>
      <c r="M338">
        <v>0</v>
      </c>
      <c r="N338">
        <v>1.5995254275000002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1.2388284543400001</v>
      </c>
      <c r="Z338">
        <v>0</v>
      </c>
      <c r="AA338">
        <v>0</v>
      </c>
      <c r="AB338">
        <v>0</v>
      </c>
      <c r="AC338">
        <v>1.2569703833632E-2</v>
      </c>
      <c r="AD338">
        <v>0</v>
      </c>
      <c r="AE338">
        <v>0</v>
      </c>
      <c r="AF338">
        <v>0</v>
      </c>
      <c r="AG338">
        <v>1.38343438404E-6</v>
      </c>
      <c r="AH338">
        <v>0</v>
      </c>
      <c r="AI338">
        <v>2.8509249691080161</v>
      </c>
    </row>
    <row r="339" spans="1:35" x14ac:dyDescent="0.2">
      <c r="A339" t="s">
        <v>339</v>
      </c>
      <c r="C339" t="s">
        <v>503</v>
      </c>
      <c r="H339" t="s">
        <v>599</v>
      </c>
      <c r="I339" t="s">
        <v>538</v>
      </c>
      <c r="J339" t="s">
        <v>516</v>
      </c>
      <c r="K339" t="s">
        <v>522</v>
      </c>
      <c r="M339">
        <v>0</v>
      </c>
      <c r="N339">
        <v>1.5995254275000002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1.4636597871999999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1.2569703833632E-2</v>
      </c>
      <c r="AD339">
        <v>0</v>
      </c>
      <c r="AE339">
        <v>0</v>
      </c>
      <c r="AF339">
        <v>0</v>
      </c>
      <c r="AG339">
        <v>1.38343438404E-6</v>
      </c>
      <c r="AH339">
        <v>0</v>
      </c>
      <c r="AI339">
        <v>3.0757563019680156</v>
      </c>
    </row>
    <row r="340" spans="1:35" x14ac:dyDescent="0.2">
      <c r="A340" t="s">
        <v>340</v>
      </c>
      <c r="C340" t="s">
        <v>503</v>
      </c>
      <c r="H340" t="s">
        <v>599</v>
      </c>
      <c r="I340" t="s">
        <v>538</v>
      </c>
      <c r="J340" t="s">
        <v>517</v>
      </c>
      <c r="K340" t="s">
        <v>522</v>
      </c>
      <c r="M340">
        <v>0</v>
      </c>
      <c r="N340">
        <v>1.5995254275000002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0.60723520505999995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1.2569703833632E-2</v>
      </c>
      <c r="AD340">
        <v>0</v>
      </c>
      <c r="AE340">
        <v>0</v>
      </c>
      <c r="AF340">
        <v>0</v>
      </c>
      <c r="AG340">
        <v>1.38343438404E-6</v>
      </c>
      <c r="AH340">
        <v>0</v>
      </c>
      <c r="AI340">
        <v>2.2193317198280158</v>
      </c>
    </row>
    <row r="341" spans="1:35" x14ac:dyDescent="0.2">
      <c r="A341" t="s">
        <v>341</v>
      </c>
      <c r="C341" t="s">
        <v>503</v>
      </c>
      <c r="H341" t="s">
        <v>599</v>
      </c>
      <c r="I341" t="s">
        <v>538</v>
      </c>
      <c r="J341" t="s">
        <v>518</v>
      </c>
      <c r="K341" t="s">
        <v>522</v>
      </c>
      <c r="M341">
        <v>0</v>
      </c>
      <c r="N341">
        <v>1.5995254275000002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1.0884520154399999</v>
      </c>
      <c r="Z341">
        <v>0</v>
      </c>
      <c r="AA341">
        <v>0</v>
      </c>
      <c r="AB341">
        <v>0</v>
      </c>
      <c r="AC341">
        <v>1.2569703833632E-2</v>
      </c>
      <c r="AD341">
        <v>0</v>
      </c>
      <c r="AE341">
        <v>0</v>
      </c>
      <c r="AF341">
        <v>0</v>
      </c>
      <c r="AG341">
        <v>1.38343438404E-6</v>
      </c>
      <c r="AH341">
        <v>0</v>
      </c>
      <c r="AI341">
        <v>2.7005485302080161</v>
      </c>
    </row>
    <row r="342" spans="1:35" x14ac:dyDescent="0.2">
      <c r="A342" t="s">
        <v>342</v>
      </c>
      <c r="C342" t="s">
        <v>503</v>
      </c>
      <c r="H342" t="s">
        <v>599</v>
      </c>
      <c r="I342" t="s">
        <v>538</v>
      </c>
      <c r="J342" t="s">
        <v>513</v>
      </c>
      <c r="K342" t="s">
        <v>543</v>
      </c>
      <c r="M342">
        <v>0</v>
      </c>
      <c r="N342">
        <v>0.64123650249999997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3.8429146232399995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1.2569703833632E-2</v>
      </c>
      <c r="AD342">
        <v>0</v>
      </c>
      <c r="AE342">
        <v>0</v>
      </c>
      <c r="AF342">
        <v>0</v>
      </c>
      <c r="AG342">
        <v>1.38343438404E-6</v>
      </c>
      <c r="AH342">
        <v>0</v>
      </c>
      <c r="AI342">
        <v>4.4967222130080158</v>
      </c>
    </row>
    <row r="343" spans="1:35" x14ac:dyDescent="0.2">
      <c r="A343" t="s">
        <v>343</v>
      </c>
      <c r="C343" t="s">
        <v>503</v>
      </c>
      <c r="H343" t="s">
        <v>599</v>
      </c>
      <c r="I343" t="s">
        <v>538</v>
      </c>
      <c r="J343" t="s">
        <v>513</v>
      </c>
      <c r="K343" t="s">
        <v>523</v>
      </c>
      <c r="M343">
        <v>0</v>
      </c>
      <c r="N343">
        <v>0.65969994749999994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3.8429146232399995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1.2569703833632E-2</v>
      </c>
      <c r="AD343">
        <v>0</v>
      </c>
      <c r="AE343">
        <v>0</v>
      </c>
      <c r="AF343">
        <v>0</v>
      </c>
      <c r="AG343">
        <v>1.38343438404E-6</v>
      </c>
      <c r="AH343">
        <v>0</v>
      </c>
      <c r="AI343">
        <v>4.5151856580080159</v>
      </c>
    </row>
    <row r="344" spans="1:35" x14ac:dyDescent="0.2">
      <c r="A344" t="s">
        <v>344</v>
      </c>
      <c r="C344" t="s">
        <v>503</v>
      </c>
      <c r="H344" t="s">
        <v>510</v>
      </c>
      <c r="I344" t="s">
        <v>538</v>
      </c>
      <c r="J344" t="s">
        <v>513</v>
      </c>
      <c r="K344" t="s">
        <v>522</v>
      </c>
      <c r="M344">
        <v>0</v>
      </c>
      <c r="N344">
        <v>1.5995254275000002</v>
      </c>
      <c r="O344">
        <v>0</v>
      </c>
      <c r="P344">
        <v>0</v>
      </c>
      <c r="Q344">
        <v>0.1939205</v>
      </c>
      <c r="R344">
        <v>0</v>
      </c>
      <c r="S344">
        <v>0</v>
      </c>
      <c r="T344">
        <v>0.199151867284</v>
      </c>
      <c r="U344">
        <v>0</v>
      </c>
      <c r="V344">
        <v>0</v>
      </c>
      <c r="W344">
        <v>3.8567990999999999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3.6377159896000002E-3</v>
      </c>
      <c r="AD344">
        <v>0</v>
      </c>
      <c r="AE344">
        <v>0</v>
      </c>
      <c r="AF344">
        <v>0</v>
      </c>
      <c r="AG344">
        <v>2.6845140145299999E-5</v>
      </c>
      <c r="AH344">
        <v>0</v>
      </c>
      <c r="AI344">
        <v>5.8530614559137462</v>
      </c>
    </row>
    <row r="345" spans="1:35" x14ac:dyDescent="0.2">
      <c r="A345" t="s">
        <v>345</v>
      </c>
      <c r="C345" t="s">
        <v>503</v>
      </c>
      <c r="H345" t="s">
        <v>510</v>
      </c>
      <c r="I345" t="s">
        <v>538</v>
      </c>
      <c r="J345" t="s">
        <v>548</v>
      </c>
      <c r="K345" t="s">
        <v>522</v>
      </c>
      <c r="M345">
        <v>0</v>
      </c>
      <c r="N345">
        <v>1.5995254275000002</v>
      </c>
      <c r="O345">
        <v>0</v>
      </c>
      <c r="P345">
        <v>0</v>
      </c>
      <c r="Q345">
        <v>0.1939205</v>
      </c>
      <c r="R345">
        <v>0</v>
      </c>
      <c r="S345">
        <v>0</v>
      </c>
      <c r="T345">
        <v>0.199151867284</v>
      </c>
      <c r="U345">
        <v>0</v>
      </c>
      <c r="V345">
        <v>0</v>
      </c>
      <c r="W345">
        <v>0.89565284999999994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3.6377159896000002E-3</v>
      </c>
      <c r="AD345">
        <v>0</v>
      </c>
      <c r="AE345">
        <v>0</v>
      </c>
      <c r="AF345">
        <v>0</v>
      </c>
      <c r="AG345">
        <v>2.6845140145299999E-5</v>
      </c>
      <c r="AH345">
        <v>0</v>
      </c>
      <c r="AI345">
        <v>2.8919152059137456</v>
      </c>
    </row>
    <row r="346" spans="1:35" x14ac:dyDescent="0.2">
      <c r="A346" t="s">
        <v>346</v>
      </c>
      <c r="C346" t="s">
        <v>503</v>
      </c>
      <c r="H346" t="s">
        <v>510</v>
      </c>
      <c r="I346" t="s">
        <v>538</v>
      </c>
      <c r="J346" t="s">
        <v>579</v>
      </c>
      <c r="K346" t="s">
        <v>522</v>
      </c>
      <c r="M346">
        <v>0</v>
      </c>
      <c r="N346">
        <v>1.5995254275000002</v>
      </c>
      <c r="O346">
        <v>0</v>
      </c>
      <c r="P346">
        <v>0</v>
      </c>
      <c r="Q346">
        <v>0.1939205</v>
      </c>
      <c r="R346">
        <v>0</v>
      </c>
      <c r="S346">
        <v>0</v>
      </c>
      <c r="T346">
        <v>0.199151867284</v>
      </c>
      <c r="U346">
        <v>0</v>
      </c>
      <c r="V346">
        <v>0</v>
      </c>
      <c r="W346">
        <v>0</v>
      </c>
      <c r="X346">
        <v>0</v>
      </c>
      <c r="Y346">
        <v>1.2265366</v>
      </c>
      <c r="Z346">
        <v>0</v>
      </c>
      <c r="AA346">
        <v>0</v>
      </c>
      <c r="AB346">
        <v>0</v>
      </c>
      <c r="AC346">
        <v>3.6377159896000002E-3</v>
      </c>
      <c r="AD346">
        <v>0</v>
      </c>
      <c r="AE346">
        <v>0</v>
      </c>
      <c r="AF346">
        <v>0</v>
      </c>
      <c r="AG346">
        <v>2.6845140145299999E-5</v>
      </c>
      <c r="AH346">
        <v>0</v>
      </c>
      <c r="AI346">
        <v>3.2227989559137455</v>
      </c>
    </row>
    <row r="347" spans="1:35" x14ac:dyDescent="0.2">
      <c r="A347" t="s">
        <v>347</v>
      </c>
      <c r="C347" t="s">
        <v>503</v>
      </c>
      <c r="H347" t="s">
        <v>510</v>
      </c>
      <c r="I347" t="s">
        <v>538</v>
      </c>
      <c r="J347" t="s">
        <v>514</v>
      </c>
      <c r="K347" t="s">
        <v>522</v>
      </c>
      <c r="M347">
        <v>0</v>
      </c>
      <c r="N347">
        <v>1.5995254275000002</v>
      </c>
      <c r="O347">
        <v>0</v>
      </c>
      <c r="P347">
        <v>0</v>
      </c>
      <c r="Q347">
        <v>0.1939205</v>
      </c>
      <c r="R347">
        <v>0</v>
      </c>
      <c r="S347">
        <v>0</v>
      </c>
      <c r="T347">
        <v>0.199151867284</v>
      </c>
      <c r="U347">
        <v>0</v>
      </c>
      <c r="V347">
        <v>0</v>
      </c>
      <c r="W347">
        <v>0</v>
      </c>
      <c r="X347">
        <v>0</v>
      </c>
      <c r="Y347">
        <v>1.68048855</v>
      </c>
      <c r="Z347">
        <v>0</v>
      </c>
      <c r="AA347">
        <v>0</v>
      </c>
      <c r="AB347">
        <v>0</v>
      </c>
      <c r="AC347">
        <v>3.6377159896000002E-3</v>
      </c>
      <c r="AD347">
        <v>0</v>
      </c>
      <c r="AE347">
        <v>0</v>
      </c>
      <c r="AF347">
        <v>0</v>
      </c>
      <c r="AG347">
        <v>2.6845140145299999E-5</v>
      </c>
      <c r="AH347">
        <v>0</v>
      </c>
      <c r="AI347">
        <v>3.6767509059137455</v>
      </c>
    </row>
    <row r="348" spans="1:35" x14ac:dyDescent="0.2">
      <c r="A348" t="s">
        <v>348</v>
      </c>
      <c r="C348" t="s">
        <v>503</v>
      </c>
      <c r="H348" t="s">
        <v>510</v>
      </c>
      <c r="I348" t="s">
        <v>538</v>
      </c>
      <c r="J348" t="s">
        <v>515</v>
      </c>
      <c r="K348" t="s">
        <v>522</v>
      </c>
      <c r="M348">
        <v>0</v>
      </c>
      <c r="N348">
        <v>1.5995254275000002</v>
      </c>
      <c r="O348">
        <v>0</v>
      </c>
      <c r="P348">
        <v>0</v>
      </c>
      <c r="Q348">
        <v>0.1939205</v>
      </c>
      <c r="R348">
        <v>0</v>
      </c>
      <c r="S348">
        <v>0</v>
      </c>
      <c r="T348">
        <v>0.199151867284</v>
      </c>
      <c r="U348">
        <v>0</v>
      </c>
      <c r="V348">
        <v>0</v>
      </c>
      <c r="W348">
        <v>0</v>
      </c>
      <c r="X348">
        <v>0</v>
      </c>
      <c r="Y348">
        <v>1.2433043500000001</v>
      </c>
      <c r="Z348">
        <v>0</v>
      </c>
      <c r="AA348">
        <v>0</v>
      </c>
      <c r="AB348">
        <v>0</v>
      </c>
      <c r="AC348">
        <v>3.6377159896000002E-3</v>
      </c>
      <c r="AD348">
        <v>0</v>
      </c>
      <c r="AE348">
        <v>0</v>
      </c>
      <c r="AF348">
        <v>0</v>
      </c>
      <c r="AG348">
        <v>2.6845140145299999E-5</v>
      </c>
      <c r="AH348">
        <v>0</v>
      </c>
      <c r="AI348">
        <v>3.2395667059137456</v>
      </c>
    </row>
    <row r="349" spans="1:35" x14ac:dyDescent="0.2">
      <c r="A349" t="s">
        <v>349</v>
      </c>
      <c r="C349" t="s">
        <v>503</v>
      </c>
      <c r="H349" t="s">
        <v>510</v>
      </c>
      <c r="I349" t="s">
        <v>538</v>
      </c>
      <c r="J349" t="s">
        <v>516</v>
      </c>
      <c r="K349" t="s">
        <v>522</v>
      </c>
      <c r="M349">
        <v>0</v>
      </c>
      <c r="N349">
        <v>1.5995254275000002</v>
      </c>
      <c r="O349">
        <v>0</v>
      </c>
      <c r="P349">
        <v>0</v>
      </c>
      <c r="Q349">
        <v>0.1939205</v>
      </c>
      <c r="R349">
        <v>0</v>
      </c>
      <c r="S349">
        <v>0</v>
      </c>
      <c r="T349">
        <v>0.199151867284</v>
      </c>
      <c r="U349">
        <v>0</v>
      </c>
      <c r="V349">
        <v>0</v>
      </c>
      <c r="W349">
        <v>1.4689479999999999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3.6377159896000002E-3</v>
      </c>
      <c r="AD349">
        <v>0</v>
      </c>
      <c r="AE349">
        <v>0</v>
      </c>
      <c r="AF349">
        <v>0</v>
      </c>
      <c r="AG349">
        <v>2.6845140145299999E-5</v>
      </c>
      <c r="AH349">
        <v>0</v>
      </c>
      <c r="AI349">
        <v>3.4652103559137455</v>
      </c>
    </row>
    <row r="350" spans="1:35" x14ac:dyDescent="0.2">
      <c r="A350" t="s">
        <v>350</v>
      </c>
      <c r="C350" t="s">
        <v>503</v>
      </c>
      <c r="H350" t="s">
        <v>510</v>
      </c>
      <c r="I350" t="s">
        <v>538</v>
      </c>
      <c r="J350" t="s">
        <v>517</v>
      </c>
      <c r="K350" t="s">
        <v>522</v>
      </c>
      <c r="M350">
        <v>0</v>
      </c>
      <c r="N350">
        <v>1.5995254275000002</v>
      </c>
      <c r="O350">
        <v>0</v>
      </c>
      <c r="P350">
        <v>0</v>
      </c>
      <c r="Q350">
        <v>0.1939205</v>
      </c>
      <c r="R350">
        <v>0</v>
      </c>
      <c r="S350">
        <v>0</v>
      </c>
      <c r="T350">
        <v>0.199151867284</v>
      </c>
      <c r="U350">
        <v>0</v>
      </c>
      <c r="V350">
        <v>0</v>
      </c>
      <c r="W350">
        <v>0.60942914999999998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3.6377159896000002E-3</v>
      </c>
      <c r="AD350">
        <v>0</v>
      </c>
      <c r="AE350">
        <v>0</v>
      </c>
      <c r="AF350">
        <v>0</v>
      </c>
      <c r="AG350">
        <v>2.6845140145299999E-5</v>
      </c>
      <c r="AH350">
        <v>0</v>
      </c>
      <c r="AI350">
        <v>2.6056915059137453</v>
      </c>
    </row>
    <row r="351" spans="1:35" x14ac:dyDescent="0.2">
      <c r="A351" t="s">
        <v>351</v>
      </c>
      <c r="C351" t="s">
        <v>503</v>
      </c>
      <c r="H351" t="s">
        <v>510</v>
      </c>
      <c r="I351" t="s">
        <v>538</v>
      </c>
      <c r="J351" t="s">
        <v>518</v>
      </c>
      <c r="K351" t="s">
        <v>522</v>
      </c>
      <c r="M351">
        <v>0</v>
      </c>
      <c r="N351">
        <v>1.5995254275000002</v>
      </c>
      <c r="O351">
        <v>0</v>
      </c>
      <c r="P351">
        <v>0</v>
      </c>
      <c r="Q351">
        <v>0.1939205</v>
      </c>
      <c r="R351">
        <v>0</v>
      </c>
      <c r="S351">
        <v>0</v>
      </c>
      <c r="T351">
        <v>0.199151867284</v>
      </c>
      <c r="U351">
        <v>0</v>
      </c>
      <c r="V351">
        <v>0</v>
      </c>
      <c r="W351">
        <v>0</v>
      </c>
      <c r="X351">
        <v>0</v>
      </c>
      <c r="Y351">
        <v>1.0923845999999999</v>
      </c>
      <c r="Z351">
        <v>0</v>
      </c>
      <c r="AA351">
        <v>0</v>
      </c>
      <c r="AB351">
        <v>0</v>
      </c>
      <c r="AC351">
        <v>3.6377159896000002E-3</v>
      </c>
      <c r="AD351">
        <v>0</v>
      </c>
      <c r="AE351">
        <v>0</v>
      </c>
      <c r="AF351">
        <v>0</v>
      </c>
      <c r="AG351">
        <v>2.6845140145299999E-5</v>
      </c>
      <c r="AH351">
        <v>0</v>
      </c>
      <c r="AI351">
        <v>3.0886469559137457</v>
      </c>
    </row>
    <row r="352" spans="1:35" x14ac:dyDescent="0.2">
      <c r="A352" t="s">
        <v>352</v>
      </c>
      <c r="C352" t="s">
        <v>503</v>
      </c>
      <c r="H352" t="s">
        <v>510</v>
      </c>
      <c r="I352" t="s">
        <v>538</v>
      </c>
      <c r="J352" t="s">
        <v>513</v>
      </c>
      <c r="K352" t="s">
        <v>543</v>
      </c>
      <c r="M352">
        <v>0</v>
      </c>
      <c r="N352">
        <v>0.64123650249999997</v>
      </c>
      <c r="O352">
        <v>0</v>
      </c>
      <c r="P352">
        <v>0</v>
      </c>
      <c r="Q352">
        <v>0.1939205</v>
      </c>
      <c r="R352">
        <v>0</v>
      </c>
      <c r="S352">
        <v>0</v>
      </c>
      <c r="T352">
        <v>0.199151867284</v>
      </c>
      <c r="U352">
        <v>0</v>
      </c>
      <c r="V352">
        <v>0</v>
      </c>
      <c r="W352">
        <v>3.8567990999999999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3.6377159896000002E-3</v>
      </c>
      <c r="AD352">
        <v>0</v>
      </c>
      <c r="AE352">
        <v>0</v>
      </c>
      <c r="AF352">
        <v>0</v>
      </c>
      <c r="AG352">
        <v>2.6845140145299999E-5</v>
      </c>
      <c r="AH352">
        <v>0</v>
      </c>
      <c r="AI352">
        <v>4.8947725309137455</v>
      </c>
    </row>
    <row r="353" spans="1:35" x14ac:dyDescent="0.2">
      <c r="A353" t="s">
        <v>353</v>
      </c>
      <c r="C353" t="s">
        <v>503</v>
      </c>
      <c r="H353" t="s">
        <v>510</v>
      </c>
      <c r="I353" t="s">
        <v>538</v>
      </c>
      <c r="J353" t="s">
        <v>513</v>
      </c>
      <c r="K353" t="s">
        <v>523</v>
      </c>
      <c r="M353">
        <v>0</v>
      </c>
      <c r="N353">
        <v>0.65969994749999994</v>
      </c>
      <c r="O353">
        <v>0</v>
      </c>
      <c r="P353">
        <v>0</v>
      </c>
      <c r="Q353">
        <v>0.1939205</v>
      </c>
      <c r="R353">
        <v>0</v>
      </c>
      <c r="S353">
        <v>0</v>
      </c>
      <c r="T353">
        <v>0.199151867284</v>
      </c>
      <c r="U353">
        <v>0</v>
      </c>
      <c r="V353">
        <v>0</v>
      </c>
      <c r="W353">
        <v>3.8567990999999999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3.6377159896000002E-3</v>
      </c>
      <c r="AD353">
        <v>0</v>
      </c>
      <c r="AE353">
        <v>0</v>
      </c>
      <c r="AF353">
        <v>0</v>
      </c>
      <c r="AG353">
        <v>2.6845140145299999E-5</v>
      </c>
      <c r="AH353">
        <v>0</v>
      </c>
      <c r="AI353">
        <v>4.9132359759137456</v>
      </c>
    </row>
    <row r="354" spans="1:35" x14ac:dyDescent="0.2">
      <c r="A354" t="s">
        <v>354</v>
      </c>
      <c r="C354" t="s">
        <v>594</v>
      </c>
      <c r="J354" t="s">
        <v>513</v>
      </c>
      <c r="K354" t="s">
        <v>543</v>
      </c>
      <c r="M354">
        <v>0</v>
      </c>
      <c r="N354">
        <v>0</v>
      </c>
      <c r="O354">
        <v>0</v>
      </c>
      <c r="P354">
        <v>0</v>
      </c>
      <c r="Q354">
        <v>8.6325900000000001E-4</v>
      </c>
      <c r="R354">
        <v>0</v>
      </c>
      <c r="S354">
        <v>0.10349999999999999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3.7413991708733406E-2</v>
      </c>
      <c r="AD354">
        <v>0</v>
      </c>
      <c r="AE354">
        <v>0</v>
      </c>
      <c r="AF354">
        <v>0.32451044740000001</v>
      </c>
      <c r="AG354">
        <v>6.61285708E-5</v>
      </c>
      <c r="AH354">
        <v>0</v>
      </c>
      <c r="AI354">
        <v>0.4663538266795334</v>
      </c>
    </row>
    <row r="355" spans="1:35" x14ac:dyDescent="0.2">
      <c r="A355" t="s">
        <v>355</v>
      </c>
      <c r="C355" t="s">
        <v>504</v>
      </c>
      <c r="I355" t="s">
        <v>538</v>
      </c>
      <c r="J355" t="s">
        <v>513</v>
      </c>
      <c r="K355" t="s">
        <v>522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2.5905000000000004E-6</v>
      </c>
      <c r="T355">
        <v>2.3220362558400001E-2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2.6572222999999999</v>
      </c>
      <c r="AB355">
        <v>0</v>
      </c>
      <c r="AC355">
        <v>4.9614751779600008E-2</v>
      </c>
      <c r="AD355">
        <v>0</v>
      </c>
      <c r="AE355">
        <v>0</v>
      </c>
      <c r="AF355">
        <v>0.31121487520000002</v>
      </c>
      <c r="AG355">
        <v>0</v>
      </c>
      <c r="AH355">
        <v>0</v>
      </c>
      <c r="AI355">
        <v>3.0412748800379998</v>
      </c>
    </row>
    <row r="356" spans="1:35" x14ac:dyDescent="0.2">
      <c r="A356" t="s">
        <v>356</v>
      </c>
      <c r="M356">
        <v>0</v>
      </c>
      <c r="N356">
        <v>0.98298108090000003</v>
      </c>
      <c r="O356">
        <v>0</v>
      </c>
      <c r="P356">
        <v>0</v>
      </c>
      <c r="Q356">
        <v>3.7895818999999997E-2</v>
      </c>
      <c r="R356">
        <v>0</v>
      </c>
      <c r="S356">
        <v>0</v>
      </c>
      <c r="T356">
        <v>2.0678381874600003E-2</v>
      </c>
      <c r="U356">
        <v>0</v>
      </c>
      <c r="V356">
        <v>0</v>
      </c>
      <c r="W356">
        <v>1.5658604346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4.9806097880182205E-2</v>
      </c>
      <c r="AD356">
        <v>0</v>
      </c>
      <c r="AE356">
        <v>0</v>
      </c>
      <c r="AF356">
        <v>0</v>
      </c>
      <c r="AG356">
        <v>5.2636717489000006E-7</v>
      </c>
      <c r="AH356">
        <v>0</v>
      </c>
      <c r="AI356">
        <v>2.6572223406219573</v>
      </c>
    </row>
    <row r="357" spans="1:35" x14ac:dyDescent="0.2">
      <c r="A357" t="s">
        <v>357</v>
      </c>
      <c r="C357" t="s">
        <v>504</v>
      </c>
      <c r="I357" t="s">
        <v>538</v>
      </c>
      <c r="J357" t="s">
        <v>548</v>
      </c>
      <c r="K357" t="s">
        <v>522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2.5905000000000004E-6</v>
      </c>
      <c r="T357">
        <v>2.3220362558400001E-2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1.4217772</v>
      </c>
      <c r="AB357">
        <v>0</v>
      </c>
      <c r="AC357">
        <v>4.9614751779600008E-2</v>
      </c>
      <c r="AD357">
        <v>0</v>
      </c>
      <c r="AE357">
        <v>0</v>
      </c>
      <c r="AF357">
        <v>0.31121487520000002</v>
      </c>
      <c r="AG357">
        <v>0</v>
      </c>
      <c r="AH357">
        <v>0</v>
      </c>
      <c r="AI357">
        <v>1.8058297800380001</v>
      </c>
    </row>
    <row r="358" spans="1:35" x14ac:dyDescent="0.2">
      <c r="A358" t="s">
        <v>358</v>
      </c>
      <c r="M358">
        <v>0</v>
      </c>
      <c r="N358">
        <v>0.98298108090000003</v>
      </c>
      <c r="O358">
        <v>0</v>
      </c>
      <c r="P358">
        <v>0</v>
      </c>
      <c r="Q358">
        <v>4.6761096199999996E-3</v>
      </c>
      <c r="R358">
        <v>0</v>
      </c>
      <c r="S358">
        <v>0</v>
      </c>
      <c r="T358">
        <v>2.0678381874600003E-2</v>
      </c>
      <c r="U358">
        <v>0</v>
      </c>
      <c r="V358">
        <v>0</v>
      </c>
      <c r="W358">
        <v>0.36363505709999999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4.9806097880182205E-2</v>
      </c>
      <c r="AD358">
        <v>0</v>
      </c>
      <c r="AE358">
        <v>0</v>
      </c>
      <c r="AF358">
        <v>0</v>
      </c>
      <c r="AG358">
        <v>5.2636717489000006E-7</v>
      </c>
      <c r="AH358">
        <v>0</v>
      </c>
      <c r="AI358">
        <v>1.4217772537419571</v>
      </c>
    </row>
    <row r="359" spans="1:35" x14ac:dyDescent="0.2">
      <c r="A359" t="s">
        <v>359</v>
      </c>
      <c r="C359" t="s">
        <v>504</v>
      </c>
      <c r="I359" t="s">
        <v>538</v>
      </c>
      <c r="J359" t="s">
        <v>579</v>
      </c>
      <c r="K359" t="s">
        <v>522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2.5905000000000004E-6</v>
      </c>
      <c r="T359">
        <v>2.3220362558400001E-2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1.5893356999999999</v>
      </c>
      <c r="AB359">
        <v>0</v>
      </c>
      <c r="AC359">
        <v>4.9614751779600008E-2</v>
      </c>
      <c r="AD359">
        <v>0</v>
      </c>
      <c r="AE359">
        <v>0</v>
      </c>
      <c r="AF359">
        <v>0.31121487520000002</v>
      </c>
      <c r="AG359">
        <v>0</v>
      </c>
      <c r="AH359">
        <v>0</v>
      </c>
      <c r="AI359">
        <v>1.9733882800379998</v>
      </c>
    </row>
    <row r="360" spans="1:35" x14ac:dyDescent="0.2">
      <c r="A360" t="s">
        <v>360</v>
      </c>
      <c r="M360">
        <v>0</v>
      </c>
      <c r="N360">
        <v>0.98298108090000003</v>
      </c>
      <c r="O360">
        <v>0</v>
      </c>
      <c r="P360">
        <v>0</v>
      </c>
      <c r="Q360">
        <v>3.7895818999999997E-2</v>
      </c>
      <c r="R360">
        <v>0</v>
      </c>
      <c r="S360">
        <v>0</v>
      </c>
      <c r="T360">
        <v>2.0678381874600003E-2</v>
      </c>
      <c r="U360">
        <v>0</v>
      </c>
      <c r="V360">
        <v>0</v>
      </c>
      <c r="W360">
        <v>0</v>
      </c>
      <c r="X360">
        <v>0</v>
      </c>
      <c r="Y360">
        <v>0.49797385960000001</v>
      </c>
      <c r="Z360">
        <v>0</v>
      </c>
      <c r="AA360">
        <v>0</v>
      </c>
      <c r="AB360">
        <v>0</v>
      </c>
      <c r="AC360">
        <v>4.9806097880182205E-2</v>
      </c>
      <c r="AD360">
        <v>0</v>
      </c>
      <c r="AE360">
        <v>0</v>
      </c>
      <c r="AF360">
        <v>0</v>
      </c>
      <c r="AG360">
        <v>5.2636717489000006E-7</v>
      </c>
      <c r="AH360">
        <v>0</v>
      </c>
      <c r="AI360">
        <v>1.5893357656219571</v>
      </c>
    </row>
    <row r="361" spans="1:35" x14ac:dyDescent="0.2">
      <c r="A361" t="s">
        <v>361</v>
      </c>
      <c r="C361" t="s">
        <v>504</v>
      </c>
      <c r="I361" t="s">
        <v>538</v>
      </c>
      <c r="J361" t="s">
        <v>514</v>
      </c>
      <c r="K361" t="s">
        <v>522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2.5905000000000004E-6</v>
      </c>
      <c r="T361">
        <v>2.3220362558400001E-2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1.7736402</v>
      </c>
      <c r="AB361">
        <v>0</v>
      </c>
      <c r="AC361">
        <v>4.9614751779600008E-2</v>
      </c>
      <c r="AD361">
        <v>0</v>
      </c>
      <c r="AE361">
        <v>0</v>
      </c>
      <c r="AF361">
        <v>0.31121487520000002</v>
      </c>
      <c r="AG361">
        <v>0</v>
      </c>
      <c r="AH361">
        <v>0</v>
      </c>
      <c r="AI361">
        <v>2.1576927800379999</v>
      </c>
    </row>
    <row r="362" spans="1:35" x14ac:dyDescent="0.2">
      <c r="A362" t="s">
        <v>362</v>
      </c>
      <c r="M362">
        <v>0</v>
      </c>
      <c r="N362">
        <v>0.98298108090000003</v>
      </c>
      <c r="O362">
        <v>0</v>
      </c>
      <c r="P362">
        <v>0</v>
      </c>
      <c r="Q362">
        <v>3.7895818999999997E-2</v>
      </c>
      <c r="R362">
        <v>0</v>
      </c>
      <c r="S362">
        <v>0</v>
      </c>
      <c r="T362">
        <v>2.0678381874600003E-2</v>
      </c>
      <c r="U362">
        <v>0</v>
      </c>
      <c r="V362">
        <v>0</v>
      </c>
      <c r="W362">
        <v>0</v>
      </c>
      <c r="X362">
        <v>0</v>
      </c>
      <c r="Y362">
        <v>0.68227835130000003</v>
      </c>
      <c r="Z362">
        <v>0</v>
      </c>
      <c r="AA362">
        <v>0</v>
      </c>
      <c r="AB362">
        <v>0</v>
      </c>
      <c r="AC362">
        <v>4.9806097880182205E-2</v>
      </c>
      <c r="AD362">
        <v>0</v>
      </c>
      <c r="AE362">
        <v>0</v>
      </c>
      <c r="AF362">
        <v>0</v>
      </c>
      <c r="AG362">
        <v>5.2636717489000006E-7</v>
      </c>
      <c r="AH362">
        <v>0</v>
      </c>
      <c r="AI362">
        <v>1.773640257321957</v>
      </c>
    </row>
    <row r="363" spans="1:35" x14ac:dyDescent="0.2">
      <c r="A363" t="s">
        <v>363</v>
      </c>
      <c r="C363" t="s">
        <v>504</v>
      </c>
      <c r="I363" t="s">
        <v>538</v>
      </c>
      <c r="J363" t="s">
        <v>515</v>
      </c>
      <c r="K363" t="s">
        <v>522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2.5905000000000004E-6</v>
      </c>
      <c r="T363">
        <v>2.3220362558400001E-2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1.5961434000000001</v>
      </c>
      <c r="AB363">
        <v>0</v>
      </c>
      <c r="AC363">
        <v>4.9614751779600008E-2</v>
      </c>
      <c r="AD363">
        <v>0</v>
      </c>
      <c r="AE363">
        <v>0</v>
      </c>
      <c r="AF363">
        <v>0.31121487520000002</v>
      </c>
      <c r="AG363">
        <v>0</v>
      </c>
      <c r="AH363">
        <v>0</v>
      </c>
      <c r="AI363">
        <v>1.9801959800380002</v>
      </c>
    </row>
    <row r="364" spans="1:35" x14ac:dyDescent="0.2">
      <c r="A364" t="s">
        <v>364</v>
      </c>
      <c r="M364">
        <v>0</v>
      </c>
      <c r="N364">
        <v>0.98298108090000003</v>
      </c>
      <c r="O364">
        <v>0</v>
      </c>
      <c r="P364">
        <v>0</v>
      </c>
      <c r="Q364">
        <v>3.7895818999999997E-2</v>
      </c>
      <c r="R364">
        <v>0</v>
      </c>
      <c r="S364">
        <v>0</v>
      </c>
      <c r="T364">
        <v>2.0678381874600003E-2</v>
      </c>
      <c r="U364">
        <v>0</v>
      </c>
      <c r="V364">
        <v>0</v>
      </c>
      <c r="W364">
        <v>0</v>
      </c>
      <c r="X364">
        <v>0</v>
      </c>
      <c r="Y364">
        <v>0.50478156610000002</v>
      </c>
      <c r="Z364">
        <v>0</v>
      </c>
      <c r="AA364">
        <v>0</v>
      </c>
      <c r="AB364">
        <v>0</v>
      </c>
      <c r="AC364">
        <v>4.9806097880182205E-2</v>
      </c>
      <c r="AD364">
        <v>0</v>
      </c>
      <c r="AE364">
        <v>0</v>
      </c>
      <c r="AF364">
        <v>0</v>
      </c>
      <c r="AG364">
        <v>5.2636717489000006E-7</v>
      </c>
      <c r="AH364">
        <v>0</v>
      </c>
      <c r="AI364">
        <v>1.5961434721219572</v>
      </c>
    </row>
    <row r="365" spans="1:35" x14ac:dyDescent="0.2">
      <c r="A365" t="s">
        <v>365</v>
      </c>
      <c r="C365" t="s">
        <v>504</v>
      </c>
      <c r="I365" t="s">
        <v>538</v>
      </c>
      <c r="J365" t="s">
        <v>516</v>
      </c>
      <c r="K365" t="s">
        <v>522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2.5905000000000004E-6</v>
      </c>
      <c r="T365">
        <v>2.3220362558400001E-2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1.6877548</v>
      </c>
      <c r="AB365">
        <v>0</v>
      </c>
      <c r="AC365">
        <v>4.9614751779600008E-2</v>
      </c>
      <c r="AD365">
        <v>0</v>
      </c>
      <c r="AE365">
        <v>0</v>
      </c>
      <c r="AF365">
        <v>0.31121487520000002</v>
      </c>
      <c r="AG365">
        <v>0</v>
      </c>
      <c r="AH365">
        <v>0</v>
      </c>
      <c r="AI365">
        <v>2.0718073800379999</v>
      </c>
    </row>
    <row r="366" spans="1:35" x14ac:dyDescent="0.2">
      <c r="A366" t="s">
        <v>366</v>
      </c>
      <c r="M366">
        <v>0</v>
      </c>
      <c r="N366">
        <v>0.98298108090000003</v>
      </c>
      <c r="O366">
        <v>0</v>
      </c>
      <c r="P366">
        <v>0</v>
      </c>
      <c r="Q366">
        <v>3.7895818999999997E-2</v>
      </c>
      <c r="R366">
        <v>0</v>
      </c>
      <c r="S366">
        <v>0</v>
      </c>
      <c r="T366">
        <v>2.0678381874600003E-2</v>
      </c>
      <c r="U366">
        <v>0</v>
      </c>
      <c r="V366">
        <v>0</v>
      </c>
      <c r="W366">
        <v>0.59639288800000001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4.9806097880182205E-2</v>
      </c>
      <c r="AD366">
        <v>0</v>
      </c>
      <c r="AE366">
        <v>0</v>
      </c>
      <c r="AF366">
        <v>0</v>
      </c>
      <c r="AG366">
        <v>5.2636717489000006E-7</v>
      </c>
      <c r="AH366">
        <v>0</v>
      </c>
      <c r="AI366">
        <v>1.687754794021957</v>
      </c>
    </row>
    <row r="367" spans="1:35" x14ac:dyDescent="0.2">
      <c r="A367" t="s">
        <v>367</v>
      </c>
      <c r="C367" t="s">
        <v>504</v>
      </c>
      <c r="I367" t="s">
        <v>538</v>
      </c>
      <c r="J367" t="s">
        <v>517</v>
      </c>
      <c r="K367" t="s">
        <v>522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2.5905000000000004E-6</v>
      </c>
      <c r="T367">
        <v>2.3220362558400001E-2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1.3387901</v>
      </c>
      <c r="AB367">
        <v>0</v>
      </c>
      <c r="AC367">
        <v>4.9614751779600008E-2</v>
      </c>
      <c r="AD367">
        <v>0</v>
      </c>
      <c r="AE367">
        <v>0</v>
      </c>
      <c r="AF367">
        <v>0.31121487520000002</v>
      </c>
      <c r="AG367">
        <v>0</v>
      </c>
      <c r="AH367">
        <v>0</v>
      </c>
      <c r="AI367">
        <v>1.7228426800380001</v>
      </c>
    </row>
    <row r="368" spans="1:35" x14ac:dyDescent="0.2">
      <c r="A368" t="s">
        <v>368</v>
      </c>
      <c r="M368">
        <v>0</v>
      </c>
      <c r="N368">
        <v>0.98298108090000003</v>
      </c>
      <c r="O368">
        <v>0</v>
      </c>
      <c r="P368">
        <v>0</v>
      </c>
      <c r="Q368">
        <v>3.7895818999999997E-2</v>
      </c>
      <c r="R368">
        <v>0</v>
      </c>
      <c r="S368">
        <v>0</v>
      </c>
      <c r="T368">
        <v>2.0678381874600003E-2</v>
      </c>
      <c r="U368">
        <v>0</v>
      </c>
      <c r="V368">
        <v>0</v>
      </c>
      <c r="W368">
        <v>0.24742823490000002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4.9806097880182205E-2</v>
      </c>
      <c r="AD368">
        <v>0</v>
      </c>
      <c r="AE368">
        <v>0</v>
      </c>
      <c r="AF368">
        <v>0</v>
      </c>
      <c r="AG368">
        <v>5.2636717489000006E-7</v>
      </c>
      <c r="AH368">
        <v>0</v>
      </c>
      <c r="AI368">
        <v>1.3387901409219571</v>
      </c>
    </row>
    <row r="369" spans="1:35" x14ac:dyDescent="0.2">
      <c r="A369" t="s">
        <v>369</v>
      </c>
      <c r="C369" t="s">
        <v>504</v>
      </c>
      <c r="I369" t="s">
        <v>538</v>
      </c>
      <c r="J369" t="s">
        <v>518</v>
      </c>
      <c r="K369" t="s">
        <v>522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2.5905000000000004E-6</v>
      </c>
      <c r="T369">
        <v>2.3220362558400001E-2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1.53487</v>
      </c>
      <c r="AB369">
        <v>0</v>
      </c>
      <c r="AC369">
        <v>4.9614751779600008E-2</v>
      </c>
      <c r="AD369">
        <v>0</v>
      </c>
      <c r="AE369">
        <v>0</v>
      </c>
      <c r="AF369">
        <v>0.31121487520000002</v>
      </c>
      <c r="AG369">
        <v>0</v>
      </c>
      <c r="AH369">
        <v>0</v>
      </c>
      <c r="AI369">
        <v>1.9189225800380001</v>
      </c>
    </row>
    <row r="370" spans="1:35" x14ac:dyDescent="0.2">
      <c r="A370" t="s">
        <v>370</v>
      </c>
      <c r="M370">
        <v>0</v>
      </c>
      <c r="N370">
        <v>0.98298108090000003</v>
      </c>
      <c r="O370">
        <v>0</v>
      </c>
      <c r="P370">
        <v>0</v>
      </c>
      <c r="Q370">
        <v>3.7895818999999997E-2</v>
      </c>
      <c r="R370">
        <v>0</v>
      </c>
      <c r="S370">
        <v>0</v>
      </c>
      <c r="T370">
        <v>2.0678381874600003E-2</v>
      </c>
      <c r="U370">
        <v>0</v>
      </c>
      <c r="V370">
        <v>0</v>
      </c>
      <c r="W370">
        <v>0</v>
      </c>
      <c r="X370">
        <v>0</v>
      </c>
      <c r="Y370">
        <v>0.44350814760000001</v>
      </c>
      <c r="Z370">
        <v>0</v>
      </c>
      <c r="AA370">
        <v>0</v>
      </c>
      <c r="AB370">
        <v>0</v>
      </c>
      <c r="AC370">
        <v>4.9806097880182205E-2</v>
      </c>
      <c r="AD370">
        <v>0</v>
      </c>
      <c r="AE370">
        <v>0</v>
      </c>
      <c r="AF370">
        <v>0</v>
      </c>
      <c r="AG370">
        <v>5.2636717489000006E-7</v>
      </c>
      <c r="AH370">
        <v>0</v>
      </c>
      <c r="AI370">
        <v>1.5348700536219571</v>
      </c>
    </row>
    <row r="371" spans="1:35" x14ac:dyDescent="0.2">
      <c r="A371" t="s">
        <v>371</v>
      </c>
      <c r="C371" t="s">
        <v>504</v>
      </c>
      <c r="I371" t="s">
        <v>538</v>
      </c>
      <c r="J371" t="s">
        <v>513</v>
      </c>
      <c r="K371" t="s">
        <v>522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6.2402590499999994E-2</v>
      </c>
      <c r="T371">
        <v>2.3220362558400001E-2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2.0796568</v>
      </c>
      <c r="AB371">
        <v>0</v>
      </c>
      <c r="AC371">
        <v>4.9614751779600008E-2</v>
      </c>
      <c r="AD371">
        <v>0</v>
      </c>
      <c r="AE371">
        <v>0</v>
      </c>
      <c r="AF371">
        <v>0.31121487520000002</v>
      </c>
      <c r="AG371">
        <v>0</v>
      </c>
      <c r="AH371">
        <v>0</v>
      </c>
      <c r="AI371">
        <v>2.5261093800380001</v>
      </c>
    </row>
    <row r="372" spans="1:35" x14ac:dyDescent="0.2">
      <c r="A372" t="s">
        <v>372</v>
      </c>
      <c r="M372">
        <v>0</v>
      </c>
      <c r="N372">
        <v>0.40541560409999999</v>
      </c>
      <c r="O372">
        <v>0</v>
      </c>
      <c r="P372">
        <v>0</v>
      </c>
      <c r="Q372">
        <v>3.7895818999999997E-2</v>
      </c>
      <c r="R372">
        <v>0</v>
      </c>
      <c r="S372">
        <v>0</v>
      </c>
      <c r="T372">
        <v>2.0678381874600003E-2</v>
      </c>
      <c r="U372">
        <v>0</v>
      </c>
      <c r="V372">
        <v>0</v>
      </c>
      <c r="W372">
        <v>1.5658604346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4.9806097880182205E-2</v>
      </c>
      <c r="AD372">
        <v>0</v>
      </c>
      <c r="AE372">
        <v>0</v>
      </c>
      <c r="AF372">
        <v>0</v>
      </c>
      <c r="AG372">
        <v>5.2636717489000006E-7</v>
      </c>
      <c r="AH372">
        <v>0</v>
      </c>
      <c r="AI372">
        <v>2.079656863821957</v>
      </c>
    </row>
    <row r="373" spans="1:35" x14ac:dyDescent="0.2">
      <c r="A373" t="s">
        <v>373</v>
      </c>
      <c r="C373" t="s">
        <v>504</v>
      </c>
      <c r="I373" t="s">
        <v>538</v>
      </c>
      <c r="J373" t="s">
        <v>513</v>
      </c>
      <c r="K373" t="s">
        <v>522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0.1224025904058</v>
      </c>
      <c r="T373">
        <v>2.3220362558400001E-2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2.0683102</v>
      </c>
      <c r="AB373">
        <v>0</v>
      </c>
      <c r="AC373">
        <v>4.9614751779600008E-2</v>
      </c>
      <c r="AD373">
        <v>0</v>
      </c>
      <c r="AE373">
        <v>0</v>
      </c>
      <c r="AF373">
        <v>0.31121487520000002</v>
      </c>
      <c r="AG373">
        <v>0</v>
      </c>
      <c r="AH373">
        <v>0</v>
      </c>
      <c r="AI373">
        <v>2.5747627799438</v>
      </c>
    </row>
    <row r="374" spans="1:35" x14ac:dyDescent="0.2">
      <c r="A374" t="s">
        <v>374</v>
      </c>
      <c r="M374">
        <v>0</v>
      </c>
      <c r="N374">
        <v>0.39406897789999995</v>
      </c>
      <c r="O374">
        <v>0</v>
      </c>
      <c r="P374">
        <v>0</v>
      </c>
      <c r="Q374">
        <v>3.7895818999999997E-2</v>
      </c>
      <c r="R374">
        <v>0</v>
      </c>
      <c r="S374">
        <v>0</v>
      </c>
      <c r="T374">
        <v>2.0678381874600003E-2</v>
      </c>
      <c r="U374">
        <v>0</v>
      </c>
      <c r="V374">
        <v>0</v>
      </c>
      <c r="W374">
        <v>1.5658604346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4.9806097880182205E-2</v>
      </c>
      <c r="AD374">
        <v>0</v>
      </c>
      <c r="AE374">
        <v>0</v>
      </c>
      <c r="AF374">
        <v>0</v>
      </c>
      <c r="AG374">
        <v>5.2636717489000006E-7</v>
      </c>
      <c r="AH374">
        <v>0</v>
      </c>
      <c r="AI374">
        <v>2.0683102376219571</v>
      </c>
    </row>
    <row r="375" spans="1:35" x14ac:dyDescent="0.2">
      <c r="A375" t="s">
        <v>375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2.9488771437023E-3</v>
      </c>
      <c r="AD375">
        <v>0</v>
      </c>
      <c r="AE375">
        <v>0</v>
      </c>
      <c r="AF375">
        <v>0</v>
      </c>
      <c r="AG375">
        <v>2.4845647047200003E-5</v>
      </c>
      <c r="AH375">
        <v>0</v>
      </c>
      <c r="AI375">
        <v>2.9737227907495E-3</v>
      </c>
    </row>
    <row r="376" spans="1:35" x14ac:dyDescent="0.2">
      <c r="A376" t="s">
        <v>376</v>
      </c>
      <c r="C376" t="s">
        <v>594</v>
      </c>
      <c r="J376" t="s">
        <v>513</v>
      </c>
      <c r="K376" t="s">
        <v>522</v>
      </c>
      <c r="M376">
        <v>0</v>
      </c>
      <c r="N376">
        <v>0</v>
      </c>
      <c r="O376">
        <v>0</v>
      </c>
      <c r="P376">
        <v>0</v>
      </c>
      <c r="Q376">
        <v>6.2554999999999999E-2</v>
      </c>
      <c r="R376">
        <v>0</v>
      </c>
      <c r="S376">
        <v>0</v>
      </c>
      <c r="T376">
        <v>6.3867100000000003E-3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3.4013753399999999E-2</v>
      </c>
      <c r="AD376">
        <v>0</v>
      </c>
      <c r="AE376">
        <v>0</v>
      </c>
      <c r="AF376">
        <v>0.47864059919999996</v>
      </c>
      <c r="AG376">
        <v>4.9596428099999993E-5</v>
      </c>
      <c r="AH376">
        <v>0</v>
      </c>
      <c r="AI376">
        <v>0.58164565902809995</v>
      </c>
    </row>
    <row r="377" spans="1:35" x14ac:dyDescent="0.2">
      <c r="A377" t="s">
        <v>473</v>
      </c>
      <c r="C377" t="s">
        <v>594</v>
      </c>
      <c r="J377" t="s">
        <v>548</v>
      </c>
      <c r="K377" t="s">
        <v>522</v>
      </c>
      <c r="M377">
        <v>0</v>
      </c>
      <c r="N377">
        <v>0</v>
      </c>
      <c r="O377">
        <v>0</v>
      </c>
      <c r="P377">
        <v>0</v>
      </c>
      <c r="Q377">
        <v>7.7188999999999999E-3</v>
      </c>
      <c r="R377">
        <v>0</v>
      </c>
      <c r="S377">
        <v>0</v>
      </c>
      <c r="T377">
        <v>6.3867100000000003E-3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3.4013753399999999E-2</v>
      </c>
      <c r="AD377">
        <v>0</v>
      </c>
      <c r="AE377">
        <v>0</v>
      </c>
      <c r="AF377">
        <v>0.47864059919999996</v>
      </c>
      <c r="AG377">
        <v>4.9596428099999993E-5</v>
      </c>
      <c r="AH377">
        <v>0</v>
      </c>
      <c r="AI377">
        <v>0.52680955902809989</v>
      </c>
    </row>
    <row r="378" spans="1:35" x14ac:dyDescent="0.2">
      <c r="A378" t="s">
        <v>377</v>
      </c>
      <c r="C378" t="s">
        <v>502</v>
      </c>
      <c r="I378" t="s">
        <v>512</v>
      </c>
      <c r="J378" t="s">
        <v>598</v>
      </c>
      <c r="M378">
        <v>0</v>
      </c>
      <c r="N378">
        <v>0</v>
      </c>
      <c r="O378">
        <v>0</v>
      </c>
      <c r="P378">
        <v>0</v>
      </c>
      <c r="Q378">
        <v>0.9045453</v>
      </c>
      <c r="R378">
        <v>0</v>
      </c>
      <c r="S378">
        <v>2.5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3.2626836253174867</v>
      </c>
      <c r="AD378">
        <v>0</v>
      </c>
      <c r="AE378">
        <v>0</v>
      </c>
      <c r="AF378">
        <v>0</v>
      </c>
      <c r="AG378">
        <v>6.0703559704000003E-4</v>
      </c>
      <c r="AH378">
        <v>0</v>
      </c>
      <c r="AI378">
        <v>6.6678359609145259</v>
      </c>
    </row>
    <row r="379" spans="1:35" x14ac:dyDescent="0.2">
      <c r="A379" t="s">
        <v>378</v>
      </c>
      <c r="C379" t="s">
        <v>502</v>
      </c>
      <c r="I379" t="s">
        <v>512</v>
      </c>
      <c r="J379" t="s">
        <v>597</v>
      </c>
      <c r="M379">
        <v>0</v>
      </c>
      <c r="N379">
        <v>0</v>
      </c>
      <c r="O379">
        <v>0</v>
      </c>
      <c r="P379">
        <v>0</v>
      </c>
      <c r="Q379">
        <v>0.9045453</v>
      </c>
      <c r="R379">
        <v>0</v>
      </c>
      <c r="S379">
        <v>2.5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5.2666417408174873</v>
      </c>
      <c r="AD379">
        <v>0</v>
      </c>
      <c r="AE379">
        <v>0</v>
      </c>
      <c r="AF379">
        <v>0</v>
      </c>
      <c r="AG379">
        <v>6.0703559704000003E-4</v>
      </c>
      <c r="AH379">
        <v>0</v>
      </c>
      <c r="AI379">
        <v>8.6717940764145283</v>
      </c>
    </row>
    <row r="380" spans="1:35" x14ac:dyDescent="0.2">
      <c r="A380" t="s">
        <v>379</v>
      </c>
      <c r="C380" t="s">
        <v>594</v>
      </c>
      <c r="J380" t="s">
        <v>513</v>
      </c>
      <c r="K380" t="s">
        <v>523</v>
      </c>
      <c r="M380">
        <v>0</v>
      </c>
      <c r="N380">
        <v>0</v>
      </c>
      <c r="O380">
        <v>0</v>
      </c>
      <c r="P380">
        <v>0</v>
      </c>
      <c r="Q380">
        <v>1.2511000000000001E-2</v>
      </c>
      <c r="R380">
        <v>0</v>
      </c>
      <c r="S380">
        <v>8.4000000000000005E-2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3.7516482188733408E-2</v>
      </c>
      <c r="AD380">
        <v>0</v>
      </c>
      <c r="AE380">
        <v>0</v>
      </c>
      <c r="AF380">
        <v>0.34568487719999996</v>
      </c>
      <c r="AG380">
        <v>6.9434999339999993E-5</v>
      </c>
      <c r="AH380">
        <v>0</v>
      </c>
      <c r="AI380">
        <v>0.47978179438807333</v>
      </c>
    </row>
  </sheetData>
  <autoFilter ref="A1:AH380" xr:uid="{1B446D70-E817-B049-B032-BC210182629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77D0-48F6-7043-A6A0-3A459B157865}">
  <dimension ref="A1:N121"/>
  <sheetViews>
    <sheetView topLeftCell="C50" workbookViewId="0">
      <selection activeCell="L29" sqref="L29"/>
    </sheetView>
  </sheetViews>
  <sheetFormatPr baseColWidth="10" defaultRowHeight="16" x14ac:dyDescent="0.2"/>
  <cols>
    <col min="1" max="1" width="51.83203125" customWidth="1"/>
  </cols>
  <sheetData>
    <row r="1" spans="1:8" x14ac:dyDescent="0.2">
      <c r="B1" t="s">
        <v>380</v>
      </c>
      <c r="C1" t="s">
        <v>1</v>
      </c>
      <c r="D1" t="s">
        <v>2</v>
      </c>
      <c r="E1" t="s">
        <v>5</v>
      </c>
      <c r="F1" t="s">
        <v>11</v>
      </c>
      <c r="G1" t="s">
        <v>0</v>
      </c>
      <c r="H1" t="s">
        <v>18</v>
      </c>
    </row>
    <row r="2" spans="1:8" x14ac:dyDescent="0.2">
      <c r="A2" t="s">
        <v>406</v>
      </c>
      <c r="B2">
        <v>0.98298108090000003</v>
      </c>
      <c r="C2">
        <v>1.2989207086699999E-3</v>
      </c>
      <c r="D2">
        <v>2.5905000000000004E-6</v>
      </c>
      <c r="E2">
        <v>4.3898744433E-2</v>
      </c>
      <c r="F2">
        <v>0.36363505709999999</v>
      </c>
      <c r="G2">
        <v>9.9420849659782207E-2</v>
      </c>
      <c r="H2">
        <v>0.31121487520000002</v>
      </c>
    </row>
    <row r="3" spans="1:8" x14ac:dyDescent="0.2">
      <c r="A3" t="s">
        <v>407</v>
      </c>
      <c r="B3">
        <v>0.98298108090000003</v>
      </c>
      <c r="C3">
        <v>1.0526607974999999E-2</v>
      </c>
      <c r="D3">
        <v>2.5905000000000004E-6</v>
      </c>
      <c r="E3">
        <v>4.3898744433E-2</v>
      </c>
      <c r="F3">
        <v>0.49797385960000001</v>
      </c>
      <c r="G3">
        <v>9.9420849659782207E-2</v>
      </c>
      <c r="H3">
        <v>0.31121487520000002</v>
      </c>
    </row>
    <row r="4" spans="1:8" x14ac:dyDescent="0.2">
      <c r="A4" t="s">
        <v>408</v>
      </c>
      <c r="B4">
        <v>0.98298108090000003</v>
      </c>
      <c r="C4">
        <v>1.0526607974999999E-2</v>
      </c>
      <c r="D4">
        <v>2.5905000000000004E-6</v>
      </c>
      <c r="E4">
        <v>4.3898744433E-2</v>
      </c>
      <c r="F4">
        <v>0.68227835130000003</v>
      </c>
      <c r="G4">
        <v>9.9420849659782207E-2</v>
      </c>
      <c r="H4">
        <v>0.31121487520000002</v>
      </c>
    </row>
    <row r="5" spans="1:8" x14ac:dyDescent="0.2">
      <c r="A5" t="s">
        <v>409</v>
      </c>
      <c r="B5">
        <v>0.98298108090000003</v>
      </c>
      <c r="C5">
        <v>1.0526607974999999E-2</v>
      </c>
      <c r="D5">
        <v>2.5905000000000004E-6</v>
      </c>
      <c r="E5">
        <v>4.3898744433E-2</v>
      </c>
      <c r="F5">
        <v>0.50478156610000002</v>
      </c>
      <c r="G5">
        <v>9.9420849659782207E-2</v>
      </c>
      <c r="H5">
        <v>0.31121487520000002</v>
      </c>
    </row>
    <row r="6" spans="1:8" x14ac:dyDescent="0.2">
      <c r="A6" t="s">
        <v>410</v>
      </c>
      <c r="B6">
        <v>0.98298108090000003</v>
      </c>
      <c r="C6">
        <v>1.0526607974999999E-2</v>
      </c>
      <c r="D6">
        <v>2.5905000000000004E-6</v>
      </c>
      <c r="E6">
        <v>4.3898744433E-2</v>
      </c>
      <c r="F6">
        <v>0.59639288800000001</v>
      </c>
      <c r="G6">
        <v>9.9420849659782207E-2</v>
      </c>
      <c r="H6">
        <v>0.31121487520000002</v>
      </c>
    </row>
    <row r="7" spans="1:8" x14ac:dyDescent="0.2">
      <c r="A7" t="s">
        <v>411</v>
      </c>
      <c r="B7">
        <v>0.98298108090000003</v>
      </c>
      <c r="C7">
        <v>1.0526607974999999E-2</v>
      </c>
      <c r="D7">
        <v>2.5905000000000004E-6</v>
      </c>
      <c r="E7">
        <v>4.3898744433E-2</v>
      </c>
      <c r="F7">
        <v>0.24742823490000002</v>
      </c>
      <c r="G7">
        <v>9.9420849659782207E-2</v>
      </c>
      <c r="H7">
        <v>0.31121487520000002</v>
      </c>
    </row>
    <row r="8" spans="1:8" x14ac:dyDescent="0.2">
      <c r="A8" t="s">
        <v>412</v>
      </c>
      <c r="B8">
        <v>0.98298108090000003</v>
      </c>
      <c r="C8">
        <v>1.0526607974999999E-2</v>
      </c>
      <c r="D8">
        <v>2.5905000000000004E-6</v>
      </c>
      <c r="E8">
        <v>4.3898744433E-2</v>
      </c>
      <c r="F8">
        <v>0.44350814760000001</v>
      </c>
      <c r="G8">
        <v>9.9420849659782207E-2</v>
      </c>
      <c r="H8">
        <v>0.31121487520000002</v>
      </c>
    </row>
    <row r="9" spans="1:8" x14ac:dyDescent="0.2">
      <c r="A9" t="s">
        <v>413</v>
      </c>
      <c r="B9">
        <v>0.98298108090000003</v>
      </c>
      <c r="C9">
        <v>1.0526607974999999E-2</v>
      </c>
      <c r="D9">
        <v>2.5905000000000004E-6</v>
      </c>
      <c r="E9">
        <v>4.3898744433E-2</v>
      </c>
      <c r="F9">
        <v>1.5658604346</v>
      </c>
      <c r="G9">
        <v>9.9420849659782207E-2</v>
      </c>
      <c r="H9">
        <v>0.31121487520000002</v>
      </c>
    </row>
    <row r="10" spans="1:8" x14ac:dyDescent="0.2">
      <c r="A10" t="s">
        <v>414</v>
      </c>
      <c r="B10">
        <v>0.40541560409999999</v>
      </c>
      <c r="C10">
        <v>1.0526607974999999E-2</v>
      </c>
      <c r="D10">
        <v>6.2402590499999994E-2</v>
      </c>
      <c r="E10">
        <v>4.3898744433E-2</v>
      </c>
      <c r="F10">
        <v>1.5658604346</v>
      </c>
      <c r="G10">
        <v>9.9420849659782207E-2</v>
      </c>
      <c r="H10">
        <v>0.31121487520000002</v>
      </c>
    </row>
    <row r="11" spans="1:8" x14ac:dyDescent="0.2">
      <c r="A11" t="s">
        <v>415</v>
      </c>
      <c r="B11">
        <v>0.39406897789999995</v>
      </c>
      <c r="C11">
        <v>1.0526607974999999E-2</v>
      </c>
      <c r="D11">
        <v>0.1224025904058</v>
      </c>
      <c r="E11">
        <v>4.3898744433E-2</v>
      </c>
      <c r="F11">
        <v>1.5658604346</v>
      </c>
      <c r="G11">
        <v>9.9420849659782207E-2</v>
      </c>
      <c r="H11">
        <v>0.31121487520000002</v>
      </c>
    </row>
    <row r="27" spans="1:7" x14ac:dyDescent="0.2">
      <c r="B27" t="s">
        <v>380</v>
      </c>
      <c r="C27" t="s">
        <v>1</v>
      </c>
      <c r="D27" t="s">
        <v>5</v>
      </c>
      <c r="E27" t="s">
        <v>11</v>
      </c>
      <c r="F27" t="s">
        <v>0</v>
      </c>
      <c r="G27" t="s">
        <v>18</v>
      </c>
    </row>
    <row r="28" spans="1:7" x14ac:dyDescent="0.2">
      <c r="A28" t="s">
        <v>406</v>
      </c>
      <c r="B28">
        <v>19.894186271924898</v>
      </c>
      <c r="C28">
        <v>3.5645910396147319E-2</v>
      </c>
      <c r="D28">
        <v>0.53513310475575904</v>
      </c>
      <c r="E28">
        <v>3.1353217074585005</v>
      </c>
      <c r="F28">
        <v>1.6003577027528368</v>
      </c>
      <c r="G28">
        <v>4.8471454232857276</v>
      </c>
    </row>
    <row r="29" spans="1:7" x14ac:dyDescent="0.2">
      <c r="A29" t="s">
        <v>407</v>
      </c>
      <c r="B29">
        <v>19.894186271924898</v>
      </c>
      <c r="C29">
        <v>2.268790760407696</v>
      </c>
      <c r="D29">
        <v>0.53513310475575904</v>
      </c>
      <c r="E29">
        <v>8.8013063312719986</v>
      </c>
      <c r="F29">
        <v>1.6003577027528368</v>
      </c>
      <c r="G29">
        <v>4.8471454232857276</v>
      </c>
    </row>
    <row r="30" spans="1:7" x14ac:dyDescent="0.2">
      <c r="A30" t="s">
        <v>408</v>
      </c>
      <c r="B30">
        <v>19.894186271924898</v>
      </c>
      <c r="C30">
        <v>2.268790760407696</v>
      </c>
      <c r="D30">
        <v>0.53513310475575904</v>
      </c>
      <c r="E30">
        <v>11.524898555220402</v>
      </c>
      <c r="F30">
        <v>1.6003577027528368</v>
      </c>
      <c r="G30">
        <v>4.8471454232857276</v>
      </c>
    </row>
    <row r="31" spans="1:7" x14ac:dyDescent="0.2">
      <c r="A31" t="s">
        <v>409</v>
      </c>
      <c r="B31">
        <v>19.894186271924898</v>
      </c>
      <c r="C31">
        <v>2.268790760407696</v>
      </c>
      <c r="D31">
        <v>0.53513310475575904</v>
      </c>
      <c r="E31">
        <v>8.6698765533226005</v>
      </c>
      <c r="F31">
        <v>1.6003577027528368</v>
      </c>
      <c r="G31">
        <v>4.8471454232857276</v>
      </c>
    </row>
    <row r="32" spans="1:7" x14ac:dyDescent="0.2">
      <c r="A32" t="s">
        <v>410</v>
      </c>
      <c r="B32">
        <v>19.894186271924898</v>
      </c>
      <c r="C32">
        <v>2.268790760407696</v>
      </c>
      <c r="D32">
        <v>0.53513310475575904</v>
      </c>
      <c r="E32">
        <v>7.0087064328372009</v>
      </c>
      <c r="F32">
        <v>1.6003577027528368</v>
      </c>
      <c r="G32">
        <v>4.8471454232857276</v>
      </c>
    </row>
    <row r="33" spans="1:7" x14ac:dyDescent="0.2">
      <c r="A33" t="s">
        <v>411</v>
      </c>
      <c r="B33">
        <v>19.894186271924898</v>
      </c>
      <c r="C33">
        <v>2.268790760407696</v>
      </c>
      <c r="D33">
        <v>0.53513310475575904</v>
      </c>
      <c r="E33">
        <v>2.2264131312622499</v>
      </c>
      <c r="F33">
        <v>1.6003577027528368</v>
      </c>
      <c r="G33">
        <v>4.8471454232857276</v>
      </c>
    </row>
    <row r="34" spans="1:7" x14ac:dyDescent="0.2">
      <c r="A34" t="s">
        <v>412</v>
      </c>
      <c r="B34">
        <v>19.894186271924898</v>
      </c>
      <c r="C34">
        <v>2.268790760407696</v>
      </c>
      <c r="D34">
        <v>0.53513310475575904</v>
      </c>
      <c r="E34">
        <v>7.7395374295567994</v>
      </c>
      <c r="F34">
        <v>1.6003577027528368</v>
      </c>
      <c r="G34">
        <v>4.8471454232857276</v>
      </c>
    </row>
    <row r="35" spans="1:7" x14ac:dyDescent="0.2">
      <c r="A35" t="s">
        <v>413</v>
      </c>
      <c r="B35">
        <v>19.894186271924898</v>
      </c>
      <c r="C35">
        <v>2.268790760407696</v>
      </c>
      <c r="D35">
        <v>0.53513310475575904</v>
      </c>
      <c r="E35">
        <v>83.953194434277023</v>
      </c>
      <c r="F35">
        <v>1.6003577027528368</v>
      </c>
      <c r="G35">
        <v>4.8471454232857276</v>
      </c>
    </row>
    <row r="36" spans="1:7" x14ac:dyDescent="0.2">
      <c r="A36" t="s">
        <v>414</v>
      </c>
      <c r="B36">
        <v>5.744499490371199</v>
      </c>
      <c r="C36">
        <v>2.268790760407696</v>
      </c>
      <c r="D36">
        <v>0.53513310475575904</v>
      </c>
      <c r="E36">
        <v>83.953194434277023</v>
      </c>
      <c r="F36">
        <v>1.6003577027528368</v>
      </c>
      <c r="G36">
        <v>4.8471454232857276</v>
      </c>
    </row>
    <row r="37" spans="1:7" x14ac:dyDescent="0.2">
      <c r="A37" t="s">
        <v>415</v>
      </c>
      <c r="B37">
        <v>4.8748953123071495</v>
      </c>
      <c r="C37">
        <v>2.268790760407696</v>
      </c>
      <c r="D37">
        <v>0.53513310475575904</v>
      </c>
      <c r="E37">
        <v>83.953194434277023</v>
      </c>
      <c r="F37">
        <v>1.6003577027528368</v>
      </c>
      <c r="G37">
        <v>4.8471454232857276</v>
      </c>
    </row>
    <row r="43" spans="1:7" x14ac:dyDescent="0.2">
      <c r="B43" t="s">
        <v>380</v>
      </c>
      <c r="C43" t="s">
        <v>1</v>
      </c>
      <c r="D43" t="s">
        <v>5</v>
      </c>
      <c r="E43" t="s">
        <v>11</v>
      </c>
      <c r="F43" t="s">
        <v>0</v>
      </c>
      <c r="G43" t="s">
        <v>18</v>
      </c>
    </row>
    <row r="44" spans="1:7" x14ac:dyDescent="0.2">
      <c r="A44" t="s">
        <v>406</v>
      </c>
      <c r="B44">
        <v>1.9494303452000001</v>
      </c>
      <c r="C44">
        <v>1.2609728244313199</v>
      </c>
      <c r="D44">
        <v>8.4084695733600001E-2</v>
      </c>
      <c r="E44">
        <v>45.770969163500006</v>
      </c>
      <c r="F44">
        <v>0.30178136074348572</v>
      </c>
      <c r="G44">
        <v>1.7321595995199997E-2</v>
      </c>
    </row>
    <row r="45" spans="1:7" x14ac:dyDescent="0.2">
      <c r="A45" t="s">
        <v>407</v>
      </c>
      <c r="B45">
        <v>1.9494303452000001</v>
      </c>
      <c r="C45">
        <v>0.60586353715212005</v>
      </c>
      <c r="D45">
        <v>8.4084695733600001E-2</v>
      </c>
      <c r="E45">
        <f>1.65619865215+(0.203*209)</f>
        <v>44.083198652150003</v>
      </c>
      <c r="F45">
        <v>0.30178136074348572</v>
      </c>
      <c r="G45">
        <v>1.7321595995199997E-2</v>
      </c>
    </row>
    <row r="46" spans="1:7" x14ac:dyDescent="0.2">
      <c r="A46" t="s">
        <v>408</v>
      </c>
      <c r="B46">
        <v>1.9494303452000001</v>
      </c>
      <c r="C46">
        <v>0.60586353715212005</v>
      </c>
      <c r="D46">
        <v>8.4084695733600001E-2</v>
      </c>
      <c r="E46">
        <f>1.9534951667+(0.203*209)</f>
        <v>44.380495166700001</v>
      </c>
      <c r="F46">
        <v>0.30178136074348572</v>
      </c>
      <c r="G46">
        <v>1.7321595995199997E-2</v>
      </c>
    </row>
    <row r="47" spans="1:7" x14ac:dyDescent="0.2">
      <c r="A47" t="s">
        <v>409</v>
      </c>
      <c r="B47">
        <v>1.9494303452000001</v>
      </c>
      <c r="C47">
        <v>0.60586353715212005</v>
      </c>
      <c r="D47">
        <v>8.4084695733600001E-2</v>
      </c>
      <c r="E47">
        <f>1.62029002275+(0.203*209)</f>
        <v>44.047290022749998</v>
      </c>
      <c r="F47">
        <v>0.30178136074348572</v>
      </c>
      <c r="G47">
        <v>1.7321595995199997E-2</v>
      </c>
    </row>
    <row r="48" spans="1:7" x14ac:dyDescent="0.2">
      <c r="A48" t="s">
        <v>410</v>
      </c>
      <c r="B48">
        <v>1.9494303452000001</v>
      </c>
      <c r="C48">
        <v>0.60586353715212005</v>
      </c>
      <c r="D48">
        <v>8.4084695733600001E-2</v>
      </c>
      <c r="E48">
        <v>42.905904595820004</v>
      </c>
      <c r="F48">
        <v>0.30178136074348572</v>
      </c>
      <c r="G48">
        <v>1.7321595995199997E-2</v>
      </c>
    </row>
    <row r="49" spans="1:7" x14ac:dyDescent="0.2">
      <c r="A49" t="s">
        <v>411</v>
      </c>
      <c r="B49">
        <v>1.9494303452000001</v>
      </c>
      <c r="C49">
        <v>0.60586353715212005</v>
      </c>
      <c r="D49">
        <v>8.4084695733600001E-2</v>
      </c>
      <c r="E49">
        <v>41.724025504350003</v>
      </c>
      <c r="F49">
        <v>0.30178136074348572</v>
      </c>
      <c r="G49">
        <v>1.7321595995199997E-2</v>
      </c>
    </row>
    <row r="50" spans="1:7" x14ac:dyDescent="0.2">
      <c r="A50" t="s">
        <v>412</v>
      </c>
      <c r="B50">
        <v>1.9494303452000001</v>
      </c>
      <c r="C50">
        <v>0.60586353715212005</v>
      </c>
      <c r="D50">
        <v>8.4084695733600001E-2</v>
      </c>
      <c r="E50">
        <v>44.035180281050003</v>
      </c>
      <c r="F50">
        <v>0.30178136074348572</v>
      </c>
      <c r="G50">
        <v>1.7321595995199997E-2</v>
      </c>
    </row>
    <row r="51" spans="1:7" x14ac:dyDescent="0.2">
      <c r="A51" t="s">
        <v>413</v>
      </c>
      <c r="B51">
        <v>1.9494303452000001</v>
      </c>
      <c r="C51">
        <v>0.60586353715212005</v>
      </c>
      <c r="D51">
        <v>8.4084695733600001E-2</v>
      </c>
      <c r="E51">
        <v>22.062457327400001</v>
      </c>
      <c r="F51">
        <v>0.30178136074348572</v>
      </c>
      <c r="G51">
        <v>1.7321595995199997E-2</v>
      </c>
    </row>
    <row r="52" spans="1:7" x14ac:dyDescent="0.2">
      <c r="A52" t="s">
        <v>414</v>
      </c>
      <c r="B52">
        <v>0.31922957390999995</v>
      </c>
      <c r="C52">
        <v>0.60586353715212005</v>
      </c>
      <c r="D52">
        <v>8.4084695733600001E-2</v>
      </c>
      <c r="E52">
        <v>22.062457327400001</v>
      </c>
      <c r="F52">
        <v>0.30178136074348572</v>
      </c>
      <c r="G52">
        <v>1.7321595995199997E-2</v>
      </c>
    </row>
    <row r="53" spans="1:7" x14ac:dyDescent="0.2">
      <c r="A53" t="s">
        <v>415</v>
      </c>
      <c r="B53">
        <v>0.16070139560799998</v>
      </c>
      <c r="C53">
        <v>0.60586353715212005</v>
      </c>
      <c r="D53">
        <v>8.4084695733600001E-2</v>
      </c>
      <c r="E53">
        <v>22.062457327400001</v>
      </c>
      <c r="F53">
        <v>0.30178136074348572</v>
      </c>
      <c r="G53">
        <v>1.7321595995199997E-2</v>
      </c>
    </row>
    <row r="60" spans="1:7" x14ac:dyDescent="0.2">
      <c r="B60" t="s">
        <v>380</v>
      </c>
      <c r="C60" t="s">
        <v>1</v>
      </c>
      <c r="D60" t="s">
        <v>5</v>
      </c>
      <c r="E60" t="s">
        <v>11</v>
      </c>
      <c r="F60" t="s">
        <v>0</v>
      </c>
      <c r="G60" t="s">
        <v>18</v>
      </c>
    </row>
    <row r="61" spans="1:7" x14ac:dyDescent="0.2">
      <c r="A61" t="s">
        <v>406</v>
      </c>
      <c r="B61">
        <f>B28+B44</f>
        <v>21.843616617124898</v>
      </c>
      <c r="C61">
        <f t="shared" ref="C61:G61" si="0">C28+C44</f>
        <v>1.2966187348274671</v>
      </c>
      <c r="D61">
        <f t="shared" si="0"/>
        <v>0.61921780048935904</v>
      </c>
      <c r="E61">
        <f t="shared" si="0"/>
        <v>48.906290870958507</v>
      </c>
      <c r="F61">
        <f t="shared" si="0"/>
        <v>1.9021390634963224</v>
      </c>
      <c r="G61">
        <f t="shared" si="0"/>
        <v>4.8644670192809274</v>
      </c>
    </row>
    <row r="62" spans="1:7" x14ac:dyDescent="0.2">
      <c r="A62" t="s">
        <v>407</v>
      </c>
      <c r="B62">
        <f t="shared" ref="B62:G70" si="1">B29+B45</f>
        <v>21.843616617124898</v>
      </c>
      <c r="C62">
        <f t="shared" si="1"/>
        <v>2.8746542975598159</v>
      </c>
      <c r="D62">
        <f t="shared" si="1"/>
        <v>0.61921780048935904</v>
      </c>
      <c r="E62">
        <f t="shared" si="1"/>
        <v>52.884504983422005</v>
      </c>
      <c r="F62">
        <f t="shared" si="1"/>
        <v>1.9021390634963224</v>
      </c>
      <c r="G62">
        <f t="shared" si="1"/>
        <v>4.8644670192809274</v>
      </c>
    </row>
    <row r="63" spans="1:7" x14ac:dyDescent="0.2">
      <c r="A63" t="s">
        <v>408</v>
      </c>
      <c r="B63">
        <f t="shared" si="1"/>
        <v>21.843616617124898</v>
      </c>
      <c r="C63">
        <f t="shared" si="1"/>
        <v>2.8746542975598159</v>
      </c>
      <c r="D63">
        <f t="shared" si="1"/>
        <v>0.61921780048935904</v>
      </c>
      <c r="E63">
        <f t="shared" si="1"/>
        <v>55.905393721920404</v>
      </c>
      <c r="F63">
        <f t="shared" si="1"/>
        <v>1.9021390634963224</v>
      </c>
      <c r="G63">
        <f t="shared" si="1"/>
        <v>4.8644670192809274</v>
      </c>
    </row>
    <row r="64" spans="1:7" x14ac:dyDescent="0.2">
      <c r="A64" t="s">
        <v>409</v>
      </c>
      <c r="B64">
        <f t="shared" si="1"/>
        <v>21.843616617124898</v>
      </c>
      <c r="C64">
        <f t="shared" si="1"/>
        <v>2.8746542975598159</v>
      </c>
      <c r="D64">
        <f t="shared" si="1"/>
        <v>0.61921780048935904</v>
      </c>
      <c r="E64">
        <f t="shared" si="1"/>
        <v>52.7171665760726</v>
      </c>
      <c r="F64">
        <f t="shared" si="1"/>
        <v>1.9021390634963224</v>
      </c>
      <c r="G64">
        <f t="shared" si="1"/>
        <v>4.8644670192809274</v>
      </c>
    </row>
    <row r="65" spans="1:7" x14ac:dyDescent="0.2">
      <c r="A65" t="s">
        <v>410</v>
      </c>
      <c r="B65">
        <f t="shared" si="1"/>
        <v>21.843616617124898</v>
      </c>
      <c r="C65">
        <f t="shared" si="1"/>
        <v>2.8746542975598159</v>
      </c>
      <c r="D65">
        <f t="shared" si="1"/>
        <v>0.61921780048935904</v>
      </c>
      <c r="E65">
        <f t="shared" si="1"/>
        <v>49.914611028657205</v>
      </c>
      <c r="F65">
        <f t="shared" si="1"/>
        <v>1.9021390634963224</v>
      </c>
      <c r="G65">
        <f t="shared" si="1"/>
        <v>4.8644670192809274</v>
      </c>
    </row>
    <row r="66" spans="1:7" x14ac:dyDescent="0.2">
      <c r="A66" t="s">
        <v>411</v>
      </c>
      <c r="B66">
        <f t="shared" si="1"/>
        <v>21.843616617124898</v>
      </c>
      <c r="C66">
        <f t="shared" si="1"/>
        <v>2.8746542975598159</v>
      </c>
      <c r="D66">
        <f t="shared" si="1"/>
        <v>0.61921780048935904</v>
      </c>
      <c r="E66">
        <f t="shared" si="1"/>
        <v>43.950438635612251</v>
      </c>
      <c r="F66">
        <f t="shared" si="1"/>
        <v>1.9021390634963224</v>
      </c>
      <c r="G66">
        <f t="shared" si="1"/>
        <v>4.8644670192809274</v>
      </c>
    </row>
    <row r="67" spans="1:7" x14ac:dyDescent="0.2">
      <c r="A67" t="s">
        <v>412</v>
      </c>
      <c r="B67">
        <f t="shared" si="1"/>
        <v>21.843616617124898</v>
      </c>
      <c r="C67">
        <f t="shared" si="1"/>
        <v>2.8746542975598159</v>
      </c>
      <c r="D67">
        <f t="shared" si="1"/>
        <v>0.61921780048935904</v>
      </c>
      <c r="E67">
        <f t="shared" si="1"/>
        <v>51.774717710606801</v>
      </c>
      <c r="F67">
        <f t="shared" si="1"/>
        <v>1.9021390634963224</v>
      </c>
      <c r="G67">
        <f t="shared" si="1"/>
        <v>4.8644670192809274</v>
      </c>
    </row>
    <row r="68" spans="1:7" x14ac:dyDescent="0.2">
      <c r="A68" t="s">
        <v>413</v>
      </c>
      <c r="B68">
        <f t="shared" si="1"/>
        <v>21.843616617124898</v>
      </c>
      <c r="C68">
        <f t="shared" si="1"/>
        <v>2.8746542975598159</v>
      </c>
      <c r="D68">
        <f t="shared" si="1"/>
        <v>0.61921780048935904</v>
      </c>
      <c r="E68">
        <f t="shared" si="1"/>
        <v>106.01565176167702</v>
      </c>
      <c r="F68">
        <f t="shared" si="1"/>
        <v>1.9021390634963224</v>
      </c>
      <c r="G68">
        <f t="shared" si="1"/>
        <v>4.8644670192809274</v>
      </c>
    </row>
    <row r="69" spans="1:7" x14ac:dyDescent="0.2">
      <c r="A69" t="s">
        <v>414</v>
      </c>
      <c r="B69">
        <f t="shared" si="1"/>
        <v>6.0637290642811994</v>
      </c>
      <c r="C69">
        <f t="shared" si="1"/>
        <v>2.8746542975598159</v>
      </c>
      <c r="D69">
        <f t="shared" si="1"/>
        <v>0.61921780048935904</v>
      </c>
      <c r="E69">
        <f t="shared" si="1"/>
        <v>106.01565176167702</v>
      </c>
      <c r="F69">
        <f t="shared" si="1"/>
        <v>1.9021390634963224</v>
      </c>
      <c r="G69">
        <f t="shared" si="1"/>
        <v>4.8644670192809274</v>
      </c>
    </row>
    <row r="70" spans="1:7" x14ac:dyDescent="0.2">
      <c r="A70" t="s">
        <v>415</v>
      </c>
      <c r="B70">
        <f t="shared" si="1"/>
        <v>5.0355967079151496</v>
      </c>
      <c r="C70">
        <f t="shared" si="1"/>
        <v>2.8746542975598159</v>
      </c>
      <c r="D70">
        <f t="shared" si="1"/>
        <v>0.61921780048935904</v>
      </c>
      <c r="E70">
        <f t="shared" si="1"/>
        <v>106.01565176167702</v>
      </c>
      <c r="F70">
        <f t="shared" si="1"/>
        <v>1.9021390634963224</v>
      </c>
      <c r="G70">
        <f t="shared" si="1"/>
        <v>4.8644670192809274</v>
      </c>
    </row>
    <row r="86" spans="1:8" x14ac:dyDescent="0.2">
      <c r="B86" t="s">
        <v>380</v>
      </c>
      <c r="C86" t="s">
        <v>1</v>
      </c>
      <c r="D86" t="s">
        <v>2</v>
      </c>
      <c r="E86" t="s">
        <v>5</v>
      </c>
      <c r="F86" t="s">
        <v>11</v>
      </c>
      <c r="G86" t="s">
        <v>0</v>
      </c>
      <c r="H86" t="s">
        <v>18</v>
      </c>
    </row>
    <row r="87" spans="1:8" x14ac:dyDescent="0.2">
      <c r="A87" t="s">
        <v>406</v>
      </c>
      <c r="B87">
        <v>1543.6133322999999</v>
      </c>
      <c r="C87">
        <v>6.8784761344000005</v>
      </c>
      <c r="D87">
        <v>0</v>
      </c>
      <c r="E87">
        <v>381.53487579</v>
      </c>
      <c r="F87">
        <v>1204.1181292000001</v>
      </c>
      <c r="G87">
        <v>219.09780722386139</v>
      </c>
      <c r="H87">
        <v>379.90379519999999</v>
      </c>
    </row>
    <row r="88" spans="1:8" x14ac:dyDescent="0.2">
      <c r="A88" t="s">
        <v>407</v>
      </c>
      <c r="B88">
        <v>1543.6133322999999</v>
      </c>
      <c r="C88">
        <v>43.149098512000002</v>
      </c>
      <c r="D88">
        <v>0</v>
      </c>
      <c r="E88">
        <v>381.53487579</v>
      </c>
      <c r="F88">
        <v>1073.3629263000003</v>
      </c>
      <c r="G88">
        <v>219.09780722386139</v>
      </c>
      <c r="H88">
        <v>379.90379519999999</v>
      </c>
    </row>
    <row r="89" spans="1:8" x14ac:dyDescent="0.2">
      <c r="A89" t="s">
        <v>408</v>
      </c>
      <c r="B89">
        <v>1543.6133322999999</v>
      </c>
      <c r="C89">
        <v>43.149098512000002</v>
      </c>
      <c r="D89">
        <v>0</v>
      </c>
      <c r="E89">
        <v>381.53487579</v>
      </c>
      <c r="F89">
        <v>1576.4849674000002</v>
      </c>
      <c r="G89">
        <v>219.09780722386139</v>
      </c>
      <c r="H89">
        <v>379.90379519999999</v>
      </c>
    </row>
    <row r="90" spans="1:8" x14ac:dyDescent="0.2">
      <c r="A90" t="s">
        <v>409</v>
      </c>
      <c r="B90">
        <v>1543.6133322999999</v>
      </c>
      <c r="C90">
        <v>43.149098512000002</v>
      </c>
      <c r="D90">
        <v>0</v>
      </c>
      <c r="E90">
        <v>381.53487579</v>
      </c>
      <c r="F90">
        <v>1045.7363315</v>
      </c>
      <c r="G90">
        <v>219.09780722386139</v>
      </c>
      <c r="H90">
        <v>379.90379519999999</v>
      </c>
    </row>
    <row r="91" spans="1:8" x14ac:dyDescent="0.2">
      <c r="A91" t="s">
        <v>410</v>
      </c>
      <c r="B91">
        <v>1543.6133322999999</v>
      </c>
      <c r="C91">
        <v>43.149098512000002</v>
      </c>
      <c r="D91">
        <v>0</v>
      </c>
      <c r="E91">
        <v>381.53487579</v>
      </c>
      <c r="F91">
        <v>1255.5379683000001</v>
      </c>
      <c r="G91">
        <v>219.09780722386139</v>
      </c>
      <c r="H91">
        <v>379.90379519999999</v>
      </c>
    </row>
    <row r="92" spans="1:8" x14ac:dyDescent="0.2">
      <c r="A92" t="s">
        <v>411</v>
      </c>
      <c r="B92">
        <v>1543.6133322999999</v>
      </c>
      <c r="C92">
        <v>43.149098512000002</v>
      </c>
      <c r="D92">
        <v>0</v>
      </c>
      <c r="E92">
        <v>381.53487579</v>
      </c>
      <c r="F92">
        <v>520.13553200000001</v>
      </c>
      <c r="G92">
        <v>219.09780722386139</v>
      </c>
      <c r="H92">
        <v>379.90379519999999</v>
      </c>
    </row>
    <row r="93" spans="1:8" x14ac:dyDescent="0.2">
      <c r="A93" t="s">
        <v>412</v>
      </c>
      <c r="B93">
        <v>1543.6133322999999</v>
      </c>
      <c r="C93">
        <v>43.149098512000002</v>
      </c>
      <c r="D93">
        <v>0</v>
      </c>
      <c r="E93">
        <v>381.53487579</v>
      </c>
      <c r="F93">
        <v>1027.398428</v>
      </c>
      <c r="G93">
        <v>219.09780722386139</v>
      </c>
      <c r="H93">
        <v>379.90379519999999</v>
      </c>
    </row>
    <row r="94" spans="1:8" x14ac:dyDescent="0.2">
      <c r="A94" t="s">
        <v>413</v>
      </c>
      <c r="B94">
        <v>1543.6133322999999</v>
      </c>
      <c r="C94">
        <v>43.149098512000002</v>
      </c>
      <c r="D94">
        <v>0</v>
      </c>
      <c r="E94">
        <v>381.53487579</v>
      </c>
      <c r="F94">
        <v>5929.6210680000004</v>
      </c>
      <c r="G94">
        <v>219.09780722386139</v>
      </c>
      <c r="H94">
        <v>379.90379519999999</v>
      </c>
    </row>
    <row r="95" spans="1:8" x14ac:dyDescent="0.2">
      <c r="A95" t="s">
        <v>414</v>
      </c>
      <c r="B95">
        <v>534.76822944999992</v>
      </c>
      <c r="C95">
        <v>43.149098512000002</v>
      </c>
      <c r="D95">
        <v>193.4412672</v>
      </c>
      <c r="E95">
        <v>381.53487579</v>
      </c>
      <c r="F95">
        <v>5929.6210680000004</v>
      </c>
      <c r="G95">
        <v>219.09780722386139</v>
      </c>
      <c r="H95">
        <v>379.90379519999999</v>
      </c>
    </row>
    <row r="96" spans="1:8" x14ac:dyDescent="0.2">
      <c r="A96" t="s">
        <v>415</v>
      </c>
      <c r="B96">
        <v>485.14413415000001</v>
      </c>
      <c r="C96">
        <v>43.149098512000002</v>
      </c>
      <c r="D96">
        <v>379.44248479999999</v>
      </c>
      <c r="E96">
        <v>381.53487579</v>
      </c>
      <c r="F96">
        <v>5929.6210680000004</v>
      </c>
      <c r="G96">
        <v>219.09780722386139</v>
      </c>
      <c r="H96">
        <v>379.90379519999999</v>
      </c>
    </row>
    <row r="101" spans="1:14" x14ac:dyDescent="0.2">
      <c r="C101" t="s">
        <v>11</v>
      </c>
      <c r="D101" t="s">
        <v>9</v>
      </c>
      <c r="E101" t="s">
        <v>12</v>
      </c>
      <c r="F101" t="s">
        <v>10</v>
      </c>
      <c r="G101" t="s">
        <v>14</v>
      </c>
      <c r="H101" t="s">
        <v>15</v>
      </c>
      <c r="I101" t="s">
        <v>0</v>
      </c>
      <c r="J101" t="s">
        <v>13</v>
      </c>
      <c r="K101" t="s">
        <v>19</v>
      </c>
      <c r="L101" t="s">
        <v>18</v>
      </c>
      <c r="M101" t="s">
        <v>20</v>
      </c>
      <c r="N101" t="s">
        <v>21</v>
      </c>
    </row>
    <row r="102" spans="1:14" x14ac:dyDescent="0.2">
      <c r="A102" t="s">
        <v>355</v>
      </c>
      <c r="C102">
        <v>0</v>
      </c>
      <c r="D102">
        <v>0</v>
      </c>
      <c r="E102">
        <v>0</v>
      </c>
      <c r="F102">
        <v>0</v>
      </c>
      <c r="G102">
        <v>7917.9241999999995</v>
      </c>
      <c r="H102">
        <v>0</v>
      </c>
      <c r="I102">
        <v>109.46696449640001</v>
      </c>
      <c r="J102">
        <v>0</v>
      </c>
      <c r="K102">
        <v>0</v>
      </c>
      <c r="L102">
        <v>379.90379519999999</v>
      </c>
      <c r="M102">
        <v>0</v>
      </c>
      <c r="N102">
        <v>0</v>
      </c>
    </row>
    <row r="103" spans="1:14" x14ac:dyDescent="0.2">
      <c r="A103" t="s">
        <v>356</v>
      </c>
      <c r="C103">
        <v>5929.6210680000004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109.63084272746138</v>
      </c>
      <c r="J103">
        <v>0</v>
      </c>
      <c r="K103">
        <v>0</v>
      </c>
      <c r="L103">
        <v>0</v>
      </c>
      <c r="M103">
        <v>1.1614806647399999E-3</v>
      </c>
      <c r="N103">
        <v>0</v>
      </c>
    </row>
    <row r="104" spans="1:14" x14ac:dyDescent="0.2">
      <c r="A104" t="s">
        <v>357</v>
      </c>
      <c r="C104">
        <v>0</v>
      </c>
      <c r="D104">
        <v>0</v>
      </c>
      <c r="E104">
        <v>0</v>
      </c>
      <c r="F104">
        <v>0</v>
      </c>
      <c r="G104">
        <v>3061.8469</v>
      </c>
      <c r="H104">
        <v>0</v>
      </c>
      <c r="I104">
        <v>109.46696449640001</v>
      </c>
      <c r="J104">
        <v>0</v>
      </c>
      <c r="K104">
        <v>0</v>
      </c>
      <c r="L104">
        <v>379.90379519999999</v>
      </c>
      <c r="M104">
        <v>0</v>
      </c>
      <c r="N104">
        <v>0</v>
      </c>
    </row>
    <row r="105" spans="1:14" x14ac:dyDescent="0.2">
      <c r="A105" t="s">
        <v>358</v>
      </c>
      <c r="C105">
        <v>1204.1181292000001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109.63084272746138</v>
      </c>
      <c r="J105">
        <v>0</v>
      </c>
      <c r="K105">
        <v>0</v>
      </c>
      <c r="L105">
        <v>0</v>
      </c>
      <c r="M105">
        <v>1.1614806647399999E-3</v>
      </c>
      <c r="N105">
        <v>0</v>
      </c>
    </row>
    <row r="106" spans="1:14" x14ac:dyDescent="0.2">
      <c r="A106" t="s">
        <v>359</v>
      </c>
      <c r="C106">
        <v>0</v>
      </c>
      <c r="D106">
        <v>0</v>
      </c>
      <c r="E106">
        <v>0</v>
      </c>
      <c r="F106">
        <v>0</v>
      </c>
      <c r="G106">
        <v>3061.6660000000002</v>
      </c>
      <c r="H106">
        <v>0</v>
      </c>
      <c r="I106">
        <v>109.46696449640001</v>
      </c>
      <c r="J106">
        <v>0</v>
      </c>
      <c r="K106">
        <v>0</v>
      </c>
      <c r="L106">
        <v>379.90379519999999</v>
      </c>
      <c r="M106">
        <v>0</v>
      </c>
      <c r="N106">
        <v>0</v>
      </c>
    </row>
    <row r="107" spans="1:14" x14ac:dyDescent="0.2">
      <c r="A107" t="s">
        <v>360</v>
      </c>
      <c r="C107">
        <v>0</v>
      </c>
      <c r="D107">
        <v>0</v>
      </c>
      <c r="E107">
        <v>1073.3629263000003</v>
      </c>
      <c r="F107">
        <v>0</v>
      </c>
      <c r="G107">
        <v>0</v>
      </c>
      <c r="H107">
        <v>0</v>
      </c>
      <c r="I107">
        <v>109.63084272746138</v>
      </c>
      <c r="J107">
        <v>0</v>
      </c>
      <c r="K107">
        <v>0</v>
      </c>
      <c r="L107">
        <v>0</v>
      </c>
      <c r="M107">
        <v>1.1614806647399999E-3</v>
      </c>
      <c r="N107">
        <v>0</v>
      </c>
    </row>
    <row r="108" spans="1:14" x14ac:dyDescent="0.2">
      <c r="A108" t="s">
        <v>361</v>
      </c>
      <c r="C108">
        <v>0</v>
      </c>
      <c r="D108">
        <v>0</v>
      </c>
      <c r="E108">
        <v>0</v>
      </c>
      <c r="F108">
        <v>0</v>
      </c>
      <c r="G108">
        <v>3564.788</v>
      </c>
      <c r="H108">
        <v>0</v>
      </c>
      <c r="I108">
        <v>109.46696449640001</v>
      </c>
      <c r="J108">
        <v>0</v>
      </c>
      <c r="K108">
        <v>0</v>
      </c>
      <c r="L108">
        <v>379.90379519999999</v>
      </c>
      <c r="M108">
        <v>0</v>
      </c>
      <c r="N108">
        <v>0</v>
      </c>
    </row>
    <row r="109" spans="1:14" x14ac:dyDescent="0.2">
      <c r="A109" t="s">
        <v>362</v>
      </c>
      <c r="C109">
        <v>0</v>
      </c>
      <c r="D109">
        <v>0</v>
      </c>
      <c r="E109">
        <v>1576.4849674000002</v>
      </c>
      <c r="F109">
        <v>0</v>
      </c>
      <c r="G109">
        <v>0</v>
      </c>
      <c r="H109">
        <v>0</v>
      </c>
      <c r="I109">
        <v>109.63084272746138</v>
      </c>
      <c r="J109">
        <v>0</v>
      </c>
      <c r="K109">
        <v>0</v>
      </c>
      <c r="L109">
        <v>0</v>
      </c>
      <c r="M109">
        <v>1.1614806647399999E-3</v>
      </c>
      <c r="N109">
        <v>0</v>
      </c>
    </row>
    <row r="110" spans="1:14" x14ac:dyDescent="0.2">
      <c r="A110" t="s">
        <v>363</v>
      </c>
      <c r="C110">
        <v>0</v>
      </c>
      <c r="D110">
        <v>0</v>
      </c>
      <c r="E110">
        <v>0</v>
      </c>
      <c r="F110">
        <v>0</v>
      </c>
      <c r="G110">
        <v>3034.0393999999997</v>
      </c>
      <c r="H110">
        <v>0</v>
      </c>
      <c r="I110">
        <v>109.46696449640001</v>
      </c>
      <c r="J110">
        <v>0</v>
      </c>
      <c r="K110">
        <v>0</v>
      </c>
      <c r="L110">
        <v>379.90379519999999</v>
      </c>
      <c r="M110">
        <v>0</v>
      </c>
      <c r="N110">
        <v>0</v>
      </c>
    </row>
    <row r="111" spans="1:14" x14ac:dyDescent="0.2">
      <c r="A111" t="s">
        <v>364</v>
      </c>
      <c r="C111">
        <v>0</v>
      </c>
      <c r="D111">
        <v>0</v>
      </c>
      <c r="E111">
        <v>1045.7363315</v>
      </c>
      <c r="F111">
        <v>0</v>
      </c>
      <c r="G111">
        <v>0</v>
      </c>
      <c r="H111">
        <v>0</v>
      </c>
      <c r="I111">
        <v>109.63084272746138</v>
      </c>
      <c r="J111">
        <v>0</v>
      </c>
      <c r="K111">
        <v>0</v>
      </c>
      <c r="L111">
        <v>0</v>
      </c>
      <c r="M111">
        <v>1.1614806647399999E-3</v>
      </c>
      <c r="N111">
        <v>0</v>
      </c>
    </row>
    <row r="112" spans="1:14" x14ac:dyDescent="0.2">
      <c r="A112" t="s">
        <v>365</v>
      </c>
      <c r="C112">
        <v>0</v>
      </c>
      <c r="D112">
        <v>0</v>
      </c>
      <c r="E112">
        <v>0</v>
      </c>
      <c r="F112">
        <v>0</v>
      </c>
      <c r="G112">
        <v>3243.8409999999999</v>
      </c>
      <c r="H112">
        <v>0</v>
      </c>
      <c r="I112">
        <v>109.46696449640001</v>
      </c>
      <c r="J112">
        <v>0</v>
      </c>
      <c r="K112">
        <v>0</v>
      </c>
      <c r="L112">
        <v>379.90379519999999</v>
      </c>
      <c r="M112">
        <v>0</v>
      </c>
      <c r="N112">
        <v>0</v>
      </c>
    </row>
    <row r="113" spans="1:14" x14ac:dyDescent="0.2">
      <c r="A113" t="s">
        <v>366</v>
      </c>
      <c r="C113">
        <v>1255.5379683000001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109.63084272746138</v>
      </c>
      <c r="J113">
        <v>0</v>
      </c>
      <c r="K113">
        <v>0</v>
      </c>
      <c r="L113">
        <v>0</v>
      </c>
      <c r="M113">
        <v>1.1614806647399999E-3</v>
      </c>
      <c r="N113">
        <v>0</v>
      </c>
    </row>
    <row r="114" spans="1:14" x14ac:dyDescent="0.2">
      <c r="A114" t="s">
        <v>367</v>
      </c>
      <c r="C114">
        <v>0</v>
      </c>
      <c r="D114">
        <v>0</v>
      </c>
      <c r="E114">
        <v>0</v>
      </c>
      <c r="F114">
        <v>0</v>
      </c>
      <c r="G114">
        <v>2508.4386</v>
      </c>
      <c r="H114">
        <v>0</v>
      </c>
      <c r="I114">
        <v>109.46696449640001</v>
      </c>
      <c r="J114">
        <v>0</v>
      </c>
      <c r="K114">
        <v>0</v>
      </c>
      <c r="L114">
        <v>379.90379519999999</v>
      </c>
      <c r="M114">
        <v>0</v>
      </c>
      <c r="N114">
        <v>0</v>
      </c>
    </row>
    <row r="115" spans="1:14" x14ac:dyDescent="0.2">
      <c r="A115" t="s">
        <v>368</v>
      </c>
      <c r="C115">
        <v>520.13553200000001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109.63084272746138</v>
      </c>
      <c r="J115">
        <v>0</v>
      </c>
      <c r="K115">
        <v>0</v>
      </c>
      <c r="L115">
        <v>0</v>
      </c>
      <c r="M115">
        <v>1.1614806647399999E-3</v>
      </c>
      <c r="N115">
        <v>0</v>
      </c>
    </row>
    <row r="116" spans="1:14" x14ac:dyDescent="0.2">
      <c r="A116" t="s">
        <v>369</v>
      </c>
      <c r="C116">
        <v>0</v>
      </c>
      <c r="D116">
        <v>0</v>
      </c>
      <c r="E116">
        <v>0</v>
      </c>
      <c r="F116">
        <v>0</v>
      </c>
      <c r="G116">
        <v>3015.7015000000001</v>
      </c>
      <c r="H116">
        <v>0</v>
      </c>
      <c r="I116">
        <v>109.46696449640001</v>
      </c>
      <c r="J116">
        <v>0</v>
      </c>
      <c r="K116">
        <v>0</v>
      </c>
      <c r="L116">
        <v>379.90379519999999</v>
      </c>
      <c r="M116">
        <v>0</v>
      </c>
      <c r="N116">
        <v>0</v>
      </c>
    </row>
    <row r="117" spans="1:14" x14ac:dyDescent="0.2">
      <c r="A117" t="s">
        <v>370</v>
      </c>
      <c r="C117">
        <v>0</v>
      </c>
      <c r="D117">
        <v>0</v>
      </c>
      <c r="E117">
        <v>1027.398428</v>
      </c>
      <c r="F117">
        <v>0</v>
      </c>
      <c r="G117">
        <v>0</v>
      </c>
      <c r="H117">
        <v>0</v>
      </c>
      <c r="I117">
        <v>109.63084272746138</v>
      </c>
      <c r="J117">
        <v>0</v>
      </c>
      <c r="K117">
        <v>0</v>
      </c>
      <c r="L117">
        <v>0</v>
      </c>
      <c r="M117">
        <v>1.1614806647399999E-3</v>
      </c>
      <c r="N117">
        <v>0</v>
      </c>
    </row>
    <row r="118" spans="1:14" x14ac:dyDescent="0.2">
      <c r="A118" t="s">
        <v>371</v>
      </c>
      <c r="C118">
        <v>0</v>
      </c>
      <c r="D118">
        <v>0</v>
      </c>
      <c r="E118">
        <v>0</v>
      </c>
      <c r="F118">
        <v>0</v>
      </c>
      <c r="G118">
        <v>6909.0790999999999</v>
      </c>
      <c r="H118">
        <v>0</v>
      </c>
      <c r="I118">
        <v>109.46696449640001</v>
      </c>
      <c r="J118">
        <v>0</v>
      </c>
      <c r="K118">
        <v>0</v>
      </c>
      <c r="L118">
        <v>379.90379519999999</v>
      </c>
      <c r="M118">
        <v>0</v>
      </c>
      <c r="N118">
        <v>0</v>
      </c>
    </row>
    <row r="119" spans="1:14" x14ac:dyDescent="0.2">
      <c r="A119" t="s">
        <v>372</v>
      </c>
      <c r="C119">
        <v>5929.6210680000004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109.63084272746138</v>
      </c>
      <c r="J119">
        <v>0</v>
      </c>
      <c r="K119">
        <v>0</v>
      </c>
      <c r="L119">
        <v>0</v>
      </c>
      <c r="M119">
        <v>1.1614806647399999E-3</v>
      </c>
      <c r="N119">
        <v>0</v>
      </c>
    </row>
    <row r="120" spans="1:14" x14ac:dyDescent="0.2">
      <c r="A120" t="s">
        <v>373</v>
      </c>
      <c r="C120">
        <v>0</v>
      </c>
      <c r="D120">
        <v>0</v>
      </c>
      <c r="E120">
        <v>0</v>
      </c>
      <c r="F120">
        <v>0</v>
      </c>
      <c r="G120">
        <v>6859.4551000000001</v>
      </c>
      <c r="H120">
        <v>0</v>
      </c>
      <c r="I120">
        <v>109.46696449640001</v>
      </c>
      <c r="J120">
        <v>0</v>
      </c>
      <c r="K120">
        <v>0</v>
      </c>
      <c r="L120">
        <v>379.90379519999999</v>
      </c>
      <c r="M120">
        <v>0</v>
      </c>
      <c r="N120">
        <v>0</v>
      </c>
    </row>
    <row r="121" spans="1:14" x14ac:dyDescent="0.2">
      <c r="A121" t="s">
        <v>374</v>
      </c>
      <c r="C121">
        <v>5929.6210680000004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109.63084272746138</v>
      </c>
      <c r="J121">
        <v>0</v>
      </c>
      <c r="K121">
        <v>0</v>
      </c>
      <c r="L121">
        <v>0</v>
      </c>
      <c r="M121">
        <v>1.1614806647399999E-3</v>
      </c>
      <c r="N12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6881-02C6-0547-B80C-ABF64E8BAC42}">
  <dimension ref="A3:G66"/>
  <sheetViews>
    <sheetView topLeftCell="A55" workbookViewId="0">
      <selection activeCell="L29" sqref="L29"/>
    </sheetView>
  </sheetViews>
  <sheetFormatPr baseColWidth="10" defaultRowHeight="16" x14ac:dyDescent="0.2"/>
  <cols>
    <col min="1" max="1" width="48.6640625" customWidth="1"/>
  </cols>
  <sheetData>
    <row r="3" spans="1:6" x14ac:dyDescent="0.2">
      <c r="B3" s="1"/>
    </row>
    <row r="9" spans="1:6" x14ac:dyDescent="0.2">
      <c r="B9" t="s">
        <v>1</v>
      </c>
      <c r="C9" t="s">
        <v>2</v>
      </c>
      <c r="D9" t="s">
        <v>5</v>
      </c>
      <c r="E9" t="s">
        <v>0</v>
      </c>
      <c r="F9" t="s">
        <v>18</v>
      </c>
    </row>
    <row r="10" spans="1:6" x14ac:dyDescent="0.2">
      <c r="A10" t="s">
        <v>385</v>
      </c>
      <c r="B10">
        <v>6.2554999999999999E-2</v>
      </c>
      <c r="C10">
        <v>0</v>
      </c>
      <c r="D10">
        <v>6.3867100000000003E-3</v>
      </c>
      <c r="E10">
        <v>3.4013753399999999E-2</v>
      </c>
      <c r="F10">
        <v>0</v>
      </c>
    </row>
    <row r="11" spans="1:6" x14ac:dyDescent="0.2">
      <c r="A11" t="s">
        <v>384</v>
      </c>
      <c r="B11">
        <v>7.7188999999999999E-3</v>
      </c>
      <c r="C11">
        <v>0</v>
      </c>
      <c r="D11">
        <v>6.3867100000000003E-3</v>
      </c>
      <c r="E11">
        <v>3.4013753399999999E-2</v>
      </c>
      <c r="F11">
        <v>0.47864059919999996</v>
      </c>
    </row>
    <row r="12" spans="1:6" x14ac:dyDescent="0.2">
      <c r="A12" t="s">
        <v>383</v>
      </c>
      <c r="B12">
        <v>6.2554999999999999E-2</v>
      </c>
      <c r="C12">
        <v>0</v>
      </c>
      <c r="D12">
        <v>6.3867100000000003E-3</v>
      </c>
      <c r="E12">
        <v>3.4013753399999999E-2</v>
      </c>
      <c r="F12">
        <v>0.47864059919999996</v>
      </c>
    </row>
    <row r="13" spans="1:6" x14ac:dyDescent="0.2">
      <c r="A13" t="s">
        <v>381</v>
      </c>
      <c r="B13">
        <v>8.6325900000000001E-4</v>
      </c>
      <c r="C13">
        <v>0.10349999999999999</v>
      </c>
      <c r="D13">
        <v>0</v>
      </c>
      <c r="E13">
        <v>3.7413991708733406E-2</v>
      </c>
      <c r="F13">
        <v>0.32451044740000001</v>
      </c>
    </row>
    <row r="14" spans="1:6" x14ac:dyDescent="0.2">
      <c r="A14" t="s">
        <v>382</v>
      </c>
      <c r="B14">
        <v>1.2511000000000001E-2</v>
      </c>
      <c r="C14">
        <v>8.4000000000000005E-2</v>
      </c>
      <c r="D14">
        <v>0</v>
      </c>
      <c r="E14">
        <v>3.7516482188733408E-2</v>
      </c>
      <c r="F14">
        <v>0.34568487719999996</v>
      </c>
    </row>
    <row r="19" spans="1:6" x14ac:dyDescent="0.2">
      <c r="B19" t="s">
        <v>1</v>
      </c>
      <c r="C19" t="s">
        <v>5</v>
      </c>
      <c r="D19" t="s">
        <v>0</v>
      </c>
      <c r="E19" t="s">
        <v>18</v>
      </c>
      <c r="F19" t="s">
        <v>20</v>
      </c>
    </row>
    <row r="20" spans="1:6" x14ac:dyDescent="0.2">
      <c r="A20" t="s">
        <v>383</v>
      </c>
      <c r="B20">
        <v>3.745115154189</v>
      </c>
      <c r="C20">
        <v>1.5487777855350002E-2</v>
      </c>
      <c r="D20">
        <v>0.5555576957285</v>
      </c>
      <c r="E20">
        <v>7.4547869484710869</v>
      </c>
      <c r="F20">
        <v>7.602297664475999E-4</v>
      </c>
    </row>
    <row r="21" spans="1:6" x14ac:dyDescent="0.2">
      <c r="A21" t="s">
        <v>381</v>
      </c>
      <c r="B21">
        <v>5.1682589127808196E-2</v>
      </c>
      <c r="C21">
        <v>0</v>
      </c>
      <c r="D21">
        <v>0.66218774550520665</v>
      </c>
      <c r="E21">
        <v>5.0542228385210359</v>
      </c>
      <c r="F21">
        <v>1.0136396885968E-3</v>
      </c>
    </row>
    <row r="22" spans="1:6" x14ac:dyDescent="0.2">
      <c r="A22" t="s">
        <v>382</v>
      </c>
      <c r="B22">
        <v>0.74902303083780009</v>
      </c>
      <c r="C22">
        <v>0</v>
      </c>
      <c r="D22">
        <v>0.66412402887652366</v>
      </c>
      <c r="E22">
        <v>5.3840127961180073</v>
      </c>
      <c r="F22">
        <v>1.0643216730266401E-3</v>
      </c>
    </row>
    <row r="34" spans="1:6" x14ac:dyDescent="0.2">
      <c r="B34" t="s">
        <v>1</v>
      </c>
      <c r="C34" t="s">
        <v>5</v>
      </c>
      <c r="D34" t="s">
        <v>0</v>
      </c>
      <c r="E34" t="s">
        <v>18</v>
      </c>
      <c r="F34" t="s">
        <v>20</v>
      </c>
    </row>
    <row r="35" spans="1:6" x14ac:dyDescent="0.2">
      <c r="A35" t="s">
        <v>383</v>
      </c>
      <c r="B35">
        <v>1.0001048814</v>
      </c>
      <c r="C35">
        <v>6.1583125000000004E-4</v>
      </c>
      <c r="D35">
        <v>0.12582769621999998</v>
      </c>
      <c r="E35">
        <v>2.6640176119199999E-2</v>
      </c>
      <c r="F35">
        <v>3.2051823187499999E-4</v>
      </c>
    </row>
    <row r="36" spans="1:6" x14ac:dyDescent="0.2">
      <c r="A36" t="s">
        <v>381</v>
      </c>
      <c r="B36">
        <v>1.3801447363319999E-2</v>
      </c>
      <c r="C36">
        <v>0</v>
      </c>
      <c r="D36">
        <v>0.15788875595221039</v>
      </c>
      <c r="E36">
        <v>1.8061600887399998E-2</v>
      </c>
      <c r="F36">
        <v>4.2735764249999993E-4</v>
      </c>
    </row>
    <row r="37" spans="1:6" x14ac:dyDescent="0.2">
      <c r="A37" t="s">
        <v>382</v>
      </c>
      <c r="B37">
        <v>0.20002097628000001</v>
      </c>
      <c r="C37">
        <v>0</v>
      </c>
      <c r="D37">
        <v>0.15807665179421038</v>
      </c>
      <c r="E37">
        <v>1.9240127197199999E-2</v>
      </c>
      <c r="F37">
        <v>4.4872552462499999E-4</v>
      </c>
    </row>
    <row r="50" spans="1:7" x14ac:dyDescent="0.2">
      <c r="B50" t="s">
        <v>1</v>
      </c>
      <c r="C50" t="s">
        <v>5</v>
      </c>
      <c r="D50" t="s">
        <v>0</v>
      </c>
      <c r="E50" t="s">
        <v>18</v>
      </c>
      <c r="F50" t="s">
        <v>20</v>
      </c>
    </row>
    <row r="51" spans="1:7" x14ac:dyDescent="0.2">
      <c r="A51" t="s">
        <v>383</v>
      </c>
      <c r="B51">
        <f>B20+B35</f>
        <v>4.745220035589</v>
      </c>
      <c r="C51">
        <f t="shared" ref="C51:F51" si="0">C20+C35</f>
        <v>1.6103609105350001E-2</v>
      </c>
      <c r="D51">
        <f t="shared" si="0"/>
        <v>0.68138539194850001</v>
      </c>
      <c r="E51">
        <f t="shared" si="0"/>
        <v>7.4814271245902866</v>
      </c>
      <c r="F51">
        <f t="shared" si="0"/>
        <v>1.0807479983225999E-3</v>
      </c>
    </row>
    <row r="52" spans="1:7" x14ac:dyDescent="0.2">
      <c r="A52" t="s">
        <v>381</v>
      </c>
      <c r="B52">
        <f t="shared" ref="B52:F53" si="1">B21+B36</f>
        <v>6.5484036491128189E-2</v>
      </c>
      <c r="C52">
        <f t="shared" si="1"/>
        <v>0</v>
      </c>
      <c r="D52">
        <f t="shared" si="1"/>
        <v>0.82007650145741706</v>
      </c>
      <c r="E52">
        <f t="shared" si="1"/>
        <v>5.0722844394084357</v>
      </c>
      <c r="F52">
        <f t="shared" si="1"/>
        <v>1.4409973310968E-3</v>
      </c>
    </row>
    <row r="53" spans="1:7" x14ac:dyDescent="0.2">
      <c r="A53" t="s">
        <v>382</v>
      </c>
      <c r="B53">
        <f t="shared" si="1"/>
        <v>0.94904400711780013</v>
      </c>
      <c r="C53">
        <f t="shared" si="1"/>
        <v>0</v>
      </c>
      <c r="D53">
        <f t="shared" si="1"/>
        <v>0.82220068067073404</v>
      </c>
      <c r="E53">
        <f t="shared" si="1"/>
        <v>5.4032529233152076</v>
      </c>
      <c r="F53">
        <f t="shared" si="1"/>
        <v>1.5130471976516401E-3</v>
      </c>
    </row>
    <row r="63" spans="1:7" x14ac:dyDescent="0.2">
      <c r="B63" t="s">
        <v>1</v>
      </c>
      <c r="C63" t="s">
        <v>6</v>
      </c>
      <c r="D63" t="s">
        <v>2</v>
      </c>
      <c r="E63" t="s">
        <v>5</v>
      </c>
      <c r="F63" t="s">
        <v>0</v>
      </c>
      <c r="G63" t="s">
        <v>18</v>
      </c>
    </row>
    <row r="64" spans="1:7" x14ac:dyDescent="0.2">
      <c r="A64" t="s">
        <v>383</v>
      </c>
      <c r="B64">
        <v>256.416</v>
      </c>
      <c r="C64">
        <v>0</v>
      </c>
      <c r="D64">
        <v>0</v>
      </c>
      <c r="E64">
        <v>7.5063730000000009</v>
      </c>
      <c r="F64">
        <v>65.065754999999996</v>
      </c>
      <c r="G64">
        <v>584.28241920000005</v>
      </c>
    </row>
    <row r="65" spans="1:7" x14ac:dyDescent="0.2">
      <c r="A65" t="s">
        <v>381</v>
      </c>
      <c r="B65">
        <v>3.5385407999999998</v>
      </c>
      <c r="C65">
        <v>0</v>
      </c>
      <c r="D65">
        <v>320.84999999999997</v>
      </c>
      <c r="E65">
        <v>0</v>
      </c>
      <c r="F65">
        <v>70.815730456179793</v>
      </c>
      <c r="G65">
        <v>396.13386240000006</v>
      </c>
    </row>
    <row r="66" spans="1:7" x14ac:dyDescent="0.2">
      <c r="A66" t="s">
        <v>382</v>
      </c>
      <c r="B66">
        <v>51.283200000000001</v>
      </c>
      <c r="C66">
        <v>0</v>
      </c>
      <c r="D66">
        <v>264.8</v>
      </c>
      <c r="E66">
        <v>0</v>
      </c>
      <c r="F66">
        <v>71.04259460617979</v>
      </c>
      <c r="G66">
        <v>421.98174719999997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28C9-74DE-8A44-84CF-BF4C384B099D}">
  <dimension ref="A1:AK1517"/>
  <sheetViews>
    <sheetView tabSelected="1" topLeftCell="A1496" workbookViewId="0">
      <selection activeCell="D1523" sqref="D1523"/>
    </sheetView>
  </sheetViews>
  <sheetFormatPr baseColWidth="10" defaultRowHeight="16" x14ac:dyDescent="0.2"/>
  <cols>
    <col min="1" max="1" width="34.6640625" customWidth="1"/>
  </cols>
  <sheetData>
    <row r="1" spans="1:37" x14ac:dyDescent="0.2">
      <c r="A1" t="s">
        <v>601</v>
      </c>
      <c r="B1" t="s">
        <v>600</v>
      </c>
      <c r="C1" t="s">
        <v>607</v>
      </c>
      <c r="D1" t="s">
        <v>496</v>
      </c>
      <c r="E1" t="s">
        <v>530</v>
      </c>
      <c r="F1" t="s">
        <v>497</v>
      </c>
      <c r="G1" t="s">
        <v>498</v>
      </c>
      <c r="H1" t="s">
        <v>595</v>
      </c>
      <c r="I1" t="s">
        <v>529</v>
      </c>
      <c r="J1" t="s">
        <v>500</v>
      </c>
      <c r="K1" t="s">
        <v>528</v>
      </c>
      <c r="L1" t="s">
        <v>501</v>
      </c>
      <c r="M1" t="s">
        <v>521</v>
      </c>
      <c r="N1" t="s">
        <v>524</v>
      </c>
      <c r="O1" t="s">
        <v>8</v>
      </c>
      <c r="P1" t="s">
        <v>509</v>
      </c>
      <c r="Q1" t="s">
        <v>4</v>
      </c>
      <c r="R1" t="s">
        <v>17</v>
      </c>
      <c r="S1" t="s">
        <v>1</v>
      </c>
      <c r="T1" t="s">
        <v>6</v>
      </c>
      <c r="U1" t="s">
        <v>2</v>
      </c>
      <c r="V1" t="s">
        <v>5</v>
      </c>
      <c r="W1" t="s">
        <v>7</v>
      </c>
      <c r="X1" t="s">
        <v>16</v>
      </c>
      <c r="Y1" t="s">
        <v>11</v>
      </c>
      <c r="Z1" t="s">
        <v>9</v>
      </c>
      <c r="AA1" t="s">
        <v>12</v>
      </c>
      <c r="AB1" t="s">
        <v>10</v>
      </c>
      <c r="AC1" t="s">
        <v>14</v>
      </c>
      <c r="AD1" t="s">
        <v>15</v>
      </c>
      <c r="AE1" t="s">
        <v>0</v>
      </c>
      <c r="AF1" t="s">
        <v>13</v>
      </c>
      <c r="AG1" t="s">
        <v>19</v>
      </c>
      <c r="AH1" t="s">
        <v>18</v>
      </c>
      <c r="AI1" t="s">
        <v>20</v>
      </c>
      <c r="AJ1" t="s">
        <v>21</v>
      </c>
      <c r="AK1" t="s">
        <v>474</v>
      </c>
    </row>
    <row r="2" spans="1:37" x14ac:dyDescent="0.2">
      <c r="A2" t="s">
        <v>22</v>
      </c>
      <c r="B2" t="s">
        <v>602</v>
      </c>
      <c r="C2" t="s">
        <v>608</v>
      </c>
      <c r="D2" t="s">
        <v>605</v>
      </c>
      <c r="O2">
        <v>0</v>
      </c>
      <c r="P2">
        <v>0</v>
      </c>
      <c r="Q2">
        <v>0</v>
      </c>
      <c r="R2">
        <v>0</v>
      </c>
      <c r="S2">
        <v>0.26753522399999996</v>
      </c>
      <c r="T2">
        <v>0</v>
      </c>
      <c r="U2">
        <v>0</v>
      </c>
      <c r="V2">
        <v>0</v>
      </c>
      <c r="W2">
        <v>0</v>
      </c>
      <c r="X2">
        <v>3.2059861083099998E-5</v>
      </c>
      <c r="Y2">
        <v>6.9410435479878005</v>
      </c>
      <c r="Z2">
        <v>9.0087102132000007E-3</v>
      </c>
      <c r="AA2">
        <v>0</v>
      </c>
      <c r="AB2">
        <v>0</v>
      </c>
      <c r="AC2">
        <v>0</v>
      </c>
      <c r="AD2">
        <v>0</v>
      </c>
      <c r="AE2">
        <v>2.4371795196699999E-5</v>
      </c>
      <c r="AF2">
        <v>0</v>
      </c>
      <c r="AG2">
        <v>0</v>
      </c>
      <c r="AH2">
        <v>0</v>
      </c>
      <c r="AI2">
        <v>0</v>
      </c>
      <c r="AJ2">
        <v>0</v>
      </c>
      <c r="AK2">
        <v>7.2176439138572803</v>
      </c>
    </row>
    <row r="3" spans="1:37" x14ac:dyDescent="0.2">
      <c r="A3" t="s">
        <v>23</v>
      </c>
      <c r="B3" t="s">
        <v>602</v>
      </c>
      <c r="C3" t="s">
        <v>608</v>
      </c>
      <c r="D3" t="s">
        <v>605</v>
      </c>
      <c r="O3">
        <v>0</v>
      </c>
      <c r="P3">
        <v>0</v>
      </c>
      <c r="Q3">
        <v>0</v>
      </c>
      <c r="R3">
        <v>0</v>
      </c>
      <c r="S3">
        <v>0.38033440000000002</v>
      </c>
      <c r="T3">
        <v>0</v>
      </c>
      <c r="U3">
        <v>0</v>
      </c>
      <c r="V3">
        <v>0</v>
      </c>
      <c r="W3">
        <v>0</v>
      </c>
      <c r="X3">
        <v>4.7661630211999995E-6</v>
      </c>
      <c r="Y3">
        <v>7.0327668981939997</v>
      </c>
      <c r="Z3">
        <v>9.1279913812000006E-3</v>
      </c>
      <c r="AA3">
        <v>0</v>
      </c>
      <c r="AB3">
        <v>0</v>
      </c>
      <c r="AC3">
        <v>0</v>
      </c>
      <c r="AD3">
        <v>0</v>
      </c>
      <c r="AE3">
        <v>2.4696551067E-5</v>
      </c>
      <c r="AF3">
        <v>0</v>
      </c>
      <c r="AG3">
        <v>0</v>
      </c>
      <c r="AH3">
        <v>0</v>
      </c>
      <c r="AI3">
        <v>0.48349229291999996</v>
      </c>
      <c r="AJ3">
        <v>0</v>
      </c>
      <c r="AK3">
        <v>7.9057510452092883</v>
      </c>
    </row>
    <row r="4" spans="1:37" x14ac:dyDescent="0.2">
      <c r="A4" t="s">
        <v>24</v>
      </c>
      <c r="B4" t="s">
        <v>602</v>
      </c>
      <c r="C4" t="s">
        <v>608</v>
      </c>
      <c r="D4" t="s">
        <v>605</v>
      </c>
      <c r="O4">
        <v>0</v>
      </c>
      <c r="P4">
        <v>0</v>
      </c>
      <c r="Q4">
        <v>0</v>
      </c>
      <c r="R4">
        <v>0</v>
      </c>
      <c r="S4">
        <v>0.227249804</v>
      </c>
      <c r="T4">
        <v>0</v>
      </c>
      <c r="U4">
        <v>0</v>
      </c>
      <c r="V4">
        <v>0</v>
      </c>
      <c r="W4">
        <v>0</v>
      </c>
      <c r="X4">
        <v>3.2059861083099998E-5</v>
      </c>
      <c r="Y4">
        <v>7.7669300179548006</v>
      </c>
      <c r="Z4">
        <v>9.0087102132000007E-3</v>
      </c>
      <c r="AA4">
        <v>0</v>
      </c>
      <c r="AB4">
        <v>0</v>
      </c>
      <c r="AC4">
        <v>0</v>
      </c>
      <c r="AD4">
        <v>0</v>
      </c>
      <c r="AE4">
        <v>2.4371795196699999E-5</v>
      </c>
      <c r="AF4">
        <v>0</v>
      </c>
      <c r="AG4">
        <v>0</v>
      </c>
      <c r="AH4">
        <v>0</v>
      </c>
      <c r="AI4">
        <v>0</v>
      </c>
      <c r="AJ4">
        <v>0</v>
      </c>
      <c r="AK4">
        <v>8.0032449638242813</v>
      </c>
    </row>
    <row r="5" spans="1:37" x14ac:dyDescent="0.2">
      <c r="A5" t="s">
        <v>25</v>
      </c>
      <c r="B5" t="s">
        <v>602</v>
      </c>
      <c r="C5" t="s">
        <v>608</v>
      </c>
      <c r="D5" t="s">
        <v>605</v>
      </c>
      <c r="O5">
        <v>0</v>
      </c>
      <c r="P5">
        <v>0</v>
      </c>
      <c r="Q5">
        <v>0</v>
      </c>
      <c r="R5">
        <v>0</v>
      </c>
      <c r="S5">
        <v>0.33952351799999997</v>
      </c>
      <c r="T5">
        <v>0</v>
      </c>
      <c r="U5">
        <v>0</v>
      </c>
      <c r="V5">
        <v>0</v>
      </c>
      <c r="W5">
        <v>0</v>
      </c>
      <c r="X5">
        <v>4.7661630211999995E-6</v>
      </c>
      <c r="Y5">
        <v>7.869567155603999</v>
      </c>
      <c r="Z5">
        <v>9.1279913812000006E-3</v>
      </c>
      <c r="AA5">
        <v>0</v>
      </c>
      <c r="AB5">
        <v>0</v>
      </c>
      <c r="AC5">
        <v>0</v>
      </c>
      <c r="AD5">
        <v>0</v>
      </c>
      <c r="AE5">
        <v>2.4696551067E-5</v>
      </c>
      <c r="AF5">
        <v>0</v>
      </c>
      <c r="AG5">
        <v>0</v>
      </c>
      <c r="AH5">
        <v>0</v>
      </c>
      <c r="AI5">
        <v>0.48349229291999996</v>
      </c>
      <c r="AJ5">
        <v>0</v>
      </c>
      <c r="AK5">
        <v>8.7017404206192879</v>
      </c>
    </row>
    <row r="6" spans="1:37" x14ac:dyDescent="0.2">
      <c r="A6" t="s">
        <v>26</v>
      </c>
      <c r="B6" t="s">
        <v>602</v>
      </c>
      <c r="C6" t="s">
        <v>608</v>
      </c>
      <c r="D6" t="s">
        <v>605</v>
      </c>
      <c r="O6">
        <v>0</v>
      </c>
      <c r="P6">
        <v>0</v>
      </c>
      <c r="Q6">
        <v>0</v>
      </c>
      <c r="R6">
        <v>0</v>
      </c>
      <c r="S6">
        <v>0.62034542400000003</v>
      </c>
      <c r="T6">
        <v>0</v>
      </c>
      <c r="U6">
        <v>0</v>
      </c>
      <c r="V6">
        <v>0</v>
      </c>
      <c r="W6">
        <v>0</v>
      </c>
      <c r="X6">
        <v>3.2059861083099998E-5</v>
      </c>
      <c r="Y6">
        <v>6.1649436386766006</v>
      </c>
      <c r="Z6">
        <v>9.0087102132000007E-3</v>
      </c>
      <c r="AA6">
        <v>0</v>
      </c>
      <c r="AB6">
        <v>0</v>
      </c>
      <c r="AC6">
        <v>0</v>
      </c>
      <c r="AD6">
        <v>0</v>
      </c>
      <c r="AE6">
        <v>2.4371795196699999E-5</v>
      </c>
      <c r="AF6">
        <v>0</v>
      </c>
      <c r="AG6">
        <v>0</v>
      </c>
      <c r="AH6">
        <v>0</v>
      </c>
      <c r="AI6">
        <v>0</v>
      </c>
      <c r="AJ6">
        <v>0</v>
      </c>
      <c r="AK6">
        <v>6.7943542045460807</v>
      </c>
    </row>
    <row r="7" spans="1:37" x14ac:dyDescent="0.2">
      <c r="A7" t="s">
        <v>27</v>
      </c>
      <c r="B7" t="s">
        <v>602</v>
      </c>
      <c r="C7" t="s">
        <v>608</v>
      </c>
      <c r="D7" t="s">
        <v>605</v>
      </c>
      <c r="O7">
        <v>0</v>
      </c>
      <c r="P7">
        <v>0</v>
      </c>
      <c r="Q7">
        <v>0</v>
      </c>
      <c r="R7">
        <v>0</v>
      </c>
      <c r="S7">
        <v>0.73777367000000005</v>
      </c>
      <c r="T7">
        <v>0</v>
      </c>
      <c r="U7">
        <v>0</v>
      </c>
      <c r="V7">
        <v>0</v>
      </c>
      <c r="W7">
        <v>0</v>
      </c>
      <c r="X7">
        <v>4.7661630211999995E-6</v>
      </c>
      <c r="Y7">
        <v>6.2464111126179995</v>
      </c>
      <c r="Z7">
        <v>9.1279913812000006E-3</v>
      </c>
      <c r="AA7">
        <v>0</v>
      </c>
      <c r="AB7">
        <v>0</v>
      </c>
      <c r="AC7">
        <v>0</v>
      </c>
      <c r="AD7">
        <v>0</v>
      </c>
      <c r="AE7">
        <v>2.4696551067E-5</v>
      </c>
      <c r="AF7">
        <v>0</v>
      </c>
      <c r="AG7">
        <v>0</v>
      </c>
      <c r="AH7">
        <v>0</v>
      </c>
      <c r="AI7">
        <v>0.48349229291999996</v>
      </c>
      <c r="AJ7">
        <v>0</v>
      </c>
      <c r="AK7">
        <v>7.4768345296332885</v>
      </c>
    </row>
    <row r="8" spans="1:37" x14ac:dyDescent="0.2">
      <c r="A8" t="s">
        <v>28</v>
      </c>
      <c r="B8" t="s">
        <v>602</v>
      </c>
      <c r="C8" t="s">
        <v>608</v>
      </c>
      <c r="D8" t="s">
        <v>605</v>
      </c>
      <c r="O8">
        <v>0</v>
      </c>
      <c r="P8">
        <v>0</v>
      </c>
      <c r="Q8">
        <v>0</v>
      </c>
      <c r="R8">
        <v>0</v>
      </c>
      <c r="S8">
        <v>0.62034542400000003</v>
      </c>
      <c r="T8">
        <v>0</v>
      </c>
      <c r="U8">
        <v>0</v>
      </c>
      <c r="V8">
        <v>0</v>
      </c>
      <c r="W8">
        <v>0</v>
      </c>
      <c r="X8">
        <v>3.2059861083099998E-5</v>
      </c>
      <c r="Y8">
        <v>7.1772261013590004</v>
      </c>
      <c r="Z8">
        <v>9.0087102132000007E-3</v>
      </c>
      <c r="AA8">
        <v>0</v>
      </c>
      <c r="AB8">
        <v>0</v>
      </c>
      <c r="AC8">
        <v>0</v>
      </c>
      <c r="AD8">
        <v>0</v>
      </c>
      <c r="AE8">
        <v>2.4371795196699999E-5</v>
      </c>
      <c r="AF8">
        <v>0</v>
      </c>
      <c r="AG8">
        <v>0</v>
      </c>
      <c r="AH8">
        <v>0</v>
      </c>
      <c r="AI8">
        <v>0</v>
      </c>
      <c r="AJ8">
        <v>0</v>
      </c>
      <c r="AK8">
        <v>7.8066366672284806</v>
      </c>
    </row>
    <row r="9" spans="1:37" x14ac:dyDescent="0.2">
      <c r="A9" t="s">
        <v>29</v>
      </c>
      <c r="B9" t="s">
        <v>602</v>
      </c>
      <c r="C9" t="s">
        <v>608</v>
      </c>
      <c r="D9" t="s">
        <v>605</v>
      </c>
      <c r="O9">
        <v>0</v>
      </c>
      <c r="P9">
        <v>0</v>
      </c>
      <c r="Q9">
        <v>0</v>
      </c>
      <c r="R9">
        <v>0</v>
      </c>
      <c r="S9">
        <v>0.73777367000000005</v>
      </c>
      <c r="T9">
        <v>0</v>
      </c>
      <c r="U9">
        <v>0</v>
      </c>
      <c r="V9">
        <v>0</v>
      </c>
      <c r="W9">
        <v>0</v>
      </c>
      <c r="X9">
        <v>4.7661630211999995E-6</v>
      </c>
      <c r="Y9">
        <v>7.2720705175699987</v>
      </c>
      <c r="Z9">
        <v>9.1279913812000006E-3</v>
      </c>
      <c r="AA9">
        <v>0</v>
      </c>
      <c r="AB9">
        <v>0</v>
      </c>
      <c r="AC9">
        <v>0</v>
      </c>
      <c r="AD9">
        <v>0</v>
      </c>
      <c r="AE9">
        <v>2.4696551067E-5</v>
      </c>
      <c r="AF9">
        <v>0</v>
      </c>
      <c r="AG9">
        <v>0</v>
      </c>
      <c r="AH9">
        <v>0</v>
      </c>
      <c r="AI9">
        <v>0.48349229291999996</v>
      </c>
      <c r="AJ9">
        <v>0</v>
      </c>
      <c r="AK9">
        <v>8.5024939345852868</v>
      </c>
    </row>
    <row r="10" spans="1:37" x14ac:dyDescent="0.2">
      <c r="A10" t="s">
        <v>544</v>
      </c>
      <c r="B10" t="s">
        <v>602</v>
      </c>
      <c r="C10" t="s">
        <v>608</v>
      </c>
      <c r="D10" t="s">
        <v>605</v>
      </c>
      <c r="O10">
        <v>0</v>
      </c>
      <c r="P10">
        <v>0</v>
      </c>
      <c r="Q10">
        <v>0</v>
      </c>
      <c r="R10">
        <v>0</v>
      </c>
      <c r="S10">
        <v>0.26753522399999996</v>
      </c>
      <c r="T10">
        <v>0</v>
      </c>
      <c r="U10">
        <v>0</v>
      </c>
      <c r="V10">
        <v>0</v>
      </c>
      <c r="W10">
        <v>0</v>
      </c>
      <c r="X10">
        <v>3.2059861083099998E-5</v>
      </c>
      <c r="Y10">
        <v>1.2207511178832</v>
      </c>
      <c r="Z10">
        <v>9.0087102132000007E-3</v>
      </c>
      <c r="AA10">
        <v>0</v>
      </c>
      <c r="AB10">
        <v>0</v>
      </c>
      <c r="AC10">
        <v>0</v>
      </c>
      <c r="AD10">
        <v>0</v>
      </c>
      <c r="AE10">
        <v>2.4371795196699999E-5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1.4973514837526798</v>
      </c>
    </row>
    <row r="11" spans="1:37" x14ac:dyDescent="0.2">
      <c r="A11" t="s">
        <v>545</v>
      </c>
      <c r="B11" t="s">
        <v>602</v>
      </c>
      <c r="C11" t="s">
        <v>608</v>
      </c>
      <c r="D11" t="s">
        <v>605</v>
      </c>
      <c r="O11">
        <v>0</v>
      </c>
      <c r="P11">
        <v>0</v>
      </c>
      <c r="Q11">
        <v>0</v>
      </c>
      <c r="R11">
        <v>0</v>
      </c>
      <c r="S11">
        <v>0.227249804</v>
      </c>
      <c r="T11">
        <v>0</v>
      </c>
      <c r="U11">
        <v>0</v>
      </c>
      <c r="V11">
        <v>0</v>
      </c>
      <c r="W11">
        <v>0</v>
      </c>
      <c r="X11">
        <v>3.2059861083099998E-5</v>
      </c>
      <c r="Y11">
        <v>1.8036907876098001</v>
      </c>
      <c r="Z11">
        <v>9.0087102132000007E-3</v>
      </c>
      <c r="AA11">
        <v>0</v>
      </c>
      <c r="AB11">
        <v>0</v>
      </c>
      <c r="AC11">
        <v>0</v>
      </c>
      <c r="AD11">
        <v>0</v>
      </c>
      <c r="AE11">
        <v>2.4371795196699999E-5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2.0400057334792798</v>
      </c>
    </row>
    <row r="12" spans="1:37" x14ac:dyDescent="0.2">
      <c r="A12" t="s">
        <v>546</v>
      </c>
      <c r="B12" t="s">
        <v>602</v>
      </c>
      <c r="C12" t="s">
        <v>608</v>
      </c>
      <c r="D12" t="s">
        <v>605</v>
      </c>
      <c r="O12">
        <v>0</v>
      </c>
      <c r="P12">
        <v>0</v>
      </c>
      <c r="Q12">
        <v>0</v>
      </c>
      <c r="R12">
        <v>0</v>
      </c>
      <c r="S12">
        <v>0.62034542400000003</v>
      </c>
      <c r="T12">
        <v>0</v>
      </c>
      <c r="U12">
        <v>0</v>
      </c>
      <c r="V12">
        <v>0</v>
      </c>
      <c r="W12">
        <v>0</v>
      </c>
      <c r="X12">
        <v>3.2059861083099998E-5</v>
      </c>
      <c r="Y12">
        <v>1.4937394993878002</v>
      </c>
      <c r="Z12">
        <v>9.0087102132000007E-3</v>
      </c>
      <c r="AA12">
        <v>0</v>
      </c>
      <c r="AB12">
        <v>0</v>
      </c>
      <c r="AC12">
        <v>0</v>
      </c>
      <c r="AD12">
        <v>0</v>
      </c>
      <c r="AE12">
        <v>2.4371795196699999E-5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2.1231500652572799</v>
      </c>
    </row>
    <row r="13" spans="1:37" x14ac:dyDescent="0.2">
      <c r="A13" t="s">
        <v>577</v>
      </c>
      <c r="B13" t="s">
        <v>602</v>
      </c>
      <c r="C13" t="s">
        <v>608</v>
      </c>
      <c r="D13" t="s">
        <v>605</v>
      </c>
      <c r="O13">
        <v>0</v>
      </c>
      <c r="P13">
        <v>0</v>
      </c>
      <c r="Q13">
        <v>0</v>
      </c>
      <c r="R13">
        <v>0</v>
      </c>
      <c r="S13">
        <v>0.38840399499999995</v>
      </c>
      <c r="T13">
        <v>0</v>
      </c>
      <c r="U13">
        <v>0</v>
      </c>
      <c r="V13">
        <v>0</v>
      </c>
      <c r="W13">
        <v>0</v>
      </c>
      <c r="X13">
        <v>7.4388705174999997E-5</v>
      </c>
      <c r="Y13">
        <v>1.9810283029604998</v>
      </c>
      <c r="Z13">
        <v>9.0087102132000007E-3</v>
      </c>
      <c r="AA13">
        <v>0</v>
      </c>
      <c r="AB13">
        <v>0</v>
      </c>
      <c r="AC13">
        <v>0</v>
      </c>
      <c r="AD13">
        <v>0</v>
      </c>
      <c r="AE13">
        <v>2.4371795196699998E-4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2.3787591148308418</v>
      </c>
    </row>
    <row r="14" spans="1:37" x14ac:dyDescent="0.2">
      <c r="A14" t="s">
        <v>34</v>
      </c>
      <c r="B14" t="s">
        <v>602</v>
      </c>
      <c r="C14" t="s">
        <v>608</v>
      </c>
      <c r="D14" t="s">
        <v>605</v>
      </c>
      <c r="O14">
        <v>0</v>
      </c>
      <c r="P14">
        <v>0</v>
      </c>
      <c r="Q14">
        <v>0</v>
      </c>
      <c r="R14">
        <v>0</v>
      </c>
      <c r="S14">
        <v>0.38840399499999995</v>
      </c>
      <c r="T14">
        <v>0</v>
      </c>
      <c r="U14">
        <v>0</v>
      </c>
      <c r="V14">
        <v>0</v>
      </c>
      <c r="W14">
        <v>0</v>
      </c>
      <c r="X14">
        <v>7.4388705174999997E-5</v>
      </c>
      <c r="Y14">
        <v>2.8889322498953995</v>
      </c>
      <c r="Z14">
        <v>9.0087102132000007E-3</v>
      </c>
      <c r="AA14">
        <v>0</v>
      </c>
      <c r="AB14">
        <v>0</v>
      </c>
      <c r="AC14">
        <v>0</v>
      </c>
      <c r="AD14">
        <v>0</v>
      </c>
      <c r="AE14">
        <v>2.4371795196699998E-4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3.2866630617657413</v>
      </c>
    </row>
    <row r="15" spans="1:37" x14ac:dyDescent="0.2">
      <c r="A15" t="s">
        <v>35</v>
      </c>
      <c r="B15" t="s">
        <v>602</v>
      </c>
      <c r="C15" t="s">
        <v>608</v>
      </c>
      <c r="D15" t="s">
        <v>605</v>
      </c>
      <c r="O15">
        <v>0</v>
      </c>
      <c r="P15">
        <v>0</v>
      </c>
      <c r="Q15">
        <v>0</v>
      </c>
      <c r="R15">
        <v>0</v>
      </c>
      <c r="S15">
        <v>0.38840399499999995</v>
      </c>
      <c r="T15">
        <v>0</v>
      </c>
      <c r="U15">
        <v>0</v>
      </c>
      <c r="V15">
        <v>0</v>
      </c>
      <c r="W15">
        <v>0</v>
      </c>
      <c r="X15">
        <v>7.4388705174999997E-5</v>
      </c>
      <c r="Y15">
        <v>2.0145638419035001</v>
      </c>
      <c r="Z15">
        <v>9.0087102132000007E-3</v>
      </c>
      <c r="AA15">
        <v>0</v>
      </c>
      <c r="AB15">
        <v>0</v>
      </c>
      <c r="AC15">
        <v>0</v>
      </c>
      <c r="AD15">
        <v>0</v>
      </c>
      <c r="AE15">
        <v>2.4371795196699998E-4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2.4122946537738419</v>
      </c>
    </row>
    <row r="16" spans="1:37" x14ac:dyDescent="0.2">
      <c r="A16" t="s">
        <v>36</v>
      </c>
      <c r="B16" t="s">
        <v>602</v>
      </c>
      <c r="C16" t="s">
        <v>608</v>
      </c>
      <c r="D16" t="s">
        <v>605</v>
      </c>
      <c r="O16">
        <v>0</v>
      </c>
      <c r="P16">
        <v>0</v>
      </c>
      <c r="Q16">
        <v>0</v>
      </c>
      <c r="R16">
        <v>0</v>
      </c>
      <c r="S16">
        <v>0.227249804</v>
      </c>
      <c r="T16">
        <v>0</v>
      </c>
      <c r="U16">
        <v>0</v>
      </c>
      <c r="V16">
        <v>0</v>
      </c>
      <c r="W16">
        <v>0</v>
      </c>
      <c r="X16">
        <v>3.2059861083099998E-5</v>
      </c>
      <c r="Y16">
        <v>2.9582086129439999</v>
      </c>
      <c r="Z16">
        <v>9.0087102132000007E-3</v>
      </c>
      <c r="AA16">
        <v>0</v>
      </c>
      <c r="AB16">
        <v>0</v>
      </c>
      <c r="AC16">
        <v>0</v>
      </c>
      <c r="AD16">
        <v>0</v>
      </c>
      <c r="AE16">
        <v>2.4371795196699999E-5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3.1945235588134797</v>
      </c>
    </row>
    <row r="17" spans="1:37" x14ac:dyDescent="0.2">
      <c r="A17" t="s">
        <v>37</v>
      </c>
      <c r="B17" t="s">
        <v>602</v>
      </c>
      <c r="C17" t="s">
        <v>608</v>
      </c>
      <c r="D17" t="s">
        <v>605</v>
      </c>
      <c r="O17">
        <v>0</v>
      </c>
      <c r="P17">
        <v>0</v>
      </c>
      <c r="Q17">
        <v>0</v>
      </c>
      <c r="R17">
        <v>0</v>
      </c>
      <c r="S17">
        <v>0.227249804</v>
      </c>
      <c r="T17">
        <v>0</v>
      </c>
      <c r="U17">
        <v>0</v>
      </c>
      <c r="V17">
        <v>0</v>
      </c>
      <c r="W17">
        <v>0</v>
      </c>
      <c r="X17">
        <v>3.2059861083099998E-5</v>
      </c>
      <c r="Y17">
        <v>1.2272854862862002</v>
      </c>
      <c r="Z17">
        <v>9.0087102132000007E-3</v>
      </c>
      <c r="AA17">
        <v>0</v>
      </c>
      <c r="AB17">
        <v>0</v>
      </c>
      <c r="AC17">
        <v>0</v>
      </c>
      <c r="AD17">
        <v>0</v>
      </c>
      <c r="AE17">
        <v>2.4371795196699999E-5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1.4636004321556799</v>
      </c>
    </row>
    <row r="18" spans="1:37" x14ac:dyDescent="0.2">
      <c r="A18" t="s">
        <v>38</v>
      </c>
      <c r="B18" t="s">
        <v>602</v>
      </c>
      <c r="C18" t="s">
        <v>608</v>
      </c>
      <c r="D18" t="s">
        <v>605</v>
      </c>
      <c r="O18">
        <v>0</v>
      </c>
      <c r="P18">
        <v>0</v>
      </c>
      <c r="Q18">
        <v>0</v>
      </c>
      <c r="R18">
        <v>0</v>
      </c>
      <c r="S18">
        <v>0.302453425</v>
      </c>
      <c r="T18">
        <v>0</v>
      </c>
      <c r="U18">
        <v>0</v>
      </c>
      <c r="V18">
        <v>0</v>
      </c>
      <c r="W18">
        <v>0</v>
      </c>
      <c r="X18">
        <v>5.1817052510999999E-5</v>
      </c>
      <c r="Y18">
        <v>1.8213635138124999</v>
      </c>
      <c r="Z18">
        <v>9.0087102132000007E-3</v>
      </c>
      <c r="AA18">
        <v>0</v>
      </c>
      <c r="AB18">
        <v>0</v>
      </c>
      <c r="AC18">
        <v>0</v>
      </c>
      <c r="AD18">
        <v>0</v>
      </c>
      <c r="AE18">
        <v>1.2673031403800001E-4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2.1330041963922488</v>
      </c>
    </row>
    <row r="19" spans="1:37" x14ac:dyDescent="0.2">
      <c r="A19" t="s">
        <v>39</v>
      </c>
      <c r="B19" t="s">
        <v>602</v>
      </c>
      <c r="C19" t="s">
        <v>608</v>
      </c>
      <c r="D19" t="s">
        <v>605</v>
      </c>
      <c r="O19">
        <v>0</v>
      </c>
      <c r="P19">
        <v>0</v>
      </c>
      <c r="Q19">
        <v>0</v>
      </c>
      <c r="R19">
        <v>0</v>
      </c>
      <c r="S19">
        <v>0.246141414</v>
      </c>
      <c r="T19">
        <v>0</v>
      </c>
      <c r="U19">
        <v>0</v>
      </c>
      <c r="V19">
        <v>0</v>
      </c>
      <c r="W19">
        <v>0</v>
      </c>
      <c r="X19">
        <v>3.2059861083099998E-5</v>
      </c>
      <c r="Y19">
        <v>10.724018741148001</v>
      </c>
      <c r="Z19">
        <v>9.0087102132000007E-3</v>
      </c>
      <c r="AA19">
        <v>0</v>
      </c>
      <c r="AB19">
        <v>0</v>
      </c>
      <c r="AC19">
        <v>0</v>
      </c>
      <c r="AD19">
        <v>0</v>
      </c>
      <c r="AE19">
        <v>2.4371795196699999E-5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10.97922529701748</v>
      </c>
    </row>
    <row r="20" spans="1:37" x14ac:dyDescent="0.2">
      <c r="A20" t="s">
        <v>40</v>
      </c>
      <c r="B20" t="s">
        <v>602</v>
      </c>
      <c r="C20" t="s">
        <v>608</v>
      </c>
      <c r="D20" t="s">
        <v>605</v>
      </c>
      <c r="O20">
        <v>0</v>
      </c>
      <c r="P20">
        <v>0</v>
      </c>
      <c r="Q20">
        <v>0</v>
      </c>
      <c r="R20">
        <v>0</v>
      </c>
      <c r="S20">
        <v>0.246141414</v>
      </c>
      <c r="T20">
        <v>0</v>
      </c>
      <c r="U20">
        <v>0</v>
      </c>
      <c r="V20">
        <v>0</v>
      </c>
      <c r="W20">
        <v>0</v>
      </c>
      <c r="X20">
        <v>3.2059861083099998E-5</v>
      </c>
      <c r="Y20">
        <v>10.947999712050002</v>
      </c>
      <c r="Z20">
        <v>9.0087102132000007E-3</v>
      </c>
      <c r="AA20">
        <v>0</v>
      </c>
      <c r="AB20">
        <v>0</v>
      </c>
      <c r="AC20">
        <v>0</v>
      </c>
      <c r="AD20">
        <v>0</v>
      </c>
      <c r="AE20">
        <v>2.4371795196699999E-5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11.203206267919482</v>
      </c>
    </row>
    <row r="21" spans="1:37" x14ac:dyDescent="0.2">
      <c r="A21" t="s">
        <v>41</v>
      </c>
      <c r="B21" t="s">
        <v>602</v>
      </c>
      <c r="C21" t="s">
        <v>608</v>
      </c>
      <c r="D21" t="s">
        <v>605</v>
      </c>
      <c r="O21">
        <v>0</v>
      </c>
      <c r="P21">
        <v>0</v>
      </c>
      <c r="Q21">
        <v>0</v>
      </c>
      <c r="R21">
        <v>0</v>
      </c>
      <c r="S21">
        <v>0.246141414</v>
      </c>
      <c r="T21">
        <v>0</v>
      </c>
      <c r="U21">
        <v>0</v>
      </c>
      <c r="V21">
        <v>0</v>
      </c>
      <c r="W21">
        <v>0</v>
      </c>
      <c r="X21">
        <v>3.2059861083099998E-5</v>
      </c>
      <c r="Y21">
        <v>4.3622316721661996</v>
      </c>
      <c r="Z21">
        <v>9.0087102132000007E-3</v>
      </c>
      <c r="AA21">
        <v>0</v>
      </c>
      <c r="AB21">
        <v>0</v>
      </c>
      <c r="AC21">
        <v>0</v>
      </c>
      <c r="AD21">
        <v>0</v>
      </c>
      <c r="AE21">
        <v>2.4371795196699999E-5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4.61743822803568</v>
      </c>
    </row>
    <row r="22" spans="1:37" x14ac:dyDescent="0.2">
      <c r="A22" t="s">
        <v>42</v>
      </c>
      <c r="B22" t="s">
        <v>602</v>
      </c>
      <c r="C22" t="s">
        <v>608</v>
      </c>
      <c r="D22" t="s">
        <v>605</v>
      </c>
      <c r="O22">
        <v>0</v>
      </c>
      <c r="P22">
        <v>0</v>
      </c>
      <c r="Q22">
        <v>0</v>
      </c>
      <c r="R22">
        <v>0</v>
      </c>
      <c r="S22">
        <v>0.246141414</v>
      </c>
      <c r="T22">
        <v>0</v>
      </c>
      <c r="U22">
        <v>0</v>
      </c>
      <c r="V22">
        <v>0</v>
      </c>
      <c r="W22">
        <v>0</v>
      </c>
      <c r="X22">
        <v>3.2059861083099998E-5</v>
      </c>
      <c r="Y22">
        <v>2.3521201917401999</v>
      </c>
      <c r="Z22">
        <v>9.0087102132000007E-3</v>
      </c>
      <c r="AA22">
        <v>0</v>
      </c>
      <c r="AB22">
        <v>0</v>
      </c>
      <c r="AC22">
        <v>0</v>
      </c>
      <c r="AD22">
        <v>0</v>
      </c>
      <c r="AE22">
        <v>2.4371795196699999E-5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2.6073267476096795</v>
      </c>
    </row>
    <row r="23" spans="1:37" x14ac:dyDescent="0.2">
      <c r="A23" t="s">
        <v>43</v>
      </c>
      <c r="B23" t="s">
        <v>602</v>
      </c>
      <c r="C23" t="s">
        <v>608</v>
      </c>
      <c r="D23" t="s">
        <v>605</v>
      </c>
      <c r="O23">
        <v>0</v>
      </c>
      <c r="P23">
        <v>0</v>
      </c>
      <c r="Q23">
        <v>0</v>
      </c>
      <c r="R23">
        <v>0</v>
      </c>
      <c r="S23">
        <v>0.116402344</v>
      </c>
      <c r="T23">
        <v>0</v>
      </c>
      <c r="U23">
        <v>0</v>
      </c>
      <c r="V23">
        <v>0</v>
      </c>
      <c r="W23">
        <v>0</v>
      </c>
      <c r="X23">
        <v>3.2059861083099998E-5</v>
      </c>
      <c r="Y23">
        <v>6.7139366125728008</v>
      </c>
      <c r="Z23">
        <v>9.0087102132000007E-3</v>
      </c>
      <c r="AA23">
        <v>0</v>
      </c>
      <c r="AB23">
        <v>0</v>
      </c>
      <c r="AC23">
        <v>0</v>
      </c>
      <c r="AD23">
        <v>0</v>
      </c>
      <c r="AE23">
        <v>2.4371795196699999E-5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6.839404098442281</v>
      </c>
    </row>
    <row r="24" spans="1:37" x14ac:dyDescent="0.2">
      <c r="A24" t="s">
        <v>44</v>
      </c>
      <c r="B24" t="s">
        <v>602</v>
      </c>
      <c r="C24" t="s">
        <v>608</v>
      </c>
      <c r="D24" t="s">
        <v>605</v>
      </c>
      <c r="O24">
        <v>0</v>
      </c>
      <c r="P24">
        <v>0</v>
      </c>
      <c r="Q24">
        <v>0</v>
      </c>
      <c r="R24">
        <v>0</v>
      </c>
      <c r="S24">
        <v>0.246141414</v>
      </c>
      <c r="T24">
        <v>0</v>
      </c>
      <c r="U24">
        <v>0</v>
      </c>
      <c r="V24">
        <v>0</v>
      </c>
      <c r="W24">
        <v>0</v>
      </c>
      <c r="X24">
        <v>3.2059861083099998E-5</v>
      </c>
      <c r="Y24">
        <v>12.011295861480001</v>
      </c>
      <c r="Z24">
        <v>9.0087102132000007E-3</v>
      </c>
      <c r="AA24">
        <v>0</v>
      </c>
      <c r="AB24">
        <v>0</v>
      </c>
      <c r="AC24">
        <v>0</v>
      </c>
      <c r="AD24">
        <v>0</v>
      </c>
      <c r="AE24">
        <v>2.4371795196699999E-5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12.26650241734948</v>
      </c>
    </row>
    <row r="25" spans="1:37" x14ac:dyDescent="0.2">
      <c r="A25" t="s">
        <v>45</v>
      </c>
      <c r="B25" t="s">
        <v>602</v>
      </c>
      <c r="C25" t="s">
        <v>608</v>
      </c>
      <c r="D25" t="s">
        <v>605</v>
      </c>
      <c r="O25">
        <v>0</v>
      </c>
      <c r="P25">
        <v>0</v>
      </c>
      <c r="Q25">
        <v>0</v>
      </c>
      <c r="R25">
        <v>0</v>
      </c>
      <c r="S25">
        <v>0.246141414</v>
      </c>
      <c r="T25">
        <v>0</v>
      </c>
      <c r="U25">
        <v>0</v>
      </c>
      <c r="V25">
        <v>0</v>
      </c>
      <c r="W25">
        <v>0</v>
      </c>
      <c r="X25">
        <v>3.2059861083099998E-5</v>
      </c>
      <c r="Y25">
        <v>5.6291828237286001</v>
      </c>
      <c r="Z25">
        <v>9.0087102132000007E-3</v>
      </c>
      <c r="AA25">
        <v>0</v>
      </c>
      <c r="AB25">
        <v>0</v>
      </c>
      <c r="AC25">
        <v>0</v>
      </c>
      <c r="AD25">
        <v>0</v>
      </c>
      <c r="AE25">
        <v>2.4371795196699999E-5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5.8843893795980806</v>
      </c>
    </row>
    <row r="26" spans="1:37" x14ac:dyDescent="0.2">
      <c r="A26" t="s">
        <v>46</v>
      </c>
      <c r="B26" t="s">
        <v>602</v>
      </c>
      <c r="C26" t="s">
        <v>608</v>
      </c>
      <c r="D26" t="s">
        <v>605</v>
      </c>
      <c r="O26">
        <v>0</v>
      </c>
      <c r="P26">
        <v>0</v>
      </c>
      <c r="Q26">
        <v>0</v>
      </c>
      <c r="R26">
        <v>0</v>
      </c>
      <c r="S26">
        <v>0.116402344</v>
      </c>
      <c r="T26">
        <v>0</v>
      </c>
      <c r="U26">
        <v>0</v>
      </c>
      <c r="V26">
        <v>0</v>
      </c>
      <c r="W26">
        <v>0</v>
      </c>
      <c r="X26">
        <v>3.2059861083099998E-5</v>
      </c>
      <c r="Y26">
        <v>8.7317500788761997</v>
      </c>
      <c r="Z26">
        <v>9.0087102132000007E-3</v>
      </c>
      <c r="AA26">
        <v>0</v>
      </c>
      <c r="AB26">
        <v>0</v>
      </c>
      <c r="AC26">
        <v>0</v>
      </c>
      <c r="AD26">
        <v>0</v>
      </c>
      <c r="AE26">
        <v>2.4371795196699999E-5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8.8572175647456799</v>
      </c>
    </row>
    <row r="27" spans="1:37" x14ac:dyDescent="0.2">
      <c r="A27" t="s">
        <v>47</v>
      </c>
      <c r="B27" t="s">
        <v>602</v>
      </c>
      <c r="C27" t="s">
        <v>608</v>
      </c>
      <c r="D27" t="s">
        <v>605</v>
      </c>
      <c r="E27" t="s">
        <v>531</v>
      </c>
      <c r="F27" t="s">
        <v>502</v>
      </c>
      <c r="G27" t="s">
        <v>505</v>
      </c>
      <c r="H27" t="s">
        <v>8</v>
      </c>
      <c r="I27" t="s">
        <v>507</v>
      </c>
      <c r="J27" t="s">
        <v>532</v>
      </c>
      <c r="K27" t="s">
        <v>537</v>
      </c>
      <c r="L27" t="s">
        <v>513</v>
      </c>
      <c r="M27" t="s">
        <v>532</v>
      </c>
      <c r="N27" t="s">
        <v>532</v>
      </c>
      <c r="O27">
        <v>2.1664945963599999E-4</v>
      </c>
      <c r="P27">
        <v>0</v>
      </c>
      <c r="Q27">
        <v>0</v>
      </c>
      <c r="R27">
        <v>0</v>
      </c>
      <c r="S27">
        <v>3.3029039999999998E-4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5.4702686290109999E-2</v>
      </c>
      <c r="AB27">
        <v>0</v>
      </c>
      <c r="AC27">
        <v>0</v>
      </c>
      <c r="AD27">
        <v>0</v>
      </c>
      <c r="AE27">
        <v>1.3189879747199998E-4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5.5381524947218E-2</v>
      </c>
    </row>
    <row r="28" spans="1:37" x14ac:dyDescent="0.2">
      <c r="A28" t="s">
        <v>48</v>
      </c>
      <c r="B28" t="s">
        <v>602</v>
      </c>
      <c r="C28" t="s">
        <v>608</v>
      </c>
      <c r="D28" t="s">
        <v>605</v>
      </c>
      <c r="E28" t="s">
        <v>531</v>
      </c>
      <c r="F28" t="s">
        <v>502</v>
      </c>
      <c r="G28" t="s">
        <v>505</v>
      </c>
      <c r="H28" t="s">
        <v>4</v>
      </c>
      <c r="I28" t="s">
        <v>507</v>
      </c>
      <c r="J28" t="s">
        <v>532</v>
      </c>
      <c r="K28" t="s">
        <v>537</v>
      </c>
      <c r="L28" t="s">
        <v>513</v>
      </c>
      <c r="M28" t="s">
        <v>532</v>
      </c>
      <c r="N28" t="s">
        <v>532</v>
      </c>
      <c r="O28">
        <v>0</v>
      </c>
      <c r="P28">
        <v>0</v>
      </c>
      <c r="Q28">
        <v>7.9051441146900001E-5</v>
      </c>
      <c r="R28">
        <v>0</v>
      </c>
      <c r="S28">
        <v>0</v>
      </c>
      <c r="T28">
        <v>0</v>
      </c>
      <c r="U28">
        <v>0</v>
      </c>
      <c r="V28">
        <v>2.69859127086E-8</v>
      </c>
      <c r="W28">
        <v>0</v>
      </c>
      <c r="X28">
        <v>0</v>
      </c>
      <c r="Y28">
        <v>0</v>
      </c>
      <c r="Z28">
        <v>0</v>
      </c>
      <c r="AA28">
        <v>1.21164847230225E-2</v>
      </c>
      <c r="AB28">
        <v>0</v>
      </c>
      <c r="AC28">
        <v>0</v>
      </c>
      <c r="AD28">
        <v>0</v>
      </c>
      <c r="AE28">
        <v>1.37195402416E-8</v>
      </c>
      <c r="AF28">
        <v>0</v>
      </c>
      <c r="AG28">
        <v>0</v>
      </c>
      <c r="AH28">
        <v>0</v>
      </c>
      <c r="AI28">
        <v>6.0824195872199996E-11</v>
      </c>
      <c r="AJ28">
        <v>0</v>
      </c>
      <c r="AK28">
        <v>1.2195576930446546E-2</v>
      </c>
    </row>
    <row r="29" spans="1:37" x14ac:dyDescent="0.2">
      <c r="A29" t="s">
        <v>49</v>
      </c>
      <c r="B29" t="s">
        <v>602</v>
      </c>
      <c r="C29" t="s">
        <v>608</v>
      </c>
      <c r="D29" t="s">
        <v>605</v>
      </c>
      <c r="E29" t="s">
        <v>531</v>
      </c>
      <c r="F29" t="s">
        <v>502</v>
      </c>
      <c r="G29" t="s">
        <v>506</v>
      </c>
      <c r="H29" t="s">
        <v>538</v>
      </c>
      <c r="I29" t="s">
        <v>507</v>
      </c>
      <c r="J29" t="s">
        <v>532</v>
      </c>
      <c r="K29" t="s">
        <v>537</v>
      </c>
      <c r="L29" t="s">
        <v>513</v>
      </c>
      <c r="M29" t="s">
        <v>532</v>
      </c>
      <c r="N29" t="s">
        <v>532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1.7124332330600001E-4</v>
      </c>
      <c r="X29">
        <v>0</v>
      </c>
      <c r="Y29">
        <v>0</v>
      </c>
      <c r="Z29">
        <v>0</v>
      </c>
      <c r="AA29">
        <v>1.4988768322964998E-2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1.5160011646270998E-2</v>
      </c>
    </row>
    <row r="30" spans="1:37" x14ac:dyDescent="0.2">
      <c r="A30" t="s">
        <v>50</v>
      </c>
      <c r="B30" t="s">
        <v>602</v>
      </c>
      <c r="C30" t="s">
        <v>608</v>
      </c>
      <c r="D30" t="s">
        <v>605</v>
      </c>
      <c r="E30" t="s">
        <v>531</v>
      </c>
      <c r="F30" t="s">
        <v>502</v>
      </c>
      <c r="G30" t="s">
        <v>506</v>
      </c>
      <c r="H30" t="s">
        <v>541</v>
      </c>
      <c r="I30" t="s">
        <v>507</v>
      </c>
      <c r="J30" t="s">
        <v>532</v>
      </c>
      <c r="K30" t="s">
        <v>537</v>
      </c>
      <c r="L30" t="s">
        <v>513</v>
      </c>
      <c r="M30" t="s">
        <v>532</v>
      </c>
      <c r="N30" t="s">
        <v>532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9.8743842772499994E-5</v>
      </c>
      <c r="X30">
        <v>0</v>
      </c>
      <c r="Y30">
        <v>0</v>
      </c>
      <c r="Z30">
        <v>0</v>
      </c>
      <c r="AA30">
        <v>1.5032556338825E-2</v>
      </c>
      <c r="AB30">
        <v>0</v>
      </c>
      <c r="AC30">
        <v>0</v>
      </c>
      <c r="AD30">
        <v>0</v>
      </c>
      <c r="AE30">
        <v>3.1844312927999994E-10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1.5131300500040629E-2</v>
      </c>
    </row>
    <row r="31" spans="1:37" x14ac:dyDescent="0.2">
      <c r="A31" t="s">
        <v>51</v>
      </c>
      <c r="B31" t="s">
        <v>602</v>
      </c>
      <c r="C31" t="s">
        <v>608</v>
      </c>
      <c r="D31" t="s">
        <v>605</v>
      </c>
      <c r="E31" t="s">
        <v>531</v>
      </c>
      <c r="F31" t="s">
        <v>502</v>
      </c>
      <c r="G31" t="s">
        <v>505</v>
      </c>
      <c r="H31" t="s">
        <v>8</v>
      </c>
      <c r="I31" t="s">
        <v>508</v>
      </c>
      <c r="J31" t="s">
        <v>532</v>
      </c>
      <c r="K31" t="s">
        <v>537</v>
      </c>
      <c r="L31" t="s">
        <v>513</v>
      </c>
      <c r="M31" t="s">
        <v>532</v>
      </c>
      <c r="N31" t="s">
        <v>532</v>
      </c>
      <c r="O31">
        <v>2.1664945963599999E-4</v>
      </c>
      <c r="P31">
        <v>0</v>
      </c>
      <c r="Q31">
        <v>0</v>
      </c>
      <c r="R31">
        <v>0</v>
      </c>
      <c r="S31">
        <v>3.3029039999999998E-4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8.8178302619999985E-3</v>
      </c>
      <c r="AA31">
        <v>6.044105951532E-2</v>
      </c>
      <c r="AB31">
        <v>0</v>
      </c>
      <c r="AC31">
        <v>0</v>
      </c>
      <c r="AD31">
        <v>0</v>
      </c>
      <c r="AE31">
        <v>1.3189879747199998E-4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6.9937728434427998E-2</v>
      </c>
    </row>
    <row r="32" spans="1:37" x14ac:dyDescent="0.2">
      <c r="A32" t="s">
        <v>52</v>
      </c>
      <c r="B32" t="s">
        <v>602</v>
      </c>
      <c r="C32" t="s">
        <v>608</v>
      </c>
      <c r="D32" t="s">
        <v>605</v>
      </c>
      <c r="E32" t="s">
        <v>531</v>
      </c>
      <c r="F32" t="s">
        <v>502</v>
      </c>
      <c r="G32" t="s">
        <v>505</v>
      </c>
      <c r="H32" t="s">
        <v>4</v>
      </c>
      <c r="I32" t="s">
        <v>508</v>
      </c>
      <c r="J32" t="s">
        <v>532</v>
      </c>
      <c r="K32" t="s">
        <v>537</v>
      </c>
      <c r="L32" t="s">
        <v>513</v>
      </c>
      <c r="M32" t="s">
        <v>532</v>
      </c>
      <c r="N32" t="s">
        <v>532</v>
      </c>
      <c r="O32">
        <v>0</v>
      </c>
      <c r="P32">
        <v>0</v>
      </c>
      <c r="Q32">
        <v>7.9051441146900001E-5</v>
      </c>
      <c r="R32">
        <v>0</v>
      </c>
      <c r="S32">
        <v>0</v>
      </c>
      <c r="T32">
        <v>0</v>
      </c>
      <c r="U32">
        <v>0</v>
      </c>
      <c r="V32">
        <v>2.69859127086E-8</v>
      </c>
      <c r="W32">
        <v>0</v>
      </c>
      <c r="X32">
        <v>0</v>
      </c>
      <c r="Y32">
        <v>0</v>
      </c>
      <c r="Z32">
        <v>2.1277097835899999E-3</v>
      </c>
      <c r="AA32">
        <v>1.3387513531913999E-2</v>
      </c>
      <c r="AB32">
        <v>0</v>
      </c>
      <c r="AC32">
        <v>0</v>
      </c>
      <c r="AD32">
        <v>0</v>
      </c>
      <c r="AE32">
        <v>1.37195402416E-8</v>
      </c>
      <c r="AF32">
        <v>0</v>
      </c>
      <c r="AG32">
        <v>0</v>
      </c>
      <c r="AH32">
        <v>0</v>
      </c>
      <c r="AI32">
        <v>6.0824195872199996E-11</v>
      </c>
      <c r="AJ32">
        <v>0</v>
      </c>
      <c r="AK32">
        <v>1.5594315522928046E-2</v>
      </c>
    </row>
    <row r="33" spans="1:37" x14ac:dyDescent="0.2">
      <c r="A33" t="s">
        <v>53</v>
      </c>
      <c r="B33" t="s">
        <v>602</v>
      </c>
      <c r="C33" t="s">
        <v>608</v>
      </c>
      <c r="D33" t="s">
        <v>605</v>
      </c>
      <c r="E33" t="s">
        <v>531</v>
      </c>
      <c r="F33" t="s">
        <v>502</v>
      </c>
      <c r="G33" t="s">
        <v>506</v>
      </c>
      <c r="H33" t="s">
        <v>538</v>
      </c>
      <c r="I33" t="s">
        <v>508</v>
      </c>
      <c r="J33" t="s">
        <v>532</v>
      </c>
      <c r="K33" t="s">
        <v>537</v>
      </c>
      <c r="L33" t="s">
        <v>513</v>
      </c>
      <c r="M33" t="s">
        <v>532</v>
      </c>
      <c r="N33" t="s">
        <v>532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1.7124332330600001E-4</v>
      </c>
      <c r="X33">
        <v>0</v>
      </c>
      <c r="Y33">
        <v>0</v>
      </c>
      <c r="Z33">
        <v>2.2376605066099999E-3</v>
      </c>
      <c r="AA33">
        <v>1.6561131921432E-2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1.8970035751348001E-2</v>
      </c>
    </row>
    <row r="34" spans="1:37" x14ac:dyDescent="0.2">
      <c r="A34" t="s">
        <v>54</v>
      </c>
      <c r="B34" t="s">
        <v>602</v>
      </c>
      <c r="C34" t="s">
        <v>608</v>
      </c>
      <c r="D34" t="s">
        <v>605</v>
      </c>
      <c r="E34" t="s">
        <v>531</v>
      </c>
      <c r="F34" t="s">
        <v>502</v>
      </c>
      <c r="G34" t="s">
        <v>506</v>
      </c>
      <c r="H34" t="s">
        <v>541</v>
      </c>
      <c r="I34" t="s">
        <v>508</v>
      </c>
      <c r="J34" t="s">
        <v>532</v>
      </c>
      <c r="K34" t="s">
        <v>537</v>
      </c>
      <c r="L34" t="s">
        <v>513</v>
      </c>
      <c r="M34" t="s">
        <v>532</v>
      </c>
      <c r="N34" t="s">
        <v>532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9.8743842772499994E-5</v>
      </c>
      <c r="X34">
        <v>0</v>
      </c>
      <c r="Y34">
        <v>0</v>
      </c>
      <c r="Z34">
        <v>2.3770039971699997E-3</v>
      </c>
      <c r="AA34">
        <v>1.6609465150974001E-2</v>
      </c>
      <c r="AB34">
        <v>0</v>
      </c>
      <c r="AC34">
        <v>0</v>
      </c>
      <c r="AD34">
        <v>0</v>
      </c>
      <c r="AE34">
        <v>3.1844312927999994E-10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1.9085213309359628E-2</v>
      </c>
    </row>
    <row r="35" spans="1:37" x14ac:dyDescent="0.2">
      <c r="A35" t="s">
        <v>55</v>
      </c>
      <c r="B35" t="s">
        <v>602</v>
      </c>
      <c r="C35" t="s">
        <v>608</v>
      </c>
      <c r="D35" t="s">
        <v>606</v>
      </c>
      <c r="E35" t="s">
        <v>531</v>
      </c>
      <c r="F35" t="s">
        <v>502</v>
      </c>
      <c r="G35" t="s">
        <v>505</v>
      </c>
      <c r="H35" t="s">
        <v>8</v>
      </c>
      <c r="I35" t="s">
        <v>507</v>
      </c>
      <c r="J35" t="s">
        <v>532</v>
      </c>
      <c r="K35" t="s">
        <v>538</v>
      </c>
      <c r="L35" t="s">
        <v>513</v>
      </c>
      <c r="M35" t="s">
        <v>532</v>
      </c>
      <c r="N35" t="s">
        <v>532</v>
      </c>
      <c r="O35">
        <v>2.1664945963599999E-4</v>
      </c>
      <c r="P35">
        <v>0</v>
      </c>
      <c r="Q35">
        <v>0</v>
      </c>
      <c r="R35">
        <v>0</v>
      </c>
      <c r="S35">
        <v>3.3029039999999998E-4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6.0630470814204002E-2</v>
      </c>
      <c r="AB35">
        <v>0</v>
      </c>
      <c r="AC35">
        <v>0</v>
      </c>
      <c r="AD35">
        <v>0</v>
      </c>
      <c r="AE35">
        <v>1.3189879747199998E-4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6.1309309471311996E-2</v>
      </c>
    </row>
    <row r="36" spans="1:37" x14ac:dyDescent="0.2">
      <c r="A36" t="s">
        <v>56</v>
      </c>
      <c r="B36" t="s">
        <v>602</v>
      </c>
      <c r="C36" t="s">
        <v>608</v>
      </c>
      <c r="D36" t="s">
        <v>606</v>
      </c>
      <c r="E36" t="s">
        <v>531</v>
      </c>
      <c r="F36" t="s">
        <v>502</v>
      </c>
      <c r="G36" t="s">
        <v>505</v>
      </c>
      <c r="H36" t="s">
        <v>4</v>
      </c>
      <c r="I36" t="s">
        <v>507</v>
      </c>
      <c r="J36" t="s">
        <v>532</v>
      </c>
      <c r="K36" t="s">
        <v>538</v>
      </c>
      <c r="L36" t="s">
        <v>513</v>
      </c>
      <c r="M36" t="s">
        <v>532</v>
      </c>
      <c r="N36" t="s">
        <v>532</v>
      </c>
      <c r="O36">
        <v>0</v>
      </c>
      <c r="P36">
        <v>0</v>
      </c>
      <c r="Q36">
        <v>7.9051441146900001E-5</v>
      </c>
      <c r="R36">
        <v>0</v>
      </c>
      <c r="S36">
        <v>0</v>
      </c>
      <c r="T36">
        <v>0</v>
      </c>
      <c r="U36">
        <v>0</v>
      </c>
      <c r="V36">
        <v>2.69859127086E-8</v>
      </c>
      <c r="W36">
        <v>0</v>
      </c>
      <c r="X36">
        <v>0</v>
      </c>
      <c r="Y36">
        <v>0</v>
      </c>
      <c r="Z36">
        <v>0</v>
      </c>
      <c r="AA36">
        <v>1.3429471625469001E-2</v>
      </c>
      <c r="AB36">
        <v>0</v>
      </c>
      <c r="AC36">
        <v>0</v>
      </c>
      <c r="AD36">
        <v>0</v>
      </c>
      <c r="AE36">
        <v>1.37195402416E-8</v>
      </c>
      <c r="AF36">
        <v>0</v>
      </c>
      <c r="AG36">
        <v>0</v>
      </c>
      <c r="AH36">
        <v>0</v>
      </c>
      <c r="AI36">
        <v>6.0824195872199996E-11</v>
      </c>
      <c r="AJ36">
        <v>0</v>
      </c>
      <c r="AK36">
        <v>1.3508563832893047E-2</v>
      </c>
    </row>
    <row r="37" spans="1:37" x14ac:dyDescent="0.2">
      <c r="A37" t="s">
        <v>57</v>
      </c>
      <c r="B37" t="s">
        <v>602</v>
      </c>
      <c r="C37" t="s">
        <v>608</v>
      </c>
      <c r="D37" t="s">
        <v>606</v>
      </c>
      <c r="E37" t="s">
        <v>531</v>
      </c>
      <c r="F37" t="s">
        <v>502</v>
      </c>
      <c r="G37" t="s">
        <v>506</v>
      </c>
      <c r="H37" t="s">
        <v>538</v>
      </c>
      <c r="I37" t="s">
        <v>507</v>
      </c>
      <c r="J37" t="s">
        <v>532</v>
      </c>
      <c r="K37" t="s">
        <v>538</v>
      </c>
      <c r="L37" t="s">
        <v>513</v>
      </c>
      <c r="M37" t="s">
        <v>532</v>
      </c>
      <c r="N37" t="s">
        <v>532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1.7124332330600001E-4</v>
      </c>
      <c r="X37">
        <v>0</v>
      </c>
      <c r="Y37">
        <v>0</v>
      </c>
      <c r="Z37">
        <v>0</v>
      </c>
      <c r="AA37">
        <v>1.6613006453226001E-2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1.6784249776532003E-2</v>
      </c>
    </row>
    <row r="38" spans="1:37" x14ac:dyDescent="0.2">
      <c r="A38" t="s">
        <v>58</v>
      </c>
      <c r="B38" t="s">
        <v>602</v>
      </c>
      <c r="C38" t="s">
        <v>608</v>
      </c>
      <c r="D38" t="s">
        <v>605</v>
      </c>
      <c r="E38" t="s">
        <v>531</v>
      </c>
      <c r="F38" t="s">
        <v>502</v>
      </c>
      <c r="G38" t="s">
        <v>506</v>
      </c>
      <c r="H38" t="s">
        <v>541</v>
      </c>
      <c r="I38" t="s">
        <v>507</v>
      </c>
      <c r="J38" t="s">
        <v>532</v>
      </c>
      <c r="K38" t="s">
        <v>538</v>
      </c>
      <c r="L38" t="s">
        <v>513</v>
      </c>
      <c r="M38" t="s">
        <v>532</v>
      </c>
      <c r="N38" t="s">
        <v>532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9.8743842772499994E-5</v>
      </c>
      <c r="X38">
        <v>0</v>
      </c>
      <c r="Y38">
        <v>0</v>
      </c>
      <c r="Z38">
        <v>0</v>
      </c>
      <c r="AA38">
        <v>1.666153949973E-2</v>
      </c>
      <c r="AB38">
        <v>0</v>
      </c>
      <c r="AC38">
        <v>0</v>
      </c>
      <c r="AD38">
        <v>0</v>
      </c>
      <c r="AE38">
        <v>3.1844312927999994E-10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1.6760283660945629E-2</v>
      </c>
    </row>
    <row r="39" spans="1:37" x14ac:dyDescent="0.2">
      <c r="A39" t="s">
        <v>59</v>
      </c>
      <c r="B39" t="s">
        <v>602</v>
      </c>
      <c r="C39" t="s">
        <v>608</v>
      </c>
      <c r="D39" t="s">
        <v>605</v>
      </c>
      <c r="E39" t="s">
        <v>531</v>
      </c>
      <c r="F39" t="s">
        <v>502</v>
      </c>
      <c r="G39" t="s">
        <v>505</v>
      </c>
      <c r="H39" t="s">
        <v>8</v>
      </c>
      <c r="I39" t="s">
        <v>508</v>
      </c>
      <c r="J39" t="s">
        <v>532</v>
      </c>
      <c r="K39" t="s">
        <v>538</v>
      </c>
      <c r="L39" t="s">
        <v>513</v>
      </c>
      <c r="M39" t="s">
        <v>532</v>
      </c>
      <c r="N39" t="s">
        <v>532</v>
      </c>
      <c r="O39">
        <v>2.1664945963599999E-4</v>
      </c>
      <c r="P39">
        <v>0</v>
      </c>
      <c r="Q39">
        <v>0</v>
      </c>
      <c r="R39">
        <v>0</v>
      </c>
      <c r="S39">
        <v>3.3029039999999998E-4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8.8178302619999985E-3</v>
      </c>
      <c r="AA39">
        <v>6.6522895360900003E-2</v>
      </c>
      <c r="AB39">
        <v>0</v>
      </c>
      <c r="AC39">
        <v>0</v>
      </c>
      <c r="AD39">
        <v>0</v>
      </c>
      <c r="AE39">
        <v>1.3189879747199998E-4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7.6019564280008001E-2</v>
      </c>
    </row>
    <row r="40" spans="1:37" x14ac:dyDescent="0.2">
      <c r="A40" t="s">
        <v>60</v>
      </c>
      <c r="B40" t="s">
        <v>602</v>
      </c>
      <c r="C40" t="s">
        <v>608</v>
      </c>
      <c r="D40" t="s">
        <v>605</v>
      </c>
      <c r="E40" t="s">
        <v>531</v>
      </c>
      <c r="F40" t="s">
        <v>502</v>
      </c>
      <c r="G40" t="s">
        <v>505</v>
      </c>
      <c r="H40" t="s">
        <v>4</v>
      </c>
      <c r="I40" t="s">
        <v>508</v>
      </c>
      <c r="J40" t="s">
        <v>532</v>
      </c>
      <c r="K40" t="s">
        <v>538</v>
      </c>
      <c r="L40" t="s">
        <v>513</v>
      </c>
      <c r="M40" t="s">
        <v>532</v>
      </c>
      <c r="N40" t="s">
        <v>532</v>
      </c>
      <c r="O40">
        <v>0</v>
      </c>
      <c r="P40">
        <v>0</v>
      </c>
      <c r="Q40">
        <v>7.9051441146900001E-5</v>
      </c>
      <c r="R40">
        <v>0</v>
      </c>
      <c r="S40">
        <v>0</v>
      </c>
      <c r="T40">
        <v>0</v>
      </c>
      <c r="U40">
        <v>0</v>
      </c>
      <c r="V40">
        <v>2.69859127086E-8</v>
      </c>
      <c r="W40">
        <v>0</v>
      </c>
      <c r="X40">
        <v>0</v>
      </c>
      <c r="Y40">
        <v>0</v>
      </c>
      <c r="Z40">
        <v>2.1277097835899999E-3</v>
      </c>
      <c r="AA40">
        <v>1.4734621943555E-2</v>
      </c>
      <c r="AB40">
        <v>0</v>
      </c>
      <c r="AC40">
        <v>0</v>
      </c>
      <c r="AD40">
        <v>0</v>
      </c>
      <c r="AE40">
        <v>1.37195402416E-8</v>
      </c>
      <c r="AF40">
        <v>0</v>
      </c>
      <c r="AG40">
        <v>0</v>
      </c>
      <c r="AH40">
        <v>0</v>
      </c>
      <c r="AI40">
        <v>6.0824195872199996E-11</v>
      </c>
      <c r="AJ40">
        <v>0</v>
      </c>
      <c r="AK40">
        <v>1.6941423934569044E-2</v>
      </c>
    </row>
    <row r="41" spans="1:37" x14ac:dyDescent="0.2">
      <c r="A41" t="s">
        <v>61</v>
      </c>
      <c r="B41" t="s">
        <v>602</v>
      </c>
      <c r="C41" t="s">
        <v>608</v>
      </c>
      <c r="D41" t="s">
        <v>605</v>
      </c>
      <c r="E41" t="s">
        <v>531</v>
      </c>
      <c r="F41" t="s">
        <v>502</v>
      </c>
      <c r="G41" t="s">
        <v>506</v>
      </c>
      <c r="H41" t="s">
        <v>538</v>
      </c>
      <c r="I41" t="s">
        <v>508</v>
      </c>
      <c r="J41" t="s">
        <v>532</v>
      </c>
      <c r="K41" t="s">
        <v>538</v>
      </c>
      <c r="L41" t="s">
        <v>513</v>
      </c>
      <c r="M41" t="s">
        <v>532</v>
      </c>
      <c r="N41" t="s">
        <v>532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1.7124332330600001E-4</v>
      </c>
      <c r="X41">
        <v>0</v>
      </c>
      <c r="Y41">
        <v>0</v>
      </c>
      <c r="Z41">
        <v>2.2784837948599999E-3</v>
      </c>
      <c r="AA41">
        <v>1.822758328034E-2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2.0677310398506E-2</v>
      </c>
    </row>
    <row r="42" spans="1:37" x14ac:dyDescent="0.2">
      <c r="A42" t="s">
        <v>62</v>
      </c>
      <c r="B42" t="s">
        <v>602</v>
      </c>
      <c r="C42" t="s">
        <v>608</v>
      </c>
      <c r="D42" t="s">
        <v>605</v>
      </c>
      <c r="E42" t="s">
        <v>531</v>
      </c>
      <c r="F42" t="s">
        <v>502</v>
      </c>
      <c r="G42" t="s">
        <v>506</v>
      </c>
      <c r="H42" t="s">
        <v>541</v>
      </c>
      <c r="I42" t="s">
        <v>508</v>
      </c>
      <c r="J42" t="s">
        <v>532</v>
      </c>
      <c r="K42" t="s">
        <v>538</v>
      </c>
      <c r="L42" t="s">
        <v>513</v>
      </c>
      <c r="M42" t="s">
        <v>532</v>
      </c>
      <c r="N42" t="s">
        <v>532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9.8743842772499994E-5</v>
      </c>
      <c r="X42">
        <v>0</v>
      </c>
      <c r="Y42">
        <v>0</v>
      </c>
      <c r="Z42">
        <v>2.3770039971699997E-3</v>
      </c>
      <c r="AA42">
        <v>1.8280780004505E-2</v>
      </c>
      <c r="AB42">
        <v>0</v>
      </c>
      <c r="AC42">
        <v>0</v>
      </c>
      <c r="AD42">
        <v>0</v>
      </c>
      <c r="AE42">
        <v>3.1844312927999994E-10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2.0756528162890631E-2</v>
      </c>
    </row>
    <row r="43" spans="1:37" x14ac:dyDescent="0.2">
      <c r="A43" t="s">
        <v>63</v>
      </c>
      <c r="B43" t="s">
        <v>602</v>
      </c>
      <c r="C43" t="s">
        <v>608</v>
      </c>
      <c r="D43" t="s">
        <v>605</v>
      </c>
      <c r="E43" t="s">
        <v>531</v>
      </c>
      <c r="F43" t="s">
        <v>502</v>
      </c>
      <c r="G43" t="s">
        <v>505</v>
      </c>
      <c r="H43" t="s">
        <v>8</v>
      </c>
      <c r="I43" t="s">
        <v>507</v>
      </c>
      <c r="J43" t="s">
        <v>532</v>
      </c>
      <c r="K43" t="s">
        <v>539</v>
      </c>
      <c r="L43" t="s">
        <v>513</v>
      </c>
      <c r="M43" t="s">
        <v>532</v>
      </c>
      <c r="N43" t="s">
        <v>532</v>
      </c>
      <c r="O43">
        <v>2.1664945963599999E-4</v>
      </c>
      <c r="P43">
        <v>0</v>
      </c>
      <c r="Q43">
        <v>0</v>
      </c>
      <c r="R43">
        <v>0</v>
      </c>
      <c r="S43">
        <v>3.3029039999999998E-4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5.1508733908955995E-2</v>
      </c>
      <c r="AB43">
        <v>0</v>
      </c>
      <c r="AC43">
        <v>0</v>
      </c>
      <c r="AD43">
        <v>0</v>
      </c>
      <c r="AE43">
        <v>1.3189879747199998E-4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5.2187572566063989E-2</v>
      </c>
    </row>
    <row r="44" spans="1:37" x14ac:dyDescent="0.2">
      <c r="A44" t="s">
        <v>64</v>
      </c>
      <c r="B44" t="s">
        <v>602</v>
      </c>
      <c r="C44" t="s">
        <v>608</v>
      </c>
      <c r="D44" t="s">
        <v>605</v>
      </c>
      <c r="E44" t="s">
        <v>531</v>
      </c>
      <c r="F44" t="s">
        <v>502</v>
      </c>
      <c r="G44" t="s">
        <v>505</v>
      </c>
      <c r="H44" t="s">
        <v>4</v>
      </c>
      <c r="I44" t="s">
        <v>507</v>
      </c>
      <c r="J44" t="s">
        <v>532</v>
      </c>
      <c r="K44" t="s">
        <v>539</v>
      </c>
      <c r="L44" t="s">
        <v>513</v>
      </c>
      <c r="M44" t="s">
        <v>532</v>
      </c>
      <c r="N44" t="s">
        <v>532</v>
      </c>
      <c r="O44">
        <v>0</v>
      </c>
      <c r="P44">
        <v>0</v>
      </c>
      <c r="Q44">
        <v>7.9051441146900001E-5</v>
      </c>
      <c r="R44">
        <v>0</v>
      </c>
      <c r="S44">
        <v>0</v>
      </c>
      <c r="T44">
        <v>0</v>
      </c>
      <c r="U44">
        <v>0</v>
      </c>
      <c r="V44">
        <v>2.69859127086E-8</v>
      </c>
      <c r="W44">
        <v>0</v>
      </c>
      <c r="X44">
        <v>0</v>
      </c>
      <c r="Y44">
        <v>0</v>
      </c>
      <c r="Z44">
        <v>0</v>
      </c>
      <c r="AA44">
        <v>1.1409033629541E-2</v>
      </c>
      <c r="AB44">
        <v>0</v>
      </c>
      <c r="AC44">
        <v>0</v>
      </c>
      <c r="AD44">
        <v>0</v>
      </c>
      <c r="AE44">
        <v>1.37195402416E-8</v>
      </c>
      <c r="AF44">
        <v>0</v>
      </c>
      <c r="AG44">
        <v>0</v>
      </c>
      <c r="AH44">
        <v>0</v>
      </c>
      <c r="AI44">
        <v>6.0824195872199996E-11</v>
      </c>
      <c r="AJ44">
        <v>0</v>
      </c>
      <c r="AK44">
        <v>1.1488125836965046E-2</v>
      </c>
    </row>
    <row r="45" spans="1:37" x14ac:dyDescent="0.2">
      <c r="A45" t="s">
        <v>65</v>
      </c>
      <c r="B45" t="s">
        <v>602</v>
      </c>
      <c r="C45" t="s">
        <v>608</v>
      </c>
      <c r="D45" t="s">
        <v>605</v>
      </c>
      <c r="E45" t="s">
        <v>531</v>
      </c>
      <c r="F45" t="s">
        <v>502</v>
      </c>
      <c r="G45" t="s">
        <v>506</v>
      </c>
      <c r="H45" t="s">
        <v>538</v>
      </c>
      <c r="I45" t="s">
        <v>507</v>
      </c>
      <c r="J45" t="s">
        <v>532</v>
      </c>
      <c r="K45" t="s">
        <v>539</v>
      </c>
      <c r="L45" t="s">
        <v>513</v>
      </c>
      <c r="M45" t="s">
        <v>532</v>
      </c>
      <c r="N45" t="s">
        <v>532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1.7124332330600001E-4</v>
      </c>
      <c r="X45">
        <v>0</v>
      </c>
      <c r="Y45">
        <v>0</v>
      </c>
      <c r="Z45">
        <v>0</v>
      </c>
      <c r="AA45">
        <v>1.4113611808313999E-2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1.4284855131619999E-2</v>
      </c>
    </row>
    <row r="46" spans="1:37" x14ac:dyDescent="0.2">
      <c r="A46" t="s">
        <v>66</v>
      </c>
      <c r="B46" t="s">
        <v>602</v>
      </c>
      <c r="C46" t="s">
        <v>608</v>
      </c>
      <c r="D46" t="s">
        <v>605</v>
      </c>
      <c r="E46" t="s">
        <v>531</v>
      </c>
      <c r="F46" t="s">
        <v>502</v>
      </c>
      <c r="G46" t="s">
        <v>506</v>
      </c>
      <c r="H46" t="s">
        <v>541</v>
      </c>
      <c r="I46" t="s">
        <v>507</v>
      </c>
      <c r="J46" t="s">
        <v>532</v>
      </c>
      <c r="K46" t="s">
        <v>539</v>
      </c>
      <c r="L46" t="s">
        <v>513</v>
      </c>
      <c r="M46" t="s">
        <v>532</v>
      </c>
      <c r="N46" t="s">
        <v>532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9.8743842772499994E-5</v>
      </c>
      <c r="X46">
        <v>0</v>
      </c>
      <c r="Y46">
        <v>0</v>
      </c>
      <c r="Z46">
        <v>0</v>
      </c>
      <c r="AA46">
        <v>1.4154843151969999E-2</v>
      </c>
      <c r="AB46">
        <v>0</v>
      </c>
      <c r="AC46">
        <v>0</v>
      </c>
      <c r="AD46">
        <v>0</v>
      </c>
      <c r="AE46">
        <v>3.1844312927999994E-10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1.4253587313185628E-2</v>
      </c>
    </row>
    <row r="47" spans="1:37" x14ac:dyDescent="0.2">
      <c r="A47" t="s">
        <v>67</v>
      </c>
      <c r="B47" t="s">
        <v>602</v>
      </c>
      <c r="C47" t="s">
        <v>608</v>
      </c>
      <c r="D47" t="s">
        <v>605</v>
      </c>
      <c r="E47" t="s">
        <v>531</v>
      </c>
      <c r="F47" t="s">
        <v>502</v>
      </c>
      <c r="G47" t="s">
        <v>505</v>
      </c>
      <c r="H47" t="s">
        <v>8</v>
      </c>
      <c r="I47" t="s">
        <v>508</v>
      </c>
      <c r="J47" t="s">
        <v>532</v>
      </c>
      <c r="K47" t="s">
        <v>539</v>
      </c>
      <c r="L47" t="s">
        <v>513</v>
      </c>
      <c r="M47" t="s">
        <v>532</v>
      </c>
      <c r="N47" t="s">
        <v>532</v>
      </c>
      <c r="O47">
        <v>2.1664945963599999E-4</v>
      </c>
      <c r="P47">
        <v>0</v>
      </c>
      <c r="Q47">
        <v>0</v>
      </c>
      <c r="R47">
        <v>0</v>
      </c>
      <c r="S47">
        <v>3.3029039999999998E-4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8.8178302619999985E-3</v>
      </c>
      <c r="AA47">
        <v>5.7163877049180002E-2</v>
      </c>
      <c r="AB47">
        <v>0</v>
      </c>
      <c r="AC47">
        <v>0</v>
      </c>
      <c r="AD47">
        <v>0</v>
      </c>
      <c r="AE47">
        <v>1.3189879747199998E-4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6.6660545968287993E-2</v>
      </c>
    </row>
    <row r="48" spans="1:37" x14ac:dyDescent="0.2">
      <c r="A48" t="s">
        <v>68</v>
      </c>
      <c r="B48" t="s">
        <v>602</v>
      </c>
      <c r="C48" t="s">
        <v>608</v>
      </c>
      <c r="D48" t="s">
        <v>605</v>
      </c>
      <c r="E48" t="s">
        <v>531</v>
      </c>
      <c r="F48" t="s">
        <v>502</v>
      </c>
      <c r="G48" t="s">
        <v>505</v>
      </c>
      <c r="H48" t="s">
        <v>4</v>
      </c>
      <c r="I48" t="s">
        <v>508</v>
      </c>
      <c r="J48" t="s">
        <v>532</v>
      </c>
      <c r="K48" t="s">
        <v>539</v>
      </c>
      <c r="L48" t="s">
        <v>513</v>
      </c>
      <c r="M48" t="s">
        <v>532</v>
      </c>
      <c r="N48" t="s">
        <v>532</v>
      </c>
      <c r="O48">
        <v>0</v>
      </c>
      <c r="P48">
        <v>0</v>
      </c>
      <c r="Q48">
        <v>7.9051441146900001E-5</v>
      </c>
      <c r="R48">
        <v>0</v>
      </c>
      <c r="S48">
        <v>0</v>
      </c>
      <c r="T48">
        <v>0</v>
      </c>
      <c r="U48">
        <v>0</v>
      </c>
      <c r="V48">
        <v>2.69859127086E-8</v>
      </c>
      <c r="W48">
        <v>0</v>
      </c>
      <c r="X48">
        <v>0</v>
      </c>
      <c r="Y48">
        <v>0</v>
      </c>
      <c r="Z48">
        <v>2.1277097835899999E-3</v>
      </c>
      <c r="AA48">
        <v>1.2661627437860999E-2</v>
      </c>
      <c r="AB48">
        <v>0</v>
      </c>
      <c r="AC48">
        <v>0</v>
      </c>
      <c r="AD48">
        <v>0</v>
      </c>
      <c r="AE48">
        <v>1.37195402416E-8</v>
      </c>
      <c r="AF48">
        <v>0</v>
      </c>
      <c r="AG48">
        <v>0</v>
      </c>
      <c r="AH48">
        <v>0</v>
      </c>
      <c r="AI48">
        <v>6.0824195872199996E-11</v>
      </c>
      <c r="AJ48">
        <v>0</v>
      </c>
      <c r="AK48">
        <v>1.4868429428875046E-2</v>
      </c>
    </row>
    <row r="49" spans="1:37" x14ac:dyDescent="0.2">
      <c r="A49" t="s">
        <v>69</v>
      </c>
      <c r="B49" t="s">
        <v>602</v>
      </c>
      <c r="C49" t="s">
        <v>608</v>
      </c>
      <c r="D49" t="s">
        <v>605</v>
      </c>
      <c r="E49" t="s">
        <v>531</v>
      </c>
      <c r="F49" t="s">
        <v>502</v>
      </c>
      <c r="G49" t="s">
        <v>506</v>
      </c>
      <c r="H49" t="s">
        <v>538</v>
      </c>
      <c r="I49" t="s">
        <v>508</v>
      </c>
      <c r="J49" t="s">
        <v>532</v>
      </c>
      <c r="K49" t="s">
        <v>539</v>
      </c>
      <c r="L49" t="s">
        <v>513</v>
      </c>
      <c r="M49" t="s">
        <v>532</v>
      </c>
      <c r="N49" t="s">
        <v>532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1.7124332330600001E-4</v>
      </c>
      <c r="X49">
        <v>0</v>
      </c>
      <c r="Y49">
        <v>0</v>
      </c>
      <c r="Z49">
        <v>2.2784837948599999E-3</v>
      </c>
      <c r="AA49">
        <v>1.5663168656268E-2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1.8112895774434E-2</v>
      </c>
    </row>
    <row r="50" spans="1:37" x14ac:dyDescent="0.2">
      <c r="A50" t="s">
        <v>70</v>
      </c>
      <c r="B50" t="s">
        <v>602</v>
      </c>
      <c r="C50" t="s">
        <v>608</v>
      </c>
      <c r="D50" t="s">
        <v>605</v>
      </c>
      <c r="E50" t="s">
        <v>531</v>
      </c>
      <c r="F50" t="s">
        <v>502</v>
      </c>
      <c r="G50" t="s">
        <v>506</v>
      </c>
      <c r="H50" t="s">
        <v>541</v>
      </c>
      <c r="I50" t="s">
        <v>508</v>
      </c>
      <c r="J50" t="s">
        <v>532</v>
      </c>
      <c r="K50" t="s">
        <v>539</v>
      </c>
      <c r="L50" t="s">
        <v>513</v>
      </c>
      <c r="M50" t="s">
        <v>532</v>
      </c>
      <c r="N50" t="s">
        <v>532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9.8743842772499994E-5</v>
      </c>
      <c r="X50">
        <v>0</v>
      </c>
      <c r="Y50">
        <v>0</v>
      </c>
      <c r="Z50">
        <v>2.3770039971699997E-3</v>
      </c>
      <c r="AA50">
        <v>1.5708881203551E-2</v>
      </c>
      <c r="AB50">
        <v>0</v>
      </c>
      <c r="AC50">
        <v>0</v>
      </c>
      <c r="AD50">
        <v>0</v>
      </c>
      <c r="AE50">
        <v>3.1844312927999994E-10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1.8184629361936631E-2</v>
      </c>
    </row>
    <row r="51" spans="1:37" x14ac:dyDescent="0.2">
      <c r="A51" t="s">
        <v>71</v>
      </c>
      <c r="B51" t="s">
        <v>602</v>
      </c>
      <c r="C51" t="s">
        <v>608</v>
      </c>
      <c r="D51" t="s">
        <v>605</v>
      </c>
      <c r="E51" t="s">
        <v>531</v>
      </c>
      <c r="F51" t="s">
        <v>502</v>
      </c>
      <c r="G51" t="s">
        <v>505</v>
      </c>
      <c r="H51" t="s">
        <v>8</v>
      </c>
      <c r="I51" t="s">
        <v>507</v>
      </c>
      <c r="J51" t="s">
        <v>532</v>
      </c>
      <c r="K51" t="s">
        <v>540</v>
      </c>
      <c r="L51" t="s">
        <v>513</v>
      </c>
      <c r="M51" t="s">
        <v>532</v>
      </c>
      <c r="N51" t="s">
        <v>532</v>
      </c>
      <c r="O51">
        <v>2.1664945963599999E-4</v>
      </c>
      <c r="P51">
        <v>0</v>
      </c>
      <c r="Q51">
        <v>0</v>
      </c>
      <c r="R51">
        <v>0</v>
      </c>
      <c r="S51">
        <v>3.3029039999999998E-4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5.9146952004006E-2</v>
      </c>
      <c r="AB51">
        <v>0</v>
      </c>
      <c r="AC51">
        <v>0</v>
      </c>
      <c r="AD51">
        <v>0</v>
      </c>
      <c r="AE51">
        <v>1.3189879747199998E-4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5.9825790661114001E-2</v>
      </c>
    </row>
    <row r="52" spans="1:37" x14ac:dyDescent="0.2">
      <c r="A52" t="s">
        <v>72</v>
      </c>
      <c r="B52" t="s">
        <v>602</v>
      </c>
      <c r="C52" t="s">
        <v>608</v>
      </c>
      <c r="D52" t="s">
        <v>605</v>
      </c>
      <c r="E52" t="s">
        <v>531</v>
      </c>
      <c r="F52" t="s">
        <v>502</v>
      </c>
      <c r="G52" t="s">
        <v>505</v>
      </c>
      <c r="H52" t="s">
        <v>4</v>
      </c>
      <c r="I52" t="s">
        <v>507</v>
      </c>
      <c r="J52" t="s">
        <v>532</v>
      </c>
      <c r="K52" t="s">
        <v>540</v>
      </c>
      <c r="L52" t="s">
        <v>513</v>
      </c>
      <c r="M52" t="s">
        <v>532</v>
      </c>
      <c r="N52" t="s">
        <v>532</v>
      </c>
      <c r="O52">
        <v>0</v>
      </c>
      <c r="P52">
        <v>0</v>
      </c>
      <c r="Q52">
        <v>7.9051441146900001E-5</v>
      </c>
      <c r="R52">
        <v>0</v>
      </c>
      <c r="S52">
        <v>0</v>
      </c>
      <c r="T52">
        <v>0</v>
      </c>
      <c r="U52">
        <v>0</v>
      </c>
      <c r="V52">
        <v>2.69859127086E-8</v>
      </c>
      <c r="W52">
        <v>0</v>
      </c>
      <c r="X52">
        <v>0</v>
      </c>
      <c r="Y52">
        <v>0</v>
      </c>
      <c r="Z52">
        <v>0</v>
      </c>
      <c r="AA52">
        <v>1.31008765560285E-2</v>
      </c>
      <c r="AB52">
        <v>0</v>
      </c>
      <c r="AC52">
        <v>0</v>
      </c>
      <c r="AD52">
        <v>0</v>
      </c>
      <c r="AE52">
        <v>1.37195402416E-8</v>
      </c>
      <c r="AF52">
        <v>0</v>
      </c>
      <c r="AG52">
        <v>0</v>
      </c>
      <c r="AH52">
        <v>0</v>
      </c>
      <c r="AI52">
        <v>6.0824195872199996E-11</v>
      </c>
      <c r="AJ52">
        <v>0</v>
      </c>
      <c r="AK52">
        <v>1.3179968763452546E-2</v>
      </c>
    </row>
    <row r="53" spans="1:37" x14ac:dyDescent="0.2">
      <c r="A53" t="s">
        <v>73</v>
      </c>
      <c r="B53" t="s">
        <v>602</v>
      </c>
      <c r="C53" t="s">
        <v>608</v>
      </c>
      <c r="D53" t="s">
        <v>605</v>
      </c>
      <c r="E53" t="s">
        <v>531</v>
      </c>
      <c r="F53" t="s">
        <v>502</v>
      </c>
      <c r="G53" t="s">
        <v>506</v>
      </c>
      <c r="H53" t="s">
        <v>538</v>
      </c>
      <c r="I53" t="s">
        <v>507</v>
      </c>
      <c r="J53" t="s">
        <v>532</v>
      </c>
      <c r="K53" t="s">
        <v>540</v>
      </c>
      <c r="L53" t="s">
        <v>513</v>
      </c>
      <c r="M53" t="s">
        <v>532</v>
      </c>
      <c r="N53" t="s">
        <v>532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1.7124332330600001E-4</v>
      </c>
      <c r="X53">
        <v>0</v>
      </c>
      <c r="Y53">
        <v>0</v>
      </c>
      <c r="Z53">
        <v>0</v>
      </c>
      <c r="AA53">
        <v>1.6206515999888999E-2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1.6377759323195001E-2</v>
      </c>
    </row>
    <row r="54" spans="1:37" x14ac:dyDescent="0.2">
      <c r="A54" t="s">
        <v>74</v>
      </c>
      <c r="B54" t="s">
        <v>602</v>
      </c>
      <c r="C54" t="s">
        <v>608</v>
      </c>
      <c r="D54" t="s">
        <v>605</v>
      </c>
      <c r="E54" t="s">
        <v>531</v>
      </c>
      <c r="F54" t="s">
        <v>502</v>
      </c>
      <c r="G54" t="s">
        <v>506</v>
      </c>
      <c r="H54" t="s">
        <v>541</v>
      </c>
      <c r="I54" t="s">
        <v>507</v>
      </c>
      <c r="J54" t="s">
        <v>532</v>
      </c>
      <c r="K54" t="s">
        <v>540</v>
      </c>
      <c r="L54" t="s">
        <v>513</v>
      </c>
      <c r="M54" t="s">
        <v>532</v>
      </c>
      <c r="N54" t="s">
        <v>532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9.8743842772499994E-5</v>
      </c>
      <c r="X54">
        <v>0</v>
      </c>
      <c r="Y54">
        <v>0</v>
      </c>
      <c r="Z54">
        <v>0</v>
      </c>
      <c r="AA54">
        <v>1.6253861529844999E-2</v>
      </c>
      <c r="AB54">
        <v>0</v>
      </c>
      <c r="AC54">
        <v>0</v>
      </c>
      <c r="AD54">
        <v>0</v>
      </c>
      <c r="AE54">
        <v>3.1844312927999994E-10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1.6352605691060628E-2</v>
      </c>
    </row>
    <row r="55" spans="1:37" x14ac:dyDescent="0.2">
      <c r="A55" t="s">
        <v>75</v>
      </c>
      <c r="B55" t="s">
        <v>602</v>
      </c>
      <c r="C55" t="s">
        <v>608</v>
      </c>
      <c r="D55" t="s">
        <v>605</v>
      </c>
      <c r="E55" t="s">
        <v>531</v>
      </c>
      <c r="F55" t="s">
        <v>502</v>
      </c>
      <c r="G55" t="s">
        <v>505</v>
      </c>
      <c r="H55" t="s">
        <v>8</v>
      </c>
      <c r="I55" t="s">
        <v>508</v>
      </c>
      <c r="J55" t="s">
        <v>532</v>
      </c>
      <c r="K55" t="s">
        <v>540</v>
      </c>
      <c r="L55" t="s">
        <v>513</v>
      </c>
      <c r="M55" t="s">
        <v>532</v>
      </c>
      <c r="N55" t="s">
        <v>532</v>
      </c>
      <c r="O55">
        <v>2.1664945963599999E-4</v>
      </c>
      <c r="P55">
        <v>0</v>
      </c>
      <c r="Q55">
        <v>0</v>
      </c>
      <c r="R55">
        <v>0</v>
      </c>
      <c r="S55">
        <v>3.3029039999999998E-4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8.8178302619999985E-3</v>
      </c>
      <c r="AA55">
        <v>6.5000531024880001E-2</v>
      </c>
      <c r="AB55">
        <v>0</v>
      </c>
      <c r="AC55">
        <v>0</v>
      </c>
      <c r="AD55">
        <v>0</v>
      </c>
      <c r="AE55">
        <v>1.3189879747199998E-4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7.4497199943987999E-2</v>
      </c>
    </row>
    <row r="56" spans="1:37" x14ac:dyDescent="0.2">
      <c r="A56" t="s">
        <v>76</v>
      </c>
      <c r="B56" t="s">
        <v>602</v>
      </c>
      <c r="C56" t="s">
        <v>608</v>
      </c>
      <c r="D56" t="s">
        <v>605</v>
      </c>
      <c r="E56" t="s">
        <v>531</v>
      </c>
      <c r="F56" t="s">
        <v>502</v>
      </c>
      <c r="G56" t="s">
        <v>505</v>
      </c>
      <c r="H56" t="s">
        <v>4</v>
      </c>
      <c r="I56" t="s">
        <v>508</v>
      </c>
      <c r="J56" t="s">
        <v>532</v>
      </c>
      <c r="K56" t="s">
        <v>540</v>
      </c>
      <c r="L56" t="s">
        <v>513</v>
      </c>
      <c r="M56" t="s">
        <v>532</v>
      </c>
      <c r="N56" t="s">
        <v>532</v>
      </c>
      <c r="O56">
        <v>0</v>
      </c>
      <c r="P56">
        <v>0</v>
      </c>
      <c r="Q56">
        <v>7.9051441146900001E-5</v>
      </c>
      <c r="R56">
        <v>0</v>
      </c>
      <c r="S56">
        <v>0</v>
      </c>
      <c r="T56">
        <v>0</v>
      </c>
      <c r="U56">
        <v>0</v>
      </c>
      <c r="V56">
        <v>2.69859127086E-8</v>
      </c>
      <c r="W56">
        <v>0</v>
      </c>
      <c r="X56">
        <v>0</v>
      </c>
      <c r="Y56">
        <v>0</v>
      </c>
      <c r="Z56">
        <v>2.1277097835899999E-3</v>
      </c>
      <c r="AA56">
        <v>1.4397422805876E-2</v>
      </c>
      <c r="AB56">
        <v>0</v>
      </c>
      <c r="AC56">
        <v>0</v>
      </c>
      <c r="AD56">
        <v>0</v>
      </c>
      <c r="AE56">
        <v>1.37195402416E-8</v>
      </c>
      <c r="AF56">
        <v>0</v>
      </c>
      <c r="AG56">
        <v>0</v>
      </c>
      <c r="AH56">
        <v>0</v>
      </c>
      <c r="AI56">
        <v>6.0824195872199996E-11</v>
      </c>
      <c r="AJ56">
        <v>0</v>
      </c>
      <c r="AK56">
        <v>1.6604224796890044E-2</v>
      </c>
    </row>
    <row r="57" spans="1:37" x14ac:dyDescent="0.2">
      <c r="A57" t="s">
        <v>77</v>
      </c>
      <c r="B57" t="s">
        <v>602</v>
      </c>
      <c r="C57" t="s">
        <v>608</v>
      </c>
      <c r="D57" t="s">
        <v>605</v>
      </c>
      <c r="E57" t="s">
        <v>531</v>
      </c>
      <c r="F57" t="s">
        <v>502</v>
      </c>
      <c r="G57" t="s">
        <v>506</v>
      </c>
      <c r="H57" t="s">
        <v>538</v>
      </c>
      <c r="I57" t="s">
        <v>508</v>
      </c>
      <c r="J57" t="s">
        <v>532</v>
      </c>
      <c r="K57" t="s">
        <v>540</v>
      </c>
      <c r="L57" t="s">
        <v>513</v>
      </c>
      <c r="M57" t="s">
        <v>532</v>
      </c>
      <c r="N57" t="s">
        <v>532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1.7124332330600001E-4</v>
      </c>
      <c r="X57">
        <v>0</v>
      </c>
      <c r="Y57">
        <v>0</v>
      </c>
      <c r="Z57">
        <v>2.2784837948599999E-3</v>
      </c>
      <c r="AA57">
        <v>1.7810448359087998E-2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2.0260175477253999E-2</v>
      </c>
    </row>
    <row r="58" spans="1:37" x14ac:dyDescent="0.2">
      <c r="A58" t="s">
        <v>78</v>
      </c>
      <c r="B58" t="s">
        <v>602</v>
      </c>
      <c r="C58" t="s">
        <v>608</v>
      </c>
      <c r="D58" t="s">
        <v>605</v>
      </c>
      <c r="E58" t="s">
        <v>531</v>
      </c>
      <c r="F58" t="s">
        <v>502</v>
      </c>
      <c r="G58" t="s">
        <v>506</v>
      </c>
      <c r="H58" t="s">
        <v>541</v>
      </c>
      <c r="I58" t="s">
        <v>508</v>
      </c>
      <c r="J58" t="s">
        <v>532</v>
      </c>
      <c r="K58" t="s">
        <v>540</v>
      </c>
      <c r="L58" t="s">
        <v>513</v>
      </c>
      <c r="M58" t="s">
        <v>532</v>
      </c>
      <c r="N58" t="s">
        <v>532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9.8743842772499994E-5</v>
      </c>
      <c r="X58">
        <v>0</v>
      </c>
      <c r="Y58">
        <v>0</v>
      </c>
      <c r="Z58">
        <v>2.3770039971699997E-3</v>
      </c>
      <c r="AA58">
        <v>1.7862427685916001E-2</v>
      </c>
      <c r="AB58">
        <v>0</v>
      </c>
      <c r="AC58">
        <v>0</v>
      </c>
      <c r="AD58">
        <v>0</v>
      </c>
      <c r="AE58">
        <v>3.1844312927999994E-10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2.0338175844301632E-2</v>
      </c>
    </row>
    <row r="59" spans="1:37" x14ac:dyDescent="0.2">
      <c r="A59" t="s">
        <v>547</v>
      </c>
      <c r="B59" t="s">
        <v>602</v>
      </c>
      <c r="C59" t="s">
        <v>608</v>
      </c>
      <c r="D59" t="s">
        <v>605</v>
      </c>
      <c r="E59" t="s">
        <v>531</v>
      </c>
      <c r="F59" t="s">
        <v>502</v>
      </c>
      <c r="G59" t="s">
        <v>505</v>
      </c>
      <c r="H59" t="s">
        <v>8</v>
      </c>
      <c r="I59" t="s">
        <v>507</v>
      </c>
      <c r="J59" t="s">
        <v>532</v>
      </c>
      <c r="K59" t="s">
        <v>537</v>
      </c>
      <c r="L59" t="s">
        <v>548</v>
      </c>
      <c r="M59" t="s">
        <v>532</v>
      </c>
      <c r="N59" t="s">
        <v>532</v>
      </c>
      <c r="O59">
        <v>2.1664945963599999E-4</v>
      </c>
      <c r="P59">
        <v>0</v>
      </c>
      <c r="Q59">
        <v>0</v>
      </c>
      <c r="R59">
        <v>0</v>
      </c>
      <c r="S59">
        <v>3.3029039999999998E-4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1.1539991174214E-2</v>
      </c>
      <c r="AB59">
        <v>0</v>
      </c>
      <c r="AC59">
        <v>0</v>
      </c>
      <c r="AD59">
        <v>0</v>
      </c>
      <c r="AE59">
        <v>1.3189879747199998E-4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1.2218829831322E-2</v>
      </c>
    </row>
    <row r="60" spans="1:37" x14ac:dyDescent="0.2">
      <c r="A60" t="s">
        <v>549</v>
      </c>
      <c r="B60" t="s">
        <v>602</v>
      </c>
      <c r="C60" t="s">
        <v>608</v>
      </c>
      <c r="D60" t="s">
        <v>605</v>
      </c>
      <c r="E60" t="s">
        <v>531</v>
      </c>
      <c r="F60" t="s">
        <v>502</v>
      </c>
      <c r="G60" t="s">
        <v>505</v>
      </c>
      <c r="H60" t="s">
        <v>4</v>
      </c>
      <c r="I60" t="s">
        <v>507</v>
      </c>
      <c r="J60" t="s">
        <v>532</v>
      </c>
      <c r="K60" t="s">
        <v>537</v>
      </c>
      <c r="L60" t="s">
        <v>548</v>
      </c>
      <c r="M60" t="s">
        <v>532</v>
      </c>
      <c r="N60" t="s">
        <v>532</v>
      </c>
      <c r="O60">
        <v>0</v>
      </c>
      <c r="P60">
        <v>0</v>
      </c>
      <c r="Q60">
        <v>7.9051441146900001E-5</v>
      </c>
      <c r="R60">
        <v>0</v>
      </c>
      <c r="S60">
        <v>0</v>
      </c>
      <c r="T60">
        <v>0</v>
      </c>
      <c r="U60">
        <v>0</v>
      </c>
      <c r="V60">
        <v>2.69859127086E-8</v>
      </c>
      <c r="W60">
        <v>0</v>
      </c>
      <c r="X60">
        <v>0</v>
      </c>
      <c r="Y60">
        <v>0</v>
      </c>
      <c r="Z60">
        <v>0</v>
      </c>
      <c r="AA60">
        <v>2.5560742305165002E-3</v>
      </c>
      <c r="AB60">
        <v>0</v>
      </c>
      <c r="AC60">
        <v>0</v>
      </c>
      <c r="AD60">
        <v>0</v>
      </c>
      <c r="AE60">
        <v>1.37195402416E-8</v>
      </c>
      <c r="AF60">
        <v>0</v>
      </c>
      <c r="AG60">
        <v>0</v>
      </c>
      <c r="AH60">
        <v>0</v>
      </c>
      <c r="AI60">
        <v>6.0824195872199996E-11</v>
      </c>
      <c r="AJ60">
        <v>0</v>
      </c>
      <c r="AK60">
        <v>2.6351664379405467E-3</v>
      </c>
    </row>
    <row r="61" spans="1:37" x14ac:dyDescent="0.2">
      <c r="A61" t="s">
        <v>550</v>
      </c>
      <c r="B61" t="s">
        <v>602</v>
      </c>
      <c r="C61" t="s">
        <v>608</v>
      </c>
      <c r="D61" t="s">
        <v>605</v>
      </c>
      <c r="E61" t="s">
        <v>531</v>
      </c>
      <c r="F61" t="s">
        <v>502</v>
      </c>
      <c r="G61" t="s">
        <v>506</v>
      </c>
      <c r="H61" t="s">
        <v>538</v>
      </c>
      <c r="I61" t="s">
        <v>507</v>
      </c>
      <c r="J61" t="s">
        <v>532</v>
      </c>
      <c r="K61" t="s">
        <v>537</v>
      </c>
      <c r="L61" t="s">
        <v>548</v>
      </c>
      <c r="M61" t="s">
        <v>532</v>
      </c>
      <c r="N61" t="s">
        <v>532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1.7124332330600001E-4</v>
      </c>
      <c r="X61">
        <v>0</v>
      </c>
      <c r="Y61">
        <v>0</v>
      </c>
      <c r="Z61">
        <v>0</v>
      </c>
      <c r="AA61">
        <v>3.1620065830409998E-3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3.333249906347E-3</v>
      </c>
    </row>
    <row r="62" spans="1:37" x14ac:dyDescent="0.2">
      <c r="A62" t="s">
        <v>551</v>
      </c>
      <c r="B62" t="s">
        <v>602</v>
      </c>
      <c r="C62" t="s">
        <v>608</v>
      </c>
      <c r="D62" t="s">
        <v>605</v>
      </c>
      <c r="E62" t="s">
        <v>531</v>
      </c>
      <c r="F62" t="s">
        <v>502</v>
      </c>
      <c r="G62" t="s">
        <v>506</v>
      </c>
      <c r="H62" t="s">
        <v>541</v>
      </c>
      <c r="I62" t="s">
        <v>507</v>
      </c>
      <c r="J62" t="s">
        <v>532</v>
      </c>
      <c r="K62" t="s">
        <v>537</v>
      </c>
      <c r="L62" t="s">
        <v>548</v>
      </c>
      <c r="M62" t="s">
        <v>532</v>
      </c>
      <c r="N62" t="s">
        <v>532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9.8743842772499994E-5</v>
      </c>
      <c r="X62">
        <v>0</v>
      </c>
      <c r="Y62">
        <v>0</v>
      </c>
      <c r="Z62">
        <v>0</v>
      </c>
      <c r="AA62">
        <v>3.1712440328050002E-3</v>
      </c>
      <c r="AB62">
        <v>0</v>
      </c>
      <c r="AC62">
        <v>0</v>
      </c>
      <c r="AD62">
        <v>0</v>
      </c>
      <c r="AE62">
        <v>3.1844312927999994E-10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3.2699881940206291E-3</v>
      </c>
    </row>
    <row r="63" spans="1:37" x14ac:dyDescent="0.2">
      <c r="A63" t="s">
        <v>552</v>
      </c>
      <c r="B63" t="s">
        <v>602</v>
      </c>
      <c r="C63" t="s">
        <v>608</v>
      </c>
      <c r="D63" t="s">
        <v>605</v>
      </c>
      <c r="E63" t="s">
        <v>531</v>
      </c>
      <c r="F63" t="s">
        <v>502</v>
      </c>
      <c r="G63" t="s">
        <v>505</v>
      </c>
      <c r="H63" t="s">
        <v>8</v>
      </c>
      <c r="I63" t="s">
        <v>507</v>
      </c>
      <c r="J63" t="s">
        <v>532</v>
      </c>
      <c r="K63" t="s">
        <v>538</v>
      </c>
      <c r="L63" t="s">
        <v>548</v>
      </c>
      <c r="M63" t="s">
        <v>532</v>
      </c>
      <c r="N63" t="s">
        <v>532</v>
      </c>
      <c r="O63">
        <v>2.1664945963599999E-4</v>
      </c>
      <c r="P63">
        <v>0</v>
      </c>
      <c r="Q63">
        <v>0</v>
      </c>
      <c r="R63">
        <v>0</v>
      </c>
      <c r="S63">
        <v>3.3029039999999998E-4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1.5634610146482E-2</v>
      </c>
      <c r="AB63">
        <v>0</v>
      </c>
      <c r="AC63">
        <v>0</v>
      </c>
      <c r="AD63">
        <v>0</v>
      </c>
      <c r="AE63">
        <v>1.3189879747199998E-4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1.6313448803590001E-2</v>
      </c>
    </row>
    <row r="64" spans="1:37" x14ac:dyDescent="0.2">
      <c r="A64" t="s">
        <v>553</v>
      </c>
      <c r="B64" t="s">
        <v>602</v>
      </c>
      <c r="C64" t="s">
        <v>608</v>
      </c>
      <c r="D64" t="s">
        <v>605</v>
      </c>
      <c r="E64" t="s">
        <v>531</v>
      </c>
      <c r="F64" t="s">
        <v>502</v>
      </c>
      <c r="G64" t="s">
        <v>505</v>
      </c>
      <c r="H64" t="s">
        <v>4</v>
      </c>
      <c r="I64" t="s">
        <v>507</v>
      </c>
      <c r="J64" t="s">
        <v>532</v>
      </c>
      <c r="K64" t="s">
        <v>538</v>
      </c>
      <c r="L64" t="s">
        <v>548</v>
      </c>
      <c r="M64" t="s">
        <v>532</v>
      </c>
      <c r="N64" t="s">
        <v>532</v>
      </c>
      <c r="O64">
        <v>0</v>
      </c>
      <c r="P64">
        <v>0</v>
      </c>
      <c r="Q64">
        <v>7.9051441146900001E-5</v>
      </c>
      <c r="R64">
        <v>0</v>
      </c>
      <c r="S64">
        <v>0</v>
      </c>
      <c r="T64">
        <v>0</v>
      </c>
      <c r="U64">
        <v>0</v>
      </c>
      <c r="V64">
        <v>2.69859127086E-8</v>
      </c>
      <c r="W64">
        <v>0</v>
      </c>
      <c r="X64">
        <v>0</v>
      </c>
      <c r="Y64">
        <v>0</v>
      </c>
      <c r="Z64">
        <v>0</v>
      </c>
      <c r="AA64">
        <v>3.4630203347895002E-3</v>
      </c>
      <c r="AB64">
        <v>0</v>
      </c>
      <c r="AC64">
        <v>0</v>
      </c>
      <c r="AD64">
        <v>0</v>
      </c>
      <c r="AE64">
        <v>1.37195402416E-8</v>
      </c>
      <c r="AF64">
        <v>0</v>
      </c>
      <c r="AG64">
        <v>0</v>
      </c>
      <c r="AH64">
        <v>0</v>
      </c>
      <c r="AI64">
        <v>6.0824195872199996E-11</v>
      </c>
      <c r="AJ64">
        <v>0</v>
      </c>
      <c r="AK64">
        <v>3.5421125422135462E-3</v>
      </c>
    </row>
    <row r="65" spans="1:37" x14ac:dyDescent="0.2">
      <c r="A65" t="s">
        <v>554</v>
      </c>
      <c r="B65" t="s">
        <v>602</v>
      </c>
      <c r="C65" t="s">
        <v>608</v>
      </c>
      <c r="D65" t="s">
        <v>605</v>
      </c>
      <c r="E65" t="s">
        <v>531</v>
      </c>
      <c r="F65" t="s">
        <v>502</v>
      </c>
      <c r="G65" t="s">
        <v>506</v>
      </c>
      <c r="H65" t="s">
        <v>538</v>
      </c>
      <c r="I65" t="s">
        <v>507</v>
      </c>
      <c r="J65" t="s">
        <v>532</v>
      </c>
      <c r="K65" t="s">
        <v>538</v>
      </c>
      <c r="L65" t="s">
        <v>548</v>
      </c>
      <c r="M65" t="s">
        <v>532</v>
      </c>
      <c r="N65" t="s">
        <v>532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1.7124332330600001E-4</v>
      </c>
      <c r="X65">
        <v>0</v>
      </c>
      <c r="Y65">
        <v>0</v>
      </c>
      <c r="Z65">
        <v>0</v>
      </c>
      <c r="AA65">
        <v>4.2839495680830003E-3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4.4551928913890001E-3</v>
      </c>
    </row>
    <row r="66" spans="1:37" x14ac:dyDescent="0.2">
      <c r="A66" t="s">
        <v>555</v>
      </c>
      <c r="B66" t="s">
        <v>602</v>
      </c>
      <c r="C66" t="s">
        <v>608</v>
      </c>
      <c r="D66" t="s">
        <v>605</v>
      </c>
      <c r="E66" t="s">
        <v>531</v>
      </c>
      <c r="F66" t="s">
        <v>502</v>
      </c>
      <c r="G66" t="s">
        <v>506</v>
      </c>
      <c r="H66" t="s">
        <v>541</v>
      </c>
      <c r="I66" t="s">
        <v>507</v>
      </c>
      <c r="J66" t="s">
        <v>532</v>
      </c>
      <c r="K66" t="s">
        <v>538</v>
      </c>
      <c r="L66" t="s">
        <v>548</v>
      </c>
      <c r="M66" t="s">
        <v>532</v>
      </c>
      <c r="N66" t="s">
        <v>532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9.8743842772499994E-5</v>
      </c>
      <c r="X66">
        <v>0</v>
      </c>
      <c r="Y66">
        <v>0</v>
      </c>
      <c r="Z66">
        <v>0</v>
      </c>
      <c r="AA66">
        <v>4.2964646492150002E-3</v>
      </c>
      <c r="AB66">
        <v>0</v>
      </c>
      <c r="AC66">
        <v>0</v>
      </c>
      <c r="AD66">
        <v>0</v>
      </c>
      <c r="AE66">
        <v>3.1844312927999994E-10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4.39520881043063E-3</v>
      </c>
    </row>
    <row r="67" spans="1:37" x14ac:dyDescent="0.2">
      <c r="A67" t="s">
        <v>556</v>
      </c>
      <c r="B67" t="s">
        <v>602</v>
      </c>
      <c r="C67" t="s">
        <v>608</v>
      </c>
      <c r="D67" t="s">
        <v>605</v>
      </c>
      <c r="E67" t="s">
        <v>531</v>
      </c>
      <c r="F67" t="s">
        <v>502</v>
      </c>
      <c r="G67" t="s">
        <v>505</v>
      </c>
      <c r="H67" t="s">
        <v>8</v>
      </c>
      <c r="I67" t="s">
        <v>507</v>
      </c>
      <c r="J67" t="s">
        <v>532</v>
      </c>
      <c r="K67" t="s">
        <v>539</v>
      </c>
      <c r="L67" t="s">
        <v>548</v>
      </c>
      <c r="M67" t="s">
        <v>532</v>
      </c>
      <c r="N67" t="s">
        <v>532</v>
      </c>
      <c r="O67">
        <v>2.1664945963599999E-4</v>
      </c>
      <c r="P67">
        <v>0</v>
      </c>
      <c r="Q67">
        <v>0</v>
      </c>
      <c r="R67">
        <v>0</v>
      </c>
      <c r="S67">
        <v>3.3029039999999998E-4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1.6261977278796001E-2</v>
      </c>
      <c r="AB67">
        <v>0</v>
      </c>
      <c r="AC67">
        <v>0</v>
      </c>
      <c r="AD67">
        <v>0</v>
      </c>
      <c r="AE67">
        <v>1.3189879747199998E-4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1.6940815935904002E-2</v>
      </c>
    </row>
    <row r="68" spans="1:37" x14ac:dyDescent="0.2">
      <c r="A68" t="s">
        <v>557</v>
      </c>
      <c r="B68" t="s">
        <v>602</v>
      </c>
      <c r="C68" t="s">
        <v>608</v>
      </c>
      <c r="D68" t="s">
        <v>605</v>
      </c>
      <c r="E68" t="s">
        <v>531</v>
      </c>
      <c r="F68" t="s">
        <v>502</v>
      </c>
      <c r="G68" t="s">
        <v>505</v>
      </c>
      <c r="H68" t="s">
        <v>4</v>
      </c>
      <c r="I68" t="s">
        <v>507</v>
      </c>
      <c r="J68" t="s">
        <v>532</v>
      </c>
      <c r="K68" t="s">
        <v>539</v>
      </c>
      <c r="L68" t="s">
        <v>548</v>
      </c>
      <c r="M68" t="s">
        <v>532</v>
      </c>
      <c r="N68" t="s">
        <v>532</v>
      </c>
      <c r="O68">
        <v>0</v>
      </c>
      <c r="P68">
        <v>0</v>
      </c>
      <c r="Q68">
        <v>7.9051441146900001E-5</v>
      </c>
      <c r="R68">
        <v>0</v>
      </c>
      <c r="S68">
        <v>0</v>
      </c>
      <c r="T68">
        <v>0</v>
      </c>
      <c r="U68">
        <v>0</v>
      </c>
      <c r="V68">
        <v>2.69859127086E-8</v>
      </c>
      <c r="W68">
        <v>0</v>
      </c>
      <c r="X68">
        <v>0</v>
      </c>
      <c r="Y68">
        <v>0</v>
      </c>
      <c r="Z68">
        <v>0</v>
      </c>
      <c r="AA68">
        <v>3.6019803162809999E-3</v>
      </c>
      <c r="AB68">
        <v>0</v>
      </c>
      <c r="AC68">
        <v>0</v>
      </c>
      <c r="AD68">
        <v>0</v>
      </c>
      <c r="AE68">
        <v>1.37195402416E-8</v>
      </c>
      <c r="AF68">
        <v>0</v>
      </c>
      <c r="AG68">
        <v>0</v>
      </c>
      <c r="AH68">
        <v>0</v>
      </c>
      <c r="AI68">
        <v>6.0824195872199996E-11</v>
      </c>
      <c r="AJ68">
        <v>0</v>
      </c>
      <c r="AK68">
        <v>3.6810725237050464E-3</v>
      </c>
    </row>
    <row r="69" spans="1:37" x14ac:dyDescent="0.2">
      <c r="A69" t="s">
        <v>558</v>
      </c>
      <c r="B69" t="s">
        <v>602</v>
      </c>
      <c r="C69" t="s">
        <v>608</v>
      </c>
      <c r="D69" t="s">
        <v>605</v>
      </c>
      <c r="E69" t="s">
        <v>531</v>
      </c>
      <c r="F69" t="s">
        <v>502</v>
      </c>
      <c r="G69" t="s">
        <v>506</v>
      </c>
      <c r="H69" t="s">
        <v>538</v>
      </c>
      <c r="I69" t="s">
        <v>507</v>
      </c>
      <c r="J69" t="s">
        <v>532</v>
      </c>
      <c r="K69" t="s">
        <v>539</v>
      </c>
      <c r="L69" t="s">
        <v>548</v>
      </c>
      <c r="M69" t="s">
        <v>532</v>
      </c>
      <c r="N69" t="s">
        <v>532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1.7124332330600001E-4</v>
      </c>
      <c r="X69">
        <v>0</v>
      </c>
      <c r="Y69">
        <v>0</v>
      </c>
      <c r="Z69">
        <v>0</v>
      </c>
      <c r="AA69">
        <v>4.4558508262739997E-3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4.6270941495799994E-3</v>
      </c>
    </row>
    <row r="70" spans="1:37" x14ac:dyDescent="0.2">
      <c r="A70" t="s">
        <v>559</v>
      </c>
      <c r="B70" t="s">
        <v>602</v>
      </c>
      <c r="C70" t="s">
        <v>608</v>
      </c>
      <c r="D70" t="s">
        <v>605</v>
      </c>
      <c r="E70" t="s">
        <v>531</v>
      </c>
      <c r="F70" t="s">
        <v>502</v>
      </c>
      <c r="G70" t="s">
        <v>506</v>
      </c>
      <c r="H70" t="s">
        <v>541</v>
      </c>
      <c r="I70" t="s">
        <v>507</v>
      </c>
      <c r="J70" t="s">
        <v>532</v>
      </c>
      <c r="K70" t="s">
        <v>539</v>
      </c>
      <c r="L70" t="s">
        <v>548</v>
      </c>
      <c r="M70" t="s">
        <v>532</v>
      </c>
      <c r="N70" t="s">
        <v>532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9.8743842772499994E-5</v>
      </c>
      <c r="X70">
        <v>0</v>
      </c>
      <c r="Y70">
        <v>0</v>
      </c>
      <c r="Z70">
        <v>0</v>
      </c>
      <c r="AA70">
        <v>4.4688680977699995E-3</v>
      </c>
      <c r="AB70">
        <v>0</v>
      </c>
      <c r="AC70">
        <v>0</v>
      </c>
      <c r="AD70">
        <v>0</v>
      </c>
      <c r="AE70">
        <v>3.1844312927999994E-10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4.5676122589856294E-3</v>
      </c>
    </row>
    <row r="71" spans="1:37" x14ac:dyDescent="0.2">
      <c r="A71" t="s">
        <v>578</v>
      </c>
      <c r="B71" t="s">
        <v>602</v>
      </c>
      <c r="C71" t="s">
        <v>608</v>
      </c>
      <c r="D71" t="s">
        <v>606</v>
      </c>
      <c r="E71" t="s">
        <v>531</v>
      </c>
      <c r="F71" t="s">
        <v>502</v>
      </c>
      <c r="G71" t="s">
        <v>505</v>
      </c>
      <c r="H71" t="s">
        <v>8</v>
      </c>
      <c r="I71" t="s">
        <v>507</v>
      </c>
      <c r="J71" t="s">
        <v>532</v>
      </c>
      <c r="K71" t="s">
        <v>538</v>
      </c>
      <c r="L71" t="s">
        <v>579</v>
      </c>
      <c r="M71" t="s">
        <v>532</v>
      </c>
      <c r="N71" t="s">
        <v>532</v>
      </c>
      <c r="O71">
        <v>2.1664945963599999E-4</v>
      </c>
      <c r="P71">
        <v>0</v>
      </c>
      <c r="Q71">
        <v>0</v>
      </c>
      <c r="R71">
        <v>0</v>
      </c>
      <c r="S71">
        <v>3.3029039999999998E-4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1.8509761953527999E-2</v>
      </c>
      <c r="AB71">
        <v>0</v>
      </c>
      <c r="AC71">
        <v>0</v>
      </c>
      <c r="AD71">
        <v>0</v>
      </c>
      <c r="AE71">
        <v>1.3189879747199998E-4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1.9188600610636E-2</v>
      </c>
    </row>
    <row r="72" spans="1:37" x14ac:dyDescent="0.2">
      <c r="A72" t="s">
        <v>580</v>
      </c>
      <c r="B72" t="s">
        <v>602</v>
      </c>
      <c r="C72" t="s">
        <v>608</v>
      </c>
      <c r="D72" t="s">
        <v>606</v>
      </c>
      <c r="E72" t="s">
        <v>531</v>
      </c>
      <c r="F72" t="s">
        <v>502</v>
      </c>
      <c r="G72" t="s">
        <v>505</v>
      </c>
      <c r="H72" t="s">
        <v>4</v>
      </c>
      <c r="I72" t="s">
        <v>507</v>
      </c>
      <c r="J72" t="s">
        <v>532</v>
      </c>
      <c r="K72" t="s">
        <v>538</v>
      </c>
      <c r="L72" t="s">
        <v>579</v>
      </c>
      <c r="M72" t="s">
        <v>532</v>
      </c>
      <c r="N72" t="s">
        <v>532</v>
      </c>
      <c r="O72">
        <v>0</v>
      </c>
      <c r="P72">
        <v>0</v>
      </c>
      <c r="Q72">
        <v>7.9051441146900001E-5</v>
      </c>
      <c r="R72">
        <v>0</v>
      </c>
      <c r="S72">
        <v>0</v>
      </c>
      <c r="T72">
        <v>0</v>
      </c>
      <c r="U72">
        <v>0</v>
      </c>
      <c r="V72">
        <v>2.69859127086E-8</v>
      </c>
      <c r="W72">
        <v>0</v>
      </c>
      <c r="X72">
        <v>0</v>
      </c>
      <c r="Y72">
        <v>0</v>
      </c>
      <c r="Z72">
        <v>0</v>
      </c>
      <c r="AA72">
        <v>4.0998580352580001E-3</v>
      </c>
      <c r="AB72">
        <v>0</v>
      </c>
      <c r="AC72">
        <v>0</v>
      </c>
      <c r="AD72">
        <v>0</v>
      </c>
      <c r="AE72">
        <v>1.37195402416E-8</v>
      </c>
      <c r="AF72">
        <v>0</v>
      </c>
      <c r="AG72">
        <v>0</v>
      </c>
      <c r="AH72">
        <v>0</v>
      </c>
      <c r="AI72">
        <v>6.0824195872199996E-11</v>
      </c>
      <c r="AJ72">
        <v>0</v>
      </c>
      <c r="AK72">
        <v>4.1789502426820462E-3</v>
      </c>
    </row>
    <row r="73" spans="1:37" x14ac:dyDescent="0.2">
      <c r="A73" t="s">
        <v>581</v>
      </c>
      <c r="B73" t="s">
        <v>602</v>
      </c>
      <c r="C73" t="s">
        <v>608</v>
      </c>
      <c r="D73" t="s">
        <v>606</v>
      </c>
      <c r="E73" t="s">
        <v>531</v>
      </c>
      <c r="F73" t="s">
        <v>502</v>
      </c>
      <c r="G73" t="s">
        <v>506</v>
      </c>
      <c r="H73" t="s">
        <v>538</v>
      </c>
      <c r="I73" t="s">
        <v>507</v>
      </c>
      <c r="J73" t="s">
        <v>532</v>
      </c>
      <c r="K73" t="s">
        <v>538</v>
      </c>
      <c r="L73" t="s">
        <v>579</v>
      </c>
      <c r="M73" t="s">
        <v>532</v>
      </c>
      <c r="N73" t="s">
        <v>532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1.7124332330600001E-4</v>
      </c>
      <c r="X73">
        <v>0</v>
      </c>
      <c r="Y73">
        <v>0</v>
      </c>
      <c r="Z73">
        <v>0</v>
      </c>
      <c r="AA73">
        <v>5.0717533717319994E-3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5.2429966950379991E-3</v>
      </c>
    </row>
    <row r="74" spans="1:37" x14ac:dyDescent="0.2">
      <c r="A74" t="s">
        <v>582</v>
      </c>
      <c r="B74" t="s">
        <v>602</v>
      </c>
      <c r="C74" t="s">
        <v>608</v>
      </c>
      <c r="D74" t="s">
        <v>605</v>
      </c>
      <c r="E74" t="s">
        <v>531</v>
      </c>
      <c r="F74" t="s">
        <v>502</v>
      </c>
      <c r="G74" t="s">
        <v>506</v>
      </c>
      <c r="H74" t="s">
        <v>541</v>
      </c>
      <c r="I74" t="s">
        <v>507</v>
      </c>
      <c r="J74" t="s">
        <v>532</v>
      </c>
      <c r="K74" t="s">
        <v>538</v>
      </c>
      <c r="L74" t="s">
        <v>579</v>
      </c>
      <c r="M74" t="s">
        <v>532</v>
      </c>
      <c r="N74" t="s">
        <v>532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9.8743842772499994E-5</v>
      </c>
      <c r="X74">
        <v>0</v>
      </c>
      <c r="Y74">
        <v>0</v>
      </c>
      <c r="Z74">
        <v>0</v>
      </c>
      <c r="AA74">
        <v>5.0865699338599997E-3</v>
      </c>
      <c r="AB74">
        <v>0</v>
      </c>
      <c r="AC74">
        <v>0</v>
      </c>
      <c r="AD74">
        <v>0</v>
      </c>
      <c r="AE74">
        <v>3.1844312927999994E-10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5.1853140950756296E-3</v>
      </c>
    </row>
    <row r="75" spans="1:37" x14ac:dyDescent="0.2">
      <c r="A75" t="s">
        <v>95</v>
      </c>
      <c r="B75" t="s">
        <v>602</v>
      </c>
      <c r="C75" t="s">
        <v>608</v>
      </c>
      <c r="D75" t="s">
        <v>605</v>
      </c>
      <c r="E75" t="s">
        <v>531</v>
      </c>
      <c r="F75" t="s">
        <v>502</v>
      </c>
      <c r="G75" t="s">
        <v>505</v>
      </c>
      <c r="H75" t="s">
        <v>8</v>
      </c>
      <c r="I75" t="s">
        <v>507</v>
      </c>
      <c r="J75" t="s">
        <v>532</v>
      </c>
      <c r="K75" t="s">
        <v>538</v>
      </c>
      <c r="L75" t="s">
        <v>514</v>
      </c>
      <c r="M75" t="s">
        <v>532</v>
      </c>
      <c r="N75" t="s">
        <v>532</v>
      </c>
      <c r="O75">
        <v>2.1664945963599999E-4</v>
      </c>
      <c r="P75">
        <v>0</v>
      </c>
      <c r="Q75">
        <v>0</v>
      </c>
      <c r="R75">
        <v>0</v>
      </c>
      <c r="S75">
        <v>3.3029039999999998E-4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2.5360387147133998E-2</v>
      </c>
      <c r="AB75">
        <v>0</v>
      </c>
      <c r="AC75">
        <v>0</v>
      </c>
      <c r="AD75">
        <v>0</v>
      </c>
      <c r="AE75">
        <v>1.3189879747199998E-4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2.6039225804241999E-2</v>
      </c>
    </row>
    <row r="76" spans="1:37" x14ac:dyDescent="0.2">
      <c r="A76" t="s">
        <v>96</v>
      </c>
      <c r="B76" t="s">
        <v>602</v>
      </c>
      <c r="C76" t="s">
        <v>608</v>
      </c>
      <c r="D76" t="s">
        <v>605</v>
      </c>
      <c r="E76" t="s">
        <v>531</v>
      </c>
      <c r="F76" t="s">
        <v>502</v>
      </c>
      <c r="G76" t="s">
        <v>505</v>
      </c>
      <c r="H76" t="s">
        <v>4</v>
      </c>
      <c r="I76" t="s">
        <v>507</v>
      </c>
      <c r="J76" t="s">
        <v>532</v>
      </c>
      <c r="K76" t="s">
        <v>538</v>
      </c>
      <c r="L76" t="s">
        <v>514</v>
      </c>
      <c r="M76" t="s">
        <v>532</v>
      </c>
      <c r="N76" t="s">
        <v>532</v>
      </c>
      <c r="O76">
        <v>0</v>
      </c>
      <c r="P76">
        <v>0</v>
      </c>
      <c r="Q76">
        <v>7.9051441146900001E-5</v>
      </c>
      <c r="R76">
        <v>0</v>
      </c>
      <c r="S76">
        <v>0</v>
      </c>
      <c r="T76">
        <v>0</v>
      </c>
      <c r="U76">
        <v>0</v>
      </c>
      <c r="V76">
        <v>2.69859127086E-8</v>
      </c>
      <c r="W76">
        <v>0</v>
      </c>
      <c r="X76">
        <v>0</v>
      </c>
      <c r="Y76">
        <v>0</v>
      </c>
      <c r="Z76">
        <v>0</v>
      </c>
      <c r="AA76">
        <v>5.6172514418864998E-3</v>
      </c>
      <c r="AB76">
        <v>0</v>
      </c>
      <c r="AC76">
        <v>0</v>
      </c>
      <c r="AD76">
        <v>0</v>
      </c>
      <c r="AE76">
        <v>1.37195402416E-8</v>
      </c>
      <c r="AF76">
        <v>0</v>
      </c>
      <c r="AG76">
        <v>0</v>
      </c>
      <c r="AH76">
        <v>0</v>
      </c>
      <c r="AI76">
        <v>6.0824195872199996E-11</v>
      </c>
      <c r="AJ76">
        <v>0</v>
      </c>
      <c r="AK76">
        <v>5.6963436493105458E-3</v>
      </c>
    </row>
    <row r="77" spans="1:37" x14ac:dyDescent="0.2">
      <c r="A77" t="s">
        <v>97</v>
      </c>
      <c r="B77" t="s">
        <v>602</v>
      </c>
      <c r="C77" t="s">
        <v>608</v>
      </c>
      <c r="D77" t="s">
        <v>605</v>
      </c>
      <c r="E77" t="s">
        <v>531</v>
      </c>
      <c r="F77" t="s">
        <v>502</v>
      </c>
      <c r="G77" t="s">
        <v>506</v>
      </c>
      <c r="H77" t="s">
        <v>538</v>
      </c>
      <c r="I77" t="s">
        <v>507</v>
      </c>
      <c r="J77" t="s">
        <v>532</v>
      </c>
      <c r="K77" t="s">
        <v>538</v>
      </c>
      <c r="L77" t="s">
        <v>514</v>
      </c>
      <c r="M77" t="s">
        <v>532</v>
      </c>
      <c r="N77" t="s">
        <v>532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1.7124332330600001E-4</v>
      </c>
      <c r="X77">
        <v>0</v>
      </c>
      <c r="Y77">
        <v>0</v>
      </c>
      <c r="Z77">
        <v>0</v>
      </c>
      <c r="AA77">
        <v>6.9488537640209997E-3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7.1200970873269995E-3</v>
      </c>
    </row>
    <row r="78" spans="1:37" x14ac:dyDescent="0.2">
      <c r="A78" t="s">
        <v>98</v>
      </c>
      <c r="B78" t="s">
        <v>602</v>
      </c>
      <c r="C78" t="s">
        <v>608</v>
      </c>
      <c r="D78" t="s">
        <v>605</v>
      </c>
      <c r="E78" t="s">
        <v>531</v>
      </c>
      <c r="F78" t="s">
        <v>502</v>
      </c>
      <c r="G78" t="s">
        <v>506</v>
      </c>
      <c r="H78" t="s">
        <v>541</v>
      </c>
      <c r="I78" t="s">
        <v>507</v>
      </c>
      <c r="J78" t="s">
        <v>532</v>
      </c>
      <c r="K78" t="s">
        <v>538</v>
      </c>
      <c r="L78" t="s">
        <v>514</v>
      </c>
      <c r="M78" t="s">
        <v>532</v>
      </c>
      <c r="N78" t="s">
        <v>532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9.8743842772499994E-5</v>
      </c>
      <c r="X78">
        <v>0</v>
      </c>
      <c r="Y78">
        <v>0</v>
      </c>
      <c r="Z78">
        <v>0</v>
      </c>
      <c r="AA78">
        <v>6.9691540657049996E-3</v>
      </c>
      <c r="AB78">
        <v>0</v>
      </c>
      <c r="AC78">
        <v>0</v>
      </c>
      <c r="AD78">
        <v>0</v>
      </c>
      <c r="AE78">
        <v>3.1844312927999994E-10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7.0678982269206294E-3</v>
      </c>
    </row>
    <row r="79" spans="1:37" x14ac:dyDescent="0.2">
      <c r="A79" t="s">
        <v>99</v>
      </c>
      <c r="B79" t="s">
        <v>602</v>
      </c>
      <c r="C79" t="s">
        <v>608</v>
      </c>
      <c r="D79" t="s">
        <v>605</v>
      </c>
      <c r="E79" t="s">
        <v>531</v>
      </c>
      <c r="F79" t="s">
        <v>502</v>
      </c>
      <c r="G79" t="s">
        <v>505</v>
      </c>
      <c r="H79" t="s">
        <v>8</v>
      </c>
      <c r="I79" t="s">
        <v>507</v>
      </c>
      <c r="J79" t="s">
        <v>532</v>
      </c>
      <c r="K79" t="s">
        <v>538</v>
      </c>
      <c r="L79" t="s">
        <v>515</v>
      </c>
      <c r="M79" t="s">
        <v>532</v>
      </c>
      <c r="N79" t="s">
        <v>532</v>
      </c>
      <c r="O79">
        <v>2.1664945963599999E-4</v>
      </c>
      <c r="P79">
        <v>0</v>
      </c>
      <c r="Q79">
        <v>0</v>
      </c>
      <c r="R79">
        <v>0</v>
      </c>
      <c r="S79">
        <v>3.3029039999999998E-4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1.8762805410198001E-2</v>
      </c>
      <c r="AB79">
        <v>0</v>
      </c>
      <c r="AC79">
        <v>0</v>
      </c>
      <c r="AD79">
        <v>0</v>
      </c>
      <c r="AE79">
        <v>1.3189879747199998E-4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1.9441644067306002E-2</v>
      </c>
    </row>
    <row r="80" spans="1:37" x14ac:dyDescent="0.2">
      <c r="A80" t="s">
        <v>100</v>
      </c>
      <c r="B80" t="s">
        <v>602</v>
      </c>
      <c r="C80" t="s">
        <v>608</v>
      </c>
      <c r="D80" t="s">
        <v>605</v>
      </c>
      <c r="E80" t="s">
        <v>531</v>
      </c>
      <c r="F80" t="s">
        <v>502</v>
      </c>
      <c r="G80" t="s">
        <v>505</v>
      </c>
      <c r="H80" t="s">
        <v>4</v>
      </c>
      <c r="I80" t="s">
        <v>507</v>
      </c>
      <c r="J80" t="s">
        <v>532</v>
      </c>
      <c r="K80" t="s">
        <v>538</v>
      </c>
      <c r="L80" t="s">
        <v>515</v>
      </c>
      <c r="M80" t="s">
        <v>532</v>
      </c>
      <c r="N80" t="s">
        <v>532</v>
      </c>
      <c r="O80">
        <v>0</v>
      </c>
      <c r="P80">
        <v>0</v>
      </c>
      <c r="Q80">
        <v>7.9051441146900001E-5</v>
      </c>
      <c r="R80">
        <v>0</v>
      </c>
      <c r="S80">
        <v>0</v>
      </c>
      <c r="T80">
        <v>0</v>
      </c>
      <c r="U80">
        <v>0</v>
      </c>
      <c r="V80">
        <v>2.69859127086E-8</v>
      </c>
      <c r="W80">
        <v>0</v>
      </c>
      <c r="X80">
        <v>0</v>
      </c>
      <c r="Y80">
        <v>0</v>
      </c>
      <c r="Z80">
        <v>0</v>
      </c>
      <c r="AA80">
        <v>4.1559064194405006E-3</v>
      </c>
      <c r="AB80">
        <v>0</v>
      </c>
      <c r="AC80">
        <v>0</v>
      </c>
      <c r="AD80">
        <v>0</v>
      </c>
      <c r="AE80">
        <v>1.37195402416E-8</v>
      </c>
      <c r="AF80">
        <v>0</v>
      </c>
      <c r="AG80">
        <v>0</v>
      </c>
      <c r="AH80">
        <v>0</v>
      </c>
      <c r="AI80">
        <v>6.0824195872199996E-11</v>
      </c>
      <c r="AJ80">
        <v>0</v>
      </c>
      <c r="AK80">
        <v>4.2349986268645466E-3</v>
      </c>
    </row>
    <row r="81" spans="1:37" x14ac:dyDescent="0.2">
      <c r="A81" t="s">
        <v>101</v>
      </c>
      <c r="B81" t="s">
        <v>602</v>
      </c>
      <c r="C81" t="s">
        <v>608</v>
      </c>
      <c r="D81" t="s">
        <v>605</v>
      </c>
      <c r="E81" t="s">
        <v>531</v>
      </c>
      <c r="F81" t="s">
        <v>502</v>
      </c>
      <c r="G81" t="s">
        <v>506</v>
      </c>
      <c r="H81" t="s">
        <v>538</v>
      </c>
      <c r="I81" t="s">
        <v>507</v>
      </c>
      <c r="J81" t="s">
        <v>532</v>
      </c>
      <c r="K81" t="s">
        <v>538</v>
      </c>
      <c r="L81" t="s">
        <v>515</v>
      </c>
      <c r="M81" t="s">
        <v>532</v>
      </c>
      <c r="N81" t="s">
        <v>532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1.7124332330600001E-4</v>
      </c>
      <c r="X81">
        <v>0</v>
      </c>
      <c r="Y81">
        <v>0</v>
      </c>
      <c r="Z81">
        <v>0</v>
      </c>
      <c r="AA81">
        <v>5.1410883533369997E-3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5.3123316766429994E-3</v>
      </c>
    </row>
    <row r="82" spans="1:37" x14ac:dyDescent="0.2">
      <c r="A82" t="s">
        <v>102</v>
      </c>
      <c r="B82" t="s">
        <v>602</v>
      </c>
      <c r="C82" t="s">
        <v>608</v>
      </c>
      <c r="D82" t="s">
        <v>605</v>
      </c>
      <c r="E82" t="s">
        <v>531</v>
      </c>
      <c r="F82" t="s">
        <v>502</v>
      </c>
      <c r="G82" t="s">
        <v>506</v>
      </c>
      <c r="H82" t="s">
        <v>541</v>
      </c>
      <c r="I82" t="s">
        <v>507</v>
      </c>
      <c r="J82" t="s">
        <v>532</v>
      </c>
      <c r="K82" t="s">
        <v>538</v>
      </c>
      <c r="L82" t="s">
        <v>515</v>
      </c>
      <c r="M82" t="s">
        <v>532</v>
      </c>
      <c r="N82" t="s">
        <v>532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9.8743842772499994E-5</v>
      </c>
      <c r="X82">
        <v>0</v>
      </c>
      <c r="Y82">
        <v>0</v>
      </c>
      <c r="Z82">
        <v>0</v>
      </c>
      <c r="AA82">
        <v>5.1561074698849999E-3</v>
      </c>
      <c r="AB82">
        <v>0</v>
      </c>
      <c r="AC82">
        <v>0</v>
      </c>
      <c r="AD82">
        <v>0</v>
      </c>
      <c r="AE82">
        <v>3.1844312927999994E-10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5.2548516311006297E-3</v>
      </c>
    </row>
    <row r="83" spans="1:37" x14ac:dyDescent="0.2">
      <c r="A83" t="s">
        <v>103</v>
      </c>
      <c r="B83" t="s">
        <v>602</v>
      </c>
      <c r="C83" t="s">
        <v>608</v>
      </c>
      <c r="D83" t="s">
        <v>605</v>
      </c>
      <c r="E83" t="s">
        <v>531</v>
      </c>
      <c r="F83" t="s">
        <v>502</v>
      </c>
      <c r="G83" t="s">
        <v>505</v>
      </c>
      <c r="H83" t="s">
        <v>8</v>
      </c>
      <c r="I83" t="s">
        <v>507</v>
      </c>
      <c r="J83" t="s">
        <v>532</v>
      </c>
      <c r="K83" t="s">
        <v>538</v>
      </c>
      <c r="L83" t="s">
        <v>516</v>
      </c>
      <c r="M83" t="s">
        <v>532</v>
      </c>
      <c r="N83" t="s">
        <v>532</v>
      </c>
      <c r="O83">
        <v>2.1664945963599999E-4</v>
      </c>
      <c r="P83">
        <v>0</v>
      </c>
      <c r="Q83">
        <v>0</v>
      </c>
      <c r="R83">
        <v>0</v>
      </c>
      <c r="S83">
        <v>3.3029039999999998E-4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2.4346070387094E-2</v>
      </c>
      <c r="AB83">
        <v>0</v>
      </c>
      <c r="AC83">
        <v>0</v>
      </c>
      <c r="AD83">
        <v>0</v>
      </c>
      <c r="AE83">
        <v>1.3189879747199998E-4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2.5024909044202001E-2</v>
      </c>
    </row>
    <row r="84" spans="1:37" x14ac:dyDescent="0.2">
      <c r="A84" t="s">
        <v>104</v>
      </c>
      <c r="B84" t="s">
        <v>602</v>
      </c>
      <c r="C84" t="s">
        <v>608</v>
      </c>
      <c r="D84" t="s">
        <v>605</v>
      </c>
      <c r="E84" t="s">
        <v>531</v>
      </c>
      <c r="F84" t="s">
        <v>502</v>
      </c>
      <c r="G84" t="s">
        <v>505</v>
      </c>
      <c r="H84" t="s">
        <v>4</v>
      </c>
      <c r="I84" t="s">
        <v>507</v>
      </c>
      <c r="J84" t="s">
        <v>532</v>
      </c>
      <c r="K84" t="s">
        <v>538</v>
      </c>
      <c r="L84" t="s">
        <v>516</v>
      </c>
      <c r="M84" t="s">
        <v>532</v>
      </c>
      <c r="N84" t="s">
        <v>532</v>
      </c>
      <c r="O84">
        <v>0</v>
      </c>
      <c r="P84">
        <v>0</v>
      </c>
      <c r="Q84">
        <v>7.9051441146900001E-5</v>
      </c>
      <c r="R84">
        <v>0</v>
      </c>
      <c r="S84">
        <v>0</v>
      </c>
      <c r="T84">
        <v>0</v>
      </c>
      <c r="U84">
        <v>0</v>
      </c>
      <c r="V84">
        <v>2.69859127086E-8</v>
      </c>
      <c r="W84">
        <v>0</v>
      </c>
      <c r="X84">
        <v>0</v>
      </c>
      <c r="Y84">
        <v>0</v>
      </c>
      <c r="Z84">
        <v>0</v>
      </c>
      <c r="AA84">
        <v>5.3925832516964999E-3</v>
      </c>
      <c r="AB84">
        <v>0</v>
      </c>
      <c r="AC84">
        <v>0</v>
      </c>
      <c r="AD84">
        <v>0</v>
      </c>
      <c r="AE84">
        <v>1.37195402416E-8</v>
      </c>
      <c r="AF84">
        <v>0</v>
      </c>
      <c r="AG84">
        <v>0</v>
      </c>
      <c r="AH84">
        <v>0</v>
      </c>
      <c r="AI84">
        <v>6.0824195872199996E-11</v>
      </c>
      <c r="AJ84">
        <v>0</v>
      </c>
      <c r="AK84">
        <v>5.4716754591205459E-3</v>
      </c>
    </row>
    <row r="85" spans="1:37" x14ac:dyDescent="0.2">
      <c r="A85" t="s">
        <v>105</v>
      </c>
      <c r="B85" t="s">
        <v>602</v>
      </c>
      <c r="C85" t="s">
        <v>608</v>
      </c>
      <c r="D85" t="s">
        <v>605</v>
      </c>
      <c r="E85" t="s">
        <v>531</v>
      </c>
      <c r="F85" t="s">
        <v>502</v>
      </c>
      <c r="G85" t="s">
        <v>506</v>
      </c>
      <c r="H85" t="s">
        <v>538</v>
      </c>
      <c r="I85" t="s">
        <v>507</v>
      </c>
      <c r="J85" t="s">
        <v>532</v>
      </c>
      <c r="K85" t="s">
        <v>538</v>
      </c>
      <c r="L85" t="s">
        <v>516</v>
      </c>
      <c r="M85" t="s">
        <v>532</v>
      </c>
      <c r="N85" t="s">
        <v>532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1.7124332330600001E-4</v>
      </c>
      <c r="X85">
        <v>0</v>
      </c>
      <c r="Y85">
        <v>0</v>
      </c>
      <c r="Z85">
        <v>0</v>
      </c>
      <c r="AA85">
        <v>6.6709266647609995E-3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6.8421699880669993E-3</v>
      </c>
    </row>
    <row r="86" spans="1:37" x14ac:dyDescent="0.2">
      <c r="A86" t="s">
        <v>106</v>
      </c>
      <c r="B86" t="s">
        <v>602</v>
      </c>
      <c r="C86" t="s">
        <v>608</v>
      </c>
      <c r="D86" t="s">
        <v>605</v>
      </c>
      <c r="E86" t="s">
        <v>531</v>
      </c>
      <c r="F86" t="s">
        <v>502</v>
      </c>
      <c r="G86" t="s">
        <v>506</v>
      </c>
      <c r="H86" t="s">
        <v>541</v>
      </c>
      <c r="I86" t="s">
        <v>507</v>
      </c>
      <c r="J86" t="s">
        <v>532</v>
      </c>
      <c r="K86" t="s">
        <v>538</v>
      </c>
      <c r="L86" t="s">
        <v>516</v>
      </c>
      <c r="M86" t="s">
        <v>532</v>
      </c>
      <c r="N86" t="s">
        <v>532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9.8743842772499994E-5</v>
      </c>
      <c r="X86">
        <v>0</v>
      </c>
      <c r="Y86">
        <v>0</v>
      </c>
      <c r="Z86">
        <v>0</v>
      </c>
      <c r="AA86">
        <v>6.690415033405E-3</v>
      </c>
      <c r="AB86">
        <v>0</v>
      </c>
      <c r="AC86">
        <v>0</v>
      </c>
      <c r="AD86">
        <v>0</v>
      </c>
      <c r="AE86">
        <v>3.1844312927999994E-10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6.7891591946206298E-3</v>
      </c>
    </row>
    <row r="87" spans="1:37" x14ac:dyDescent="0.2">
      <c r="A87" t="s">
        <v>107</v>
      </c>
      <c r="B87" t="s">
        <v>602</v>
      </c>
      <c r="C87" t="s">
        <v>608</v>
      </c>
      <c r="D87" t="s">
        <v>605</v>
      </c>
      <c r="E87" t="s">
        <v>531</v>
      </c>
      <c r="F87" t="s">
        <v>502</v>
      </c>
      <c r="G87" t="s">
        <v>505</v>
      </c>
      <c r="H87" t="s">
        <v>8</v>
      </c>
      <c r="I87" t="s">
        <v>507</v>
      </c>
      <c r="J87" t="s">
        <v>532</v>
      </c>
      <c r="K87" t="s">
        <v>538</v>
      </c>
      <c r="L87" t="s">
        <v>517</v>
      </c>
      <c r="M87" t="s">
        <v>532</v>
      </c>
      <c r="N87" t="s">
        <v>532</v>
      </c>
      <c r="O87">
        <v>2.1664945963599999E-4</v>
      </c>
      <c r="P87">
        <v>0</v>
      </c>
      <c r="Q87">
        <v>0</v>
      </c>
      <c r="R87">
        <v>0</v>
      </c>
      <c r="S87">
        <v>3.3029039999999998E-4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1.1285320899119999E-2</v>
      </c>
      <c r="AB87">
        <v>0</v>
      </c>
      <c r="AC87">
        <v>0</v>
      </c>
      <c r="AD87">
        <v>0</v>
      </c>
      <c r="AE87">
        <v>1.3189879747199998E-4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1.1964159556227998E-2</v>
      </c>
    </row>
    <row r="88" spans="1:37" x14ac:dyDescent="0.2">
      <c r="A88" t="s">
        <v>108</v>
      </c>
      <c r="B88" t="s">
        <v>602</v>
      </c>
      <c r="C88" t="s">
        <v>608</v>
      </c>
      <c r="D88" t="s">
        <v>605</v>
      </c>
      <c r="E88" t="s">
        <v>531</v>
      </c>
      <c r="F88" t="s">
        <v>502</v>
      </c>
      <c r="G88" t="s">
        <v>505</v>
      </c>
      <c r="H88" t="s">
        <v>4</v>
      </c>
      <c r="I88" t="s">
        <v>507</v>
      </c>
      <c r="J88" t="s">
        <v>532</v>
      </c>
      <c r="K88" t="s">
        <v>538</v>
      </c>
      <c r="L88" t="s">
        <v>517</v>
      </c>
      <c r="M88" t="s">
        <v>532</v>
      </c>
      <c r="N88" t="s">
        <v>532</v>
      </c>
      <c r="O88">
        <v>0</v>
      </c>
      <c r="P88">
        <v>0</v>
      </c>
      <c r="Q88">
        <v>7.9051441146900001E-5</v>
      </c>
      <c r="R88">
        <v>0</v>
      </c>
      <c r="S88">
        <v>0</v>
      </c>
      <c r="T88">
        <v>0</v>
      </c>
      <c r="U88">
        <v>0</v>
      </c>
      <c r="V88">
        <v>2.69859127086E-8</v>
      </c>
      <c r="W88">
        <v>0</v>
      </c>
      <c r="X88">
        <v>0</v>
      </c>
      <c r="Y88">
        <v>0</v>
      </c>
      <c r="Z88">
        <v>0</v>
      </c>
      <c r="AA88">
        <v>2.4996655108199999E-3</v>
      </c>
      <c r="AB88">
        <v>0</v>
      </c>
      <c r="AC88">
        <v>0</v>
      </c>
      <c r="AD88">
        <v>0</v>
      </c>
      <c r="AE88">
        <v>1.37195402416E-8</v>
      </c>
      <c r="AF88">
        <v>0</v>
      </c>
      <c r="AG88">
        <v>0</v>
      </c>
      <c r="AH88">
        <v>0</v>
      </c>
      <c r="AI88">
        <v>6.0824195872199996E-11</v>
      </c>
      <c r="AJ88">
        <v>0</v>
      </c>
      <c r="AK88">
        <v>2.5787577182440464E-3</v>
      </c>
    </row>
    <row r="89" spans="1:37" x14ac:dyDescent="0.2">
      <c r="A89" t="s">
        <v>109</v>
      </c>
      <c r="B89" t="s">
        <v>602</v>
      </c>
      <c r="C89" t="s">
        <v>608</v>
      </c>
      <c r="D89" t="s">
        <v>605</v>
      </c>
      <c r="E89" t="s">
        <v>531</v>
      </c>
      <c r="F89" t="s">
        <v>502</v>
      </c>
      <c r="G89" t="s">
        <v>506</v>
      </c>
      <c r="H89" t="s">
        <v>538</v>
      </c>
      <c r="I89" t="s">
        <v>507</v>
      </c>
      <c r="J89" t="s">
        <v>532</v>
      </c>
      <c r="K89" t="s">
        <v>538</v>
      </c>
      <c r="L89" t="s">
        <v>517</v>
      </c>
      <c r="M89" t="s">
        <v>532</v>
      </c>
      <c r="N89" t="s">
        <v>532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1.7124332330600001E-4</v>
      </c>
      <c r="X89">
        <v>0</v>
      </c>
      <c r="Y89">
        <v>0</v>
      </c>
      <c r="Z89">
        <v>0</v>
      </c>
      <c r="AA89">
        <v>3.0922258462799997E-3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3.2634691695859999E-3</v>
      </c>
    </row>
    <row r="90" spans="1:37" x14ac:dyDescent="0.2">
      <c r="A90" t="s">
        <v>110</v>
      </c>
      <c r="B90" t="s">
        <v>602</v>
      </c>
      <c r="C90" t="s">
        <v>608</v>
      </c>
      <c r="D90" t="s">
        <v>605</v>
      </c>
      <c r="E90" t="s">
        <v>531</v>
      </c>
      <c r="F90" t="s">
        <v>502</v>
      </c>
      <c r="G90" t="s">
        <v>506</v>
      </c>
      <c r="H90" t="s">
        <v>541</v>
      </c>
      <c r="I90" t="s">
        <v>507</v>
      </c>
      <c r="J90" t="s">
        <v>532</v>
      </c>
      <c r="K90" t="s">
        <v>538</v>
      </c>
      <c r="L90" t="s">
        <v>517</v>
      </c>
      <c r="M90" t="s">
        <v>532</v>
      </c>
      <c r="N90" t="s">
        <v>532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9.8743842772499994E-5</v>
      </c>
      <c r="X90">
        <v>0</v>
      </c>
      <c r="Y90">
        <v>0</v>
      </c>
      <c r="Z90">
        <v>0</v>
      </c>
      <c r="AA90">
        <v>3.1012594393999998E-3</v>
      </c>
      <c r="AB90">
        <v>0</v>
      </c>
      <c r="AC90">
        <v>0</v>
      </c>
      <c r="AD90">
        <v>0</v>
      </c>
      <c r="AE90">
        <v>3.1844312927999994E-10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3.2000036006156287E-3</v>
      </c>
    </row>
    <row r="91" spans="1:37" x14ac:dyDescent="0.2">
      <c r="A91" t="s">
        <v>111</v>
      </c>
      <c r="B91" t="s">
        <v>602</v>
      </c>
      <c r="C91" t="s">
        <v>608</v>
      </c>
      <c r="D91" t="s">
        <v>605</v>
      </c>
      <c r="E91" t="s">
        <v>531</v>
      </c>
      <c r="F91" t="s">
        <v>502</v>
      </c>
      <c r="G91" t="s">
        <v>505</v>
      </c>
      <c r="H91" t="s">
        <v>8</v>
      </c>
      <c r="I91" t="s">
        <v>507</v>
      </c>
      <c r="J91" t="s">
        <v>532</v>
      </c>
      <c r="K91" t="s">
        <v>538</v>
      </c>
      <c r="L91" t="s">
        <v>518</v>
      </c>
      <c r="M91" t="s">
        <v>532</v>
      </c>
      <c r="N91" t="s">
        <v>532</v>
      </c>
      <c r="O91">
        <v>2.1664945963599999E-4</v>
      </c>
      <c r="P91">
        <v>0</v>
      </c>
      <c r="Q91">
        <v>0</v>
      </c>
      <c r="R91">
        <v>0</v>
      </c>
      <c r="S91">
        <v>3.3029039999999998E-4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1.6485263389368E-2</v>
      </c>
      <c r="AB91">
        <v>0</v>
      </c>
      <c r="AC91">
        <v>0</v>
      </c>
      <c r="AD91">
        <v>0</v>
      </c>
      <c r="AE91">
        <v>1.3189879747199998E-4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1.7164102046476001E-2</v>
      </c>
    </row>
    <row r="92" spans="1:37" x14ac:dyDescent="0.2">
      <c r="A92" t="s">
        <v>112</v>
      </c>
      <c r="B92" t="s">
        <v>602</v>
      </c>
      <c r="C92" t="s">
        <v>608</v>
      </c>
      <c r="D92" t="s">
        <v>605</v>
      </c>
      <c r="E92" t="s">
        <v>531</v>
      </c>
      <c r="F92" t="s">
        <v>502</v>
      </c>
      <c r="G92" t="s">
        <v>505</v>
      </c>
      <c r="H92" t="s">
        <v>4</v>
      </c>
      <c r="I92" t="s">
        <v>507</v>
      </c>
      <c r="J92" t="s">
        <v>532</v>
      </c>
      <c r="K92" t="s">
        <v>538</v>
      </c>
      <c r="L92" t="s">
        <v>518</v>
      </c>
      <c r="M92" t="s">
        <v>532</v>
      </c>
      <c r="N92" t="s">
        <v>532</v>
      </c>
      <c r="O92">
        <v>0</v>
      </c>
      <c r="P92">
        <v>0</v>
      </c>
      <c r="Q92">
        <v>7.9051441146900001E-5</v>
      </c>
      <c r="R92">
        <v>0</v>
      </c>
      <c r="S92">
        <v>0</v>
      </c>
      <c r="T92">
        <v>0</v>
      </c>
      <c r="U92">
        <v>0</v>
      </c>
      <c r="V92">
        <v>2.69859127086E-8</v>
      </c>
      <c r="W92">
        <v>0</v>
      </c>
      <c r="X92">
        <v>0</v>
      </c>
      <c r="Y92">
        <v>0</v>
      </c>
      <c r="Z92">
        <v>0</v>
      </c>
      <c r="AA92">
        <v>3.6514375354979997E-3</v>
      </c>
      <c r="AB92">
        <v>0</v>
      </c>
      <c r="AC92">
        <v>0</v>
      </c>
      <c r="AD92">
        <v>0</v>
      </c>
      <c r="AE92">
        <v>1.37195402416E-8</v>
      </c>
      <c r="AF92">
        <v>0</v>
      </c>
      <c r="AG92">
        <v>0</v>
      </c>
      <c r="AH92">
        <v>0</v>
      </c>
      <c r="AI92">
        <v>6.0824195872199996E-11</v>
      </c>
      <c r="AJ92">
        <v>0</v>
      </c>
      <c r="AK92">
        <v>3.7305297429220462E-3</v>
      </c>
    </row>
    <row r="93" spans="1:37" x14ac:dyDescent="0.2">
      <c r="A93" t="s">
        <v>113</v>
      </c>
      <c r="B93" t="s">
        <v>602</v>
      </c>
      <c r="C93" t="s">
        <v>608</v>
      </c>
      <c r="D93" t="s">
        <v>605</v>
      </c>
      <c r="E93" t="s">
        <v>531</v>
      </c>
      <c r="F93" t="s">
        <v>502</v>
      </c>
      <c r="G93" t="s">
        <v>506</v>
      </c>
      <c r="H93" t="s">
        <v>538</v>
      </c>
      <c r="I93" t="s">
        <v>507</v>
      </c>
      <c r="J93" t="s">
        <v>532</v>
      </c>
      <c r="K93" t="s">
        <v>538</v>
      </c>
      <c r="L93" t="s">
        <v>518</v>
      </c>
      <c r="M93" t="s">
        <v>532</v>
      </c>
      <c r="N93" t="s">
        <v>532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1.7124332330600001E-4</v>
      </c>
      <c r="X93">
        <v>0</v>
      </c>
      <c r="Y93">
        <v>0</v>
      </c>
      <c r="Z93">
        <v>0</v>
      </c>
      <c r="AA93">
        <v>4.5170321686919994E-3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4.6882754919979992E-3</v>
      </c>
    </row>
    <row r="94" spans="1:37" x14ac:dyDescent="0.2">
      <c r="A94" t="s">
        <v>114</v>
      </c>
      <c r="B94" t="s">
        <v>602</v>
      </c>
      <c r="C94" t="s">
        <v>608</v>
      </c>
      <c r="D94" t="s">
        <v>605</v>
      </c>
      <c r="E94" t="s">
        <v>531</v>
      </c>
      <c r="F94" t="s">
        <v>502</v>
      </c>
      <c r="G94" t="s">
        <v>506</v>
      </c>
      <c r="H94" t="s">
        <v>541</v>
      </c>
      <c r="I94" t="s">
        <v>507</v>
      </c>
      <c r="J94" t="s">
        <v>532</v>
      </c>
      <c r="K94" t="s">
        <v>538</v>
      </c>
      <c r="L94" t="s">
        <v>518</v>
      </c>
      <c r="M94" t="s">
        <v>532</v>
      </c>
      <c r="N94" t="s">
        <v>532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9.8743842772499994E-5</v>
      </c>
      <c r="X94">
        <v>0</v>
      </c>
      <c r="Y94">
        <v>0</v>
      </c>
      <c r="Z94">
        <v>0</v>
      </c>
      <c r="AA94">
        <v>4.5302281746599999E-3</v>
      </c>
      <c r="AB94">
        <v>0</v>
      </c>
      <c r="AC94">
        <v>0</v>
      </c>
      <c r="AD94">
        <v>0</v>
      </c>
      <c r="AE94">
        <v>3.1844312927999994E-10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4.6289723358756297E-3</v>
      </c>
    </row>
    <row r="95" spans="1:37" x14ac:dyDescent="0.2">
      <c r="A95" t="s">
        <v>115</v>
      </c>
      <c r="B95" t="s">
        <v>602</v>
      </c>
      <c r="C95" t="s">
        <v>608</v>
      </c>
      <c r="D95" t="s">
        <v>606</v>
      </c>
      <c r="E95" t="s">
        <v>531</v>
      </c>
      <c r="F95" t="s">
        <v>502</v>
      </c>
      <c r="G95" t="s">
        <v>505</v>
      </c>
      <c r="H95" t="s">
        <v>8</v>
      </c>
      <c r="I95" t="s">
        <v>507</v>
      </c>
      <c r="J95" t="s">
        <v>532</v>
      </c>
      <c r="K95" t="s">
        <v>535</v>
      </c>
      <c r="L95" t="s">
        <v>519</v>
      </c>
      <c r="M95" t="s">
        <v>532</v>
      </c>
      <c r="N95" t="s">
        <v>532</v>
      </c>
      <c r="O95">
        <v>2.1664945963599999E-4</v>
      </c>
      <c r="P95">
        <v>0</v>
      </c>
      <c r="Q95">
        <v>0</v>
      </c>
      <c r="R95">
        <v>0</v>
      </c>
      <c r="S95">
        <v>3.3029039999999998E-4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8.3085849961619995E-2</v>
      </c>
      <c r="AB95">
        <v>0</v>
      </c>
      <c r="AC95">
        <v>0</v>
      </c>
      <c r="AD95">
        <v>0</v>
      </c>
      <c r="AE95">
        <v>1.3189879747199998E-4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8.3764688618727989E-2</v>
      </c>
    </row>
    <row r="96" spans="1:37" x14ac:dyDescent="0.2">
      <c r="A96" t="s">
        <v>116</v>
      </c>
      <c r="B96" t="s">
        <v>602</v>
      </c>
      <c r="C96" t="s">
        <v>608</v>
      </c>
      <c r="D96" t="s">
        <v>606</v>
      </c>
      <c r="E96" t="s">
        <v>531</v>
      </c>
      <c r="F96" t="s">
        <v>502</v>
      </c>
      <c r="G96" t="s">
        <v>505</v>
      </c>
      <c r="H96" t="s">
        <v>4</v>
      </c>
      <c r="I96" t="s">
        <v>507</v>
      </c>
      <c r="J96" t="s">
        <v>532</v>
      </c>
      <c r="K96" t="s">
        <v>535</v>
      </c>
      <c r="L96" t="s">
        <v>519</v>
      </c>
      <c r="M96" t="s">
        <v>532</v>
      </c>
      <c r="N96" t="s">
        <v>532</v>
      </c>
      <c r="O96">
        <v>0</v>
      </c>
      <c r="P96">
        <v>0</v>
      </c>
      <c r="Q96">
        <v>7.9051441146900001E-5</v>
      </c>
      <c r="R96">
        <v>0</v>
      </c>
      <c r="S96">
        <v>0</v>
      </c>
      <c r="T96">
        <v>0</v>
      </c>
      <c r="U96">
        <v>0</v>
      </c>
      <c r="V96">
        <v>2.69859127086E-8</v>
      </c>
      <c r="W96">
        <v>0</v>
      </c>
      <c r="X96">
        <v>0</v>
      </c>
      <c r="Y96">
        <v>0</v>
      </c>
      <c r="Z96">
        <v>0</v>
      </c>
      <c r="AA96">
        <v>1.8403272307695E-2</v>
      </c>
      <c r="AB96">
        <v>0</v>
      </c>
      <c r="AC96">
        <v>0</v>
      </c>
      <c r="AD96">
        <v>0</v>
      </c>
      <c r="AE96">
        <v>1.37195402416E-8</v>
      </c>
      <c r="AF96">
        <v>0</v>
      </c>
      <c r="AG96">
        <v>0</v>
      </c>
      <c r="AH96">
        <v>0</v>
      </c>
      <c r="AI96">
        <v>6.0824195872199996E-11</v>
      </c>
      <c r="AJ96">
        <v>0</v>
      </c>
      <c r="AK96">
        <v>1.8482364515119046E-2</v>
      </c>
    </row>
    <row r="97" spans="1:37" x14ac:dyDescent="0.2">
      <c r="A97" t="s">
        <v>117</v>
      </c>
      <c r="B97" t="s">
        <v>602</v>
      </c>
      <c r="C97" t="s">
        <v>608</v>
      </c>
      <c r="D97" t="s">
        <v>606</v>
      </c>
      <c r="E97" t="s">
        <v>531</v>
      </c>
      <c r="F97" t="s">
        <v>502</v>
      </c>
      <c r="G97" t="s">
        <v>506</v>
      </c>
      <c r="H97" t="s">
        <v>538</v>
      </c>
      <c r="I97" t="s">
        <v>507</v>
      </c>
      <c r="J97" t="s">
        <v>532</v>
      </c>
      <c r="K97" t="s">
        <v>535</v>
      </c>
      <c r="L97" t="s">
        <v>519</v>
      </c>
      <c r="M97" t="s">
        <v>532</v>
      </c>
      <c r="N97" t="s">
        <v>532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1.7124332330600001E-4</v>
      </c>
      <c r="X97">
        <v>0</v>
      </c>
      <c r="Y97">
        <v>0</v>
      </c>
      <c r="Z97">
        <v>0</v>
      </c>
      <c r="AA97">
        <v>2.276587569003E-2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2.2937119013336001E-2</v>
      </c>
    </row>
    <row r="98" spans="1:37" x14ac:dyDescent="0.2">
      <c r="A98" t="s">
        <v>118</v>
      </c>
      <c r="B98" t="s">
        <v>602</v>
      </c>
      <c r="C98" t="s">
        <v>608</v>
      </c>
      <c r="D98" t="s">
        <v>605</v>
      </c>
      <c r="E98" t="s">
        <v>531</v>
      </c>
      <c r="F98" t="s">
        <v>502</v>
      </c>
      <c r="G98" t="s">
        <v>506</v>
      </c>
      <c r="H98" t="s">
        <v>541</v>
      </c>
      <c r="I98" t="s">
        <v>507</v>
      </c>
      <c r="J98" t="s">
        <v>532</v>
      </c>
      <c r="K98" t="s">
        <v>535</v>
      </c>
      <c r="L98" t="s">
        <v>519</v>
      </c>
      <c r="M98" t="s">
        <v>532</v>
      </c>
      <c r="N98" t="s">
        <v>532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9.8743842772499994E-5</v>
      </c>
      <c r="X98">
        <v>0</v>
      </c>
      <c r="Y98">
        <v>0</v>
      </c>
      <c r="Z98">
        <v>0</v>
      </c>
      <c r="AA98">
        <v>2.2832383658150001E-2</v>
      </c>
      <c r="AB98">
        <v>0</v>
      </c>
      <c r="AC98">
        <v>0</v>
      </c>
      <c r="AD98">
        <v>0</v>
      </c>
      <c r="AE98">
        <v>3.1844312927999994E-10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2.293112781936563E-2</v>
      </c>
    </row>
    <row r="99" spans="1:37" x14ac:dyDescent="0.2">
      <c r="A99" t="s">
        <v>119</v>
      </c>
      <c r="B99" t="s">
        <v>602</v>
      </c>
      <c r="C99" t="s">
        <v>608</v>
      </c>
      <c r="D99" t="s">
        <v>605</v>
      </c>
      <c r="E99" t="s">
        <v>531</v>
      </c>
      <c r="F99" t="s">
        <v>502</v>
      </c>
      <c r="G99" t="s">
        <v>505</v>
      </c>
      <c r="H99" t="s">
        <v>8</v>
      </c>
      <c r="I99" t="s">
        <v>507</v>
      </c>
      <c r="J99" t="s">
        <v>532</v>
      </c>
      <c r="K99" t="s">
        <v>533</v>
      </c>
      <c r="L99" t="s">
        <v>519</v>
      </c>
      <c r="M99" t="s">
        <v>532</v>
      </c>
      <c r="N99" t="s">
        <v>532</v>
      </c>
      <c r="O99">
        <v>2.1664945963599999E-4</v>
      </c>
      <c r="P99">
        <v>0</v>
      </c>
      <c r="Q99">
        <v>0</v>
      </c>
      <c r="R99">
        <v>0</v>
      </c>
      <c r="S99">
        <v>3.3029039999999998E-4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8.4775907556359997E-2</v>
      </c>
      <c r="AB99">
        <v>0</v>
      </c>
      <c r="AC99">
        <v>0</v>
      </c>
      <c r="AD99">
        <v>0</v>
      </c>
      <c r="AE99">
        <v>1.3189879747199998E-4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8.5454746213467991E-2</v>
      </c>
    </row>
    <row r="100" spans="1:37" x14ac:dyDescent="0.2">
      <c r="A100" t="s">
        <v>120</v>
      </c>
      <c r="B100" t="s">
        <v>602</v>
      </c>
      <c r="C100" t="s">
        <v>608</v>
      </c>
      <c r="D100" t="s">
        <v>605</v>
      </c>
      <c r="E100" t="s">
        <v>531</v>
      </c>
      <c r="F100" t="s">
        <v>502</v>
      </c>
      <c r="G100" t="s">
        <v>505</v>
      </c>
      <c r="H100" t="s">
        <v>4</v>
      </c>
      <c r="I100" t="s">
        <v>507</v>
      </c>
      <c r="J100" t="s">
        <v>532</v>
      </c>
      <c r="K100" t="s">
        <v>533</v>
      </c>
      <c r="L100" t="s">
        <v>519</v>
      </c>
      <c r="M100" t="s">
        <v>532</v>
      </c>
      <c r="N100" t="s">
        <v>532</v>
      </c>
      <c r="O100">
        <v>0</v>
      </c>
      <c r="P100">
        <v>0</v>
      </c>
      <c r="Q100">
        <v>7.9051441146900001E-5</v>
      </c>
      <c r="R100">
        <v>0</v>
      </c>
      <c r="S100">
        <v>0</v>
      </c>
      <c r="T100">
        <v>0</v>
      </c>
      <c r="U100">
        <v>0</v>
      </c>
      <c r="V100">
        <v>2.69859127086E-8</v>
      </c>
      <c r="W100">
        <v>0</v>
      </c>
      <c r="X100">
        <v>0</v>
      </c>
      <c r="Y100">
        <v>0</v>
      </c>
      <c r="Z100">
        <v>0</v>
      </c>
      <c r="AA100">
        <v>1.8777615112710002E-2</v>
      </c>
      <c r="AB100">
        <v>0</v>
      </c>
      <c r="AC100">
        <v>0</v>
      </c>
      <c r="AD100">
        <v>0</v>
      </c>
      <c r="AE100">
        <v>1.37195402416E-8</v>
      </c>
      <c r="AF100">
        <v>0</v>
      </c>
      <c r="AG100">
        <v>0</v>
      </c>
      <c r="AH100">
        <v>0</v>
      </c>
      <c r="AI100">
        <v>6.0824195872199996E-11</v>
      </c>
      <c r="AJ100">
        <v>0</v>
      </c>
      <c r="AK100">
        <v>1.8856707320134048E-2</v>
      </c>
    </row>
    <row r="101" spans="1:37" x14ac:dyDescent="0.2">
      <c r="A101" t="s">
        <v>121</v>
      </c>
      <c r="B101" t="s">
        <v>602</v>
      </c>
      <c r="C101" t="s">
        <v>608</v>
      </c>
      <c r="D101" t="s">
        <v>605</v>
      </c>
      <c r="E101" t="s">
        <v>531</v>
      </c>
      <c r="F101" t="s">
        <v>502</v>
      </c>
      <c r="G101" t="s">
        <v>506</v>
      </c>
      <c r="H101" t="s">
        <v>538</v>
      </c>
      <c r="I101" t="s">
        <v>507</v>
      </c>
      <c r="J101" t="s">
        <v>532</v>
      </c>
      <c r="K101" t="s">
        <v>533</v>
      </c>
      <c r="L101" t="s">
        <v>519</v>
      </c>
      <c r="M101" t="s">
        <v>532</v>
      </c>
      <c r="N101" t="s">
        <v>532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1.7124332330600001E-4</v>
      </c>
      <c r="X101">
        <v>0</v>
      </c>
      <c r="Y101">
        <v>0</v>
      </c>
      <c r="Z101">
        <v>0</v>
      </c>
      <c r="AA101">
        <v>2.3228958647339999E-2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2.3400201970646E-2</v>
      </c>
    </row>
    <row r="102" spans="1:37" x14ac:dyDescent="0.2">
      <c r="A102" t="s">
        <v>122</v>
      </c>
      <c r="B102" t="s">
        <v>602</v>
      </c>
      <c r="C102" t="s">
        <v>608</v>
      </c>
      <c r="D102" t="s">
        <v>605</v>
      </c>
      <c r="E102" t="s">
        <v>531</v>
      </c>
      <c r="F102" t="s">
        <v>502</v>
      </c>
      <c r="G102" t="s">
        <v>506</v>
      </c>
      <c r="H102" t="s">
        <v>541</v>
      </c>
      <c r="I102" t="s">
        <v>507</v>
      </c>
      <c r="J102" t="s">
        <v>532</v>
      </c>
      <c r="K102" t="s">
        <v>533</v>
      </c>
      <c r="L102" t="s">
        <v>519</v>
      </c>
      <c r="M102" t="s">
        <v>532</v>
      </c>
      <c r="N102" t="s">
        <v>532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9.8743842772499994E-5</v>
      </c>
      <c r="X102">
        <v>0</v>
      </c>
      <c r="Y102">
        <v>0</v>
      </c>
      <c r="Z102">
        <v>0</v>
      </c>
      <c r="AA102">
        <v>2.3296819460699999E-2</v>
      </c>
      <c r="AB102">
        <v>0</v>
      </c>
      <c r="AC102">
        <v>0</v>
      </c>
      <c r="AD102">
        <v>0</v>
      </c>
      <c r="AE102">
        <v>3.1844312927999994E-10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2.3395563621915628E-2</v>
      </c>
    </row>
    <row r="103" spans="1:37" x14ac:dyDescent="0.2">
      <c r="A103" t="s">
        <v>123</v>
      </c>
      <c r="B103" t="s">
        <v>602</v>
      </c>
      <c r="C103" t="s">
        <v>608</v>
      </c>
      <c r="D103" t="s">
        <v>606</v>
      </c>
      <c r="E103" t="s">
        <v>531</v>
      </c>
      <c r="F103" t="s">
        <v>502</v>
      </c>
      <c r="G103" t="s">
        <v>505</v>
      </c>
      <c r="H103" t="s">
        <v>8</v>
      </c>
      <c r="I103" t="s">
        <v>507</v>
      </c>
      <c r="J103" t="s">
        <v>532</v>
      </c>
      <c r="K103" t="s">
        <v>536</v>
      </c>
      <c r="L103" t="s">
        <v>519</v>
      </c>
      <c r="M103" t="s">
        <v>532</v>
      </c>
      <c r="N103" t="s">
        <v>532</v>
      </c>
      <c r="O103">
        <v>2.1664945963599999E-4</v>
      </c>
      <c r="P103">
        <v>0</v>
      </c>
      <c r="Q103">
        <v>0</v>
      </c>
      <c r="R103">
        <v>0</v>
      </c>
      <c r="S103">
        <v>3.3029039999999998E-4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3.5082730927085998E-2</v>
      </c>
      <c r="AB103">
        <v>0</v>
      </c>
      <c r="AC103">
        <v>0</v>
      </c>
      <c r="AD103">
        <v>0</v>
      </c>
      <c r="AE103">
        <v>1.3189879747199998E-4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3.5761569584193992E-2</v>
      </c>
    </row>
    <row r="104" spans="1:37" x14ac:dyDescent="0.2">
      <c r="A104" t="s">
        <v>124</v>
      </c>
      <c r="B104" t="s">
        <v>602</v>
      </c>
      <c r="C104" t="s">
        <v>608</v>
      </c>
      <c r="D104" t="s">
        <v>606</v>
      </c>
      <c r="E104" t="s">
        <v>531</v>
      </c>
      <c r="F104" t="s">
        <v>502</v>
      </c>
      <c r="G104" t="s">
        <v>505</v>
      </c>
      <c r="H104" t="s">
        <v>4</v>
      </c>
      <c r="I104" t="s">
        <v>507</v>
      </c>
      <c r="J104" t="s">
        <v>532</v>
      </c>
      <c r="K104" t="s">
        <v>536</v>
      </c>
      <c r="L104" t="s">
        <v>519</v>
      </c>
      <c r="M104" t="s">
        <v>532</v>
      </c>
      <c r="N104" t="s">
        <v>532</v>
      </c>
      <c r="O104">
        <v>0</v>
      </c>
      <c r="P104">
        <v>0</v>
      </c>
      <c r="Q104">
        <v>7.9051441146900001E-5</v>
      </c>
      <c r="R104">
        <v>0</v>
      </c>
      <c r="S104">
        <v>0</v>
      </c>
      <c r="T104">
        <v>0</v>
      </c>
      <c r="U104">
        <v>0</v>
      </c>
      <c r="V104">
        <v>2.69859127086E-8</v>
      </c>
      <c r="W104">
        <v>0</v>
      </c>
      <c r="X104">
        <v>0</v>
      </c>
      <c r="Y104">
        <v>0</v>
      </c>
      <c r="Z104">
        <v>0</v>
      </c>
      <c r="AA104">
        <v>7.7707221006585005E-3</v>
      </c>
      <c r="AB104">
        <v>0</v>
      </c>
      <c r="AC104">
        <v>0</v>
      </c>
      <c r="AD104">
        <v>0</v>
      </c>
      <c r="AE104">
        <v>1.37195402416E-8</v>
      </c>
      <c r="AF104">
        <v>0</v>
      </c>
      <c r="AG104">
        <v>0</v>
      </c>
      <c r="AH104">
        <v>0</v>
      </c>
      <c r="AI104">
        <v>6.0824195872199996E-11</v>
      </c>
      <c r="AJ104">
        <v>0</v>
      </c>
      <c r="AK104">
        <v>7.8498143080825474E-3</v>
      </c>
    </row>
    <row r="105" spans="1:37" x14ac:dyDescent="0.2">
      <c r="A105" t="s">
        <v>125</v>
      </c>
      <c r="B105" t="s">
        <v>602</v>
      </c>
      <c r="C105" t="s">
        <v>608</v>
      </c>
      <c r="D105" t="s">
        <v>606</v>
      </c>
      <c r="E105" t="s">
        <v>531</v>
      </c>
      <c r="F105" t="s">
        <v>502</v>
      </c>
      <c r="G105" t="s">
        <v>506</v>
      </c>
      <c r="H105" t="s">
        <v>538</v>
      </c>
      <c r="I105" t="s">
        <v>507</v>
      </c>
      <c r="J105" t="s">
        <v>532</v>
      </c>
      <c r="K105" t="s">
        <v>536</v>
      </c>
      <c r="L105" t="s">
        <v>519</v>
      </c>
      <c r="M105" t="s">
        <v>532</v>
      </c>
      <c r="N105" t="s">
        <v>532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1.7124332330600001E-4</v>
      </c>
      <c r="X105">
        <v>0</v>
      </c>
      <c r="Y105">
        <v>0</v>
      </c>
      <c r="Z105">
        <v>0</v>
      </c>
      <c r="AA105">
        <v>9.6128172429089994E-3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9.7840605662149992E-3</v>
      </c>
    </row>
    <row r="106" spans="1:37" x14ac:dyDescent="0.2">
      <c r="A106" t="s">
        <v>126</v>
      </c>
      <c r="B106" t="s">
        <v>602</v>
      </c>
      <c r="C106" t="s">
        <v>608</v>
      </c>
      <c r="D106" t="s">
        <v>605</v>
      </c>
      <c r="E106" t="s">
        <v>531</v>
      </c>
      <c r="F106" t="s">
        <v>502</v>
      </c>
      <c r="G106" t="s">
        <v>506</v>
      </c>
      <c r="H106" t="s">
        <v>541</v>
      </c>
      <c r="I106" t="s">
        <v>507</v>
      </c>
      <c r="J106" t="s">
        <v>532</v>
      </c>
      <c r="K106" t="s">
        <v>536</v>
      </c>
      <c r="L106" t="s">
        <v>519</v>
      </c>
      <c r="M106" t="s">
        <v>532</v>
      </c>
      <c r="N106" t="s">
        <v>532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9.8743842772499994E-5</v>
      </c>
      <c r="X106">
        <v>0</v>
      </c>
      <c r="Y106">
        <v>0</v>
      </c>
      <c r="Z106">
        <v>0</v>
      </c>
      <c r="AA106">
        <v>9.6409000169450001E-3</v>
      </c>
      <c r="AB106">
        <v>0</v>
      </c>
      <c r="AC106">
        <v>0</v>
      </c>
      <c r="AD106">
        <v>0</v>
      </c>
      <c r="AE106">
        <v>3.1844312927999994E-10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9.739644178160629E-3</v>
      </c>
    </row>
    <row r="107" spans="1:37" x14ac:dyDescent="0.2">
      <c r="A107" t="s">
        <v>127</v>
      </c>
      <c r="B107" t="s">
        <v>602</v>
      </c>
      <c r="C107" t="s">
        <v>608</v>
      </c>
      <c r="D107" t="s">
        <v>605</v>
      </c>
      <c r="E107" t="s">
        <v>531</v>
      </c>
      <c r="F107" t="s">
        <v>502</v>
      </c>
      <c r="G107" t="s">
        <v>505</v>
      </c>
      <c r="H107" t="s">
        <v>8</v>
      </c>
      <c r="I107" t="s">
        <v>507</v>
      </c>
      <c r="J107" t="s">
        <v>532</v>
      </c>
      <c r="K107" t="s">
        <v>534</v>
      </c>
      <c r="L107" t="s">
        <v>519</v>
      </c>
      <c r="M107" t="s">
        <v>532</v>
      </c>
      <c r="N107" t="s">
        <v>532</v>
      </c>
      <c r="O107">
        <v>2.1664945963599999E-4</v>
      </c>
      <c r="P107">
        <v>0</v>
      </c>
      <c r="Q107">
        <v>0</v>
      </c>
      <c r="R107">
        <v>0</v>
      </c>
      <c r="S107">
        <v>3.3029039999999998E-4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1.9915353444821999E-2</v>
      </c>
      <c r="AB107">
        <v>0</v>
      </c>
      <c r="AC107">
        <v>0</v>
      </c>
      <c r="AD107">
        <v>0</v>
      </c>
      <c r="AE107">
        <v>1.3189879747199998E-4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2.059419210193E-2</v>
      </c>
    </row>
    <row r="108" spans="1:37" x14ac:dyDescent="0.2">
      <c r="A108" t="s">
        <v>128</v>
      </c>
      <c r="B108" t="s">
        <v>602</v>
      </c>
      <c r="C108" t="s">
        <v>608</v>
      </c>
      <c r="D108" t="s">
        <v>605</v>
      </c>
      <c r="E108" t="s">
        <v>531</v>
      </c>
      <c r="F108" t="s">
        <v>502</v>
      </c>
      <c r="G108" t="s">
        <v>505</v>
      </c>
      <c r="H108" t="s">
        <v>4</v>
      </c>
      <c r="I108" t="s">
        <v>507</v>
      </c>
      <c r="J108" t="s">
        <v>532</v>
      </c>
      <c r="K108" t="s">
        <v>534</v>
      </c>
      <c r="L108" t="s">
        <v>519</v>
      </c>
      <c r="M108" t="s">
        <v>532</v>
      </c>
      <c r="N108" t="s">
        <v>532</v>
      </c>
      <c r="O108">
        <v>0</v>
      </c>
      <c r="P108">
        <v>0</v>
      </c>
      <c r="Q108">
        <v>7.9051441146900001E-5</v>
      </c>
      <c r="R108">
        <v>0</v>
      </c>
      <c r="S108">
        <v>0</v>
      </c>
      <c r="T108">
        <v>0</v>
      </c>
      <c r="U108">
        <v>0</v>
      </c>
      <c r="V108">
        <v>2.69859127086E-8</v>
      </c>
      <c r="W108">
        <v>0</v>
      </c>
      <c r="X108">
        <v>0</v>
      </c>
      <c r="Y108">
        <v>0</v>
      </c>
      <c r="Z108">
        <v>0</v>
      </c>
      <c r="AA108">
        <v>4.4111924319045004E-3</v>
      </c>
      <c r="AB108">
        <v>0</v>
      </c>
      <c r="AC108">
        <v>0</v>
      </c>
      <c r="AD108">
        <v>0</v>
      </c>
      <c r="AE108">
        <v>1.37195402416E-8</v>
      </c>
      <c r="AF108">
        <v>0</v>
      </c>
      <c r="AG108">
        <v>0</v>
      </c>
      <c r="AH108">
        <v>0</v>
      </c>
      <c r="AI108">
        <v>6.0824195872199996E-11</v>
      </c>
      <c r="AJ108">
        <v>0</v>
      </c>
      <c r="AK108">
        <v>4.4902846393285465E-3</v>
      </c>
    </row>
    <row r="109" spans="1:37" x14ac:dyDescent="0.2">
      <c r="A109" t="s">
        <v>129</v>
      </c>
      <c r="B109" t="s">
        <v>602</v>
      </c>
      <c r="C109" t="s">
        <v>608</v>
      </c>
      <c r="D109" t="s">
        <v>605</v>
      </c>
      <c r="E109" t="s">
        <v>531</v>
      </c>
      <c r="F109" t="s">
        <v>502</v>
      </c>
      <c r="G109" t="s">
        <v>506</v>
      </c>
      <c r="H109" t="s">
        <v>538</v>
      </c>
      <c r="I109" t="s">
        <v>507</v>
      </c>
      <c r="J109" t="s">
        <v>532</v>
      </c>
      <c r="K109" t="s">
        <v>534</v>
      </c>
      <c r="L109" t="s">
        <v>519</v>
      </c>
      <c r="M109" t="s">
        <v>532</v>
      </c>
      <c r="N109" t="s">
        <v>532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1.7124332330600001E-4</v>
      </c>
      <c r="X109">
        <v>0</v>
      </c>
      <c r="Y109">
        <v>0</v>
      </c>
      <c r="Z109">
        <v>0</v>
      </c>
      <c r="AA109">
        <v>5.4568914087929996E-3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5.6281347320989994E-3</v>
      </c>
    </row>
    <row r="110" spans="1:37" x14ac:dyDescent="0.2">
      <c r="A110" t="s">
        <v>130</v>
      </c>
      <c r="B110" t="s">
        <v>602</v>
      </c>
      <c r="C110" t="s">
        <v>608</v>
      </c>
      <c r="D110" t="s">
        <v>605</v>
      </c>
      <c r="E110" t="s">
        <v>531</v>
      </c>
      <c r="F110" t="s">
        <v>502</v>
      </c>
      <c r="G110" t="s">
        <v>506</v>
      </c>
      <c r="H110" t="s">
        <v>541</v>
      </c>
      <c r="I110" t="s">
        <v>507</v>
      </c>
      <c r="J110" t="s">
        <v>532</v>
      </c>
      <c r="K110" t="s">
        <v>534</v>
      </c>
      <c r="L110" t="s">
        <v>519</v>
      </c>
      <c r="M110" t="s">
        <v>532</v>
      </c>
      <c r="N110" t="s">
        <v>532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9.8743842772499994E-5</v>
      </c>
      <c r="X110">
        <v>0</v>
      </c>
      <c r="Y110">
        <v>0</v>
      </c>
      <c r="Z110">
        <v>0</v>
      </c>
      <c r="AA110">
        <v>5.4728331087649995E-3</v>
      </c>
      <c r="AB110">
        <v>0</v>
      </c>
      <c r="AC110">
        <v>0</v>
      </c>
      <c r="AD110">
        <v>0</v>
      </c>
      <c r="AE110">
        <v>3.1844312927999994E-10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5.5715772699806293E-3</v>
      </c>
    </row>
    <row r="111" spans="1:37" x14ac:dyDescent="0.2">
      <c r="A111" t="s">
        <v>131</v>
      </c>
      <c r="B111" t="s">
        <v>602</v>
      </c>
      <c r="C111" t="s">
        <v>608</v>
      </c>
      <c r="D111" t="s">
        <v>606</v>
      </c>
      <c r="E111" t="s">
        <v>531</v>
      </c>
      <c r="F111" t="s">
        <v>502</v>
      </c>
      <c r="G111" t="s">
        <v>505</v>
      </c>
      <c r="H111" t="s">
        <v>8</v>
      </c>
      <c r="I111" t="s">
        <v>507</v>
      </c>
      <c r="J111" t="s">
        <v>532</v>
      </c>
      <c r="K111" t="s">
        <v>512</v>
      </c>
      <c r="L111" t="s">
        <v>519</v>
      </c>
      <c r="M111" t="s">
        <v>532</v>
      </c>
      <c r="N111" t="s">
        <v>532</v>
      </c>
      <c r="O111">
        <v>2.1664945963599999E-4</v>
      </c>
      <c r="P111">
        <v>0</v>
      </c>
      <c r="Q111">
        <v>0</v>
      </c>
      <c r="R111">
        <v>0</v>
      </c>
      <c r="S111">
        <v>3.3029039999999998E-4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5.1848663504171999E-2</v>
      </c>
      <c r="AB111">
        <v>0</v>
      </c>
      <c r="AC111">
        <v>0</v>
      </c>
      <c r="AD111">
        <v>0</v>
      </c>
      <c r="AE111">
        <v>1.3189879747199998E-4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5.2527502161279993E-2</v>
      </c>
    </row>
    <row r="112" spans="1:37" x14ac:dyDescent="0.2">
      <c r="A112" t="s">
        <v>132</v>
      </c>
      <c r="B112" t="s">
        <v>602</v>
      </c>
      <c r="C112" t="s">
        <v>608</v>
      </c>
      <c r="D112" t="s">
        <v>606</v>
      </c>
      <c r="E112" t="s">
        <v>531</v>
      </c>
      <c r="F112" t="s">
        <v>502</v>
      </c>
      <c r="G112" t="s">
        <v>505</v>
      </c>
      <c r="H112" t="s">
        <v>4</v>
      </c>
      <c r="I112" t="s">
        <v>507</v>
      </c>
      <c r="J112" t="s">
        <v>532</v>
      </c>
      <c r="K112" t="s">
        <v>512</v>
      </c>
      <c r="L112" t="s">
        <v>519</v>
      </c>
      <c r="M112" t="s">
        <v>532</v>
      </c>
      <c r="N112" t="s">
        <v>532</v>
      </c>
      <c r="O112">
        <v>0</v>
      </c>
      <c r="P112">
        <v>0</v>
      </c>
      <c r="Q112">
        <v>7.9051441146900001E-5</v>
      </c>
      <c r="R112">
        <v>0</v>
      </c>
      <c r="S112">
        <v>0</v>
      </c>
      <c r="T112">
        <v>0</v>
      </c>
      <c r="U112">
        <v>0</v>
      </c>
      <c r="V112">
        <v>2.69859127086E-8</v>
      </c>
      <c r="W112">
        <v>0</v>
      </c>
      <c r="X112">
        <v>0</v>
      </c>
      <c r="Y112">
        <v>0</v>
      </c>
      <c r="Z112">
        <v>0</v>
      </c>
      <c r="AA112">
        <v>1.1484327038817001E-2</v>
      </c>
      <c r="AB112">
        <v>0</v>
      </c>
      <c r="AC112">
        <v>0</v>
      </c>
      <c r="AD112">
        <v>0</v>
      </c>
      <c r="AE112">
        <v>1.37195402416E-8</v>
      </c>
      <c r="AF112">
        <v>0</v>
      </c>
      <c r="AG112">
        <v>0</v>
      </c>
      <c r="AH112">
        <v>0</v>
      </c>
      <c r="AI112">
        <v>6.0824195872199996E-11</v>
      </c>
      <c r="AJ112">
        <v>0</v>
      </c>
      <c r="AK112">
        <v>1.1563419246241047E-2</v>
      </c>
    </row>
    <row r="113" spans="1:37" x14ac:dyDescent="0.2">
      <c r="A113" t="s">
        <v>133</v>
      </c>
      <c r="B113" t="s">
        <v>602</v>
      </c>
      <c r="C113" t="s">
        <v>608</v>
      </c>
      <c r="D113" t="s">
        <v>606</v>
      </c>
      <c r="E113" t="s">
        <v>531</v>
      </c>
      <c r="F113" t="s">
        <v>502</v>
      </c>
      <c r="G113" t="s">
        <v>506</v>
      </c>
      <c r="H113" t="s">
        <v>538</v>
      </c>
      <c r="I113" t="s">
        <v>507</v>
      </c>
      <c r="J113" t="s">
        <v>532</v>
      </c>
      <c r="K113" t="s">
        <v>512</v>
      </c>
      <c r="L113" t="s">
        <v>519</v>
      </c>
      <c r="M113" t="s">
        <v>532</v>
      </c>
      <c r="N113" t="s">
        <v>532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1.7124332330600001E-4</v>
      </c>
      <c r="X113">
        <v>0</v>
      </c>
      <c r="Y113">
        <v>0</v>
      </c>
      <c r="Z113">
        <v>0</v>
      </c>
      <c r="AA113">
        <v>1.4206753960817999E-2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1.4377997284123999E-2</v>
      </c>
    </row>
    <row r="114" spans="1:37" x14ac:dyDescent="0.2">
      <c r="A114" t="s">
        <v>134</v>
      </c>
      <c r="B114" t="s">
        <v>602</v>
      </c>
      <c r="C114" t="s">
        <v>608</v>
      </c>
      <c r="D114" t="s">
        <v>605</v>
      </c>
      <c r="E114" t="s">
        <v>531</v>
      </c>
      <c r="F114" t="s">
        <v>502</v>
      </c>
      <c r="G114" t="s">
        <v>506</v>
      </c>
      <c r="H114" t="s">
        <v>541</v>
      </c>
      <c r="I114" t="s">
        <v>507</v>
      </c>
      <c r="J114" t="s">
        <v>532</v>
      </c>
      <c r="K114" t="s">
        <v>512</v>
      </c>
      <c r="L114" t="s">
        <v>519</v>
      </c>
      <c r="M114" t="s">
        <v>532</v>
      </c>
      <c r="N114" t="s">
        <v>532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9.8743842772499994E-5</v>
      </c>
      <c r="X114">
        <v>0</v>
      </c>
      <c r="Y114">
        <v>0</v>
      </c>
      <c r="Z114">
        <v>0</v>
      </c>
      <c r="AA114">
        <v>1.424825740889E-2</v>
      </c>
      <c r="AB114">
        <v>0</v>
      </c>
      <c r="AC114">
        <v>0</v>
      </c>
      <c r="AD114">
        <v>0</v>
      </c>
      <c r="AE114">
        <v>3.1844312927999994E-10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1.4347001570105629E-2</v>
      </c>
    </row>
    <row r="115" spans="1:37" x14ac:dyDescent="0.2">
      <c r="A115" t="s">
        <v>135</v>
      </c>
      <c r="B115" t="s">
        <v>602</v>
      </c>
      <c r="C115" t="s">
        <v>608</v>
      </c>
      <c r="D115" t="s">
        <v>605</v>
      </c>
      <c r="E115" t="s">
        <v>531</v>
      </c>
      <c r="F115" t="s">
        <v>502</v>
      </c>
      <c r="G115" t="s">
        <v>505</v>
      </c>
      <c r="H115" t="s">
        <v>8</v>
      </c>
      <c r="I115" t="s">
        <v>507</v>
      </c>
      <c r="J115" t="s">
        <v>532</v>
      </c>
      <c r="K115" t="s">
        <v>512</v>
      </c>
      <c r="L115" t="s">
        <v>520</v>
      </c>
      <c r="M115" t="s">
        <v>532</v>
      </c>
      <c r="N115" t="s">
        <v>532</v>
      </c>
      <c r="O115">
        <v>2.1664945963599999E-4</v>
      </c>
      <c r="P115">
        <v>0</v>
      </c>
      <c r="Q115">
        <v>0</v>
      </c>
      <c r="R115">
        <v>0</v>
      </c>
      <c r="S115">
        <v>3.3029039999999998E-4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6.7074155980962002E-2</v>
      </c>
      <c r="AB115">
        <v>0</v>
      </c>
      <c r="AC115">
        <v>0</v>
      </c>
      <c r="AD115">
        <v>0</v>
      </c>
      <c r="AE115">
        <v>1.3189879747199998E-4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6.7752994638069997E-2</v>
      </c>
    </row>
    <row r="116" spans="1:37" x14ac:dyDescent="0.2">
      <c r="A116" t="s">
        <v>136</v>
      </c>
      <c r="B116" t="s">
        <v>602</v>
      </c>
      <c r="C116" t="s">
        <v>608</v>
      </c>
      <c r="D116" t="s">
        <v>605</v>
      </c>
      <c r="E116" t="s">
        <v>531</v>
      </c>
      <c r="F116" t="s">
        <v>502</v>
      </c>
      <c r="G116" t="s">
        <v>505</v>
      </c>
      <c r="H116" t="s">
        <v>4</v>
      </c>
      <c r="I116" t="s">
        <v>507</v>
      </c>
      <c r="J116" t="s">
        <v>532</v>
      </c>
      <c r="K116" t="s">
        <v>512</v>
      </c>
      <c r="L116" t="s">
        <v>520</v>
      </c>
      <c r="M116" t="s">
        <v>532</v>
      </c>
      <c r="N116" t="s">
        <v>532</v>
      </c>
      <c r="O116">
        <v>0</v>
      </c>
      <c r="P116">
        <v>0</v>
      </c>
      <c r="Q116">
        <v>7.9051441146900001E-5</v>
      </c>
      <c r="R116">
        <v>0</v>
      </c>
      <c r="S116">
        <v>0</v>
      </c>
      <c r="T116">
        <v>0</v>
      </c>
      <c r="U116">
        <v>0</v>
      </c>
      <c r="V116">
        <v>2.69859127086E-8</v>
      </c>
      <c r="W116">
        <v>0</v>
      </c>
      <c r="X116">
        <v>0</v>
      </c>
      <c r="Y116">
        <v>0</v>
      </c>
      <c r="Z116">
        <v>0</v>
      </c>
      <c r="AA116">
        <v>1.4856729008569502E-2</v>
      </c>
      <c r="AB116">
        <v>0</v>
      </c>
      <c r="AC116">
        <v>0</v>
      </c>
      <c r="AD116">
        <v>0</v>
      </c>
      <c r="AE116">
        <v>1.37195402416E-8</v>
      </c>
      <c r="AF116">
        <v>0</v>
      </c>
      <c r="AG116">
        <v>0</v>
      </c>
      <c r="AH116">
        <v>0</v>
      </c>
      <c r="AI116">
        <v>6.0824195872199996E-11</v>
      </c>
      <c r="AJ116">
        <v>0</v>
      </c>
      <c r="AK116">
        <v>1.4935821215993548E-2</v>
      </c>
    </row>
    <row r="117" spans="1:37" x14ac:dyDescent="0.2">
      <c r="A117" t="s">
        <v>137</v>
      </c>
      <c r="B117" t="s">
        <v>602</v>
      </c>
      <c r="C117" t="s">
        <v>608</v>
      </c>
      <c r="D117" t="s">
        <v>605</v>
      </c>
      <c r="E117" t="s">
        <v>531</v>
      </c>
      <c r="F117" t="s">
        <v>502</v>
      </c>
      <c r="G117" t="s">
        <v>506</v>
      </c>
      <c r="H117" t="s">
        <v>538</v>
      </c>
      <c r="I117" t="s">
        <v>507</v>
      </c>
      <c r="J117" t="s">
        <v>532</v>
      </c>
      <c r="K117" t="s">
        <v>512</v>
      </c>
      <c r="L117" t="s">
        <v>520</v>
      </c>
      <c r="M117" t="s">
        <v>532</v>
      </c>
      <c r="N117" t="s">
        <v>532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1.7124332330600001E-4</v>
      </c>
      <c r="X117">
        <v>0</v>
      </c>
      <c r="Y117">
        <v>0</v>
      </c>
      <c r="Z117">
        <v>0</v>
      </c>
      <c r="AA117">
        <v>1.8378603550203002E-2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1.8549846873509003E-2</v>
      </c>
    </row>
    <row r="118" spans="1:37" x14ac:dyDescent="0.2">
      <c r="A118" t="s">
        <v>138</v>
      </c>
      <c r="B118" t="s">
        <v>602</v>
      </c>
      <c r="C118" t="s">
        <v>608</v>
      </c>
      <c r="D118" t="s">
        <v>605</v>
      </c>
      <c r="E118" t="s">
        <v>531</v>
      </c>
      <c r="F118" t="s">
        <v>502</v>
      </c>
      <c r="G118" t="s">
        <v>506</v>
      </c>
      <c r="H118" t="s">
        <v>541</v>
      </c>
      <c r="I118" t="s">
        <v>507</v>
      </c>
      <c r="J118" t="s">
        <v>532</v>
      </c>
      <c r="K118" t="s">
        <v>512</v>
      </c>
      <c r="L118" t="s">
        <v>520</v>
      </c>
      <c r="M118" t="s">
        <v>532</v>
      </c>
      <c r="N118" t="s">
        <v>532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9.8743842772499994E-5</v>
      </c>
      <c r="X118">
        <v>0</v>
      </c>
      <c r="Y118">
        <v>0</v>
      </c>
      <c r="Z118">
        <v>0</v>
      </c>
      <c r="AA118">
        <v>1.8432294591815002E-2</v>
      </c>
      <c r="AB118">
        <v>0</v>
      </c>
      <c r="AC118">
        <v>0</v>
      </c>
      <c r="AD118">
        <v>0</v>
      </c>
      <c r="AE118">
        <v>3.1844312927999994E-10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1.8531038753030631E-2</v>
      </c>
    </row>
    <row r="119" spans="1:37" x14ac:dyDescent="0.2">
      <c r="A119" t="s">
        <v>139</v>
      </c>
      <c r="B119" t="s">
        <v>602</v>
      </c>
      <c r="C119" t="s">
        <v>608</v>
      </c>
      <c r="D119" t="s">
        <v>605</v>
      </c>
      <c r="E119" t="s">
        <v>531</v>
      </c>
      <c r="F119" t="s">
        <v>502</v>
      </c>
      <c r="G119" t="s">
        <v>505</v>
      </c>
      <c r="H119" t="s">
        <v>8</v>
      </c>
      <c r="I119" t="s">
        <v>507</v>
      </c>
      <c r="J119" t="s">
        <v>532</v>
      </c>
      <c r="K119" t="s">
        <v>535</v>
      </c>
      <c r="L119" t="s">
        <v>520</v>
      </c>
      <c r="M119" t="s">
        <v>532</v>
      </c>
      <c r="N119" t="s">
        <v>532</v>
      </c>
      <c r="O119">
        <v>2.1664945963599999E-4</v>
      </c>
      <c r="P119">
        <v>0</v>
      </c>
      <c r="Q119">
        <v>0</v>
      </c>
      <c r="R119">
        <v>0</v>
      </c>
      <c r="S119">
        <v>3.3029039999999998E-4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9.2799050056199997E-2</v>
      </c>
      <c r="AB119">
        <v>0</v>
      </c>
      <c r="AC119">
        <v>0</v>
      </c>
      <c r="AD119">
        <v>0</v>
      </c>
      <c r="AE119">
        <v>1.3189879747199998E-4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9.3477888713307991E-2</v>
      </c>
    </row>
    <row r="120" spans="1:37" x14ac:dyDescent="0.2">
      <c r="A120" t="s">
        <v>140</v>
      </c>
      <c r="B120" t="s">
        <v>602</v>
      </c>
      <c r="C120" t="s">
        <v>608</v>
      </c>
      <c r="D120" t="s">
        <v>605</v>
      </c>
      <c r="E120" t="s">
        <v>531</v>
      </c>
      <c r="F120" t="s">
        <v>502</v>
      </c>
      <c r="G120" t="s">
        <v>505</v>
      </c>
      <c r="H120" t="s">
        <v>4</v>
      </c>
      <c r="I120" t="s">
        <v>507</v>
      </c>
      <c r="J120" t="s">
        <v>532</v>
      </c>
      <c r="K120" t="s">
        <v>535</v>
      </c>
      <c r="L120" t="s">
        <v>520</v>
      </c>
      <c r="M120" t="s">
        <v>532</v>
      </c>
      <c r="N120" t="s">
        <v>532</v>
      </c>
      <c r="O120">
        <v>0</v>
      </c>
      <c r="P120">
        <v>0</v>
      </c>
      <c r="Q120">
        <v>7.9051441146900001E-5</v>
      </c>
      <c r="R120">
        <v>0</v>
      </c>
      <c r="S120">
        <v>0</v>
      </c>
      <c r="T120">
        <v>0</v>
      </c>
      <c r="U120">
        <v>0</v>
      </c>
      <c r="V120">
        <v>2.69859127086E-8</v>
      </c>
      <c r="W120">
        <v>0</v>
      </c>
      <c r="X120">
        <v>0</v>
      </c>
      <c r="Y120">
        <v>0</v>
      </c>
      <c r="Z120">
        <v>0</v>
      </c>
      <c r="AA120">
        <v>2.0554717666949999E-2</v>
      </c>
      <c r="AB120">
        <v>0</v>
      </c>
      <c r="AC120">
        <v>0</v>
      </c>
      <c r="AD120">
        <v>0</v>
      </c>
      <c r="AE120">
        <v>1.37195402416E-8</v>
      </c>
      <c r="AF120">
        <v>0</v>
      </c>
      <c r="AG120">
        <v>0</v>
      </c>
      <c r="AH120">
        <v>0</v>
      </c>
      <c r="AI120">
        <v>6.0824195872199996E-11</v>
      </c>
      <c r="AJ120">
        <v>0</v>
      </c>
      <c r="AK120">
        <v>2.0633809874374045E-2</v>
      </c>
    </row>
    <row r="121" spans="1:37" x14ac:dyDescent="0.2">
      <c r="A121" t="s">
        <v>141</v>
      </c>
      <c r="B121" t="s">
        <v>602</v>
      </c>
      <c r="C121" t="s">
        <v>608</v>
      </c>
      <c r="D121" t="s">
        <v>605</v>
      </c>
      <c r="E121" t="s">
        <v>531</v>
      </c>
      <c r="F121" t="s">
        <v>502</v>
      </c>
      <c r="G121" t="s">
        <v>506</v>
      </c>
      <c r="H121" t="s">
        <v>538</v>
      </c>
      <c r="I121" t="s">
        <v>507</v>
      </c>
      <c r="J121" t="s">
        <v>532</v>
      </c>
      <c r="K121" t="s">
        <v>535</v>
      </c>
      <c r="L121" t="s">
        <v>520</v>
      </c>
      <c r="M121" t="s">
        <v>532</v>
      </c>
      <c r="N121" t="s">
        <v>532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1.7124332330600001E-4</v>
      </c>
      <c r="X121">
        <v>0</v>
      </c>
      <c r="Y121">
        <v>0</v>
      </c>
      <c r="Z121">
        <v>0</v>
      </c>
      <c r="AA121">
        <v>2.5427333760299996E-2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2.5598577083605998E-2</v>
      </c>
    </row>
    <row r="122" spans="1:37" x14ac:dyDescent="0.2">
      <c r="A122" t="s">
        <v>142</v>
      </c>
      <c r="B122" t="s">
        <v>602</v>
      </c>
      <c r="C122" t="s">
        <v>608</v>
      </c>
      <c r="D122" t="s">
        <v>605</v>
      </c>
      <c r="E122" t="s">
        <v>531</v>
      </c>
      <c r="F122" t="s">
        <v>502</v>
      </c>
      <c r="G122" t="s">
        <v>506</v>
      </c>
      <c r="H122" t="s">
        <v>541</v>
      </c>
      <c r="I122" t="s">
        <v>507</v>
      </c>
      <c r="J122" t="s">
        <v>532</v>
      </c>
      <c r="K122" t="s">
        <v>535</v>
      </c>
      <c r="L122" t="s">
        <v>520</v>
      </c>
      <c r="M122" t="s">
        <v>532</v>
      </c>
      <c r="N122" t="s">
        <v>532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9.8743842772499994E-5</v>
      </c>
      <c r="X122">
        <v>0</v>
      </c>
      <c r="Y122">
        <v>0</v>
      </c>
      <c r="Z122">
        <v>0</v>
      </c>
      <c r="AA122">
        <v>2.5501616881499999E-2</v>
      </c>
      <c r="AB122">
        <v>0</v>
      </c>
      <c r="AC122">
        <v>0</v>
      </c>
      <c r="AD122">
        <v>0</v>
      </c>
      <c r="AE122">
        <v>3.1844312927999994E-10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2.5600361042715628E-2</v>
      </c>
    </row>
    <row r="123" spans="1:37" x14ac:dyDescent="0.2">
      <c r="A123" t="s">
        <v>143</v>
      </c>
      <c r="B123" t="s">
        <v>602</v>
      </c>
      <c r="C123" t="s">
        <v>608</v>
      </c>
      <c r="D123" t="s">
        <v>605</v>
      </c>
      <c r="E123" t="s">
        <v>531</v>
      </c>
      <c r="F123" t="s">
        <v>502</v>
      </c>
      <c r="G123" t="s">
        <v>505</v>
      </c>
      <c r="H123" t="s">
        <v>8</v>
      </c>
      <c r="I123" t="s">
        <v>507</v>
      </c>
      <c r="J123" t="s">
        <v>532</v>
      </c>
      <c r="K123" t="s">
        <v>536</v>
      </c>
      <c r="L123" t="s">
        <v>520</v>
      </c>
      <c r="M123" t="s">
        <v>532</v>
      </c>
      <c r="N123" t="s">
        <v>532</v>
      </c>
      <c r="O123">
        <v>2.1664945963599999E-4</v>
      </c>
      <c r="P123">
        <v>0</v>
      </c>
      <c r="Q123">
        <v>0</v>
      </c>
      <c r="R123">
        <v>0</v>
      </c>
      <c r="S123">
        <v>3.3029039999999998E-4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4.4642561130180003E-2</v>
      </c>
      <c r="AB123">
        <v>0</v>
      </c>
      <c r="AC123">
        <v>0</v>
      </c>
      <c r="AD123">
        <v>0</v>
      </c>
      <c r="AE123">
        <v>1.3189879747199998E-4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4.5321399787287997E-2</v>
      </c>
    </row>
    <row r="124" spans="1:37" x14ac:dyDescent="0.2">
      <c r="A124" t="s">
        <v>144</v>
      </c>
      <c r="B124" t="s">
        <v>602</v>
      </c>
      <c r="C124" t="s">
        <v>608</v>
      </c>
      <c r="D124" t="s">
        <v>605</v>
      </c>
      <c r="E124" t="s">
        <v>531</v>
      </c>
      <c r="F124" t="s">
        <v>502</v>
      </c>
      <c r="G124" t="s">
        <v>505</v>
      </c>
      <c r="H124" t="s">
        <v>4</v>
      </c>
      <c r="I124" t="s">
        <v>507</v>
      </c>
      <c r="J124" t="s">
        <v>532</v>
      </c>
      <c r="K124" t="s">
        <v>536</v>
      </c>
      <c r="L124" t="s">
        <v>520</v>
      </c>
      <c r="M124" t="s">
        <v>532</v>
      </c>
      <c r="N124" t="s">
        <v>532</v>
      </c>
      <c r="O124">
        <v>0</v>
      </c>
      <c r="P124">
        <v>0</v>
      </c>
      <c r="Q124">
        <v>7.9051441146900001E-5</v>
      </c>
      <c r="R124">
        <v>0</v>
      </c>
      <c r="S124">
        <v>0</v>
      </c>
      <c r="T124">
        <v>0</v>
      </c>
      <c r="U124">
        <v>0</v>
      </c>
      <c r="V124">
        <v>2.69859127086E-8</v>
      </c>
      <c r="W124">
        <v>0</v>
      </c>
      <c r="X124">
        <v>0</v>
      </c>
      <c r="Y124">
        <v>0</v>
      </c>
      <c r="Z124">
        <v>0</v>
      </c>
      <c r="AA124">
        <v>9.8881964783549998E-3</v>
      </c>
      <c r="AB124">
        <v>0</v>
      </c>
      <c r="AC124">
        <v>0</v>
      </c>
      <c r="AD124">
        <v>0</v>
      </c>
      <c r="AE124">
        <v>1.37195402416E-8</v>
      </c>
      <c r="AF124">
        <v>0</v>
      </c>
      <c r="AG124">
        <v>0</v>
      </c>
      <c r="AH124">
        <v>0</v>
      </c>
      <c r="AI124">
        <v>6.0824195872199996E-11</v>
      </c>
      <c r="AJ124">
        <v>0</v>
      </c>
      <c r="AK124">
        <v>9.9672886857790459E-3</v>
      </c>
    </row>
    <row r="125" spans="1:37" x14ac:dyDescent="0.2">
      <c r="A125" t="s">
        <v>145</v>
      </c>
      <c r="B125" t="s">
        <v>602</v>
      </c>
      <c r="C125" t="s">
        <v>608</v>
      </c>
      <c r="D125" t="s">
        <v>605</v>
      </c>
      <c r="E125" t="s">
        <v>531</v>
      </c>
      <c r="F125" t="s">
        <v>502</v>
      </c>
      <c r="G125" t="s">
        <v>506</v>
      </c>
      <c r="H125" t="s">
        <v>538</v>
      </c>
      <c r="I125" t="s">
        <v>507</v>
      </c>
      <c r="J125" t="s">
        <v>532</v>
      </c>
      <c r="K125" t="s">
        <v>536</v>
      </c>
      <c r="L125" t="s">
        <v>520</v>
      </c>
      <c r="M125" t="s">
        <v>532</v>
      </c>
      <c r="N125" t="s">
        <v>532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1.7124332330600001E-4</v>
      </c>
      <c r="X125">
        <v>0</v>
      </c>
      <c r="Y125">
        <v>0</v>
      </c>
      <c r="Z125">
        <v>0</v>
      </c>
      <c r="AA125">
        <v>1.2232251311669998E-2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1.2403494634975998E-2</v>
      </c>
    </row>
    <row r="126" spans="1:37" x14ac:dyDescent="0.2">
      <c r="A126" t="s">
        <v>146</v>
      </c>
      <c r="B126" t="s">
        <v>602</v>
      </c>
      <c r="C126" t="s">
        <v>608</v>
      </c>
      <c r="D126" t="s">
        <v>605</v>
      </c>
      <c r="E126" t="s">
        <v>531</v>
      </c>
      <c r="F126" t="s">
        <v>502</v>
      </c>
      <c r="G126" t="s">
        <v>506</v>
      </c>
      <c r="H126" t="s">
        <v>541</v>
      </c>
      <c r="I126" t="s">
        <v>507</v>
      </c>
      <c r="J126" t="s">
        <v>532</v>
      </c>
      <c r="K126" t="s">
        <v>536</v>
      </c>
      <c r="L126" t="s">
        <v>520</v>
      </c>
      <c r="M126" t="s">
        <v>532</v>
      </c>
      <c r="N126" t="s">
        <v>532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9.8743842772499994E-5</v>
      </c>
      <c r="X126">
        <v>0</v>
      </c>
      <c r="Y126">
        <v>0</v>
      </c>
      <c r="Z126">
        <v>0</v>
      </c>
      <c r="AA126">
        <v>1.226798647035E-2</v>
      </c>
      <c r="AB126">
        <v>0</v>
      </c>
      <c r="AC126">
        <v>0</v>
      </c>
      <c r="AD126">
        <v>0</v>
      </c>
      <c r="AE126">
        <v>3.1844312927999994E-10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1.2366730631565629E-2</v>
      </c>
    </row>
    <row r="127" spans="1:37" x14ac:dyDescent="0.2">
      <c r="A127" t="s">
        <v>147</v>
      </c>
      <c r="B127" t="s">
        <v>602</v>
      </c>
      <c r="C127" t="s">
        <v>608</v>
      </c>
      <c r="D127" t="s">
        <v>605</v>
      </c>
      <c r="E127" t="s">
        <v>1</v>
      </c>
      <c r="F127" t="s">
        <v>502</v>
      </c>
      <c r="G127" t="s">
        <v>505</v>
      </c>
      <c r="H127" t="s">
        <v>4</v>
      </c>
      <c r="I127" t="s">
        <v>507</v>
      </c>
      <c r="J127" t="s">
        <v>532</v>
      </c>
      <c r="K127" t="s">
        <v>537</v>
      </c>
      <c r="L127" t="s">
        <v>513</v>
      </c>
      <c r="M127" t="s">
        <v>532</v>
      </c>
      <c r="N127" t="s">
        <v>532</v>
      </c>
      <c r="O127">
        <v>0</v>
      </c>
      <c r="P127">
        <v>0</v>
      </c>
      <c r="Q127">
        <v>3.1358245666199993E-3</v>
      </c>
      <c r="R127">
        <v>0</v>
      </c>
      <c r="S127">
        <v>0</v>
      </c>
      <c r="T127">
        <v>0</v>
      </c>
      <c r="U127">
        <v>0</v>
      </c>
      <c r="V127">
        <v>2.9730726414000002E-7</v>
      </c>
      <c r="W127">
        <v>0</v>
      </c>
      <c r="X127">
        <v>0</v>
      </c>
      <c r="Y127">
        <v>0</v>
      </c>
      <c r="Z127">
        <v>0</v>
      </c>
      <c r="AA127">
        <v>0.50862970276849995</v>
      </c>
      <c r="AB127">
        <v>0</v>
      </c>
      <c r="AC127">
        <v>0</v>
      </c>
      <c r="AD127">
        <v>0</v>
      </c>
      <c r="AE127">
        <v>1.5114993584000001E-7</v>
      </c>
      <c r="AF127">
        <v>0</v>
      </c>
      <c r="AG127">
        <v>0</v>
      </c>
      <c r="AH127">
        <v>0</v>
      </c>
      <c r="AI127">
        <v>6.7021598719800003E-10</v>
      </c>
      <c r="AJ127">
        <v>0</v>
      </c>
      <c r="AK127">
        <v>0.51176597646253585</v>
      </c>
    </row>
    <row r="128" spans="1:37" x14ac:dyDescent="0.2">
      <c r="A128" t="s">
        <v>148</v>
      </c>
      <c r="B128" t="s">
        <v>602</v>
      </c>
      <c r="C128" t="s">
        <v>608</v>
      </c>
      <c r="D128" t="s">
        <v>605</v>
      </c>
      <c r="E128" t="s">
        <v>1</v>
      </c>
      <c r="F128" t="s">
        <v>502</v>
      </c>
      <c r="G128" t="s">
        <v>506</v>
      </c>
      <c r="H128" t="s">
        <v>538</v>
      </c>
      <c r="I128" t="s">
        <v>507</v>
      </c>
      <c r="J128" t="s">
        <v>532</v>
      </c>
      <c r="K128" t="s">
        <v>537</v>
      </c>
      <c r="L128" t="s">
        <v>513</v>
      </c>
      <c r="M128" t="s">
        <v>532</v>
      </c>
      <c r="N128" t="s">
        <v>532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4.3829973467999998E-3</v>
      </c>
      <c r="X128">
        <v>0</v>
      </c>
      <c r="Y128">
        <v>0</v>
      </c>
      <c r="Z128">
        <v>0</v>
      </c>
      <c r="AA128">
        <v>0.42604361994195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0.43042661728874998</v>
      </c>
    </row>
    <row r="129" spans="1:37" x14ac:dyDescent="0.2">
      <c r="A129" t="s">
        <v>149</v>
      </c>
      <c r="B129" t="s">
        <v>602</v>
      </c>
      <c r="C129" t="s">
        <v>608</v>
      </c>
      <c r="D129" t="s">
        <v>605</v>
      </c>
      <c r="E129" t="s">
        <v>1</v>
      </c>
      <c r="F129" t="s">
        <v>502</v>
      </c>
      <c r="G129" t="s">
        <v>506</v>
      </c>
      <c r="H129" t="s">
        <v>541</v>
      </c>
      <c r="I129" t="s">
        <v>507</v>
      </c>
      <c r="J129" t="s">
        <v>532</v>
      </c>
      <c r="K129" t="s">
        <v>537</v>
      </c>
      <c r="L129" t="s">
        <v>513</v>
      </c>
      <c r="M129" t="s">
        <v>532</v>
      </c>
      <c r="N129" t="s">
        <v>532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3.9974877012450005E-3</v>
      </c>
      <c r="X129">
        <v>0</v>
      </c>
      <c r="Y129">
        <v>0</v>
      </c>
      <c r="Z129">
        <v>0</v>
      </c>
      <c r="AA129">
        <v>0.42735581048345</v>
      </c>
      <c r="AB129">
        <v>0</v>
      </c>
      <c r="AC129">
        <v>0</v>
      </c>
      <c r="AD129">
        <v>0</v>
      </c>
      <c r="AE129">
        <v>3.5826883967999998E-9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0.43135330176738346</v>
      </c>
    </row>
    <row r="130" spans="1:37" x14ac:dyDescent="0.2">
      <c r="A130" t="s">
        <v>150</v>
      </c>
      <c r="B130" t="s">
        <v>602</v>
      </c>
      <c r="C130" t="s">
        <v>608</v>
      </c>
      <c r="D130" t="s">
        <v>605</v>
      </c>
      <c r="E130" t="s">
        <v>1</v>
      </c>
      <c r="F130" t="s">
        <v>502</v>
      </c>
      <c r="G130" t="s">
        <v>505</v>
      </c>
      <c r="H130" t="s">
        <v>4</v>
      </c>
      <c r="I130" t="s">
        <v>508</v>
      </c>
      <c r="J130" t="s">
        <v>532</v>
      </c>
      <c r="K130" t="s">
        <v>537</v>
      </c>
      <c r="L130" t="s">
        <v>513</v>
      </c>
      <c r="M130" t="s">
        <v>532</v>
      </c>
      <c r="N130" t="s">
        <v>532</v>
      </c>
      <c r="O130">
        <v>0</v>
      </c>
      <c r="P130">
        <v>0</v>
      </c>
      <c r="Q130">
        <v>3.1358245666199993E-3</v>
      </c>
      <c r="R130">
        <v>0</v>
      </c>
      <c r="S130">
        <v>0</v>
      </c>
      <c r="T130">
        <v>0</v>
      </c>
      <c r="U130">
        <v>0</v>
      </c>
      <c r="V130">
        <v>2.9730726414000002E-7</v>
      </c>
      <c r="W130">
        <v>0</v>
      </c>
      <c r="X130">
        <v>0</v>
      </c>
      <c r="Y130">
        <v>0</v>
      </c>
      <c r="Z130">
        <v>8.9321354690999999E-2</v>
      </c>
      <c r="AA130">
        <v>0.5619865182246</v>
      </c>
      <c r="AB130">
        <v>0</v>
      </c>
      <c r="AC130">
        <v>0</v>
      </c>
      <c r="AD130">
        <v>0</v>
      </c>
      <c r="AE130">
        <v>1.5114993584000001E-7</v>
      </c>
      <c r="AF130">
        <v>0</v>
      </c>
      <c r="AG130">
        <v>0</v>
      </c>
      <c r="AH130">
        <v>0</v>
      </c>
      <c r="AI130">
        <v>6.7021598719800003E-10</v>
      </c>
      <c r="AJ130">
        <v>0</v>
      </c>
      <c r="AK130">
        <v>0.6544441466096359</v>
      </c>
    </row>
    <row r="131" spans="1:37" x14ac:dyDescent="0.2">
      <c r="A131" t="s">
        <v>151</v>
      </c>
      <c r="B131" t="s">
        <v>602</v>
      </c>
      <c r="C131" t="s">
        <v>608</v>
      </c>
      <c r="D131" t="s">
        <v>605</v>
      </c>
      <c r="E131" t="s">
        <v>1</v>
      </c>
      <c r="F131" t="s">
        <v>502</v>
      </c>
      <c r="G131" t="s">
        <v>506</v>
      </c>
      <c r="H131" t="s">
        <v>538</v>
      </c>
      <c r="I131" t="s">
        <v>508</v>
      </c>
      <c r="J131" t="s">
        <v>532</v>
      </c>
      <c r="K131" t="s">
        <v>537</v>
      </c>
      <c r="L131" t="s">
        <v>513</v>
      </c>
      <c r="M131" t="s">
        <v>532</v>
      </c>
      <c r="N131" t="s">
        <v>532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4.3829973467999998E-3</v>
      </c>
      <c r="X131">
        <v>0</v>
      </c>
      <c r="Y131">
        <v>0</v>
      </c>
      <c r="Z131">
        <v>6.4772950689999997E-2</v>
      </c>
      <c r="AA131">
        <v>0.47073875999760001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0.53989470803439998</v>
      </c>
    </row>
    <row r="132" spans="1:37" x14ac:dyDescent="0.2">
      <c r="A132" t="s">
        <v>152</v>
      </c>
      <c r="B132" t="s">
        <v>602</v>
      </c>
      <c r="C132" t="s">
        <v>608</v>
      </c>
      <c r="D132" t="s">
        <v>605</v>
      </c>
      <c r="E132" t="s">
        <v>1</v>
      </c>
      <c r="F132" t="s">
        <v>502</v>
      </c>
      <c r="G132" t="s">
        <v>506</v>
      </c>
      <c r="H132" t="s">
        <v>541</v>
      </c>
      <c r="I132" t="s">
        <v>508</v>
      </c>
      <c r="J132" t="s">
        <v>532</v>
      </c>
      <c r="K132" t="s">
        <v>537</v>
      </c>
      <c r="L132" t="s">
        <v>513</v>
      </c>
      <c r="M132" t="s">
        <v>532</v>
      </c>
      <c r="N132" t="s">
        <v>532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3.9974877012450005E-3</v>
      </c>
      <c r="X132">
        <v>0</v>
      </c>
      <c r="Y132">
        <v>0</v>
      </c>
      <c r="Z132">
        <v>6.7603365341999996E-2</v>
      </c>
      <c r="AA132">
        <v>0.47218638373020005</v>
      </c>
      <c r="AB132">
        <v>0</v>
      </c>
      <c r="AC132">
        <v>0</v>
      </c>
      <c r="AD132">
        <v>0</v>
      </c>
      <c r="AE132">
        <v>3.5826883967999998E-9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0.54378724035613346</v>
      </c>
    </row>
    <row r="133" spans="1:37" x14ac:dyDescent="0.2">
      <c r="A133" t="s">
        <v>153</v>
      </c>
      <c r="B133" t="s">
        <v>602</v>
      </c>
      <c r="C133" t="s">
        <v>608</v>
      </c>
      <c r="D133" t="s">
        <v>606</v>
      </c>
      <c r="E133" t="s">
        <v>1</v>
      </c>
      <c r="F133" t="s">
        <v>502</v>
      </c>
      <c r="G133" t="s">
        <v>505</v>
      </c>
      <c r="H133" t="s">
        <v>4</v>
      </c>
      <c r="I133" t="s">
        <v>507</v>
      </c>
      <c r="J133" t="s">
        <v>532</v>
      </c>
      <c r="K133" t="s">
        <v>538</v>
      </c>
      <c r="L133" t="s">
        <v>513</v>
      </c>
      <c r="M133" t="s">
        <v>532</v>
      </c>
      <c r="N133" t="s">
        <v>532</v>
      </c>
      <c r="O133">
        <v>0</v>
      </c>
      <c r="P133">
        <v>0</v>
      </c>
      <c r="Q133">
        <v>3.1358245666199993E-3</v>
      </c>
      <c r="R133">
        <v>0</v>
      </c>
      <c r="S133">
        <v>0</v>
      </c>
      <c r="T133">
        <v>0</v>
      </c>
      <c r="U133">
        <v>0</v>
      </c>
      <c r="V133">
        <v>2.9730726414000002E-7</v>
      </c>
      <c r="W133">
        <v>0</v>
      </c>
      <c r="X133">
        <v>0</v>
      </c>
      <c r="Y133">
        <v>0</v>
      </c>
      <c r="Z133">
        <v>0</v>
      </c>
      <c r="AA133">
        <v>0.56374669034340008</v>
      </c>
      <c r="AB133">
        <v>0</v>
      </c>
      <c r="AC133">
        <v>0</v>
      </c>
      <c r="AD133">
        <v>0</v>
      </c>
      <c r="AE133">
        <v>1.5114993584000001E-7</v>
      </c>
      <c r="AF133">
        <v>0</v>
      </c>
      <c r="AG133">
        <v>0</v>
      </c>
      <c r="AH133">
        <v>0</v>
      </c>
      <c r="AI133">
        <v>6.7021598719800003E-10</v>
      </c>
      <c r="AJ133">
        <v>0</v>
      </c>
      <c r="AK133">
        <v>0.56688296403743599</v>
      </c>
    </row>
    <row r="134" spans="1:37" x14ac:dyDescent="0.2">
      <c r="A134" t="s">
        <v>154</v>
      </c>
      <c r="B134" t="s">
        <v>602</v>
      </c>
      <c r="C134" t="s">
        <v>608</v>
      </c>
      <c r="D134" t="s">
        <v>606</v>
      </c>
      <c r="E134" t="s">
        <v>1</v>
      </c>
      <c r="F134" t="s">
        <v>502</v>
      </c>
      <c r="G134" t="s">
        <v>506</v>
      </c>
      <c r="H134" t="s">
        <v>538</v>
      </c>
      <c r="I134" t="s">
        <v>507</v>
      </c>
      <c r="J134" t="s">
        <v>532</v>
      </c>
      <c r="K134" t="s">
        <v>538</v>
      </c>
      <c r="L134" t="s">
        <v>513</v>
      </c>
      <c r="M134" t="s">
        <v>532</v>
      </c>
      <c r="N134" t="s">
        <v>532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4.3829973467999998E-3</v>
      </c>
      <c r="X134">
        <v>0</v>
      </c>
      <c r="Y134">
        <v>0</v>
      </c>
      <c r="Z134">
        <v>0</v>
      </c>
      <c r="AA134">
        <v>0.47221127546598007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0.47659427281278005</v>
      </c>
    </row>
    <row r="135" spans="1:37" x14ac:dyDescent="0.2">
      <c r="A135" t="s">
        <v>155</v>
      </c>
      <c r="B135" t="s">
        <v>602</v>
      </c>
      <c r="C135" t="s">
        <v>608</v>
      </c>
      <c r="D135" t="s">
        <v>605</v>
      </c>
      <c r="E135" t="s">
        <v>1</v>
      </c>
      <c r="F135" t="s">
        <v>502</v>
      </c>
      <c r="G135" t="s">
        <v>506</v>
      </c>
      <c r="H135" t="s">
        <v>541</v>
      </c>
      <c r="I135" t="s">
        <v>507</v>
      </c>
      <c r="J135" t="s">
        <v>532</v>
      </c>
      <c r="K135" t="s">
        <v>538</v>
      </c>
      <c r="L135" t="s">
        <v>513</v>
      </c>
      <c r="M135" t="s">
        <v>532</v>
      </c>
      <c r="N135" t="s">
        <v>532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3.9974877012450005E-3</v>
      </c>
      <c r="X135">
        <v>0</v>
      </c>
      <c r="Y135">
        <v>0</v>
      </c>
      <c r="Z135">
        <v>0</v>
      </c>
      <c r="AA135">
        <v>0.47366565980658004</v>
      </c>
      <c r="AB135">
        <v>0</v>
      </c>
      <c r="AC135">
        <v>0</v>
      </c>
      <c r="AD135">
        <v>0</v>
      </c>
      <c r="AE135">
        <v>3.5826883967999998E-9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0.47766315109051344</v>
      </c>
    </row>
    <row r="136" spans="1:37" x14ac:dyDescent="0.2">
      <c r="A136" t="s">
        <v>156</v>
      </c>
      <c r="B136" t="s">
        <v>602</v>
      </c>
      <c r="C136" t="s">
        <v>608</v>
      </c>
      <c r="D136" t="s">
        <v>605</v>
      </c>
      <c r="E136" t="s">
        <v>1</v>
      </c>
      <c r="F136" t="s">
        <v>502</v>
      </c>
      <c r="G136" t="s">
        <v>505</v>
      </c>
      <c r="H136" t="s">
        <v>4</v>
      </c>
      <c r="I136" t="s">
        <v>508</v>
      </c>
      <c r="J136" t="s">
        <v>532</v>
      </c>
      <c r="K136" t="s">
        <v>538</v>
      </c>
      <c r="L136" t="s">
        <v>513</v>
      </c>
      <c r="M136" t="s">
        <v>532</v>
      </c>
      <c r="N136" t="s">
        <v>532</v>
      </c>
      <c r="O136">
        <v>0</v>
      </c>
      <c r="P136">
        <v>0</v>
      </c>
      <c r="Q136">
        <v>3.1358245666199993E-3</v>
      </c>
      <c r="R136">
        <v>0</v>
      </c>
      <c r="S136">
        <v>0</v>
      </c>
      <c r="T136">
        <v>0</v>
      </c>
      <c r="U136">
        <v>0</v>
      </c>
      <c r="V136">
        <v>2.9730726414000002E-7</v>
      </c>
      <c r="W136">
        <v>0</v>
      </c>
      <c r="X136">
        <v>0</v>
      </c>
      <c r="Y136">
        <v>0</v>
      </c>
      <c r="Z136">
        <v>8.9321354690999999E-2</v>
      </c>
      <c r="AA136">
        <v>0.6185359860645</v>
      </c>
      <c r="AB136">
        <v>0</v>
      </c>
      <c r="AC136">
        <v>0</v>
      </c>
      <c r="AD136">
        <v>0</v>
      </c>
      <c r="AE136">
        <v>1.5114993584000001E-7</v>
      </c>
      <c r="AF136">
        <v>0</v>
      </c>
      <c r="AG136">
        <v>0</v>
      </c>
      <c r="AH136">
        <v>0</v>
      </c>
      <c r="AI136">
        <v>6.7021598719800003E-10</v>
      </c>
      <c r="AJ136">
        <v>0</v>
      </c>
      <c r="AK136">
        <v>0.7109936144495359</v>
      </c>
    </row>
    <row r="137" spans="1:37" x14ac:dyDescent="0.2">
      <c r="A137" t="s">
        <v>157</v>
      </c>
      <c r="B137" t="s">
        <v>602</v>
      </c>
      <c r="C137" t="s">
        <v>608</v>
      </c>
      <c r="D137" t="s">
        <v>605</v>
      </c>
      <c r="E137" t="s">
        <v>1</v>
      </c>
      <c r="F137" t="s">
        <v>502</v>
      </c>
      <c r="G137" t="s">
        <v>506</v>
      </c>
      <c r="H137" t="s">
        <v>538</v>
      </c>
      <c r="I137" t="s">
        <v>508</v>
      </c>
      <c r="J137" t="s">
        <v>532</v>
      </c>
      <c r="K137" t="s">
        <v>538</v>
      </c>
      <c r="L137" t="s">
        <v>513</v>
      </c>
      <c r="M137" t="s">
        <v>532</v>
      </c>
      <c r="N137" t="s">
        <v>532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4.3829973467999998E-3</v>
      </c>
      <c r="X137">
        <v>0</v>
      </c>
      <c r="Y137">
        <v>0</v>
      </c>
      <c r="Z137">
        <v>6.4772950689999997E-2</v>
      </c>
      <c r="AA137">
        <v>0.51810649126200004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0.58726243929880007</v>
      </c>
    </row>
    <row r="138" spans="1:37" x14ac:dyDescent="0.2">
      <c r="A138" t="s">
        <v>158</v>
      </c>
      <c r="B138" t="s">
        <v>602</v>
      </c>
      <c r="C138" t="s">
        <v>608</v>
      </c>
      <c r="D138" t="s">
        <v>605</v>
      </c>
      <c r="E138" t="s">
        <v>1</v>
      </c>
      <c r="F138" t="s">
        <v>502</v>
      </c>
      <c r="G138" t="s">
        <v>506</v>
      </c>
      <c r="H138" t="s">
        <v>541</v>
      </c>
      <c r="I138" t="s">
        <v>508</v>
      </c>
      <c r="J138" t="s">
        <v>532</v>
      </c>
      <c r="K138" t="s">
        <v>538</v>
      </c>
      <c r="L138" t="s">
        <v>513</v>
      </c>
      <c r="M138" t="s">
        <v>532</v>
      </c>
      <c r="N138" t="s">
        <v>532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3.9974877012450005E-3</v>
      </c>
      <c r="X138">
        <v>0</v>
      </c>
      <c r="Y138">
        <v>0</v>
      </c>
      <c r="Z138">
        <v>6.7603365341999996E-2</v>
      </c>
      <c r="AA138">
        <v>0.51969978103650005</v>
      </c>
      <c r="AB138">
        <v>0</v>
      </c>
      <c r="AC138">
        <v>0</v>
      </c>
      <c r="AD138">
        <v>0</v>
      </c>
      <c r="AE138">
        <v>3.5826883967999998E-9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0.59130063766243346</v>
      </c>
    </row>
    <row r="139" spans="1:37" x14ac:dyDescent="0.2">
      <c r="A139" t="s">
        <v>159</v>
      </c>
      <c r="B139" t="s">
        <v>602</v>
      </c>
      <c r="C139" t="s">
        <v>608</v>
      </c>
      <c r="D139" t="s">
        <v>605</v>
      </c>
      <c r="E139" t="s">
        <v>1</v>
      </c>
      <c r="F139" t="s">
        <v>502</v>
      </c>
      <c r="G139" t="s">
        <v>505</v>
      </c>
      <c r="H139" t="s">
        <v>4</v>
      </c>
      <c r="I139" t="s">
        <v>507</v>
      </c>
      <c r="J139" t="s">
        <v>532</v>
      </c>
      <c r="K139" t="s">
        <v>539</v>
      </c>
      <c r="L139" t="s">
        <v>513</v>
      </c>
      <c r="M139" t="s">
        <v>532</v>
      </c>
      <c r="N139" t="s">
        <v>532</v>
      </c>
      <c r="O139">
        <v>0</v>
      </c>
      <c r="P139">
        <v>0</v>
      </c>
      <c r="Q139">
        <v>3.1358245666199993E-3</v>
      </c>
      <c r="R139">
        <v>0</v>
      </c>
      <c r="S139">
        <v>0</v>
      </c>
      <c r="T139">
        <v>0</v>
      </c>
      <c r="U139">
        <v>0</v>
      </c>
      <c r="V139">
        <v>2.9730726414000002E-7</v>
      </c>
      <c r="W139">
        <v>0</v>
      </c>
      <c r="X139">
        <v>0</v>
      </c>
      <c r="Y139">
        <v>0</v>
      </c>
      <c r="Z139">
        <v>0</v>
      </c>
      <c r="AA139">
        <v>0.4789320926426</v>
      </c>
      <c r="AB139">
        <v>0</v>
      </c>
      <c r="AC139">
        <v>0</v>
      </c>
      <c r="AD139">
        <v>0</v>
      </c>
      <c r="AE139">
        <v>1.5114993584000001E-7</v>
      </c>
      <c r="AF139">
        <v>0</v>
      </c>
      <c r="AG139">
        <v>0</v>
      </c>
      <c r="AH139">
        <v>0</v>
      </c>
      <c r="AI139">
        <v>6.7021598719800003E-10</v>
      </c>
      <c r="AJ139">
        <v>0</v>
      </c>
      <c r="AK139">
        <v>0.48206836633663597</v>
      </c>
    </row>
    <row r="140" spans="1:37" x14ac:dyDescent="0.2">
      <c r="A140" t="s">
        <v>160</v>
      </c>
      <c r="B140" t="s">
        <v>602</v>
      </c>
      <c r="C140" t="s">
        <v>608</v>
      </c>
      <c r="D140" t="s">
        <v>605</v>
      </c>
      <c r="E140" t="s">
        <v>1</v>
      </c>
      <c r="F140" t="s">
        <v>502</v>
      </c>
      <c r="G140" t="s">
        <v>506</v>
      </c>
      <c r="H140" t="s">
        <v>538</v>
      </c>
      <c r="I140" t="s">
        <v>507</v>
      </c>
      <c r="J140" t="s">
        <v>532</v>
      </c>
      <c r="K140" t="s">
        <v>539</v>
      </c>
      <c r="L140" t="s">
        <v>513</v>
      </c>
      <c r="M140" t="s">
        <v>532</v>
      </c>
      <c r="N140" t="s">
        <v>532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4.3829973467999998E-3</v>
      </c>
      <c r="X140">
        <v>0</v>
      </c>
      <c r="Y140">
        <v>0</v>
      </c>
      <c r="Z140">
        <v>0</v>
      </c>
      <c r="AA140">
        <v>0.40116800364821997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0.40555100099501995</v>
      </c>
    </row>
    <row r="141" spans="1:37" x14ac:dyDescent="0.2">
      <c r="A141" t="s">
        <v>161</v>
      </c>
      <c r="B141" t="s">
        <v>602</v>
      </c>
      <c r="C141" t="s">
        <v>608</v>
      </c>
      <c r="D141" t="s">
        <v>605</v>
      </c>
      <c r="E141" t="s">
        <v>1</v>
      </c>
      <c r="F141" t="s">
        <v>502</v>
      </c>
      <c r="G141" t="s">
        <v>506</v>
      </c>
      <c r="H141" t="s">
        <v>541</v>
      </c>
      <c r="I141" t="s">
        <v>507</v>
      </c>
      <c r="J141" t="s">
        <v>532</v>
      </c>
      <c r="K141" t="s">
        <v>539</v>
      </c>
      <c r="L141" t="s">
        <v>513</v>
      </c>
      <c r="M141" t="s">
        <v>532</v>
      </c>
      <c r="N141" t="s">
        <v>532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3.9974877012450005E-3</v>
      </c>
      <c r="X141">
        <v>0</v>
      </c>
      <c r="Y141">
        <v>0</v>
      </c>
      <c r="Z141">
        <v>0</v>
      </c>
      <c r="AA141">
        <v>0.40240357868162002</v>
      </c>
      <c r="AB141">
        <v>0</v>
      </c>
      <c r="AC141">
        <v>0</v>
      </c>
      <c r="AD141">
        <v>0</v>
      </c>
      <c r="AE141">
        <v>3.5826883967999998E-9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0.40640106996555342</v>
      </c>
    </row>
    <row r="142" spans="1:37" x14ac:dyDescent="0.2">
      <c r="A142" t="s">
        <v>162</v>
      </c>
      <c r="B142" t="s">
        <v>602</v>
      </c>
      <c r="C142" t="s">
        <v>608</v>
      </c>
      <c r="D142" t="s">
        <v>605</v>
      </c>
      <c r="E142" t="s">
        <v>1</v>
      </c>
      <c r="F142" t="s">
        <v>502</v>
      </c>
      <c r="G142" t="s">
        <v>505</v>
      </c>
      <c r="H142" t="s">
        <v>4</v>
      </c>
      <c r="I142" t="s">
        <v>508</v>
      </c>
      <c r="J142" t="s">
        <v>532</v>
      </c>
      <c r="K142" t="s">
        <v>539</v>
      </c>
      <c r="L142" t="s">
        <v>513</v>
      </c>
      <c r="M142" t="s">
        <v>532</v>
      </c>
      <c r="N142" t="s">
        <v>532</v>
      </c>
      <c r="O142">
        <v>0</v>
      </c>
      <c r="P142">
        <v>0</v>
      </c>
      <c r="Q142">
        <v>3.1358245666199993E-3</v>
      </c>
      <c r="R142">
        <v>0</v>
      </c>
      <c r="S142">
        <v>0</v>
      </c>
      <c r="T142">
        <v>0</v>
      </c>
      <c r="U142">
        <v>0</v>
      </c>
      <c r="V142">
        <v>2.9730726414000002E-7</v>
      </c>
      <c r="W142">
        <v>0</v>
      </c>
      <c r="X142">
        <v>0</v>
      </c>
      <c r="Y142">
        <v>0</v>
      </c>
      <c r="Z142">
        <v>8.9321354690999999E-2</v>
      </c>
      <c r="AA142">
        <v>0.53151497489790001</v>
      </c>
      <c r="AB142">
        <v>0</v>
      </c>
      <c r="AC142">
        <v>0</v>
      </c>
      <c r="AD142">
        <v>0</v>
      </c>
      <c r="AE142">
        <v>1.5114993584000001E-7</v>
      </c>
      <c r="AF142">
        <v>0</v>
      </c>
      <c r="AG142">
        <v>0</v>
      </c>
      <c r="AH142">
        <v>0</v>
      </c>
      <c r="AI142">
        <v>6.7021598719800003E-10</v>
      </c>
      <c r="AJ142">
        <v>0</v>
      </c>
      <c r="AK142">
        <v>0.62397260328293591</v>
      </c>
    </row>
    <row r="143" spans="1:37" x14ac:dyDescent="0.2">
      <c r="A143" t="s">
        <v>163</v>
      </c>
      <c r="B143" t="s">
        <v>602</v>
      </c>
      <c r="C143" t="s">
        <v>608</v>
      </c>
      <c r="D143" t="s">
        <v>605</v>
      </c>
      <c r="E143" t="s">
        <v>1</v>
      </c>
      <c r="F143" t="s">
        <v>502</v>
      </c>
      <c r="G143" t="s">
        <v>506</v>
      </c>
      <c r="H143" t="s">
        <v>538</v>
      </c>
      <c r="I143" t="s">
        <v>508</v>
      </c>
      <c r="J143" t="s">
        <v>532</v>
      </c>
      <c r="K143" t="s">
        <v>539</v>
      </c>
      <c r="L143" t="s">
        <v>513</v>
      </c>
      <c r="M143" t="s">
        <v>532</v>
      </c>
      <c r="N143" t="s">
        <v>532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4.3829973467999998E-3</v>
      </c>
      <c r="X143">
        <v>0</v>
      </c>
      <c r="Y143">
        <v>0</v>
      </c>
      <c r="Z143">
        <v>6.4772950689999997E-2</v>
      </c>
      <c r="AA143">
        <v>0.44521477311239999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0.51437072114920002</v>
      </c>
    </row>
    <row r="144" spans="1:37" x14ac:dyDescent="0.2">
      <c r="A144" t="s">
        <v>164</v>
      </c>
      <c r="B144" t="s">
        <v>602</v>
      </c>
      <c r="C144" t="s">
        <v>608</v>
      </c>
      <c r="D144" t="s">
        <v>605</v>
      </c>
      <c r="E144" t="s">
        <v>1</v>
      </c>
      <c r="F144" t="s">
        <v>502</v>
      </c>
      <c r="G144" t="s">
        <v>506</v>
      </c>
      <c r="H144" t="s">
        <v>541</v>
      </c>
      <c r="I144" t="s">
        <v>508</v>
      </c>
      <c r="J144" t="s">
        <v>532</v>
      </c>
      <c r="K144" t="s">
        <v>539</v>
      </c>
      <c r="L144" t="s">
        <v>513</v>
      </c>
      <c r="M144" t="s">
        <v>532</v>
      </c>
      <c r="N144" t="s">
        <v>532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3.9974877012450005E-3</v>
      </c>
      <c r="X144">
        <v>0</v>
      </c>
      <c r="Y144">
        <v>0</v>
      </c>
      <c r="Z144">
        <v>6.7603365341999996E-2</v>
      </c>
      <c r="AA144">
        <v>0.44658390505230006</v>
      </c>
      <c r="AB144">
        <v>0</v>
      </c>
      <c r="AC144">
        <v>0</v>
      </c>
      <c r="AD144">
        <v>0</v>
      </c>
      <c r="AE144">
        <v>3.5826883967999998E-9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0.51818476167823346</v>
      </c>
    </row>
    <row r="145" spans="1:37" x14ac:dyDescent="0.2">
      <c r="A145" t="s">
        <v>165</v>
      </c>
      <c r="B145" t="s">
        <v>602</v>
      </c>
      <c r="C145" t="s">
        <v>608</v>
      </c>
      <c r="D145" t="s">
        <v>605</v>
      </c>
      <c r="E145" t="s">
        <v>1</v>
      </c>
      <c r="F145" t="s">
        <v>502</v>
      </c>
      <c r="G145" t="s">
        <v>505</v>
      </c>
      <c r="H145" t="s">
        <v>4</v>
      </c>
      <c r="I145" t="s">
        <v>507</v>
      </c>
      <c r="J145" t="s">
        <v>532</v>
      </c>
      <c r="K145" t="s">
        <v>540</v>
      </c>
      <c r="L145" t="s">
        <v>513</v>
      </c>
      <c r="M145" t="s">
        <v>532</v>
      </c>
      <c r="N145" t="s">
        <v>532</v>
      </c>
      <c r="O145">
        <v>0</v>
      </c>
      <c r="P145">
        <v>0</v>
      </c>
      <c r="Q145">
        <v>3.1358245666199993E-3</v>
      </c>
      <c r="R145">
        <v>0</v>
      </c>
      <c r="S145">
        <v>0</v>
      </c>
      <c r="T145">
        <v>0</v>
      </c>
      <c r="U145">
        <v>0</v>
      </c>
      <c r="V145">
        <v>2.9730726414000002E-7</v>
      </c>
      <c r="W145">
        <v>0</v>
      </c>
      <c r="X145">
        <v>0</v>
      </c>
      <c r="Y145">
        <v>0</v>
      </c>
      <c r="Z145">
        <v>0</v>
      </c>
      <c r="AA145">
        <v>0.54995282056009998</v>
      </c>
      <c r="AB145">
        <v>0</v>
      </c>
      <c r="AC145">
        <v>0</v>
      </c>
      <c r="AD145">
        <v>0</v>
      </c>
      <c r="AE145">
        <v>1.5114993584000001E-7</v>
      </c>
      <c r="AF145">
        <v>0</v>
      </c>
      <c r="AG145">
        <v>0</v>
      </c>
      <c r="AH145">
        <v>0</v>
      </c>
      <c r="AI145">
        <v>6.7021598719800003E-10</v>
      </c>
      <c r="AJ145">
        <v>0</v>
      </c>
      <c r="AK145">
        <v>0.55308909425413588</v>
      </c>
    </row>
    <row r="146" spans="1:37" x14ac:dyDescent="0.2">
      <c r="A146" t="s">
        <v>166</v>
      </c>
      <c r="B146" t="s">
        <v>602</v>
      </c>
      <c r="C146" t="s">
        <v>608</v>
      </c>
      <c r="D146" t="s">
        <v>605</v>
      </c>
      <c r="E146" t="s">
        <v>1</v>
      </c>
      <c r="F146" t="s">
        <v>502</v>
      </c>
      <c r="G146" t="s">
        <v>506</v>
      </c>
      <c r="H146" t="s">
        <v>538</v>
      </c>
      <c r="I146" t="s">
        <v>507</v>
      </c>
      <c r="J146" t="s">
        <v>532</v>
      </c>
      <c r="K146" t="s">
        <v>540</v>
      </c>
      <c r="L146" t="s">
        <v>513</v>
      </c>
      <c r="M146" t="s">
        <v>532</v>
      </c>
      <c r="N146" t="s">
        <v>532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4.3829973467999998E-3</v>
      </c>
      <c r="X146">
        <v>0</v>
      </c>
      <c r="Y146">
        <v>0</v>
      </c>
      <c r="Z146">
        <v>0</v>
      </c>
      <c r="AA146">
        <v>0.46065711301047002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0.46504011035727</v>
      </c>
    </row>
    <row r="147" spans="1:37" x14ac:dyDescent="0.2">
      <c r="A147" t="s">
        <v>167</v>
      </c>
      <c r="B147" t="s">
        <v>602</v>
      </c>
      <c r="C147" t="s">
        <v>608</v>
      </c>
      <c r="D147" t="s">
        <v>605</v>
      </c>
      <c r="E147" t="s">
        <v>1</v>
      </c>
      <c r="F147" t="s">
        <v>502</v>
      </c>
      <c r="G147" t="s">
        <v>506</v>
      </c>
      <c r="H147" t="s">
        <v>541</v>
      </c>
      <c r="I147" t="s">
        <v>507</v>
      </c>
      <c r="J147" t="s">
        <v>532</v>
      </c>
      <c r="K147" t="s">
        <v>540</v>
      </c>
      <c r="L147" t="s">
        <v>513</v>
      </c>
      <c r="M147" t="s">
        <v>532</v>
      </c>
      <c r="N147" t="s">
        <v>532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3.9974877012450005E-3</v>
      </c>
      <c r="X147">
        <v>0</v>
      </c>
      <c r="Y147">
        <v>0</v>
      </c>
      <c r="Z147">
        <v>0</v>
      </c>
      <c r="AA147">
        <v>0.46207591117637004</v>
      </c>
      <c r="AB147">
        <v>0</v>
      </c>
      <c r="AC147">
        <v>0</v>
      </c>
      <c r="AD147">
        <v>0</v>
      </c>
      <c r="AE147">
        <v>3.5826883967999998E-9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0.46607340246030343</v>
      </c>
    </row>
    <row r="148" spans="1:37" x14ac:dyDescent="0.2">
      <c r="A148" t="s">
        <v>168</v>
      </c>
      <c r="B148" t="s">
        <v>602</v>
      </c>
      <c r="C148" t="s">
        <v>608</v>
      </c>
      <c r="D148" t="s">
        <v>605</v>
      </c>
      <c r="E148" t="s">
        <v>1</v>
      </c>
      <c r="F148" t="s">
        <v>502</v>
      </c>
      <c r="G148" t="s">
        <v>505</v>
      </c>
      <c r="H148" t="s">
        <v>4</v>
      </c>
      <c r="I148" t="s">
        <v>508</v>
      </c>
      <c r="J148" t="s">
        <v>532</v>
      </c>
      <c r="K148" t="s">
        <v>540</v>
      </c>
      <c r="L148" t="s">
        <v>513</v>
      </c>
      <c r="M148" t="s">
        <v>532</v>
      </c>
      <c r="N148" t="s">
        <v>532</v>
      </c>
      <c r="O148">
        <v>0</v>
      </c>
      <c r="P148">
        <v>0</v>
      </c>
      <c r="Q148">
        <v>3.1358245666199993E-3</v>
      </c>
      <c r="R148">
        <v>0</v>
      </c>
      <c r="S148">
        <v>0</v>
      </c>
      <c r="T148">
        <v>0</v>
      </c>
      <c r="U148">
        <v>0</v>
      </c>
      <c r="V148">
        <v>2.9730726414000002E-7</v>
      </c>
      <c r="W148">
        <v>0</v>
      </c>
      <c r="X148">
        <v>0</v>
      </c>
      <c r="Y148">
        <v>0</v>
      </c>
      <c r="Z148">
        <v>8.9321354690999999E-2</v>
      </c>
      <c r="AA148">
        <v>0.6043809027564</v>
      </c>
      <c r="AB148">
        <v>0</v>
      </c>
      <c r="AC148">
        <v>0</v>
      </c>
      <c r="AD148">
        <v>0</v>
      </c>
      <c r="AE148">
        <v>1.5114993584000001E-7</v>
      </c>
      <c r="AF148">
        <v>0</v>
      </c>
      <c r="AG148">
        <v>0</v>
      </c>
      <c r="AH148">
        <v>0</v>
      </c>
      <c r="AI148">
        <v>6.7021598719800003E-10</v>
      </c>
      <c r="AJ148">
        <v>0</v>
      </c>
      <c r="AK148">
        <v>0.6968385311414359</v>
      </c>
    </row>
    <row r="149" spans="1:37" x14ac:dyDescent="0.2">
      <c r="A149" t="s">
        <v>169</v>
      </c>
      <c r="B149" t="s">
        <v>602</v>
      </c>
      <c r="C149" t="s">
        <v>608</v>
      </c>
      <c r="D149" t="s">
        <v>605</v>
      </c>
      <c r="E149" t="s">
        <v>1</v>
      </c>
      <c r="F149" t="s">
        <v>502</v>
      </c>
      <c r="G149" t="s">
        <v>506</v>
      </c>
      <c r="H149" t="s">
        <v>538</v>
      </c>
      <c r="I149" t="s">
        <v>508</v>
      </c>
      <c r="J149" t="s">
        <v>532</v>
      </c>
      <c r="K149" t="s">
        <v>540</v>
      </c>
      <c r="L149" t="s">
        <v>513</v>
      </c>
      <c r="M149" t="s">
        <v>532</v>
      </c>
      <c r="N149" t="s">
        <v>532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4.3829973467999998E-3</v>
      </c>
      <c r="X149">
        <v>0</v>
      </c>
      <c r="Y149">
        <v>0</v>
      </c>
      <c r="Z149">
        <v>6.4772950689999997E-2</v>
      </c>
      <c r="AA149">
        <v>0.50624971863839996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0.57540566667519999</v>
      </c>
    </row>
    <row r="150" spans="1:37" x14ac:dyDescent="0.2">
      <c r="A150" t="s">
        <v>170</v>
      </c>
      <c r="B150" t="s">
        <v>602</v>
      </c>
      <c r="C150" t="s">
        <v>608</v>
      </c>
      <c r="D150" t="s">
        <v>605</v>
      </c>
      <c r="E150" t="s">
        <v>1</v>
      </c>
      <c r="F150" t="s">
        <v>502</v>
      </c>
      <c r="G150" t="s">
        <v>506</v>
      </c>
      <c r="H150" t="s">
        <v>541</v>
      </c>
      <c r="I150" t="s">
        <v>508</v>
      </c>
      <c r="J150" t="s">
        <v>532</v>
      </c>
      <c r="K150" t="s">
        <v>540</v>
      </c>
      <c r="L150" t="s">
        <v>513</v>
      </c>
      <c r="M150" t="s">
        <v>532</v>
      </c>
      <c r="N150" t="s">
        <v>532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3.9974877012450005E-3</v>
      </c>
      <c r="X150">
        <v>0</v>
      </c>
      <c r="Y150">
        <v>0</v>
      </c>
      <c r="Z150">
        <v>6.7603365341999996E-2</v>
      </c>
      <c r="AA150">
        <v>0.5078065462668</v>
      </c>
      <c r="AB150">
        <v>0</v>
      </c>
      <c r="AC150">
        <v>0</v>
      </c>
      <c r="AD150">
        <v>0</v>
      </c>
      <c r="AE150">
        <v>3.5826883967999998E-9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0.5794074028927334</v>
      </c>
    </row>
    <row r="151" spans="1:37" x14ac:dyDescent="0.2">
      <c r="A151" t="s">
        <v>560</v>
      </c>
      <c r="B151" t="s">
        <v>602</v>
      </c>
      <c r="C151" t="s">
        <v>608</v>
      </c>
      <c r="D151" t="s">
        <v>605</v>
      </c>
      <c r="E151" t="s">
        <v>1</v>
      </c>
      <c r="F151" t="s">
        <v>502</v>
      </c>
      <c r="G151" t="s">
        <v>505</v>
      </c>
      <c r="H151" t="s">
        <v>4</v>
      </c>
      <c r="I151" t="s">
        <v>507</v>
      </c>
      <c r="J151" t="s">
        <v>532</v>
      </c>
      <c r="K151" t="s">
        <v>537</v>
      </c>
      <c r="L151" t="s">
        <v>548</v>
      </c>
      <c r="M151" t="s">
        <v>532</v>
      </c>
      <c r="N151" t="s">
        <v>532</v>
      </c>
      <c r="O151">
        <v>0</v>
      </c>
      <c r="P151">
        <v>0</v>
      </c>
      <c r="Q151">
        <v>3.1358245666199993E-3</v>
      </c>
      <c r="R151">
        <v>0</v>
      </c>
      <c r="S151">
        <v>0</v>
      </c>
      <c r="T151">
        <v>0</v>
      </c>
      <c r="U151">
        <v>0</v>
      </c>
      <c r="V151">
        <v>2.9730726414000002E-7</v>
      </c>
      <c r="W151">
        <v>0</v>
      </c>
      <c r="X151">
        <v>0</v>
      </c>
      <c r="Y151">
        <v>0</v>
      </c>
      <c r="Z151">
        <v>0</v>
      </c>
      <c r="AA151">
        <v>0.10729970827690001</v>
      </c>
      <c r="AB151">
        <v>0</v>
      </c>
      <c r="AC151">
        <v>0</v>
      </c>
      <c r="AD151">
        <v>0</v>
      </c>
      <c r="AE151">
        <v>1.5114993584000001E-7</v>
      </c>
      <c r="AF151">
        <v>0</v>
      </c>
      <c r="AG151">
        <v>0</v>
      </c>
      <c r="AH151">
        <v>0</v>
      </c>
      <c r="AI151">
        <v>6.7021598719800003E-10</v>
      </c>
      <c r="AJ151">
        <v>0</v>
      </c>
      <c r="AK151">
        <v>0.11043598197093599</v>
      </c>
    </row>
    <row r="152" spans="1:37" x14ac:dyDescent="0.2">
      <c r="A152" t="s">
        <v>561</v>
      </c>
      <c r="B152" t="s">
        <v>602</v>
      </c>
      <c r="C152" t="s">
        <v>608</v>
      </c>
      <c r="D152" t="s">
        <v>605</v>
      </c>
      <c r="E152" t="s">
        <v>1</v>
      </c>
      <c r="F152" t="s">
        <v>502</v>
      </c>
      <c r="G152" t="s">
        <v>506</v>
      </c>
      <c r="H152" t="s">
        <v>538</v>
      </c>
      <c r="I152" t="s">
        <v>507</v>
      </c>
      <c r="J152" t="s">
        <v>532</v>
      </c>
      <c r="K152" t="s">
        <v>537</v>
      </c>
      <c r="L152" t="s">
        <v>548</v>
      </c>
      <c r="M152" t="s">
        <v>532</v>
      </c>
      <c r="N152" t="s">
        <v>532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4.3829973467999998E-3</v>
      </c>
      <c r="X152">
        <v>0</v>
      </c>
      <c r="Y152">
        <v>0</v>
      </c>
      <c r="Z152">
        <v>0</v>
      </c>
      <c r="AA152">
        <v>8.9877480383430006E-2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9.4260477730230011E-2</v>
      </c>
    </row>
    <row r="153" spans="1:37" x14ac:dyDescent="0.2">
      <c r="A153" t="s">
        <v>562</v>
      </c>
      <c r="B153" t="s">
        <v>602</v>
      </c>
      <c r="C153" t="s">
        <v>608</v>
      </c>
      <c r="D153" t="s">
        <v>605</v>
      </c>
      <c r="E153" t="s">
        <v>1</v>
      </c>
      <c r="F153" t="s">
        <v>502</v>
      </c>
      <c r="G153" t="s">
        <v>506</v>
      </c>
      <c r="H153" t="s">
        <v>541</v>
      </c>
      <c r="I153" t="s">
        <v>507</v>
      </c>
      <c r="J153" t="s">
        <v>532</v>
      </c>
      <c r="K153" t="s">
        <v>537</v>
      </c>
      <c r="L153" t="s">
        <v>548</v>
      </c>
      <c r="M153" t="s">
        <v>532</v>
      </c>
      <c r="N153" t="s">
        <v>532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3.9974877012450005E-3</v>
      </c>
      <c r="X153">
        <v>0</v>
      </c>
      <c r="Y153">
        <v>0</v>
      </c>
      <c r="Z153">
        <v>0</v>
      </c>
      <c r="AA153">
        <v>9.0154298000530014E-2</v>
      </c>
      <c r="AB153">
        <v>0</v>
      </c>
      <c r="AC153">
        <v>0</v>
      </c>
      <c r="AD153">
        <v>0</v>
      </c>
      <c r="AE153">
        <v>3.5826883967999998E-9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9.4151789284463411E-2</v>
      </c>
    </row>
    <row r="154" spans="1:37" x14ac:dyDescent="0.2">
      <c r="A154" t="s">
        <v>563</v>
      </c>
      <c r="B154" t="s">
        <v>602</v>
      </c>
      <c r="C154" t="s">
        <v>608</v>
      </c>
      <c r="D154" t="s">
        <v>605</v>
      </c>
      <c r="E154" t="s">
        <v>1</v>
      </c>
      <c r="F154" t="s">
        <v>502</v>
      </c>
      <c r="G154" t="s">
        <v>505</v>
      </c>
      <c r="H154" t="s">
        <v>4</v>
      </c>
      <c r="I154" t="s">
        <v>507</v>
      </c>
      <c r="J154" t="s">
        <v>532</v>
      </c>
      <c r="K154" t="s">
        <v>538</v>
      </c>
      <c r="L154" t="s">
        <v>548</v>
      </c>
      <c r="M154" t="s">
        <v>532</v>
      </c>
      <c r="N154" t="s">
        <v>532</v>
      </c>
      <c r="O154">
        <v>0</v>
      </c>
      <c r="P154">
        <v>0</v>
      </c>
      <c r="Q154">
        <v>3.1358245666199993E-3</v>
      </c>
      <c r="R154">
        <v>0</v>
      </c>
      <c r="S154">
        <v>0</v>
      </c>
      <c r="T154">
        <v>0</v>
      </c>
      <c r="U154">
        <v>0</v>
      </c>
      <c r="V154">
        <v>2.9730726414000002E-7</v>
      </c>
      <c r="W154">
        <v>0</v>
      </c>
      <c r="X154">
        <v>0</v>
      </c>
      <c r="Y154">
        <v>0</v>
      </c>
      <c r="Z154">
        <v>0</v>
      </c>
      <c r="AA154">
        <v>0.14537178429470002</v>
      </c>
      <c r="AB154">
        <v>0</v>
      </c>
      <c r="AC154">
        <v>0</v>
      </c>
      <c r="AD154">
        <v>0</v>
      </c>
      <c r="AE154">
        <v>1.5114993584000001E-7</v>
      </c>
      <c r="AF154">
        <v>0</v>
      </c>
      <c r="AG154">
        <v>0</v>
      </c>
      <c r="AH154">
        <v>0</v>
      </c>
      <c r="AI154">
        <v>6.7021598719800003E-10</v>
      </c>
      <c r="AJ154">
        <v>0</v>
      </c>
      <c r="AK154">
        <v>0.14850805798873601</v>
      </c>
    </row>
    <row r="155" spans="1:37" x14ac:dyDescent="0.2">
      <c r="A155" t="s">
        <v>564</v>
      </c>
      <c r="B155" t="s">
        <v>602</v>
      </c>
      <c r="C155" t="s">
        <v>608</v>
      </c>
      <c r="D155" t="s">
        <v>605</v>
      </c>
      <c r="E155" t="s">
        <v>1</v>
      </c>
      <c r="F155" t="s">
        <v>502</v>
      </c>
      <c r="G155" t="s">
        <v>506</v>
      </c>
      <c r="H155" t="s">
        <v>538</v>
      </c>
      <c r="I155" t="s">
        <v>507</v>
      </c>
      <c r="J155" t="s">
        <v>532</v>
      </c>
      <c r="K155" t="s">
        <v>538</v>
      </c>
      <c r="L155" t="s">
        <v>548</v>
      </c>
      <c r="M155" t="s">
        <v>532</v>
      </c>
      <c r="N155" t="s">
        <v>532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4.3829973467999998E-3</v>
      </c>
      <c r="X155">
        <v>0</v>
      </c>
      <c r="Y155">
        <v>0</v>
      </c>
      <c r="Z155">
        <v>0</v>
      </c>
      <c r="AA155">
        <v>0.12176780255109002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0.12615079989789002</v>
      </c>
    </row>
    <row r="156" spans="1:37" x14ac:dyDescent="0.2">
      <c r="A156" t="s">
        <v>565</v>
      </c>
      <c r="B156" t="s">
        <v>602</v>
      </c>
      <c r="C156" t="s">
        <v>608</v>
      </c>
      <c r="D156" t="s">
        <v>605</v>
      </c>
      <c r="E156" t="s">
        <v>1</v>
      </c>
      <c r="F156" t="s">
        <v>502</v>
      </c>
      <c r="G156" t="s">
        <v>506</v>
      </c>
      <c r="H156" t="s">
        <v>541</v>
      </c>
      <c r="I156" t="s">
        <v>507</v>
      </c>
      <c r="J156" t="s">
        <v>532</v>
      </c>
      <c r="K156" t="s">
        <v>538</v>
      </c>
      <c r="L156" t="s">
        <v>548</v>
      </c>
      <c r="M156" t="s">
        <v>532</v>
      </c>
      <c r="N156" t="s">
        <v>532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3.9974877012450005E-3</v>
      </c>
      <c r="X156">
        <v>0</v>
      </c>
      <c r="Y156">
        <v>0</v>
      </c>
      <c r="Z156">
        <v>0</v>
      </c>
      <c r="AA156">
        <v>0.12214284057839002</v>
      </c>
      <c r="AB156">
        <v>0</v>
      </c>
      <c r="AC156">
        <v>0</v>
      </c>
      <c r="AD156">
        <v>0</v>
      </c>
      <c r="AE156">
        <v>3.5826883967999998E-9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0.1261403318623234</v>
      </c>
    </row>
    <row r="157" spans="1:37" x14ac:dyDescent="0.2">
      <c r="A157" t="s">
        <v>566</v>
      </c>
      <c r="B157" t="s">
        <v>602</v>
      </c>
      <c r="C157" t="s">
        <v>608</v>
      </c>
      <c r="D157" t="s">
        <v>605</v>
      </c>
      <c r="E157" t="s">
        <v>1</v>
      </c>
      <c r="F157" t="s">
        <v>502</v>
      </c>
      <c r="G157" t="s">
        <v>505</v>
      </c>
      <c r="H157" t="s">
        <v>4</v>
      </c>
      <c r="I157" t="s">
        <v>507</v>
      </c>
      <c r="J157" t="s">
        <v>532</v>
      </c>
      <c r="K157" t="s">
        <v>539</v>
      </c>
      <c r="L157" t="s">
        <v>548</v>
      </c>
      <c r="M157" t="s">
        <v>532</v>
      </c>
      <c r="N157" t="s">
        <v>532</v>
      </c>
      <c r="O157">
        <v>0</v>
      </c>
      <c r="P157">
        <v>0</v>
      </c>
      <c r="Q157">
        <v>3.1358245666199993E-3</v>
      </c>
      <c r="R157">
        <v>0</v>
      </c>
      <c r="S157">
        <v>0</v>
      </c>
      <c r="T157">
        <v>0</v>
      </c>
      <c r="U157">
        <v>0</v>
      </c>
      <c r="V157">
        <v>2.9730726414000002E-7</v>
      </c>
      <c r="W157">
        <v>0</v>
      </c>
      <c r="X157">
        <v>0</v>
      </c>
      <c r="Y157">
        <v>0</v>
      </c>
      <c r="Z157">
        <v>0</v>
      </c>
      <c r="AA157">
        <v>0.1512050912066</v>
      </c>
      <c r="AB157">
        <v>0</v>
      </c>
      <c r="AC157">
        <v>0</v>
      </c>
      <c r="AD157">
        <v>0</v>
      </c>
      <c r="AE157">
        <v>1.5114993584000001E-7</v>
      </c>
      <c r="AF157">
        <v>0</v>
      </c>
      <c r="AG157">
        <v>0</v>
      </c>
      <c r="AH157">
        <v>0</v>
      </c>
      <c r="AI157">
        <v>6.7021598719800003E-10</v>
      </c>
      <c r="AJ157">
        <v>0</v>
      </c>
      <c r="AK157">
        <v>0.15434136490063599</v>
      </c>
    </row>
    <row r="158" spans="1:37" x14ac:dyDescent="0.2">
      <c r="A158" t="s">
        <v>567</v>
      </c>
      <c r="B158" t="s">
        <v>602</v>
      </c>
      <c r="C158" t="s">
        <v>608</v>
      </c>
      <c r="D158" t="s">
        <v>605</v>
      </c>
      <c r="E158" t="s">
        <v>1</v>
      </c>
      <c r="F158" t="s">
        <v>502</v>
      </c>
      <c r="G158" t="s">
        <v>506</v>
      </c>
      <c r="H158" t="s">
        <v>538</v>
      </c>
      <c r="I158" t="s">
        <v>507</v>
      </c>
      <c r="J158" t="s">
        <v>532</v>
      </c>
      <c r="K158" t="s">
        <v>539</v>
      </c>
      <c r="L158" t="s">
        <v>548</v>
      </c>
      <c r="M158" t="s">
        <v>532</v>
      </c>
      <c r="N158" t="s">
        <v>532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4.3829973467999998E-3</v>
      </c>
      <c r="X158">
        <v>0</v>
      </c>
      <c r="Y158">
        <v>0</v>
      </c>
      <c r="Z158">
        <v>0</v>
      </c>
      <c r="AA158">
        <v>0.12665395681902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0.13103695416582001</v>
      </c>
    </row>
    <row r="159" spans="1:37" x14ac:dyDescent="0.2">
      <c r="A159" t="s">
        <v>568</v>
      </c>
      <c r="B159" t="s">
        <v>602</v>
      </c>
      <c r="C159" t="s">
        <v>608</v>
      </c>
      <c r="D159" t="s">
        <v>605</v>
      </c>
      <c r="E159" t="s">
        <v>1</v>
      </c>
      <c r="F159" t="s">
        <v>502</v>
      </c>
      <c r="G159" t="s">
        <v>506</v>
      </c>
      <c r="H159" t="s">
        <v>541</v>
      </c>
      <c r="I159" t="s">
        <v>507</v>
      </c>
      <c r="J159" t="s">
        <v>532</v>
      </c>
      <c r="K159" t="s">
        <v>539</v>
      </c>
      <c r="L159" t="s">
        <v>548</v>
      </c>
      <c r="M159" t="s">
        <v>532</v>
      </c>
      <c r="N159" t="s">
        <v>532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3.9974877012450005E-3</v>
      </c>
      <c r="X159">
        <v>0</v>
      </c>
      <c r="Y159">
        <v>0</v>
      </c>
      <c r="Z159">
        <v>0</v>
      </c>
      <c r="AA159">
        <v>0.12704404392842</v>
      </c>
      <c r="AB159">
        <v>0</v>
      </c>
      <c r="AC159">
        <v>0</v>
      </c>
      <c r="AD159">
        <v>0</v>
      </c>
      <c r="AE159">
        <v>3.5826883967999998E-9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0.1310415352123534</v>
      </c>
    </row>
    <row r="160" spans="1:37" x14ac:dyDescent="0.2">
      <c r="A160" t="s">
        <v>583</v>
      </c>
      <c r="B160" t="s">
        <v>602</v>
      </c>
      <c r="C160" t="s">
        <v>608</v>
      </c>
      <c r="D160" t="s">
        <v>606</v>
      </c>
      <c r="E160" t="s">
        <v>1</v>
      </c>
      <c r="F160" t="s">
        <v>502</v>
      </c>
      <c r="G160" t="s">
        <v>505</v>
      </c>
      <c r="H160" t="s">
        <v>4</v>
      </c>
      <c r="I160" t="s">
        <v>507</v>
      </c>
      <c r="J160" t="s">
        <v>532</v>
      </c>
      <c r="K160" t="s">
        <v>538</v>
      </c>
      <c r="L160" t="s">
        <v>579</v>
      </c>
      <c r="M160" t="s">
        <v>532</v>
      </c>
      <c r="N160" t="s">
        <v>532</v>
      </c>
      <c r="O160">
        <v>0</v>
      </c>
      <c r="P160">
        <v>0</v>
      </c>
      <c r="Q160">
        <v>3.1358245666199993E-3</v>
      </c>
      <c r="R160">
        <v>0</v>
      </c>
      <c r="S160">
        <v>0</v>
      </c>
      <c r="T160">
        <v>0</v>
      </c>
      <c r="U160">
        <v>0</v>
      </c>
      <c r="V160">
        <v>2.9730726414000002E-7</v>
      </c>
      <c r="W160">
        <v>0</v>
      </c>
      <c r="X160">
        <v>0</v>
      </c>
      <c r="Y160">
        <v>0</v>
      </c>
      <c r="Z160">
        <v>0</v>
      </c>
      <c r="AA160">
        <v>0.17210516263879999</v>
      </c>
      <c r="AB160">
        <v>0</v>
      </c>
      <c r="AC160">
        <v>0</v>
      </c>
      <c r="AD160">
        <v>0</v>
      </c>
      <c r="AE160">
        <v>1.5114993584000001E-7</v>
      </c>
      <c r="AF160">
        <v>0</v>
      </c>
      <c r="AG160">
        <v>0</v>
      </c>
      <c r="AH160">
        <v>0</v>
      </c>
      <c r="AI160">
        <v>6.7021598719800003E-10</v>
      </c>
      <c r="AJ160">
        <v>0</v>
      </c>
      <c r="AK160">
        <v>0.17524143633283598</v>
      </c>
    </row>
    <row r="161" spans="1:37" x14ac:dyDescent="0.2">
      <c r="A161" t="s">
        <v>584</v>
      </c>
      <c r="B161" t="s">
        <v>602</v>
      </c>
      <c r="C161" t="s">
        <v>608</v>
      </c>
      <c r="D161" t="s">
        <v>606</v>
      </c>
      <c r="E161" t="s">
        <v>1</v>
      </c>
      <c r="F161" t="s">
        <v>502</v>
      </c>
      <c r="G161" t="s">
        <v>506</v>
      </c>
      <c r="H161" t="s">
        <v>538</v>
      </c>
      <c r="I161" t="s">
        <v>507</v>
      </c>
      <c r="J161" t="s">
        <v>532</v>
      </c>
      <c r="K161" t="s">
        <v>538</v>
      </c>
      <c r="L161" t="s">
        <v>579</v>
      </c>
      <c r="M161" t="s">
        <v>532</v>
      </c>
      <c r="N161" t="s">
        <v>532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4.3829973467999998E-3</v>
      </c>
      <c r="X161">
        <v>0</v>
      </c>
      <c r="Y161">
        <v>0</v>
      </c>
      <c r="Z161">
        <v>0</v>
      </c>
      <c r="AA161">
        <v>0.14416048866636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0.14854348601316</v>
      </c>
    </row>
    <row r="162" spans="1:37" x14ac:dyDescent="0.2">
      <c r="A162" t="s">
        <v>585</v>
      </c>
      <c r="B162" t="s">
        <v>602</v>
      </c>
      <c r="C162" t="s">
        <v>608</v>
      </c>
      <c r="D162" t="s">
        <v>605</v>
      </c>
      <c r="E162" t="s">
        <v>1</v>
      </c>
      <c r="F162" t="s">
        <v>502</v>
      </c>
      <c r="G162" t="s">
        <v>506</v>
      </c>
      <c r="H162" t="s">
        <v>541</v>
      </c>
      <c r="I162" t="s">
        <v>507</v>
      </c>
      <c r="J162" t="s">
        <v>532</v>
      </c>
      <c r="K162" t="s">
        <v>538</v>
      </c>
      <c r="L162" t="s">
        <v>579</v>
      </c>
      <c r="M162" t="s">
        <v>532</v>
      </c>
      <c r="N162" t="s">
        <v>532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3.9974877012450005E-3</v>
      </c>
      <c r="X162">
        <v>0</v>
      </c>
      <c r="Y162">
        <v>0</v>
      </c>
      <c r="Z162">
        <v>0</v>
      </c>
      <c r="AA162">
        <v>0.14460449491555999</v>
      </c>
      <c r="AB162">
        <v>0</v>
      </c>
      <c r="AC162">
        <v>0</v>
      </c>
      <c r="AD162">
        <v>0</v>
      </c>
      <c r="AE162">
        <v>3.5826883967999998E-9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0.14860198619949339</v>
      </c>
    </row>
    <row r="163" spans="1:37" x14ac:dyDescent="0.2">
      <c r="A163" t="s">
        <v>183</v>
      </c>
      <c r="B163" t="s">
        <v>602</v>
      </c>
      <c r="C163" t="s">
        <v>608</v>
      </c>
      <c r="D163" t="s">
        <v>605</v>
      </c>
      <c r="E163" t="s">
        <v>1</v>
      </c>
      <c r="F163" t="s">
        <v>502</v>
      </c>
      <c r="G163" t="s">
        <v>505</v>
      </c>
      <c r="H163" t="s">
        <v>4</v>
      </c>
      <c r="I163" t="s">
        <v>507</v>
      </c>
      <c r="J163" t="s">
        <v>532</v>
      </c>
      <c r="K163" t="s">
        <v>538</v>
      </c>
      <c r="L163" t="s">
        <v>514</v>
      </c>
      <c r="M163" t="s">
        <v>532</v>
      </c>
      <c r="N163" t="s">
        <v>532</v>
      </c>
      <c r="O163">
        <v>0</v>
      </c>
      <c r="P163">
        <v>0</v>
      </c>
      <c r="Q163">
        <v>3.1358245666199993E-3</v>
      </c>
      <c r="R163">
        <v>0</v>
      </c>
      <c r="S163">
        <v>0</v>
      </c>
      <c r="T163">
        <v>0</v>
      </c>
      <c r="U163">
        <v>0</v>
      </c>
      <c r="V163">
        <v>2.9730726414000002E-7</v>
      </c>
      <c r="W163">
        <v>0</v>
      </c>
      <c r="X163">
        <v>0</v>
      </c>
      <c r="Y163">
        <v>0</v>
      </c>
      <c r="Z163">
        <v>0</v>
      </c>
      <c r="AA163">
        <v>0.2358027923589</v>
      </c>
      <c r="AB163">
        <v>0</v>
      </c>
      <c r="AC163">
        <v>0</v>
      </c>
      <c r="AD163">
        <v>0</v>
      </c>
      <c r="AE163">
        <v>1.5114993584000001E-7</v>
      </c>
      <c r="AF163">
        <v>0</v>
      </c>
      <c r="AG163">
        <v>0</v>
      </c>
      <c r="AH163">
        <v>0</v>
      </c>
      <c r="AI163">
        <v>6.7021598719800003E-10</v>
      </c>
      <c r="AJ163">
        <v>0</v>
      </c>
      <c r="AK163">
        <v>0.23893906605293599</v>
      </c>
    </row>
    <row r="164" spans="1:37" x14ac:dyDescent="0.2">
      <c r="A164" t="s">
        <v>184</v>
      </c>
      <c r="B164" t="s">
        <v>602</v>
      </c>
      <c r="C164" t="s">
        <v>608</v>
      </c>
      <c r="D164" t="s">
        <v>605</v>
      </c>
      <c r="E164" t="s">
        <v>1</v>
      </c>
      <c r="F164" t="s">
        <v>502</v>
      </c>
      <c r="G164" t="s">
        <v>506</v>
      </c>
      <c r="H164" t="s">
        <v>538</v>
      </c>
      <c r="I164" t="s">
        <v>507</v>
      </c>
      <c r="J164" t="s">
        <v>532</v>
      </c>
      <c r="K164" t="s">
        <v>538</v>
      </c>
      <c r="L164" t="s">
        <v>514</v>
      </c>
      <c r="M164" t="s">
        <v>532</v>
      </c>
      <c r="N164" t="s">
        <v>532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4.3829973467999998E-3</v>
      </c>
      <c r="X164">
        <v>0</v>
      </c>
      <c r="Y164">
        <v>0</v>
      </c>
      <c r="Z164">
        <v>0</v>
      </c>
      <c r="AA164">
        <v>0.19751554952882999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0.20189854687563</v>
      </c>
    </row>
    <row r="165" spans="1:37" x14ac:dyDescent="0.2">
      <c r="A165" t="s">
        <v>185</v>
      </c>
      <c r="B165" t="s">
        <v>602</v>
      </c>
      <c r="C165" t="s">
        <v>608</v>
      </c>
      <c r="D165" t="s">
        <v>605</v>
      </c>
      <c r="E165" t="s">
        <v>1</v>
      </c>
      <c r="F165" t="s">
        <v>502</v>
      </c>
      <c r="G165" t="s">
        <v>506</v>
      </c>
      <c r="H165" t="s">
        <v>541</v>
      </c>
      <c r="I165" t="s">
        <v>507</v>
      </c>
      <c r="J165" t="s">
        <v>532</v>
      </c>
      <c r="K165" t="s">
        <v>538</v>
      </c>
      <c r="L165" t="s">
        <v>514</v>
      </c>
      <c r="M165" t="s">
        <v>532</v>
      </c>
      <c r="N165" t="s">
        <v>532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3.9974877012450005E-3</v>
      </c>
      <c r="X165">
        <v>0</v>
      </c>
      <c r="Y165">
        <v>0</v>
      </c>
      <c r="Z165">
        <v>0</v>
      </c>
      <c r="AA165">
        <v>0.19812388638393</v>
      </c>
      <c r="AB165">
        <v>0</v>
      </c>
      <c r="AC165">
        <v>0</v>
      </c>
      <c r="AD165">
        <v>0</v>
      </c>
      <c r="AE165">
        <v>3.5826883967999998E-9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0.20212137766786339</v>
      </c>
    </row>
    <row r="166" spans="1:37" x14ac:dyDescent="0.2">
      <c r="A166" t="s">
        <v>186</v>
      </c>
      <c r="B166" t="s">
        <v>602</v>
      </c>
      <c r="C166" t="s">
        <v>608</v>
      </c>
      <c r="D166" t="s">
        <v>605</v>
      </c>
      <c r="E166" t="s">
        <v>1</v>
      </c>
      <c r="F166" t="s">
        <v>502</v>
      </c>
      <c r="G166" t="s">
        <v>505</v>
      </c>
      <c r="H166" t="s">
        <v>4</v>
      </c>
      <c r="I166" t="s">
        <v>507</v>
      </c>
      <c r="J166" t="s">
        <v>532</v>
      </c>
      <c r="K166" t="s">
        <v>538</v>
      </c>
      <c r="L166" t="s">
        <v>515</v>
      </c>
      <c r="M166" t="s">
        <v>532</v>
      </c>
      <c r="N166" t="s">
        <v>532</v>
      </c>
      <c r="O166">
        <v>0</v>
      </c>
      <c r="P166">
        <v>0</v>
      </c>
      <c r="Q166">
        <v>3.1358245666199993E-3</v>
      </c>
      <c r="R166">
        <v>0</v>
      </c>
      <c r="S166">
        <v>0</v>
      </c>
      <c r="T166">
        <v>0</v>
      </c>
      <c r="U166">
        <v>0</v>
      </c>
      <c r="V166">
        <v>2.9730726414000002E-7</v>
      </c>
      <c r="W166">
        <v>0</v>
      </c>
      <c r="X166">
        <v>0</v>
      </c>
      <c r="Y166">
        <v>0</v>
      </c>
      <c r="Z166">
        <v>0</v>
      </c>
      <c r="AA166">
        <v>0.17445797978329999</v>
      </c>
      <c r="AB166">
        <v>0</v>
      </c>
      <c r="AC166">
        <v>0</v>
      </c>
      <c r="AD166">
        <v>0</v>
      </c>
      <c r="AE166">
        <v>1.5114993584000001E-7</v>
      </c>
      <c r="AF166">
        <v>0</v>
      </c>
      <c r="AG166">
        <v>0</v>
      </c>
      <c r="AH166">
        <v>0</v>
      </c>
      <c r="AI166">
        <v>6.7021598719800003E-10</v>
      </c>
      <c r="AJ166">
        <v>0</v>
      </c>
      <c r="AK166">
        <v>0.17759425347733598</v>
      </c>
    </row>
    <row r="167" spans="1:37" x14ac:dyDescent="0.2">
      <c r="A167" t="s">
        <v>187</v>
      </c>
      <c r="B167" t="s">
        <v>602</v>
      </c>
      <c r="C167" t="s">
        <v>608</v>
      </c>
      <c r="D167" t="s">
        <v>605</v>
      </c>
      <c r="E167" t="s">
        <v>1</v>
      </c>
      <c r="F167" t="s">
        <v>502</v>
      </c>
      <c r="G167" t="s">
        <v>506</v>
      </c>
      <c r="H167" t="s">
        <v>538</v>
      </c>
      <c r="I167" t="s">
        <v>507</v>
      </c>
      <c r="J167" t="s">
        <v>532</v>
      </c>
      <c r="K167" t="s">
        <v>538</v>
      </c>
      <c r="L167" t="s">
        <v>515</v>
      </c>
      <c r="M167" t="s">
        <v>532</v>
      </c>
      <c r="N167" t="s">
        <v>532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4.3829973467999998E-3</v>
      </c>
      <c r="X167">
        <v>0</v>
      </c>
      <c r="Y167">
        <v>0</v>
      </c>
      <c r="Z167">
        <v>0</v>
      </c>
      <c r="AA167">
        <v>0.14613127945551002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0.15051427680231003</v>
      </c>
    </row>
    <row r="168" spans="1:37" x14ac:dyDescent="0.2">
      <c r="A168" t="s">
        <v>188</v>
      </c>
      <c r="B168" t="s">
        <v>602</v>
      </c>
      <c r="C168" t="s">
        <v>608</v>
      </c>
      <c r="D168" t="s">
        <v>605</v>
      </c>
      <c r="E168" t="s">
        <v>1</v>
      </c>
      <c r="F168" t="s">
        <v>502</v>
      </c>
      <c r="G168" t="s">
        <v>506</v>
      </c>
      <c r="H168" t="s">
        <v>541</v>
      </c>
      <c r="I168" t="s">
        <v>507</v>
      </c>
      <c r="J168" t="s">
        <v>532</v>
      </c>
      <c r="K168" t="s">
        <v>538</v>
      </c>
      <c r="L168" t="s">
        <v>515</v>
      </c>
      <c r="M168" t="s">
        <v>532</v>
      </c>
      <c r="N168" t="s">
        <v>532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3.9974877012450005E-3</v>
      </c>
      <c r="X168">
        <v>0</v>
      </c>
      <c r="Y168">
        <v>0</v>
      </c>
      <c r="Z168">
        <v>0</v>
      </c>
      <c r="AA168">
        <v>0.14658135563021002</v>
      </c>
      <c r="AB168">
        <v>0</v>
      </c>
      <c r="AC168">
        <v>0</v>
      </c>
      <c r="AD168">
        <v>0</v>
      </c>
      <c r="AE168">
        <v>3.5826883967999998E-9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0.15057884691414342</v>
      </c>
    </row>
    <row r="169" spans="1:37" x14ac:dyDescent="0.2">
      <c r="A169" t="s">
        <v>189</v>
      </c>
      <c r="B169" t="s">
        <v>602</v>
      </c>
      <c r="C169" t="s">
        <v>608</v>
      </c>
      <c r="D169" t="s">
        <v>605</v>
      </c>
      <c r="E169" t="s">
        <v>1</v>
      </c>
      <c r="F169" t="s">
        <v>502</v>
      </c>
      <c r="G169" t="s">
        <v>505</v>
      </c>
      <c r="H169" t="s">
        <v>4</v>
      </c>
      <c r="I169" t="s">
        <v>507</v>
      </c>
      <c r="J169" t="s">
        <v>532</v>
      </c>
      <c r="K169" t="s">
        <v>538</v>
      </c>
      <c r="L169" t="s">
        <v>516</v>
      </c>
      <c r="M169" t="s">
        <v>532</v>
      </c>
      <c r="N169" t="s">
        <v>532</v>
      </c>
      <c r="O169">
        <v>0</v>
      </c>
      <c r="P169">
        <v>0</v>
      </c>
      <c r="Q169">
        <v>3.1358245666199993E-3</v>
      </c>
      <c r="R169">
        <v>0</v>
      </c>
      <c r="S169">
        <v>0</v>
      </c>
      <c r="T169">
        <v>0</v>
      </c>
      <c r="U169">
        <v>0</v>
      </c>
      <c r="V169">
        <v>2.9730726414000002E-7</v>
      </c>
      <c r="W169">
        <v>0</v>
      </c>
      <c r="X169">
        <v>0</v>
      </c>
      <c r="Y169">
        <v>0</v>
      </c>
      <c r="Z169">
        <v>0</v>
      </c>
      <c r="AA169">
        <v>0.2263715986249</v>
      </c>
      <c r="AB169">
        <v>0</v>
      </c>
      <c r="AC169">
        <v>0</v>
      </c>
      <c r="AD169">
        <v>0</v>
      </c>
      <c r="AE169">
        <v>1.5114993584000001E-7</v>
      </c>
      <c r="AF169">
        <v>0</v>
      </c>
      <c r="AG169">
        <v>0</v>
      </c>
      <c r="AH169">
        <v>0</v>
      </c>
      <c r="AI169">
        <v>6.7021598719800003E-10</v>
      </c>
      <c r="AJ169">
        <v>0</v>
      </c>
      <c r="AK169">
        <v>0.22950787231893599</v>
      </c>
    </row>
    <row r="170" spans="1:37" x14ac:dyDescent="0.2">
      <c r="A170" t="s">
        <v>190</v>
      </c>
      <c r="B170" t="s">
        <v>602</v>
      </c>
      <c r="C170" t="s">
        <v>608</v>
      </c>
      <c r="D170" t="s">
        <v>605</v>
      </c>
      <c r="E170" t="s">
        <v>1</v>
      </c>
      <c r="F170" t="s">
        <v>502</v>
      </c>
      <c r="G170" t="s">
        <v>506</v>
      </c>
      <c r="H170" t="s">
        <v>538</v>
      </c>
      <c r="I170" t="s">
        <v>507</v>
      </c>
      <c r="J170" t="s">
        <v>532</v>
      </c>
      <c r="K170" t="s">
        <v>538</v>
      </c>
      <c r="L170" t="s">
        <v>516</v>
      </c>
      <c r="M170" t="s">
        <v>532</v>
      </c>
      <c r="N170" t="s">
        <v>532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4.3829973467999998E-3</v>
      </c>
      <c r="X170">
        <v>0</v>
      </c>
      <c r="Y170">
        <v>0</v>
      </c>
      <c r="Z170">
        <v>0</v>
      </c>
      <c r="AA170">
        <v>0.18961569645903001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0.19399869380583001</v>
      </c>
    </row>
    <row r="171" spans="1:37" x14ac:dyDescent="0.2">
      <c r="A171" t="s">
        <v>191</v>
      </c>
      <c r="B171" t="s">
        <v>602</v>
      </c>
      <c r="C171" t="s">
        <v>608</v>
      </c>
      <c r="D171" t="s">
        <v>605</v>
      </c>
      <c r="E171" t="s">
        <v>1</v>
      </c>
      <c r="F171" t="s">
        <v>502</v>
      </c>
      <c r="G171" t="s">
        <v>506</v>
      </c>
      <c r="H171" t="s">
        <v>541</v>
      </c>
      <c r="I171" t="s">
        <v>507</v>
      </c>
      <c r="J171" t="s">
        <v>532</v>
      </c>
      <c r="K171" t="s">
        <v>538</v>
      </c>
      <c r="L171" t="s">
        <v>516</v>
      </c>
      <c r="M171" t="s">
        <v>532</v>
      </c>
      <c r="N171" t="s">
        <v>532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3.9974877012450005E-3</v>
      </c>
      <c r="X171">
        <v>0</v>
      </c>
      <c r="Y171">
        <v>0</v>
      </c>
      <c r="Z171">
        <v>0</v>
      </c>
      <c r="AA171">
        <v>0.19019970220813001</v>
      </c>
      <c r="AB171">
        <v>0</v>
      </c>
      <c r="AC171">
        <v>0</v>
      </c>
      <c r="AD171">
        <v>0</v>
      </c>
      <c r="AE171">
        <v>3.5826883967999998E-9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0.19419719349206341</v>
      </c>
    </row>
    <row r="172" spans="1:37" x14ac:dyDescent="0.2">
      <c r="A172" t="s">
        <v>192</v>
      </c>
      <c r="B172" t="s">
        <v>602</v>
      </c>
      <c r="C172" t="s">
        <v>608</v>
      </c>
      <c r="D172" t="s">
        <v>605</v>
      </c>
      <c r="E172" t="s">
        <v>1</v>
      </c>
      <c r="F172" t="s">
        <v>502</v>
      </c>
      <c r="G172" t="s">
        <v>505</v>
      </c>
      <c r="H172" t="s">
        <v>4</v>
      </c>
      <c r="I172" t="s">
        <v>507</v>
      </c>
      <c r="J172" t="s">
        <v>532</v>
      </c>
      <c r="K172" t="s">
        <v>538</v>
      </c>
      <c r="L172" t="s">
        <v>517</v>
      </c>
      <c r="M172" t="s">
        <v>532</v>
      </c>
      <c r="N172" t="s">
        <v>532</v>
      </c>
      <c r="O172">
        <v>0</v>
      </c>
      <c r="P172">
        <v>0</v>
      </c>
      <c r="Q172">
        <v>3.1358245666199993E-3</v>
      </c>
      <c r="R172">
        <v>0</v>
      </c>
      <c r="S172">
        <v>0</v>
      </c>
      <c r="T172">
        <v>0</v>
      </c>
      <c r="U172">
        <v>0</v>
      </c>
      <c r="V172">
        <v>2.9730726414000002E-7</v>
      </c>
      <c r="W172">
        <v>0</v>
      </c>
      <c r="X172">
        <v>0</v>
      </c>
      <c r="Y172">
        <v>0</v>
      </c>
      <c r="Z172">
        <v>0</v>
      </c>
      <c r="AA172">
        <v>0.104931764852</v>
      </c>
      <c r="AB172">
        <v>0</v>
      </c>
      <c r="AC172">
        <v>0</v>
      </c>
      <c r="AD172">
        <v>0</v>
      </c>
      <c r="AE172">
        <v>1.5114993584000001E-7</v>
      </c>
      <c r="AF172">
        <v>0</v>
      </c>
      <c r="AG172">
        <v>0</v>
      </c>
      <c r="AH172">
        <v>0</v>
      </c>
      <c r="AI172">
        <v>6.7021598719800003E-10</v>
      </c>
      <c r="AJ172">
        <v>0</v>
      </c>
      <c r="AK172">
        <v>0.10806803854603597</v>
      </c>
    </row>
    <row r="173" spans="1:37" x14ac:dyDescent="0.2">
      <c r="A173" t="s">
        <v>193</v>
      </c>
      <c r="B173" t="s">
        <v>602</v>
      </c>
      <c r="C173" t="s">
        <v>608</v>
      </c>
      <c r="D173" t="s">
        <v>605</v>
      </c>
      <c r="E173" t="s">
        <v>1</v>
      </c>
      <c r="F173" t="s">
        <v>502</v>
      </c>
      <c r="G173" t="s">
        <v>506</v>
      </c>
      <c r="H173" t="s">
        <v>538</v>
      </c>
      <c r="I173" t="s">
        <v>507</v>
      </c>
      <c r="J173" t="s">
        <v>532</v>
      </c>
      <c r="K173" t="s">
        <v>538</v>
      </c>
      <c r="L173" t="s">
        <v>517</v>
      </c>
      <c r="M173" t="s">
        <v>532</v>
      </c>
      <c r="N173" t="s">
        <v>532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4.3829973467999998E-3</v>
      </c>
      <c r="X173">
        <v>0</v>
      </c>
      <c r="Y173">
        <v>0</v>
      </c>
      <c r="Z173">
        <v>0</v>
      </c>
      <c r="AA173">
        <v>8.78940193644E-2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9.2277016711200005E-2</v>
      </c>
    </row>
    <row r="174" spans="1:37" x14ac:dyDescent="0.2">
      <c r="A174" t="s">
        <v>194</v>
      </c>
      <c r="B174" t="s">
        <v>602</v>
      </c>
      <c r="C174" t="s">
        <v>608</v>
      </c>
      <c r="D174" t="s">
        <v>605</v>
      </c>
      <c r="E174" t="s">
        <v>1</v>
      </c>
      <c r="F174" t="s">
        <v>502</v>
      </c>
      <c r="G174" t="s">
        <v>506</v>
      </c>
      <c r="H174" t="s">
        <v>541</v>
      </c>
      <c r="I174" t="s">
        <v>507</v>
      </c>
      <c r="J174" t="s">
        <v>532</v>
      </c>
      <c r="K174" t="s">
        <v>538</v>
      </c>
      <c r="L174" t="s">
        <v>517</v>
      </c>
      <c r="M174" t="s">
        <v>532</v>
      </c>
      <c r="N174" t="s">
        <v>532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3.9974877012450005E-3</v>
      </c>
      <c r="X174">
        <v>0</v>
      </c>
      <c r="Y174">
        <v>0</v>
      </c>
      <c r="Z174">
        <v>0</v>
      </c>
      <c r="AA174">
        <v>8.8164728032399997E-2</v>
      </c>
      <c r="AB174">
        <v>0</v>
      </c>
      <c r="AC174">
        <v>0</v>
      </c>
      <c r="AD174">
        <v>0</v>
      </c>
      <c r="AE174">
        <v>3.5826883967999998E-9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9.2162219316333394E-2</v>
      </c>
    </row>
    <row r="175" spans="1:37" x14ac:dyDescent="0.2">
      <c r="A175" t="s">
        <v>195</v>
      </c>
      <c r="B175" t="s">
        <v>602</v>
      </c>
      <c r="C175" t="s">
        <v>608</v>
      </c>
      <c r="D175" t="s">
        <v>605</v>
      </c>
      <c r="E175" t="s">
        <v>1</v>
      </c>
      <c r="F175" t="s">
        <v>502</v>
      </c>
      <c r="G175" t="s">
        <v>505</v>
      </c>
      <c r="H175" t="s">
        <v>4</v>
      </c>
      <c r="I175" t="s">
        <v>507</v>
      </c>
      <c r="J175" t="s">
        <v>532</v>
      </c>
      <c r="K175" t="s">
        <v>538</v>
      </c>
      <c r="L175" t="s">
        <v>518</v>
      </c>
      <c r="M175" t="s">
        <v>532</v>
      </c>
      <c r="N175" t="s">
        <v>532</v>
      </c>
      <c r="O175">
        <v>0</v>
      </c>
      <c r="P175">
        <v>0</v>
      </c>
      <c r="Q175">
        <v>3.1358245666199993E-3</v>
      </c>
      <c r="R175">
        <v>0</v>
      </c>
      <c r="S175">
        <v>0</v>
      </c>
      <c r="T175">
        <v>0</v>
      </c>
      <c r="U175">
        <v>0</v>
      </c>
      <c r="V175">
        <v>2.9730726414000002E-7</v>
      </c>
      <c r="W175">
        <v>0</v>
      </c>
      <c r="X175">
        <v>0</v>
      </c>
      <c r="Y175">
        <v>0</v>
      </c>
      <c r="Z175">
        <v>0</v>
      </c>
      <c r="AA175">
        <v>0.15328122230279997</v>
      </c>
      <c r="AB175">
        <v>0</v>
      </c>
      <c r="AC175">
        <v>0</v>
      </c>
      <c r="AD175">
        <v>0</v>
      </c>
      <c r="AE175">
        <v>1.5114993584000001E-7</v>
      </c>
      <c r="AF175">
        <v>0</v>
      </c>
      <c r="AG175">
        <v>0</v>
      </c>
      <c r="AH175">
        <v>0</v>
      </c>
      <c r="AI175">
        <v>6.7021598719800003E-10</v>
      </c>
      <c r="AJ175">
        <v>0</v>
      </c>
      <c r="AK175">
        <v>0.15641749599683596</v>
      </c>
    </row>
    <row r="176" spans="1:37" x14ac:dyDescent="0.2">
      <c r="A176" t="s">
        <v>196</v>
      </c>
      <c r="B176" t="s">
        <v>602</v>
      </c>
      <c r="C176" t="s">
        <v>608</v>
      </c>
      <c r="D176" t="s">
        <v>605</v>
      </c>
      <c r="E176" t="s">
        <v>1</v>
      </c>
      <c r="F176" t="s">
        <v>502</v>
      </c>
      <c r="G176" t="s">
        <v>506</v>
      </c>
      <c r="H176" t="s">
        <v>538</v>
      </c>
      <c r="I176" t="s">
        <v>507</v>
      </c>
      <c r="J176" t="s">
        <v>532</v>
      </c>
      <c r="K176" t="s">
        <v>538</v>
      </c>
      <c r="L176" t="s">
        <v>518</v>
      </c>
      <c r="M176" t="s">
        <v>532</v>
      </c>
      <c r="N176" t="s">
        <v>532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4.3829973467999998E-3</v>
      </c>
      <c r="X176">
        <v>0</v>
      </c>
      <c r="Y176">
        <v>0</v>
      </c>
      <c r="Z176">
        <v>0</v>
      </c>
      <c r="AA176">
        <v>0.12839298700715998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0.13277598435395999</v>
      </c>
    </row>
    <row r="177" spans="1:37" x14ac:dyDescent="0.2">
      <c r="A177" t="s">
        <v>197</v>
      </c>
      <c r="B177" t="s">
        <v>602</v>
      </c>
      <c r="C177" t="s">
        <v>608</v>
      </c>
      <c r="D177" t="s">
        <v>605</v>
      </c>
      <c r="E177" t="s">
        <v>1</v>
      </c>
      <c r="F177" t="s">
        <v>502</v>
      </c>
      <c r="G177" t="s">
        <v>506</v>
      </c>
      <c r="H177" t="s">
        <v>541</v>
      </c>
      <c r="I177" t="s">
        <v>507</v>
      </c>
      <c r="J177" t="s">
        <v>532</v>
      </c>
      <c r="K177" t="s">
        <v>538</v>
      </c>
      <c r="L177" t="s">
        <v>518</v>
      </c>
      <c r="M177" t="s">
        <v>532</v>
      </c>
      <c r="N177" t="s">
        <v>532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3.9974877012450005E-3</v>
      </c>
      <c r="X177">
        <v>0</v>
      </c>
      <c r="Y177">
        <v>0</v>
      </c>
      <c r="Z177">
        <v>0</v>
      </c>
      <c r="AA177">
        <v>0.12878843023236</v>
      </c>
      <c r="AB177">
        <v>0</v>
      </c>
      <c r="AC177">
        <v>0</v>
      </c>
      <c r="AD177">
        <v>0</v>
      </c>
      <c r="AE177">
        <v>3.5826883967999998E-9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0.1327859215162934</v>
      </c>
    </row>
    <row r="178" spans="1:37" x14ac:dyDescent="0.2">
      <c r="A178" t="s">
        <v>198</v>
      </c>
      <c r="B178" t="s">
        <v>602</v>
      </c>
      <c r="C178" t="s">
        <v>608</v>
      </c>
      <c r="D178" t="s">
        <v>606</v>
      </c>
      <c r="E178" t="s">
        <v>1</v>
      </c>
      <c r="F178" t="s">
        <v>502</v>
      </c>
      <c r="G178" t="s">
        <v>505</v>
      </c>
      <c r="H178" t="s">
        <v>4</v>
      </c>
      <c r="I178" t="s">
        <v>507</v>
      </c>
      <c r="J178" t="s">
        <v>532</v>
      </c>
      <c r="K178" t="s">
        <v>535</v>
      </c>
      <c r="L178" t="s">
        <v>519</v>
      </c>
      <c r="M178" t="s">
        <v>532</v>
      </c>
      <c r="N178" t="s">
        <v>532</v>
      </c>
      <c r="O178">
        <v>0</v>
      </c>
      <c r="P178">
        <v>0</v>
      </c>
      <c r="Q178">
        <v>3.1358245666199993E-3</v>
      </c>
      <c r="R178">
        <v>0</v>
      </c>
      <c r="S178">
        <v>0</v>
      </c>
      <c r="T178">
        <v>0</v>
      </c>
      <c r="U178">
        <v>0</v>
      </c>
      <c r="V178">
        <v>2.9730726414000002E-7</v>
      </c>
      <c r="W178">
        <v>0</v>
      </c>
      <c r="X178">
        <v>0</v>
      </c>
      <c r="Y178">
        <v>0</v>
      </c>
      <c r="Z178">
        <v>0</v>
      </c>
      <c r="AA178">
        <v>0.77253849922700002</v>
      </c>
      <c r="AB178">
        <v>0</v>
      </c>
      <c r="AC178">
        <v>0</v>
      </c>
      <c r="AD178">
        <v>0</v>
      </c>
      <c r="AE178">
        <v>1.5114993584000001E-7</v>
      </c>
      <c r="AF178">
        <v>0</v>
      </c>
      <c r="AG178">
        <v>0</v>
      </c>
      <c r="AH178">
        <v>0</v>
      </c>
      <c r="AI178">
        <v>6.7021598719800003E-10</v>
      </c>
      <c r="AJ178">
        <v>0</v>
      </c>
      <c r="AK178">
        <v>0.77567477292103593</v>
      </c>
    </row>
    <row r="179" spans="1:37" x14ac:dyDescent="0.2">
      <c r="A179" t="s">
        <v>199</v>
      </c>
      <c r="B179" t="s">
        <v>602</v>
      </c>
      <c r="C179" t="s">
        <v>608</v>
      </c>
      <c r="D179" t="s">
        <v>606</v>
      </c>
      <c r="E179" t="s">
        <v>1</v>
      </c>
      <c r="F179" t="s">
        <v>502</v>
      </c>
      <c r="G179" t="s">
        <v>506</v>
      </c>
      <c r="H179" t="s">
        <v>538</v>
      </c>
      <c r="I179" t="s">
        <v>507</v>
      </c>
      <c r="J179" t="s">
        <v>532</v>
      </c>
      <c r="K179" t="s">
        <v>535</v>
      </c>
      <c r="L179" t="s">
        <v>519</v>
      </c>
      <c r="M179" t="s">
        <v>532</v>
      </c>
      <c r="N179" t="s">
        <v>532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4.3829973467999998E-3</v>
      </c>
      <c r="X179">
        <v>0</v>
      </c>
      <c r="Y179">
        <v>0</v>
      </c>
      <c r="Z179">
        <v>0</v>
      </c>
      <c r="AA179">
        <v>0.64710160842690001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0.65148460577370004</v>
      </c>
    </row>
    <row r="180" spans="1:37" x14ac:dyDescent="0.2">
      <c r="A180" t="s">
        <v>200</v>
      </c>
      <c r="B180" t="s">
        <v>602</v>
      </c>
      <c r="C180" t="s">
        <v>608</v>
      </c>
      <c r="D180" t="s">
        <v>605</v>
      </c>
      <c r="E180" t="s">
        <v>1</v>
      </c>
      <c r="F180" t="s">
        <v>502</v>
      </c>
      <c r="G180" t="s">
        <v>506</v>
      </c>
      <c r="H180" t="s">
        <v>541</v>
      </c>
      <c r="I180" t="s">
        <v>507</v>
      </c>
      <c r="J180" t="s">
        <v>532</v>
      </c>
      <c r="K180" t="s">
        <v>535</v>
      </c>
      <c r="L180" t="s">
        <v>519</v>
      </c>
      <c r="M180" t="s">
        <v>532</v>
      </c>
      <c r="N180" t="s">
        <v>532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3.9974877012450005E-3</v>
      </c>
      <c r="X180">
        <v>0</v>
      </c>
      <c r="Y180">
        <v>0</v>
      </c>
      <c r="Z180">
        <v>0</v>
      </c>
      <c r="AA180">
        <v>0.64909464521990001</v>
      </c>
      <c r="AB180">
        <v>0</v>
      </c>
      <c r="AC180">
        <v>0</v>
      </c>
      <c r="AD180">
        <v>0</v>
      </c>
      <c r="AE180">
        <v>3.5826883967999998E-9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0.65309213650383335</v>
      </c>
    </row>
    <row r="181" spans="1:37" x14ac:dyDescent="0.2">
      <c r="A181" t="s">
        <v>201</v>
      </c>
      <c r="B181" t="s">
        <v>602</v>
      </c>
      <c r="C181" t="s">
        <v>608</v>
      </c>
      <c r="D181" t="s">
        <v>605</v>
      </c>
      <c r="E181" t="s">
        <v>1</v>
      </c>
      <c r="F181" t="s">
        <v>502</v>
      </c>
      <c r="G181" t="s">
        <v>505</v>
      </c>
      <c r="H181" t="s">
        <v>4</v>
      </c>
      <c r="I181" t="s">
        <v>507</v>
      </c>
      <c r="J181" t="s">
        <v>532</v>
      </c>
      <c r="K181" t="s">
        <v>533</v>
      </c>
      <c r="L181" t="s">
        <v>519</v>
      </c>
      <c r="M181" t="s">
        <v>532</v>
      </c>
      <c r="N181" t="s">
        <v>532</v>
      </c>
      <c r="O181">
        <v>0</v>
      </c>
      <c r="P181">
        <v>0</v>
      </c>
      <c r="Q181">
        <v>3.1358245666199993E-3</v>
      </c>
      <c r="R181">
        <v>0</v>
      </c>
      <c r="S181">
        <v>0</v>
      </c>
      <c r="T181">
        <v>0</v>
      </c>
      <c r="U181">
        <v>0</v>
      </c>
      <c r="V181">
        <v>2.9730726414000002E-7</v>
      </c>
      <c r="W181">
        <v>0</v>
      </c>
      <c r="X181">
        <v>0</v>
      </c>
      <c r="Y181">
        <v>0</v>
      </c>
      <c r="Z181">
        <v>0</v>
      </c>
      <c r="AA181">
        <v>0.78825278220600004</v>
      </c>
      <c r="AB181">
        <v>0</v>
      </c>
      <c r="AC181">
        <v>0</v>
      </c>
      <c r="AD181">
        <v>0</v>
      </c>
      <c r="AE181">
        <v>1.5114993584000001E-7</v>
      </c>
      <c r="AF181">
        <v>0</v>
      </c>
      <c r="AG181">
        <v>0</v>
      </c>
      <c r="AH181">
        <v>0</v>
      </c>
      <c r="AI181">
        <v>6.7021598719800003E-10</v>
      </c>
      <c r="AJ181">
        <v>0</v>
      </c>
      <c r="AK181">
        <v>0.79138905590003594</v>
      </c>
    </row>
    <row r="182" spans="1:37" x14ac:dyDescent="0.2">
      <c r="A182" t="s">
        <v>202</v>
      </c>
      <c r="B182" t="s">
        <v>602</v>
      </c>
      <c r="C182" t="s">
        <v>608</v>
      </c>
      <c r="D182" t="s">
        <v>605</v>
      </c>
      <c r="E182" t="s">
        <v>1</v>
      </c>
      <c r="F182" t="s">
        <v>502</v>
      </c>
      <c r="G182" t="s">
        <v>506</v>
      </c>
      <c r="H182" t="s">
        <v>538</v>
      </c>
      <c r="I182" t="s">
        <v>507</v>
      </c>
      <c r="J182" t="s">
        <v>532</v>
      </c>
      <c r="K182" t="s">
        <v>533</v>
      </c>
      <c r="L182" t="s">
        <v>519</v>
      </c>
      <c r="M182" t="s">
        <v>532</v>
      </c>
      <c r="N182" t="s">
        <v>532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4.3829973467999998E-3</v>
      </c>
      <c r="X182">
        <v>0</v>
      </c>
      <c r="Y182">
        <v>0</v>
      </c>
      <c r="Z182">
        <v>0</v>
      </c>
      <c r="AA182">
        <v>0.66026436704820002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0.66464736439500005</v>
      </c>
    </row>
    <row r="183" spans="1:37" x14ac:dyDescent="0.2">
      <c r="A183" t="s">
        <v>203</v>
      </c>
      <c r="B183" t="s">
        <v>602</v>
      </c>
      <c r="C183" t="s">
        <v>608</v>
      </c>
      <c r="D183" t="s">
        <v>605</v>
      </c>
      <c r="E183" t="s">
        <v>1</v>
      </c>
      <c r="F183" t="s">
        <v>502</v>
      </c>
      <c r="G183" t="s">
        <v>506</v>
      </c>
      <c r="H183" t="s">
        <v>541</v>
      </c>
      <c r="I183" t="s">
        <v>507</v>
      </c>
      <c r="J183" t="s">
        <v>532</v>
      </c>
      <c r="K183" t="s">
        <v>533</v>
      </c>
      <c r="L183" t="s">
        <v>519</v>
      </c>
      <c r="M183" t="s">
        <v>532</v>
      </c>
      <c r="N183" t="s">
        <v>532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3.9974877012450005E-3</v>
      </c>
      <c r="X183">
        <v>0</v>
      </c>
      <c r="Y183">
        <v>0</v>
      </c>
      <c r="Z183">
        <v>0</v>
      </c>
      <c r="AA183">
        <v>0.66229794440220002</v>
      </c>
      <c r="AB183">
        <v>0</v>
      </c>
      <c r="AC183">
        <v>0</v>
      </c>
      <c r="AD183">
        <v>0</v>
      </c>
      <c r="AE183">
        <v>3.5826883967999998E-9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0.66629543568613336</v>
      </c>
    </row>
    <row r="184" spans="1:37" x14ac:dyDescent="0.2">
      <c r="A184" t="s">
        <v>204</v>
      </c>
      <c r="B184" t="s">
        <v>602</v>
      </c>
      <c r="C184" t="s">
        <v>608</v>
      </c>
      <c r="D184" t="s">
        <v>606</v>
      </c>
      <c r="E184" t="s">
        <v>1</v>
      </c>
      <c r="F184" t="s">
        <v>502</v>
      </c>
      <c r="G184" t="s">
        <v>505</v>
      </c>
      <c r="H184" t="s">
        <v>4</v>
      </c>
      <c r="I184" t="s">
        <v>507</v>
      </c>
      <c r="J184" t="s">
        <v>532</v>
      </c>
      <c r="K184" t="s">
        <v>536</v>
      </c>
      <c r="L184" t="s">
        <v>519</v>
      </c>
      <c r="M184" t="s">
        <v>532</v>
      </c>
      <c r="N184" t="s">
        <v>532</v>
      </c>
      <c r="O184">
        <v>0</v>
      </c>
      <c r="P184">
        <v>0</v>
      </c>
      <c r="Q184">
        <v>3.1358245666199993E-3</v>
      </c>
      <c r="R184">
        <v>0</v>
      </c>
      <c r="S184">
        <v>0</v>
      </c>
      <c r="T184">
        <v>0</v>
      </c>
      <c r="U184">
        <v>0</v>
      </c>
      <c r="V184">
        <v>2.9730726414000002E-7</v>
      </c>
      <c r="W184">
        <v>0</v>
      </c>
      <c r="X184">
        <v>0</v>
      </c>
      <c r="Y184">
        <v>0</v>
      </c>
      <c r="Z184">
        <v>0</v>
      </c>
      <c r="AA184">
        <v>0.32620187807809997</v>
      </c>
      <c r="AB184">
        <v>0</v>
      </c>
      <c r="AC184">
        <v>0</v>
      </c>
      <c r="AD184">
        <v>0</v>
      </c>
      <c r="AE184">
        <v>1.5114993584000001E-7</v>
      </c>
      <c r="AF184">
        <v>0</v>
      </c>
      <c r="AG184">
        <v>0</v>
      </c>
      <c r="AH184">
        <v>0</v>
      </c>
      <c r="AI184">
        <v>6.7021598719800003E-10</v>
      </c>
      <c r="AJ184">
        <v>0</v>
      </c>
      <c r="AK184">
        <v>0.32933815177213593</v>
      </c>
    </row>
    <row r="185" spans="1:37" x14ac:dyDescent="0.2">
      <c r="A185" t="s">
        <v>205</v>
      </c>
      <c r="B185" t="s">
        <v>602</v>
      </c>
      <c r="C185" t="s">
        <v>608</v>
      </c>
      <c r="D185" t="s">
        <v>606</v>
      </c>
      <c r="E185" t="s">
        <v>1</v>
      </c>
      <c r="F185" t="s">
        <v>502</v>
      </c>
      <c r="G185" t="s">
        <v>506</v>
      </c>
      <c r="H185" t="s">
        <v>538</v>
      </c>
      <c r="I185" t="s">
        <v>507</v>
      </c>
      <c r="J185" t="s">
        <v>532</v>
      </c>
      <c r="K185" t="s">
        <v>536</v>
      </c>
      <c r="L185" t="s">
        <v>519</v>
      </c>
      <c r="M185" t="s">
        <v>532</v>
      </c>
      <c r="N185" t="s">
        <v>532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4.3829973467999998E-3</v>
      </c>
      <c r="X185">
        <v>0</v>
      </c>
      <c r="Y185">
        <v>0</v>
      </c>
      <c r="Z185">
        <v>0</v>
      </c>
      <c r="AA185">
        <v>0.27323655738507002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0.27761955473187</v>
      </c>
    </row>
    <row r="186" spans="1:37" x14ac:dyDescent="0.2">
      <c r="A186" t="s">
        <v>206</v>
      </c>
      <c r="B186" t="s">
        <v>602</v>
      </c>
      <c r="C186" t="s">
        <v>608</v>
      </c>
      <c r="D186" t="s">
        <v>605</v>
      </c>
      <c r="E186" t="s">
        <v>1</v>
      </c>
      <c r="F186" t="s">
        <v>502</v>
      </c>
      <c r="G186" t="s">
        <v>506</v>
      </c>
      <c r="H186" t="s">
        <v>541</v>
      </c>
      <c r="I186" t="s">
        <v>507</v>
      </c>
      <c r="J186" t="s">
        <v>532</v>
      </c>
      <c r="K186" t="s">
        <v>536</v>
      </c>
      <c r="L186" t="s">
        <v>519</v>
      </c>
      <c r="M186" t="s">
        <v>532</v>
      </c>
      <c r="N186" t="s">
        <v>532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3.9974877012450005E-3</v>
      </c>
      <c r="X186">
        <v>0</v>
      </c>
      <c r="Y186">
        <v>0</v>
      </c>
      <c r="Z186">
        <v>0</v>
      </c>
      <c r="AA186">
        <v>0.27407811071297</v>
      </c>
      <c r="AB186">
        <v>0</v>
      </c>
      <c r="AC186">
        <v>0</v>
      </c>
      <c r="AD186">
        <v>0</v>
      </c>
      <c r="AE186">
        <v>3.5826883967999998E-9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0.27807560199690345</v>
      </c>
    </row>
    <row r="187" spans="1:37" x14ac:dyDescent="0.2">
      <c r="A187" t="s">
        <v>207</v>
      </c>
      <c r="B187" t="s">
        <v>602</v>
      </c>
      <c r="C187" t="s">
        <v>608</v>
      </c>
      <c r="D187" t="s">
        <v>605</v>
      </c>
      <c r="E187" t="s">
        <v>1</v>
      </c>
      <c r="F187" t="s">
        <v>502</v>
      </c>
      <c r="G187" t="s">
        <v>505</v>
      </c>
      <c r="H187" t="s">
        <v>4</v>
      </c>
      <c r="I187" t="s">
        <v>507</v>
      </c>
      <c r="J187" t="s">
        <v>532</v>
      </c>
      <c r="K187" t="s">
        <v>534</v>
      </c>
      <c r="L187" t="s">
        <v>519</v>
      </c>
      <c r="M187" t="s">
        <v>532</v>
      </c>
      <c r="N187" t="s">
        <v>532</v>
      </c>
      <c r="O187">
        <v>0</v>
      </c>
      <c r="P187">
        <v>0</v>
      </c>
      <c r="Q187">
        <v>3.1358245666199993E-3</v>
      </c>
      <c r="R187">
        <v>0</v>
      </c>
      <c r="S187">
        <v>0</v>
      </c>
      <c r="T187">
        <v>0</v>
      </c>
      <c r="U187">
        <v>0</v>
      </c>
      <c r="V187">
        <v>2.9730726414000002E-7</v>
      </c>
      <c r="W187">
        <v>0</v>
      </c>
      <c r="X187">
        <v>0</v>
      </c>
      <c r="Y187">
        <v>0</v>
      </c>
      <c r="Z187">
        <v>0</v>
      </c>
      <c r="AA187">
        <v>0.1851744583337</v>
      </c>
      <c r="AB187">
        <v>0</v>
      </c>
      <c r="AC187">
        <v>0</v>
      </c>
      <c r="AD187">
        <v>0</v>
      </c>
      <c r="AE187">
        <v>1.5114993584000001E-7</v>
      </c>
      <c r="AF187">
        <v>0</v>
      </c>
      <c r="AG187">
        <v>0</v>
      </c>
      <c r="AH187">
        <v>0</v>
      </c>
      <c r="AI187">
        <v>6.7021598719800003E-10</v>
      </c>
      <c r="AJ187">
        <v>0</v>
      </c>
      <c r="AK187">
        <v>0.18831073202773599</v>
      </c>
    </row>
    <row r="188" spans="1:37" x14ac:dyDescent="0.2">
      <c r="A188" t="s">
        <v>208</v>
      </c>
      <c r="B188" t="s">
        <v>602</v>
      </c>
      <c r="C188" t="s">
        <v>608</v>
      </c>
      <c r="D188" t="s">
        <v>605</v>
      </c>
      <c r="E188" t="s">
        <v>1</v>
      </c>
      <c r="F188" t="s">
        <v>502</v>
      </c>
      <c r="G188" t="s">
        <v>506</v>
      </c>
      <c r="H188" t="s">
        <v>538</v>
      </c>
      <c r="I188" t="s">
        <v>507</v>
      </c>
      <c r="J188" t="s">
        <v>532</v>
      </c>
      <c r="K188" t="s">
        <v>534</v>
      </c>
      <c r="L188" t="s">
        <v>519</v>
      </c>
      <c r="M188" t="s">
        <v>532</v>
      </c>
      <c r="N188" t="s">
        <v>532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4.3829973467999998E-3</v>
      </c>
      <c r="X188">
        <v>0</v>
      </c>
      <c r="Y188">
        <v>0</v>
      </c>
      <c r="Z188">
        <v>0</v>
      </c>
      <c r="AA188">
        <v>0.15510772595439001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0.15949072330119002</v>
      </c>
    </row>
    <row r="189" spans="1:37" x14ac:dyDescent="0.2">
      <c r="A189" t="s">
        <v>209</v>
      </c>
      <c r="B189" t="s">
        <v>602</v>
      </c>
      <c r="C189" t="s">
        <v>608</v>
      </c>
      <c r="D189" t="s">
        <v>605</v>
      </c>
      <c r="E189" t="s">
        <v>1</v>
      </c>
      <c r="F189" t="s">
        <v>502</v>
      </c>
      <c r="G189" t="s">
        <v>506</v>
      </c>
      <c r="H189" t="s">
        <v>541</v>
      </c>
      <c r="I189" t="s">
        <v>507</v>
      </c>
      <c r="J189" t="s">
        <v>532</v>
      </c>
      <c r="K189" t="s">
        <v>534</v>
      </c>
      <c r="L189" t="s">
        <v>519</v>
      </c>
      <c r="M189" t="s">
        <v>532</v>
      </c>
      <c r="N189" t="s">
        <v>532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3.9974877012450005E-3</v>
      </c>
      <c r="X189">
        <v>0</v>
      </c>
      <c r="Y189">
        <v>0</v>
      </c>
      <c r="Z189">
        <v>0</v>
      </c>
      <c r="AA189">
        <v>0.15558544908269001</v>
      </c>
      <c r="AB189">
        <v>0</v>
      </c>
      <c r="AC189">
        <v>0</v>
      </c>
      <c r="AD189">
        <v>0</v>
      </c>
      <c r="AE189">
        <v>3.5826883967999998E-9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0.1595829403666234</v>
      </c>
    </row>
    <row r="190" spans="1:37" x14ac:dyDescent="0.2">
      <c r="A190" t="s">
        <v>210</v>
      </c>
      <c r="B190" t="s">
        <v>602</v>
      </c>
      <c r="C190" t="s">
        <v>608</v>
      </c>
      <c r="D190" t="s">
        <v>606</v>
      </c>
      <c r="E190" t="s">
        <v>1</v>
      </c>
      <c r="F190" t="s">
        <v>502</v>
      </c>
      <c r="G190" t="s">
        <v>505</v>
      </c>
      <c r="H190" t="s">
        <v>4</v>
      </c>
      <c r="I190" t="s">
        <v>507</v>
      </c>
      <c r="J190" t="s">
        <v>532</v>
      </c>
      <c r="K190" t="s">
        <v>512</v>
      </c>
      <c r="L190" t="s">
        <v>519</v>
      </c>
      <c r="M190" t="s">
        <v>532</v>
      </c>
      <c r="N190" t="s">
        <v>532</v>
      </c>
      <c r="O190">
        <v>0</v>
      </c>
      <c r="P190">
        <v>0</v>
      </c>
      <c r="Q190">
        <v>3.1358245666199993E-3</v>
      </c>
      <c r="R190">
        <v>0</v>
      </c>
      <c r="S190">
        <v>0</v>
      </c>
      <c r="T190">
        <v>0</v>
      </c>
      <c r="U190">
        <v>0</v>
      </c>
      <c r="V190">
        <v>2.9730726414000002E-7</v>
      </c>
      <c r="W190">
        <v>0</v>
      </c>
      <c r="X190">
        <v>0</v>
      </c>
      <c r="Y190">
        <v>0</v>
      </c>
      <c r="Z190">
        <v>0</v>
      </c>
      <c r="AA190">
        <v>0.48209278365620001</v>
      </c>
      <c r="AB190">
        <v>0</v>
      </c>
      <c r="AC190">
        <v>0</v>
      </c>
      <c r="AD190">
        <v>0</v>
      </c>
      <c r="AE190">
        <v>1.5114993584000001E-7</v>
      </c>
      <c r="AF190">
        <v>0</v>
      </c>
      <c r="AG190">
        <v>0</v>
      </c>
      <c r="AH190">
        <v>0</v>
      </c>
      <c r="AI190">
        <v>6.7021598719800003E-10</v>
      </c>
      <c r="AJ190">
        <v>0</v>
      </c>
      <c r="AK190">
        <v>0.48522905735023597</v>
      </c>
    </row>
    <row r="191" spans="1:37" x14ac:dyDescent="0.2">
      <c r="A191" t="s">
        <v>211</v>
      </c>
      <c r="B191" t="s">
        <v>602</v>
      </c>
      <c r="C191" t="s">
        <v>608</v>
      </c>
      <c r="D191" t="s">
        <v>606</v>
      </c>
      <c r="E191" t="s">
        <v>1</v>
      </c>
      <c r="F191" t="s">
        <v>502</v>
      </c>
      <c r="G191" t="s">
        <v>506</v>
      </c>
      <c r="H191" t="s">
        <v>538</v>
      </c>
      <c r="I191" t="s">
        <v>507</v>
      </c>
      <c r="J191" t="s">
        <v>532</v>
      </c>
      <c r="K191" t="s">
        <v>512</v>
      </c>
      <c r="L191" t="s">
        <v>519</v>
      </c>
      <c r="M191" t="s">
        <v>532</v>
      </c>
      <c r="N191" t="s">
        <v>532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4.3829973467999998E-3</v>
      </c>
      <c r="X191">
        <v>0</v>
      </c>
      <c r="Y191">
        <v>0</v>
      </c>
      <c r="Z191">
        <v>0</v>
      </c>
      <c r="AA191">
        <v>0.40381549402014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0.40819849136693998</v>
      </c>
    </row>
    <row r="192" spans="1:37" x14ac:dyDescent="0.2">
      <c r="A192" t="s">
        <v>212</v>
      </c>
      <c r="B192" t="s">
        <v>602</v>
      </c>
      <c r="C192" t="s">
        <v>608</v>
      </c>
      <c r="D192" t="s">
        <v>605</v>
      </c>
      <c r="E192" t="s">
        <v>1</v>
      </c>
      <c r="F192" t="s">
        <v>502</v>
      </c>
      <c r="G192" t="s">
        <v>506</v>
      </c>
      <c r="H192" t="s">
        <v>541</v>
      </c>
      <c r="I192" t="s">
        <v>507</v>
      </c>
      <c r="J192" t="s">
        <v>532</v>
      </c>
      <c r="K192" t="s">
        <v>512</v>
      </c>
      <c r="L192" t="s">
        <v>519</v>
      </c>
      <c r="M192" t="s">
        <v>532</v>
      </c>
      <c r="N192" t="s">
        <v>532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3.9974877012450005E-3</v>
      </c>
      <c r="X192">
        <v>0</v>
      </c>
      <c r="Y192">
        <v>0</v>
      </c>
      <c r="Z192">
        <v>0</v>
      </c>
      <c r="AA192">
        <v>0.40505922317594001</v>
      </c>
      <c r="AB192">
        <v>0</v>
      </c>
      <c r="AC192">
        <v>0</v>
      </c>
      <c r="AD192">
        <v>0</v>
      </c>
      <c r="AE192">
        <v>3.5826883967999998E-9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0.40905671445987341</v>
      </c>
    </row>
    <row r="193" spans="1:37" x14ac:dyDescent="0.2">
      <c r="A193" t="s">
        <v>213</v>
      </c>
      <c r="B193" t="s">
        <v>602</v>
      </c>
      <c r="C193" t="s">
        <v>608</v>
      </c>
      <c r="D193" t="s">
        <v>605</v>
      </c>
      <c r="E193" t="s">
        <v>1</v>
      </c>
      <c r="F193" t="s">
        <v>502</v>
      </c>
      <c r="G193" t="s">
        <v>505</v>
      </c>
      <c r="H193" t="s">
        <v>4</v>
      </c>
      <c r="I193" t="s">
        <v>507</v>
      </c>
      <c r="J193" t="s">
        <v>532</v>
      </c>
      <c r="K193" t="s">
        <v>512</v>
      </c>
      <c r="L193" t="s">
        <v>520</v>
      </c>
      <c r="M193" t="s">
        <v>532</v>
      </c>
      <c r="N193" t="s">
        <v>532</v>
      </c>
      <c r="O193">
        <v>0</v>
      </c>
      <c r="P193">
        <v>0</v>
      </c>
      <c r="Q193">
        <v>3.1358245666199993E-3</v>
      </c>
      <c r="R193">
        <v>0</v>
      </c>
      <c r="S193">
        <v>0</v>
      </c>
      <c r="T193">
        <v>0</v>
      </c>
      <c r="U193">
        <v>0</v>
      </c>
      <c r="V193">
        <v>2.9730726414000002E-7</v>
      </c>
      <c r="W193">
        <v>0</v>
      </c>
      <c r="X193">
        <v>0</v>
      </c>
      <c r="Y193">
        <v>0</v>
      </c>
      <c r="Z193">
        <v>0</v>
      </c>
      <c r="AA193">
        <v>0.62366056100270006</v>
      </c>
      <c r="AB193">
        <v>0</v>
      </c>
      <c r="AC193">
        <v>0</v>
      </c>
      <c r="AD193">
        <v>0</v>
      </c>
      <c r="AE193">
        <v>1.5114993584000001E-7</v>
      </c>
      <c r="AF193">
        <v>0</v>
      </c>
      <c r="AG193">
        <v>0</v>
      </c>
      <c r="AH193">
        <v>0</v>
      </c>
      <c r="AI193">
        <v>6.7021598719800003E-10</v>
      </c>
      <c r="AJ193">
        <v>0</v>
      </c>
      <c r="AK193">
        <v>0.62679683469673597</v>
      </c>
    </row>
    <row r="194" spans="1:37" x14ac:dyDescent="0.2">
      <c r="A194" t="s">
        <v>214</v>
      </c>
      <c r="B194" t="s">
        <v>602</v>
      </c>
      <c r="C194" t="s">
        <v>608</v>
      </c>
      <c r="D194" t="s">
        <v>605</v>
      </c>
      <c r="E194" t="s">
        <v>1</v>
      </c>
      <c r="F194" t="s">
        <v>502</v>
      </c>
      <c r="G194" t="s">
        <v>506</v>
      </c>
      <c r="H194" t="s">
        <v>538</v>
      </c>
      <c r="I194" t="s">
        <v>507</v>
      </c>
      <c r="J194" t="s">
        <v>532</v>
      </c>
      <c r="K194" t="s">
        <v>512</v>
      </c>
      <c r="L194" t="s">
        <v>520</v>
      </c>
      <c r="M194" t="s">
        <v>532</v>
      </c>
      <c r="N194" t="s">
        <v>532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4.3829973467999998E-3</v>
      </c>
      <c r="X194">
        <v>0</v>
      </c>
      <c r="Y194">
        <v>0</v>
      </c>
      <c r="Z194">
        <v>0</v>
      </c>
      <c r="AA194">
        <v>0.52239694531869008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0.52677994266549011</v>
      </c>
    </row>
    <row r="195" spans="1:37" x14ac:dyDescent="0.2">
      <c r="A195" t="s">
        <v>215</v>
      </c>
      <c r="B195" t="s">
        <v>602</v>
      </c>
      <c r="C195" t="s">
        <v>608</v>
      </c>
      <c r="D195" t="s">
        <v>605</v>
      </c>
      <c r="E195" t="s">
        <v>1</v>
      </c>
      <c r="F195" t="s">
        <v>502</v>
      </c>
      <c r="G195" t="s">
        <v>506</v>
      </c>
      <c r="H195" t="s">
        <v>541</v>
      </c>
      <c r="I195" t="s">
        <v>507</v>
      </c>
      <c r="J195" t="s">
        <v>532</v>
      </c>
      <c r="K195" t="s">
        <v>512</v>
      </c>
      <c r="L195" t="s">
        <v>520</v>
      </c>
      <c r="M195" t="s">
        <v>532</v>
      </c>
      <c r="N195" t="s">
        <v>532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3.9974877012450005E-3</v>
      </c>
      <c r="X195">
        <v>0</v>
      </c>
      <c r="Y195">
        <v>0</v>
      </c>
      <c r="Z195">
        <v>0</v>
      </c>
      <c r="AA195">
        <v>0.52400589871799008</v>
      </c>
      <c r="AB195">
        <v>0</v>
      </c>
      <c r="AC195">
        <v>0</v>
      </c>
      <c r="AD195">
        <v>0</v>
      </c>
      <c r="AE195">
        <v>3.5826883967999998E-9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0.52800339000192342</v>
      </c>
    </row>
    <row r="196" spans="1:37" x14ac:dyDescent="0.2">
      <c r="A196" t="s">
        <v>216</v>
      </c>
      <c r="B196" t="s">
        <v>602</v>
      </c>
      <c r="C196" t="s">
        <v>608</v>
      </c>
      <c r="D196" t="s">
        <v>605</v>
      </c>
      <c r="E196" t="s">
        <v>1</v>
      </c>
      <c r="F196" t="s">
        <v>502</v>
      </c>
      <c r="G196" t="s">
        <v>505</v>
      </c>
      <c r="H196" t="s">
        <v>4</v>
      </c>
      <c r="I196" t="s">
        <v>507</v>
      </c>
      <c r="J196" t="s">
        <v>532</v>
      </c>
      <c r="K196" t="s">
        <v>535</v>
      </c>
      <c r="L196" t="s">
        <v>520</v>
      </c>
      <c r="M196" t="s">
        <v>532</v>
      </c>
      <c r="N196" t="s">
        <v>532</v>
      </c>
      <c r="O196">
        <v>0</v>
      </c>
      <c r="P196">
        <v>0</v>
      </c>
      <c r="Q196">
        <v>3.1358245666199993E-3</v>
      </c>
      <c r="R196">
        <v>0</v>
      </c>
      <c r="S196">
        <v>0</v>
      </c>
      <c r="T196">
        <v>0</v>
      </c>
      <c r="U196">
        <v>0</v>
      </c>
      <c r="V196">
        <v>2.9730726414000002E-7</v>
      </c>
      <c r="W196">
        <v>0</v>
      </c>
      <c r="X196">
        <v>0</v>
      </c>
      <c r="Y196">
        <v>0</v>
      </c>
      <c r="Z196">
        <v>0</v>
      </c>
      <c r="AA196">
        <v>0.86285256626999995</v>
      </c>
      <c r="AB196">
        <v>0</v>
      </c>
      <c r="AC196">
        <v>0</v>
      </c>
      <c r="AD196">
        <v>0</v>
      </c>
      <c r="AE196">
        <v>1.5114993584000001E-7</v>
      </c>
      <c r="AF196">
        <v>0</v>
      </c>
      <c r="AG196">
        <v>0</v>
      </c>
      <c r="AH196">
        <v>0</v>
      </c>
      <c r="AI196">
        <v>6.7021598719800003E-10</v>
      </c>
      <c r="AJ196">
        <v>0</v>
      </c>
      <c r="AK196">
        <v>0.86598883996403586</v>
      </c>
    </row>
    <row r="197" spans="1:37" x14ac:dyDescent="0.2">
      <c r="A197" t="s">
        <v>217</v>
      </c>
      <c r="B197" t="s">
        <v>602</v>
      </c>
      <c r="C197" t="s">
        <v>608</v>
      </c>
      <c r="D197" t="s">
        <v>605</v>
      </c>
      <c r="E197" t="s">
        <v>1</v>
      </c>
      <c r="F197" t="s">
        <v>502</v>
      </c>
      <c r="G197" t="s">
        <v>506</v>
      </c>
      <c r="H197" t="s">
        <v>538</v>
      </c>
      <c r="I197" t="s">
        <v>507</v>
      </c>
      <c r="J197" t="s">
        <v>532</v>
      </c>
      <c r="K197" t="s">
        <v>535</v>
      </c>
      <c r="L197" t="s">
        <v>520</v>
      </c>
      <c r="M197" t="s">
        <v>532</v>
      </c>
      <c r="N197" t="s">
        <v>532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4.3829973467999998E-3</v>
      </c>
      <c r="X197">
        <v>0</v>
      </c>
      <c r="Y197">
        <v>0</v>
      </c>
      <c r="Z197">
        <v>0</v>
      </c>
      <c r="AA197">
        <v>0.72275140206900002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0.72713439941580005</v>
      </c>
    </row>
    <row r="198" spans="1:37" x14ac:dyDescent="0.2">
      <c r="A198" t="s">
        <v>218</v>
      </c>
      <c r="B198" t="s">
        <v>602</v>
      </c>
      <c r="C198" t="s">
        <v>608</v>
      </c>
      <c r="D198" t="s">
        <v>605</v>
      </c>
      <c r="E198" t="s">
        <v>1</v>
      </c>
      <c r="F198" t="s">
        <v>502</v>
      </c>
      <c r="G198" t="s">
        <v>506</v>
      </c>
      <c r="H198" t="s">
        <v>541</v>
      </c>
      <c r="I198" t="s">
        <v>507</v>
      </c>
      <c r="J198" t="s">
        <v>532</v>
      </c>
      <c r="K198" t="s">
        <v>535</v>
      </c>
      <c r="L198" t="s">
        <v>520</v>
      </c>
      <c r="M198" t="s">
        <v>532</v>
      </c>
      <c r="N198" t="s">
        <v>532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3.9974877012450005E-3</v>
      </c>
      <c r="X198">
        <v>0</v>
      </c>
      <c r="Y198">
        <v>0</v>
      </c>
      <c r="Z198">
        <v>0</v>
      </c>
      <c r="AA198">
        <v>0.724977435999</v>
      </c>
      <c r="AB198">
        <v>0</v>
      </c>
      <c r="AC198">
        <v>0</v>
      </c>
      <c r="AD198">
        <v>0</v>
      </c>
      <c r="AE198">
        <v>3.5826883967999998E-9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0.72897492728293334</v>
      </c>
    </row>
    <row r="199" spans="1:37" x14ac:dyDescent="0.2">
      <c r="A199" t="s">
        <v>219</v>
      </c>
      <c r="B199" t="s">
        <v>602</v>
      </c>
      <c r="C199" t="s">
        <v>608</v>
      </c>
      <c r="D199" t="s">
        <v>605</v>
      </c>
      <c r="E199" t="s">
        <v>1</v>
      </c>
      <c r="F199" t="s">
        <v>502</v>
      </c>
      <c r="G199" t="s">
        <v>505</v>
      </c>
      <c r="H199" t="s">
        <v>4</v>
      </c>
      <c r="I199" t="s">
        <v>507</v>
      </c>
      <c r="J199" t="s">
        <v>532</v>
      </c>
      <c r="K199" t="s">
        <v>536</v>
      </c>
      <c r="L199" t="s">
        <v>520</v>
      </c>
      <c r="M199" t="s">
        <v>532</v>
      </c>
      <c r="N199" t="s">
        <v>532</v>
      </c>
      <c r="O199">
        <v>0</v>
      </c>
      <c r="P199">
        <v>0</v>
      </c>
      <c r="Q199">
        <v>3.1358245666199993E-3</v>
      </c>
      <c r="R199">
        <v>0</v>
      </c>
      <c r="S199">
        <v>0</v>
      </c>
      <c r="T199">
        <v>0</v>
      </c>
      <c r="U199">
        <v>0</v>
      </c>
      <c r="V199">
        <v>2.9730726414000002E-7</v>
      </c>
      <c r="W199">
        <v>0</v>
      </c>
      <c r="X199">
        <v>0</v>
      </c>
      <c r="Y199">
        <v>0</v>
      </c>
      <c r="Z199">
        <v>0</v>
      </c>
      <c r="AA199">
        <v>0.41508990030299997</v>
      </c>
      <c r="AB199">
        <v>0</v>
      </c>
      <c r="AC199">
        <v>0</v>
      </c>
      <c r="AD199">
        <v>0</v>
      </c>
      <c r="AE199">
        <v>1.5114993584000001E-7</v>
      </c>
      <c r="AF199">
        <v>0</v>
      </c>
      <c r="AG199">
        <v>0</v>
      </c>
      <c r="AH199">
        <v>0</v>
      </c>
      <c r="AI199">
        <v>6.7021598719800003E-10</v>
      </c>
      <c r="AJ199">
        <v>0</v>
      </c>
      <c r="AK199">
        <v>0.41822617399703593</v>
      </c>
    </row>
    <row r="200" spans="1:37" x14ac:dyDescent="0.2">
      <c r="A200" t="s">
        <v>220</v>
      </c>
      <c r="B200" t="s">
        <v>602</v>
      </c>
      <c r="C200" t="s">
        <v>608</v>
      </c>
      <c r="D200" t="s">
        <v>605</v>
      </c>
      <c r="E200" t="s">
        <v>1</v>
      </c>
      <c r="F200" t="s">
        <v>502</v>
      </c>
      <c r="G200" t="s">
        <v>506</v>
      </c>
      <c r="H200" t="s">
        <v>538</v>
      </c>
      <c r="I200" t="s">
        <v>507</v>
      </c>
      <c r="J200" t="s">
        <v>532</v>
      </c>
      <c r="K200" t="s">
        <v>536</v>
      </c>
      <c r="L200" t="s">
        <v>520</v>
      </c>
      <c r="M200" t="s">
        <v>532</v>
      </c>
      <c r="N200" t="s">
        <v>532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4.3829973467999998E-3</v>
      </c>
      <c r="X200">
        <v>0</v>
      </c>
      <c r="Y200">
        <v>0</v>
      </c>
      <c r="Z200">
        <v>0</v>
      </c>
      <c r="AA200">
        <v>0.34769185276410003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0.35207485011090001</v>
      </c>
    </row>
    <row r="201" spans="1:37" x14ac:dyDescent="0.2">
      <c r="A201" t="s">
        <v>221</v>
      </c>
      <c r="B201" t="s">
        <v>602</v>
      </c>
      <c r="C201" t="s">
        <v>608</v>
      </c>
      <c r="D201" t="s">
        <v>605</v>
      </c>
      <c r="E201" t="s">
        <v>1</v>
      </c>
      <c r="F201" t="s">
        <v>502</v>
      </c>
      <c r="G201" t="s">
        <v>506</v>
      </c>
      <c r="H201" t="s">
        <v>541</v>
      </c>
      <c r="I201" t="s">
        <v>507</v>
      </c>
      <c r="J201" t="s">
        <v>532</v>
      </c>
      <c r="K201" t="s">
        <v>536</v>
      </c>
      <c r="L201" t="s">
        <v>520</v>
      </c>
      <c r="M201" t="s">
        <v>532</v>
      </c>
      <c r="N201" t="s">
        <v>532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3.9974877012450005E-3</v>
      </c>
      <c r="X201">
        <v>0</v>
      </c>
      <c r="Y201">
        <v>0</v>
      </c>
      <c r="Z201">
        <v>0</v>
      </c>
      <c r="AA201">
        <v>0.3487627242411</v>
      </c>
      <c r="AB201">
        <v>0</v>
      </c>
      <c r="AC201">
        <v>0</v>
      </c>
      <c r="AD201">
        <v>0</v>
      </c>
      <c r="AE201">
        <v>3.5826883967999998E-9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0.35276021552503339</v>
      </c>
    </row>
    <row r="202" spans="1:37" x14ac:dyDescent="0.2">
      <c r="A202" t="s">
        <v>222</v>
      </c>
      <c r="B202" t="s">
        <v>602</v>
      </c>
      <c r="C202" t="s">
        <v>608</v>
      </c>
      <c r="D202" t="s">
        <v>605</v>
      </c>
      <c r="O202">
        <v>0</v>
      </c>
      <c r="P202">
        <v>0</v>
      </c>
      <c r="Q202">
        <v>0</v>
      </c>
      <c r="R202">
        <v>1.752471886609E-5</v>
      </c>
      <c r="S202">
        <v>3.5281020000000002E-4</v>
      </c>
      <c r="T202">
        <v>0</v>
      </c>
      <c r="U202">
        <v>7.8455999999999998E-2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6.9822151099999995E-3</v>
      </c>
      <c r="AF202">
        <v>5.8694615777625998</v>
      </c>
      <c r="AG202">
        <v>0</v>
      </c>
      <c r="AH202">
        <v>0</v>
      </c>
      <c r="AI202">
        <v>0</v>
      </c>
      <c r="AJ202">
        <v>0</v>
      </c>
      <c r="AK202">
        <v>5.9552701277914659</v>
      </c>
    </row>
    <row r="203" spans="1:37" x14ac:dyDescent="0.2">
      <c r="A203" t="s">
        <v>223</v>
      </c>
      <c r="B203" t="s">
        <v>602</v>
      </c>
      <c r="C203" t="s">
        <v>608</v>
      </c>
      <c r="D203" t="s">
        <v>605</v>
      </c>
      <c r="O203">
        <v>0</v>
      </c>
      <c r="P203">
        <v>0</v>
      </c>
      <c r="Q203">
        <v>0</v>
      </c>
      <c r="R203">
        <v>1.752471886609E-5</v>
      </c>
      <c r="S203">
        <v>3.5281020000000002E-4</v>
      </c>
      <c r="T203">
        <v>0</v>
      </c>
      <c r="U203">
        <v>8.1090503999999994E-2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6.9822151099999995E-3</v>
      </c>
      <c r="AF203">
        <v>5.5885455931757999</v>
      </c>
      <c r="AG203">
        <v>0</v>
      </c>
      <c r="AH203">
        <v>0</v>
      </c>
      <c r="AI203">
        <v>0</v>
      </c>
      <c r="AJ203">
        <v>0</v>
      </c>
      <c r="AK203">
        <v>5.6769886472046656</v>
      </c>
    </row>
    <row r="204" spans="1:37" x14ac:dyDescent="0.2">
      <c r="A204" t="s">
        <v>224</v>
      </c>
      <c r="B204" t="s">
        <v>602</v>
      </c>
      <c r="C204" t="s">
        <v>608</v>
      </c>
      <c r="D204" t="s">
        <v>605</v>
      </c>
      <c r="O204">
        <v>0</v>
      </c>
      <c r="P204">
        <v>0</v>
      </c>
      <c r="Q204">
        <v>0</v>
      </c>
      <c r="R204">
        <v>1.752471886609E-5</v>
      </c>
      <c r="S204">
        <v>3.5281020000000002E-4</v>
      </c>
      <c r="T204">
        <v>0</v>
      </c>
      <c r="U204">
        <v>8.3720910999999995E-2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6.9822151099999995E-3</v>
      </c>
      <c r="AF204">
        <v>4.9084825572122996</v>
      </c>
      <c r="AG204">
        <v>0</v>
      </c>
      <c r="AH204">
        <v>0</v>
      </c>
      <c r="AI204">
        <v>0</v>
      </c>
      <c r="AJ204">
        <v>0</v>
      </c>
      <c r="AK204">
        <v>4.999556018241166</v>
      </c>
    </row>
    <row r="205" spans="1:37" x14ac:dyDescent="0.2">
      <c r="A205" t="s">
        <v>569</v>
      </c>
      <c r="B205" t="s">
        <v>602</v>
      </c>
      <c r="C205" t="s">
        <v>608</v>
      </c>
      <c r="D205" t="s">
        <v>605</v>
      </c>
      <c r="O205">
        <v>0</v>
      </c>
      <c r="P205">
        <v>0</v>
      </c>
      <c r="Q205">
        <v>0</v>
      </c>
      <c r="R205">
        <v>1.752471886609E-5</v>
      </c>
      <c r="S205">
        <v>3.5281020000000002E-4</v>
      </c>
      <c r="T205">
        <v>0</v>
      </c>
      <c r="U205">
        <v>7.8455999999999998E-2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6.9822151099999995E-3</v>
      </c>
      <c r="AF205">
        <v>2.9000181458299998</v>
      </c>
      <c r="AG205">
        <v>0</v>
      </c>
      <c r="AH205">
        <v>0</v>
      </c>
      <c r="AI205">
        <v>0</v>
      </c>
      <c r="AJ205">
        <v>0</v>
      </c>
      <c r="AK205">
        <v>2.985826695858866</v>
      </c>
    </row>
    <row r="206" spans="1:37" x14ac:dyDescent="0.2">
      <c r="A206" t="s">
        <v>586</v>
      </c>
      <c r="B206" t="s">
        <v>602</v>
      </c>
      <c r="C206" t="s">
        <v>608</v>
      </c>
      <c r="D206" t="s">
        <v>605</v>
      </c>
      <c r="O206">
        <v>0</v>
      </c>
      <c r="P206">
        <v>0</v>
      </c>
      <c r="Q206">
        <v>0</v>
      </c>
      <c r="R206">
        <v>1.752471886609E-5</v>
      </c>
      <c r="S206">
        <v>3.5281020000000002E-4</v>
      </c>
      <c r="T206">
        <v>0</v>
      </c>
      <c r="U206">
        <v>7.8455999999999998E-2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6.9822151099999995E-3</v>
      </c>
      <c r="AF206">
        <v>3.2318290822376001</v>
      </c>
      <c r="AG206">
        <v>0</v>
      </c>
      <c r="AH206">
        <v>0</v>
      </c>
      <c r="AI206">
        <v>0</v>
      </c>
      <c r="AJ206">
        <v>0</v>
      </c>
      <c r="AK206">
        <v>3.3176376322664662</v>
      </c>
    </row>
    <row r="207" spans="1:37" x14ac:dyDescent="0.2">
      <c r="A207" t="s">
        <v>227</v>
      </c>
      <c r="B207" t="s">
        <v>602</v>
      </c>
      <c r="C207" t="s">
        <v>608</v>
      </c>
      <c r="D207" t="s">
        <v>605</v>
      </c>
      <c r="O207">
        <v>0</v>
      </c>
      <c r="P207">
        <v>0</v>
      </c>
      <c r="Q207">
        <v>0</v>
      </c>
      <c r="R207">
        <v>1.752471886609E-5</v>
      </c>
      <c r="S207">
        <v>3.5281020000000002E-4</v>
      </c>
      <c r="T207">
        <v>0</v>
      </c>
      <c r="U207">
        <v>7.8455999999999998E-2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6.9822151099999995E-3</v>
      </c>
      <c r="AF207">
        <v>3.6870529554613998</v>
      </c>
      <c r="AG207">
        <v>0</v>
      </c>
      <c r="AH207">
        <v>0</v>
      </c>
      <c r="AI207">
        <v>0</v>
      </c>
      <c r="AJ207">
        <v>0</v>
      </c>
      <c r="AK207">
        <v>3.7728615054902659</v>
      </c>
    </row>
    <row r="208" spans="1:37" x14ac:dyDescent="0.2">
      <c r="A208" t="s">
        <v>228</v>
      </c>
      <c r="B208" t="s">
        <v>602</v>
      </c>
      <c r="C208" t="s">
        <v>608</v>
      </c>
      <c r="D208" t="s">
        <v>605</v>
      </c>
      <c r="O208">
        <v>0</v>
      </c>
      <c r="P208">
        <v>0</v>
      </c>
      <c r="Q208">
        <v>0</v>
      </c>
      <c r="R208">
        <v>1.752471886609E-5</v>
      </c>
      <c r="S208">
        <v>3.5281020000000002E-4</v>
      </c>
      <c r="T208">
        <v>0</v>
      </c>
      <c r="U208">
        <v>7.8455999999999998E-2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6.9822151099999995E-3</v>
      </c>
      <c r="AF208">
        <v>3.248643765333</v>
      </c>
      <c r="AG208">
        <v>0</v>
      </c>
      <c r="AH208">
        <v>0</v>
      </c>
      <c r="AI208">
        <v>0</v>
      </c>
      <c r="AJ208">
        <v>0</v>
      </c>
      <c r="AK208">
        <v>3.3344523153618661</v>
      </c>
    </row>
    <row r="209" spans="1:37" x14ac:dyDescent="0.2">
      <c r="A209" t="s">
        <v>229</v>
      </c>
      <c r="B209" t="s">
        <v>602</v>
      </c>
      <c r="C209" t="s">
        <v>608</v>
      </c>
      <c r="D209" t="s">
        <v>605</v>
      </c>
      <c r="O209">
        <v>0</v>
      </c>
      <c r="P209">
        <v>0</v>
      </c>
      <c r="Q209">
        <v>0</v>
      </c>
      <c r="R209">
        <v>1.752471886609E-5</v>
      </c>
      <c r="S209">
        <v>3.5281020000000002E-4</v>
      </c>
      <c r="T209">
        <v>0</v>
      </c>
      <c r="U209">
        <v>7.8455999999999998E-2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6.9822151099999995E-3</v>
      </c>
      <c r="AF209">
        <v>3.4749197189804</v>
      </c>
      <c r="AG209">
        <v>0</v>
      </c>
      <c r="AH209">
        <v>0</v>
      </c>
      <c r="AI209">
        <v>0</v>
      </c>
      <c r="AJ209">
        <v>0</v>
      </c>
      <c r="AK209">
        <v>3.5607282690092661</v>
      </c>
    </row>
    <row r="210" spans="1:37" x14ac:dyDescent="0.2">
      <c r="A210" t="s">
        <v>230</v>
      </c>
      <c r="B210" t="s">
        <v>602</v>
      </c>
      <c r="C210" t="s">
        <v>608</v>
      </c>
      <c r="D210" t="s">
        <v>605</v>
      </c>
      <c r="O210">
        <v>0</v>
      </c>
      <c r="P210">
        <v>0</v>
      </c>
      <c r="Q210">
        <v>0</v>
      </c>
      <c r="R210">
        <v>1.752471886609E-5</v>
      </c>
      <c r="S210">
        <v>3.5281020000000002E-4</v>
      </c>
      <c r="T210">
        <v>0</v>
      </c>
      <c r="U210">
        <v>7.8455999999999998E-2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6.9822151099999995E-3</v>
      </c>
      <c r="AF210">
        <v>2.6129924470226</v>
      </c>
      <c r="AG210">
        <v>0</v>
      </c>
      <c r="AH210">
        <v>0</v>
      </c>
      <c r="AI210">
        <v>0</v>
      </c>
      <c r="AJ210">
        <v>0</v>
      </c>
      <c r="AK210">
        <v>2.6988009970514661</v>
      </c>
    </row>
    <row r="211" spans="1:37" x14ac:dyDescent="0.2">
      <c r="A211" t="s">
        <v>231</v>
      </c>
      <c r="B211" t="s">
        <v>602</v>
      </c>
      <c r="C211" t="s">
        <v>608</v>
      </c>
      <c r="D211" t="s">
        <v>605</v>
      </c>
      <c r="O211">
        <v>0</v>
      </c>
      <c r="P211">
        <v>0</v>
      </c>
      <c r="Q211">
        <v>0</v>
      </c>
      <c r="R211">
        <v>1.752471886609E-5</v>
      </c>
      <c r="S211">
        <v>3.5281020000000002E-4</v>
      </c>
      <c r="T211">
        <v>0</v>
      </c>
      <c r="U211">
        <v>7.8455999999999998E-2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6.9822151099999995E-3</v>
      </c>
      <c r="AF211">
        <v>3.0973011883335997</v>
      </c>
      <c r="AG211">
        <v>0</v>
      </c>
      <c r="AH211">
        <v>0</v>
      </c>
      <c r="AI211">
        <v>0</v>
      </c>
      <c r="AJ211">
        <v>0</v>
      </c>
      <c r="AK211">
        <v>3.1831097383624658</v>
      </c>
    </row>
    <row r="212" spans="1:37" x14ac:dyDescent="0.2">
      <c r="A212" t="s">
        <v>232</v>
      </c>
      <c r="B212" t="s">
        <v>602</v>
      </c>
      <c r="C212" t="s">
        <v>608</v>
      </c>
      <c r="D212" t="s">
        <v>605</v>
      </c>
      <c r="O212">
        <v>0</v>
      </c>
      <c r="P212">
        <v>0</v>
      </c>
      <c r="Q212">
        <v>0</v>
      </c>
      <c r="R212">
        <v>1.752471886609E-5</v>
      </c>
      <c r="S212">
        <v>3.5281020000000002E-4</v>
      </c>
      <c r="T212">
        <v>0</v>
      </c>
      <c r="U212">
        <v>7.8455999999999998E-2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6.9822151099999995E-3</v>
      </c>
      <c r="AF212">
        <v>5.4702960411022001</v>
      </c>
      <c r="AG212">
        <v>0</v>
      </c>
      <c r="AH212">
        <v>0</v>
      </c>
      <c r="AI212">
        <v>0</v>
      </c>
      <c r="AJ212">
        <v>0</v>
      </c>
      <c r="AK212">
        <v>5.5561045911310663</v>
      </c>
    </row>
    <row r="213" spans="1:37" x14ac:dyDescent="0.2">
      <c r="A213" t="s">
        <v>233</v>
      </c>
      <c r="B213" t="s">
        <v>602</v>
      </c>
      <c r="C213" t="s">
        <v>608</v>
      </c>
      <c r="D213" t="s">
        <v>605</v>
      </c>
      <c r="O213">
        <v>0</v>
      </c>
      <c r="P213">
        <v>0</v>
      </c>
      <c r="Q213">
        <v>0</v>
      </c>
      <c r="R213">
        <v>1.752471886609E-5</v>
      </c>
      <c r="S213">
        <v>3.5281020000000002E-4</v>
      </c>
      <c r="T213">
        <v>0</v>
      </c>
      <c r="U213">
        <v>8.1090503999999994E-2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6.9822151099999995E-3</v>
      </c>
      <c r="AF213">
        <v>4.5278326348656002</v>
      </c>
      <c r="AG213">
        <v>0</v>
      </c>
      <c r="AH213">
        <v>0</v>
      </c>
      <c r="AI213">
        <v>0</v>
      </c>
      <c r="AJ213">
        <v>0</v>
      </c>
      <c r="AK213">
        <v>4.6162756888944658</v>
      </c>
    </row>
    <row r="214" spans="1:37" x14ac:dyDescent="0.2">
      <c r="A214" t="s">
        <v>234</v>
      </c>
      <c r="B214" t="s">
        <v>602</v>
      </c>
      <c r="C214" t="s">
        <v>608</v>
      </c>
      <c r="D214" t="s">
        <v>605</v>
      </c>
      <c r="O214">
        <v>0</v>
      </c>
      <c r="P214">
        <v>0</v>
      </c>
      <c r="Q214">
        <v>0</v>
      </c>
      <c r="R214">
        <v>1.752471886609E-5</v>
      </c>
      <c r="S214">
        <v>3.5281020000000002E-4</v>
      </c>
      <c r="T214">
        <v>0</v>
      </c>
      <c r="U214">
        <v>8.3720910999999995E-2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6.9822151099999995E-3</v>
      </c>
      <c r="AF214">
        <v>4.5093175188821997</v>
      </c>
      <c r="AG214">
        <v>0</v>
      </c>
      <c r="AH214">
        <v>0</v>
      </c>
      <c r="AI214">
        <v>0</v>
      </c>
      <c r="AJ214">
        <v>0</v>
      </c>
      <c r="AK214">
        <v>4.600390979911066</v>
      </c>
    </row>
    <row r="215" spans="1:37" x14ac:dyDescent="0.2">
      <c r="A215" t="s">
        <v>570</v>
      </c>
      <c r="B215" t="s">
        <v>602</v>
      </c>
      <c r="C215" t="s">
        <v>608</v>
      </c>
      <c r="D215" t="s">
        <v>605</v>
      </c>
      <c r="O215">
        <v>0</v>
      </c>
      <c r="P215">
        <v>0</v>
      </c>
      <c r="Q215">
        <v>0</v>
      </c>
      <c r="R215">
        <v>1.752471886609E-5</v>
      </c>
      <c r="S215">
        <v>3.5281020000000002E-4</v>
      </c>
      <c r="T215">
        <v>0</v>
      </c>
      <c r="U215">
        <v>7.8455999999999998E-2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6.9822151099999995E-3</v>
      </c>
      <c r="AF215">
        <v>2.5115426790500002</v>
      </c>
      <c r="AG215">
        <v>0</v>
      </c>
      <c r="AH215">
        <v>0</v>
      </c>
      <c r="AI215">
        <v>0</v>
      </c>
      <c r="AJ215">
        <v>0</v>
      </c>
      <c r="AK215">
        <v>2.5973512290788663</v>
      </c>
    </row>
    <row r="216" spans="1:37" x14ac:dyDescent="0.2">
      <c r="A216" t="s">
        <v>587</v>
      </c>
      <c r="B216" t="s">
        <v>602</v>
      </c>
      <c r="C216" t="s">
        <v>608</v>
      </c>
      <c r="D216" t="s">
        <v>605</v>
      </c>
      <c r="O216">
        <v>0</v>
      </c>
      <c r="P216">
        <v>0</v>
      </c>
      <c r="Q216">
        <v>0</v>
      </c>
      <c r="R216">
        <v>1.752471886609E-5</v>
      </c>
      <c r="S216">
        <v>3.5281020000000002E-4</v>
      </c>
      <c r="T216">
        <v>0</v>
      </c>
      <c r="U216">
        <v>7.8455999999999998E-2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6.9822151099999995E-3</v>
      </c>
      <c r="AF216">
        <v>2.8421589774349996</v>
      </c>
      <c r="AG216">
        <v>0</v>
      </c>
      <c r="AH216">
        <v>0</v>
      </c>
      <c r="AI216">
        <v>0</v>
      </c>
      <c r="AJ216">
        <v>0</v>
      </c>
      <c r="AK216">
        <v>2.9279675274638657</v>
      </c>
    </row>
    <row r="217" spans="1:37" x14ac:dyDescent="0.2">
      <c r="A217" t="s">
        <v>237</v>
      </c>
      <c r="B217" t="s">
        <v>602</v>
      </c>
      <c r="C217" t="s">
        <v>608</v>
      </c>
      <c r="D217" t="s">
        <v>605</v>
      </c>
      <c r="O217">
        <v>0</v>
      </c>
      <c r="P217">
        <v>0</v>
      </c>
      <c r="Q217">
        <v>0</v>
      </c>
      <c r="R217">
        <v>1.752471886609E-5</v>
      </c>
      <c r="S217">
        <v>3.5281020000000002E-4</v>
      </c>
      <c r="T217">
        <v>0</v>
      </c>
      <c r="U217">
        <v>7.8455999999999998E-2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6.9822151099999995E-3</v>
      </c>
      <c r="AF217">
        <v>3.2957441719106</v>
      </c>
      <c r="AG217">
        <v>0</v>
      </c>
      <c r="AH217">
        <v>0</v>
      </c>
      <c r="AI217">
        <v>0</v>
      </c>
      <c r="AJ217">
        <v>0</v>
      </c>
      <c r="AK217">
        <v>3.3815527219394661</v>
      </c>
    </row>
    <row r="218" spans="1:37" x14ac:dyDescent="0.2">
      <c r="A218" t="s">
        <v>238</v>
      </c>
      <c r="B218" t="s">
        <v>602</v>
      </c>
      <c r="C218" t="s">
        <v>608</v>
      </c>
      <c r="D218" t="s">
        <v>605</v>
      </c>
      <c r="O218">
        <v>0</v>
      </c>
      <c r="P218">
        <v>0</v>
      </c>
      <c r="Q218">
        <v>0</v>
      </c>
      <c r="R218">
        <v>1.752471886609E-5</v>
      </c>
      <c r="S218">
        <v>3.5281020000000002E-4</v>
      </c>
      <c r="T218">
        <v>0</v>
      </c>
      <c r="U218">
        <v>7.8455999999999998E-2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6.9822151099999995E-3</v>
      </c>
      <c r="AF218">
        <v>2.8589131915697998</v>
      </c>
      <c r="AG218">
        <v>0</v>
      </c>
      <c r="AH218">
        <v>0</v>
      </c>
      <c r="AI218">
        <v>0</v>
      </c>
      <c r="AJ218">
        <v>0</v>
      </c>
      <c r="AK218">
        <v>2.944721741598666</v>
      </c>
    </row>
    <row r="219" spans="1:37" x14ac:dyDescent="0.2">
      <c r="A219" t="s">
        <v>239</v>
      </c>
      <c r="B219" t="s">
        <v>602</v>
      </c>
      <c r="C219" t="s">
        <v>608</v>
      </c>
      <c r="D219" t="s">
        <v>605</v>
      </c>
      <c r="O219">
        <v>0</v>
      </c>
      <c r="P219">
        <v>0</v>
      </c>
      <c r="Q219">
        <v>0</v>
      </c>
      <c r="R219">
        <v>1.752471886609E-5</v>
      </c>
      <c r="S219">
        <v>3.5281020000000002E-4</v>
      </c>
      <c r="T219">
        <v>0</v>
      </c>
      <c r="U219">
        <v>7.8455999999999998E-2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6.9822151099999995E-3</v>
      </c>
      <c r="AF219">
        <v>3.0843745691526001</v>
      </c>
      <c r="AG219">
        <v>0</v>
      </c>
      <c r="AH219">
        <v>0</v>
      </c>
      <c r="AI219">
        <v>0</v>
      </c>
      <c r="AJ219">
        <v>0</v>
      </c>
      <c r="AK219">
        <v>3.1701831191814662</v>
      </c>
    </row>
    <row r="220" spans="1:37" x14ac:dyDescent="0.2">
      <c r="A220" t="s">
        <v>240</v>
      </c>
      <c r="B220" t="s">
        <v>602</v>
      </c>
      <c r="C220" t="s">
        <v>608</v>
      </c>
      <c r="D220" t="s">
        <v>605</v>
      </c>
      <c r="O220">
        <v>0</v>
      </c>
      <c r="P220">
        <v>0</v>
      </c>
      <c r="Q220">
        <v>0</v>
      </c>
      <c r="R220">
        <v>1.752471886609E-5</v>
      </c>
      <c r="S220">
        <v>3.5281020000000002E-4</v>
      </c>
      <c r="T220">
        <v>0</v>
      </c>
      <c r="U220">
        <v>7.8455999999999998E-2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6.9822151099999995E-3</v>
      </c>
      <c r="AF220">
        <v>2.2255502674234</v>
      </c>
      <c r="AG220">
        <v>0</v>
      </c>
      <c r="AH220">
        <v>0</v>
      </c>
      <c r="AI220">
        <v>0</v>
      </c>
      <c r="AJ220">
        <v>0</v>
      </c>
      <c r="AK220">
        <v>2.3113588174522661</v>
      </c>
    </row>
    <row r="221" spans="1:37" x14ac:dyDescent="0.2">
      <c r="A221" t="s">
        <v>241</v>
      </c>
      <c r="B221" t="s">
        <v>602</v>
      </c>
      <c r="C221" t="s">
        <v>608</v>
      </c>
      <c r="D221" t="s">
        <v>605</v>
      </c>
      <c r="O221">
        <v>0</v>
      </c>
      <c r="P221">
        <v>0</v>
      </c>
      <c r="Q221">
        <v>0</v>
      </c>
      <c r="R221">
        <v>1.752471886609E-5</v>
      </c>
      <c r="S221">
        <v>3.5281020000000002E-4</v>
      </c>
      <c r="T221">
        <v>0</v>
      </c>
      <c r="U221">
        <v>7.8455999999999998E-2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6.9822151099999995E-3</v>
      </c>
      <c r="AF221">
        <v>2.7081154368969997</v>
      </c>
      <c r="AG221">
        <v>0</v>
      </c>
      <c r="AH221">
        <v>0</v>
      </c>
      <c r="AI221">
        <v>0</v>
      </c>
      <c r="AJ221">
        <v>0</v>
      </c>
      <c r="AK221">
        <v>2.7939239869258659</v>
      </c>
    </row>
    <row r="222" spans="1:37" x14ac:dyDescent="0.2">
      <c r="A222" t="s">
        <v>242</v>
      </c>
      <c r="B222" t="s">
        <v>602</v>
      </c>
      <c r="C222" t="s">
        <v>608</v>
      </c>
      <c r="D222" t="s">
        <v>606</v>
      </c>
      <c r="E222" t="s">
        <v>531</v>
      </c>
      <c r="F222" t="s">
        <v>503</v>
      </c>
      <c r="G222" t="s">
        <v>505</v>
      </c>
      <c r="H222" t="s">
        <v>8</v>
      </c>
      <c r="I222" t="s">
        <v>507</v>
      </c>
      <c r="J222" t="s">
        <v>510</v>
      </c>
      <c r="K222" t="s">
        <v>538</v>
      </c>
      <c r="L222" t="s">
        <v>513</v>
      </c>
      <c r="M222" t="s">
        <v>522</v>
      </c>
      <c r="N222" t="s">
        <v>532</v>
      </c>
      <c r="O222">
        <v>2.1664945963599999E-4</v>
      </c>
      <c r="P222">
        <v>0</v>
      </c>
      <c r="Q222">
        <v>0</v>
      </c>
      <c r="R222">
        <v>0</v>
      </c>
      <c r="S222">
        <v>3.3029039999999998E-4</v>
      </c>
      <c r="T222">
        <v>0</v>
      </c>
      <c r="U222">
        <v>1.9380773999999997E-4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1.3189879747199998E-4</v>
      </c>
      <c r="AF222">
        <v>0</v>
      </c>
      <c r="AG222">
        <v>0.111989574375</v>
      </c>
      <c r="AH222">
        <v>0</v>
      </c>
      <c r="AI222">
        <v>0</v>
      </c>
      <c r="AJ222">
        <v>0</v>
      </c>
      <c r="AK222">
        <v>0.112862220772108</v>
      </c>
    </row>
    <row r="223" spans="1:37" x14ac:dyDescent="0.2">
      <c r="A223" t="s">
        <v>243</v>
      </c>
      <c r="B223" t="s">
        <v>602</v>
      </c>
      <c r="C223" t="s">
        <v>608</v>
      </c>
      <c r="D223" t="s">
        <v>605</v>
      </c>
      <c r="E223" t="s">
        <v>531</v>
      </c>
      <c r="F223" t="s">
        <v>503</v>
      </c>
      <c r="G223" t="s">
        <v>505</v>
      </c>
      <c r="H223" t="s">
        <v>8</v>
      </c>
      <c r="I223" t="s">
        <v>507</v>
      </c>
      <c r="J223" t="s">
        <v>510</v>
      </c>
      <c r="K223" t="s">
        <v>538</v>
      </c>
      <c r="L223" t="s">
        <v>513</v>
      </c>
      <c r="M223" t="s">
        <v>523</v>
      </c>
      <c r="N223" t="s">
        <v>525</v>
      </c>
      <c r="O223">
        <v>2.1664945963599999E-4</v>
      </c>
      <c r="P223">
        <v>0</v>
      </c>
      <c r="Q223">
        <v>0</v>
      </c>
      <c r="R223">
        <v>0</v>
      </c>
      <c r="S223">
        <v>3.3029039999999998E-4</v>
      </c>
      <c r="T223">
        <v>0</v>
      </c>
      <c r="U223">
        <v>1.2525683740000002E-2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1.3189879747199998E-4</v>
      </c>
      <c r="AF223">
        <v>0</v>
      </c>
      <c r="AG223">
        <v>0.10677179625000001</v>
      </c>
      <c r="AH223">
        <v>0</v>
      </c>
      <c r="AI223">
        <v>0</v>
      </c>
      <c r="AJ223">
        <v>0</v>
      </c>
      <c r="AK223">
        <v>0.119976318647108</v>
      </c>
    </row>
    <row r="224" spans="1:37" x14ac:dyDescent="0.2">
      <c r="A224" t="s">
        <v>244</v>
      </c>
      <c r="B224" t="s">
        <v>602</v>
      </c>
      <c r="C224" t="s">
        <v>608</v>
      </c>
      <c r="D224" t="s">
        <v>605</v>
      </c>
      <c r="E224" t="s">
        <v>531</v>
      </c>
      <c r="F224" t="s">
        <v>503</v>
      </c>
      <c r="G224" t="s">
        <v>505</v>
      </c>
      <c r="H224" t="s">
        <v>8</v>
      </c>
      <c r="I224" t="s">
        <v>507</v>
      </c>
      <c r="J224" t="s">
        <v>510</v>
      </c>
      <c r="K224" t="s">
        <v>538</v>
      </c>
      <c r="L224" t="s">
        <v>513</v>
      </c>
      <c r="M224" t="s">
        <v>543</v>
      </c>
      <c r="N224" t="s">
        <v>525</v>
      </c>
      <c r="O224">
        <v>2.1664945963599999E-4</v>
      </c>
      <c r="P224">
        <v>0</v>
      </c>
      <c r="Q224">
        <v>0</v>
      </c>
      <c r="R224">
        <v>0</v>
      </c>
      <c r="S224">
        <v>3.3029039999999998E-4</v>
      </c>
      <c r="T224">
        <v>0</v>
      </c>
      <c r="U224">
        <v>2.4377503339999999E-2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1.3189879747199998E-4</v>
      </c>
      <c r="AF224">
        <v>0</v>
      </c>
      <c r="AG224">
        <v>9.4069936874999996E-2</v>
      </c>
      <c r="AH224">
        <v>0</v>
      </c>
      <c r="AI224">
        <v>0</v>
      </c>
      <c r="AJ224">
        <v>0</v>
      </c>
      <c r="AK224">
        <v>0.119126278872108</v>
      </c>
    </row>
    <row r="225" spans="1:37" x14ac:dyDescent="0.2">
      <c r="A225" t="s">
        <v>243</v>
      </c>
      <c r="B225" t="s">
        <v>602</v>
      </c>
      <c r="C225" t="s">
        <v>608</v>
      </c>
      <c r="D225" t="s">
        <v>605</v>
      </c>
      <c r="E225" t="s">
        <v>531</v>
      </c>
      <c r="F225" t="s">
        <v>503</v>
      </c>
      <c r="G225" t="s">
        <v>505</v>
      </c>
      <c r="H225" t="s">
        <v>8</v>
      </c>
      <c r="I225" t="s">
        <v>507</v>
      </c>
      <c r="J225" t="s">
        <v>510</v>
      </c>
      <c r="K225" t="s">
        <v>538</v>
      </c>
      <c r="L225" t="s">
        <v>513</v>
      </c>
      <c r="M225" t="s">
        <v>523</v>
      </c>
      <c r="N225" t="s">
        <v>526</v>
      </c>
      <c r="O225">
        <v>2.1664945963599999E-4</v>
      </c>
      <c r="P225">
        <v>0</v>
      </c>
      <c r="Q225">
        <v>0</v>
      </c>
      <c r="R225">
        <v>0</v>
      </c>
      <c r="S225">
        <v>3.3029039999999998E-4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1.3189879747199998E-4</v>
      </c>
      <c r="AF225">
        <v>0</v>
      </c>
      <c r="AG225">
        <v>0.1206521297625</v>
      </c>
      <c r="AH225">
        <v>0</v>
      </c>
      <c r="AI225">
        <v>0</v>
      </c>
      <c r="AJ225">
        <v>0</v>
      </c>
      <c r="AK225">
        <v>0.119976318647108</v>
      </c>
    </row>
    <row r="226" spans="1:37" x14ac:dyDescent="0.2">
      <c r="A226" t="s">
        <v>244</v>
      </c>
      <c r="B226" t="s">
        <v>602</v>
      </c>
      <c r="C226" t="s">
        <v>608</v>
      </c>
      <c r="D226" t="s">
        <v>605</v>
      </c>
      <c r="E226" t="s">
        <v>531</v>
      </c>
      <c r="F226" t="s">
        <v>503</v>
      </c>
      <c r="G226" t="s">
        <v>505</v>
      </c>
      <c r="H226" t="s">
        <v>8</v>
      </c>
      <c r="I226" t="s">
        <v>507</v>
      </c>
      <c r="J226" t="s">
        <v>510</v>
      </c>
      <c r="K226" t="s">
        <v>538</v>
      </c>
      <c r="L226" t="s">
        <v>513</v>
      </c>
      <c r="M226" t="s">
        <v>543</v>
      </c>
      <c r="N226" t="s">
        <v>526</v>
      </c>
      <c r="O226">
        <v>2.1664945963599999E-4</v>
      </c>
      <c r="P226">
        <v>0</v>
      </c>
      <c r="Q226">
        <v>0</v>
      </c>
      <c r="R226">
        <v>0</v>
      </c>
      <c r="S226">
        <v>3.3029039999999998E-4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1.3189879747199998E-4</v>
      </c>
      <c r="AF226">
        <v>0</v>
      </c>
      <c r="AG226">
        <v>0.10629902866874999</v>
      </c>
      <c r="AH226">
        <v>0</v>
      </c>
      <c r="AI226">
        <v>0</v>
      </c>
      <c r="AJ226">
        <v>0</v>
      </c>
      <c r="AK226">
        <v>0.119126278872108</v>
      </c>
    </row>
    <row r="227" spans="1:37" x14ac:dyDescent="0.2">
      <c r="A227" t="s">
        <v>243</v>
      </c>
      <c r="B227" t="s">
        <v>602</v>
      </c>
      <c r="C227" t="s">
        <v>608</v>
      </c>
      <c r="D227" t="s">
        <v>605</v>
      </c>
      <c r="E227" t="s">
        <v>531</v>
      </c>
      <c r="F227" t="s">
        <v>503</v>
      </c>
      <c r="G227" t="s">
        <v>505</v>
      </c>
      <c r="H227" t="s">
        <v>8</v>
      </c>
      <c r="I227" t="s">
        <v>507</v>
      </c>
      <c r="J227" t="s">
        <v>510</v>
      </c>
      <c r="K227" t="s">
        <v>538</v>
      </c>
      <c r="L227" t="s">
        <v>513</v>
      </c>
      <c r="M227" t="s">
        <v>523</v>
      </c>
      <c r="N227" t="s">
        <v>527</v>
      </c>
      <c r="O227">
        <v>2.1664945963599999E-4</v>
      </c>
      <c r="P227">
        <v>0</v>
      </c>
      <c r="Q227">
        <v>0</v>
      </c>
      <c r="R227">
        <v>0</v>
      </c>
      <c r="S227">
        <v>3.3029039999999998E-4</v>
      </c>
      <c r="T227">
        <v>0</v>
      </c>
      <c r="U227">
        <v>2.5051367480000003E-2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1.3189879747199998E-4</v>
      </c>
      <c r="AF227">
        <v>0</v>
      </c>
      <c r="AG227">
        <v>9.2891462737500013E-2</v>
      </c>
      <c r="AH227">
        <v>0</v>
      </c>
      <c r="AI227">
        <v>0</v>
      </c>
      <c r="AJ227">
        <v>0</v>
      </c>
      <c r="AK227">
        <v>0.119976318647108</v>
      </c>
    </row>
    <row r="228" spans="1:37" x14ac:dyDescent="0.2">
      <c r="A228" t="s">
        <v>244</v>
      </c>
      <c r="B228" t="s">
        <v>602</v>
      </c>
      <c r="C228" t="s">
        <v>608</v>
      </c>
      <c r="D228" t="s">
        <v>605</v>
      </c>
      <c r="E228" t="s">
        <v>531</v>
      </c>
      <c r="F228" t="s">
        <v>503</v>
      </c>
      <c r="G228" t="s">
        <v>505</v>
      </c>
      <c r="H228" t="s">
        <v>8</v>
      </c>
      <c r="I228" t="s">
        <v>507</v>
      </c>
      <c r="J228" t="s">
        <v>510</v>
      </c>
      <c r="K228" t="s">
        <v>538</v>
      </c>
      <c r="L228" t="s">
        <v>513</v>
      </c>
      <c r="M228" t="s">
        <v>543</v>
      </c>
      <c r="N228" t="s">
        <v>527</v>
      </c>
      <c r="O228">
        <v>2.1664945963599999E-4</v>
      </c>
      <c r="P228">
        <v>0</v>
      </c>
      <c r="Q228">
        <v>0</v>
      </c>
      <c r="R228">
        <v>0</v>
      </c>
      <c r="S228">
        <v>3.3029039999999998E-4</v>
      </c>
      <c r="T228">
        <v>0</v>
      </c>
      <c r="U228">
        <v>4.8755006679999997E-2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1.3189879747199998E-4</v>
      </c>
      <c r="AF228">
        <v>0</v>
      </c>
      <c r="AG228">
        <v>8.2781544449999994E-2</v>
      </c>
      <c r="AH228">
        <v>0</v>
      </c>
      <c r="AI228">
        <v>0</v>
      </c>
      <c r="AJ228">
        <v>0</v>
      </c>
      <c r="AK228">
        <v>0.119126278872108</v>
      </c>
    </row>
    <row r="229" spans="1:37" x14ac:dyDescent="0.2">
      <c r="A229" t="s">
        <v>571</v>
      </c>
      <c r="B229" t="s">
        <v>602</v>
      </c>
      <c r="C229" t="s">
        <v>608</v>
      </c>
      <c r="D229" t="s">
        <v>605</v>
      </c>
      <c r="E229" t="s">
        <v>531</v>
      </c>
      <c r="F229" t="s">
        <v>503</v>
      </c>
      <c r="G229" t="s">
        <v>505</v>
      </c>
      <c r="H229" t="s">
        <v>8</v>
      </c>
      <c r="I229" t="s">
        <v>507</v>
      </c>
      <c r="J229" t="s">
        <v>510</v>
      </c>
      <c r="K229" t="s">
        <v>538</v>
      </c>
      <c r="L229" t="s">
        <v>548</v>
      </c>
      <c r="M229" t="s">
        <v>522</v>
      </c>
      <c r="N229" t="s">
        <v>532</v>
      </c>
      <c r="O229">
        <v>2.1664945963599999E-4</v>
      </c>
      <c r="P229">
        <v>0</v>
      </c>
      <c r="Q229">
        <v>0</v>
      </c>
      <c r="R229">
        <v>0</v>
      </c>
      <c r="S229">
        <v>3.3029039999999998E-4</v>
      </c>
      <c r="T229">
        <v>0</v>
      </c>
      <c r="U229">
        <v>1.9380773999999997E-4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1.3189879747199998E-4</v>
      </c>
      <c r="AF229">
        <v>0</v>
      </c>
      <c r="AG229">
        <v>5.6312510624999992E-2</v>
      </c>
      <c r="AH229">
        <v>0</v>
      </c>
      <c r="AI229">
        <v>0</v>
      </c>
      <c r="AJ229">
        <v>0</v>
      </c>
      <c r="AK229">
        <v>5.7185157022107989E-2</v>
      </c>
    </row>
    <row r="230" spans="1:37" x14ac:dyDescent="0.2">
      <c r="A230" t="s">
        <v>588</v>
      </c>
      <c r="B230" t="s">
        <v>602</v>
      </c>
      <c r="C230" t="s">
        <v>608</v>
      </c>
      <c r="D230" t="s">
        <v>606</v>
      </c>
      <c r="E230" t="s">
        <v>531</v>
      </c>
      <c r="F230" t="s">
        <v>503</v>
      </c>
      <c r="G230" t="s">
        <v>505</v>
      </c>
      <c r="H230" t="s">
        <v>8</v>
      </c>
      <c r="I230" t="s">
        <v>507</v>
      </c>
      <c r="J230" t="s">
        <v>510</v>
      </c>
      <c r="K230" t="s">
        <v>538</v>
      </c>
      <c r="L230" t="s">
        <v>579</v>
      </c>
      <c r="M230" t="s">
        <v>522</v>
      </c>
      <c r="N230" t="s">
        <v>532</v>
      </c>
      <c r="O230">
        <v>2.1664945963599999E-4</v>
      </c>
      <c r="P230">
        <v>0</v>
      </c>
      <c r="Q230">
        <v>0</v>
      </c>
      <c r="R230">
        <v>0</v>
      </c>
      <c r="S230">
        <v>3.3029039999999998E-4</v>
      </c>
      <c r="T230">
        <v>0</v>
      </c>
      <c r="U230">
        <v>1.9380773999999997E-4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1.3189879747199998E-4</v>
      </c>
      <c r="AF230">
        <v>0</v>
      </c>
      <c r="AG230">
        <v>6.2533964999999997E-2</v>
      </c>
      <c r="AH230">
        <v>0</v>
      </c>
      <c r="AI230">
        <v>0</v>
      </c>
      <c r="AJ230">
        <v>0</v>
      </c>
      <c r="AK230">
        <v>6.3406611397108001E-2</v>
      </c>
    </row>
    <row r="231" spans="1:37" x14ac:dyDescent="0.2">
      <c r="A231" t="s">
        <v>247</v>
      </c>
      <c r="B231" t="s">
        <v>602</v>
      </c>
      <c r="C231" t="s">
        <v>608</v>
      </c>
      <c r="D231" t="s">
        <v>605</v>
      </c>
      <c r="E231" t="s">
        <v>531</v>
      </c>
      <c r="F231" t="s">
        <v>503</v>
      </c>
      <c r="G231" t="s">
        <v>505</v>
      </c>
      <c r="H231" t="s">
        <v>8</v>
      </c>
      <c r="I231" t="s">
        <v>507</v>
      </c>
      <c r="J231" t="s">
        <v>510</v>
      </c>
      <c r="K231" t="s">
        <v>538</v>
      </c>
      <c r="L231" t="s">
        <v>514</v>
      </c>
      <c r="M231" t="s">
        <v>522</v>
      </c>
      <c r="N231" t="s">
        <v>532</v>
      </c>
      <c r="O231">
        <v>2.1664945963599999E-4</v>
      </c>
      <c r="P231">
        <v>0</v>
      </c>
      <c r="Q231">
        <v>0</v>
      </c>
      <c r="R231">
        <v>0</v>
      </c>
      <c r="S231">
        <v>3.3029039999999998E-4</v>
      </c>
      <c r="T231">
        <v>0</v>
      </c>
      <c r="U231">
        <v>1.9380773999999997E-4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1.3189879747199998E-4</v>
      </c>
      <c r="AF231">
        <v>0</v>
      </c>
      <c r="AG231">
        <v>7.1069413124999994E-2</v>
      </c>
      <c r="AH231">
        <v>0</v>
      </c>
      <c r="AI231">
        <v>0</v>
      </c>
      <c r="AJ231">
        <v>0</v>
      </c>
      <c r="AK231">
        <v>7.1942059522107998E-2</v>
      </c>
    </row>
    <row r="232" spans="1:37" x14ac:dyDescent="0.2">
      <c r="A232" t="s">
        <v>248</v>
      </c>
      <c r="B232" t="s">
        <v>602</v>
      </c>
      <c r="C232" t="s">
        <v>608</v>
      </c>
      <c r="D232" t="s">
        <v>605</v>
      </c>
      <c r="E232" t="s">
        <v>531</v>
      </c>
      <c r="F232" t="s">
        <v>503</v>
      </c>
      <c r="G232" t="s">
        <v>505</v>
      </c>
      <c r="H232" t="s">
        <v>8</v>
      </c>
      <c r="I232" t="s">
        <v>507</v>
      </c>
      <c r="J232" t="s">
        <v>510</v>
      </c>
      <c r="K232" t="s">
        <v>538</v>
      </c>
      <c r="L232" t="s">
        <v>515</v>
      </c>
      <c r="M232" t="s">
        <v>522</v>
      </c>
      <c r="N232" t="s">
        <v>532</v>
      </c>
      <c r="O232">
        <v>2.1664945963599999E-4</v>
      </c>
      <c r="P232">
        <v>0</v>
      </c>
      <c r="Q232">
        <v>0</v>
      </c>
      <c r="R232">
        <v>0</v>
      </c>
      <c r="S232">
        <v>3.3029039999999998E-4</v>
      </c>
      <c r="T232">
        <v>0</v>
      </c>
      <c r="U232">
        <v>1.9380773999999997E-4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1.3189879747199998E-4</v>
      </c>
      <c r="AF232">
        <v>0</v>
      </c>
      <c r="AG232">
        <v>6.2849240624999997E-2</v>
      </c>
      <c r="AH232">
        <v>0</v>
      </c>
      <c r="AI232">
        <v>0</v>
      </c>
      <c r="AJ232">
        <v>0</v>
      </c>
      <c r="AK232">
        <v>6.3721887022108001E-2</v>
      </c>
    </row>
    <row r="233" spans="1:37" x14ac:dyDescent="0.2">
      <c r="A233" t="s">
        <v>249</v>
      </c>
      <c r="B233" t="s">
        <v>602</v>
      </c>
      <c r="C233" t="s">
        <v>608</v>
      </c>
      <c r="D233" t="s">
        <v>605</v>
      </c>
      <c r="E233" t="s">
        <v>531</v>
      </c>
      <c r="F233" t="s">
        <v>503</v>
      </c>
      <c r="G233" t="s">
        <v>505</v>
      </c>
      <c r="H233" t="s">
        <v>8</v>
      </c>
      <c r="I233" t="s">
        <v>507</v>
      </c>
      <c r="J233" t="s">
        <v>510</v>
      </c>
      <c r="K233" t="s">
        <v>538</v>
      </c>
      <c r="L233" t="s">
        <v>516</v>
      </c>
      <c r="M233" t="s">
        <v>522</v>
      </c>
      <c r="N233" t="s">
        <v>532</v>
      </c>
      <c r="O233">
        <v>2.1664945963599999E-4</v>
      </c>
      <c r="P233">
        <v>0</v>
      </c>
      <c r="Q233">
        <v>0</v>
      </c>
      <c r="R233">
        <v>0</v>
      </c>
      <c r="S233">
        <v>3.3029039999999998E-4</v>
      </c>
      <c r="T233">
        <v>0</v>
      </c>
      <c r="U233">
        <v>1.9380773999999997E-4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1.3189879747199998E-4</v>
      </c>
      <c r="AF233">
        <v>0</v>
      </c>
      <c r="AG233">
        <v>6.7091915624999998E-2</v>
      </c>
      <c r="AH233">
        <v>0</v>
      </c>
      <c r="AI233">
        <v>0</v>
      </c>
      <c r="AJ233">
        <v>0</v>
      </c>
      <c r="AK233">
        <v>6.7964562022108002E-2</v>
      </c>
    </row>
    <row r="234" spans="1:37" x14ac:dyDescent="0.2">
      <c r="A234" t="s">
        <v>250</v>
      </c>
      <c r="B234" t="s">
        <v>602</v>
      </c>
      <c r="C234" t="s">
        <v>608</v>
      </c>
      <c r="D234" t="s">
        <v>605</v>
      </c>
      <c r="E234" t="s">
        <v>531</v>
      </c>
      <c r="F234" t="s">
        <v>503</v>
      </c>
      <c r="G234" t="s">
        <v>505</v>
      </c>
      <c r="H234" t="s">
        <v>8</v>
      </c>
      <c r="I234" t="s">
        <v>507</v>
      </c>
      <c r="J234" t="s">
        <v>510</v>
      </c>
      <c r="K234" t="s">
        <v>538</v>
      </c>
      <c r="L234" t="s">
        <v>517</v>
      </c>
      <c r="M234" t="s">
        <v>522</v>
      </c>
      <c r="N234" t="s">
        <v>532</v>
      </c>
      <c r="O234">
        <v>2.1664945963599999E-4</v>
      </c>
      <c r="P234">
        <v>0</v>
      </c>
      <c r="Q234">
        <v>0</v>
      </c>
      <c r="R234">
        <v>0</v>
      </c>
      <c r="S234">
        <v>3.3029039999999998E-4</v>
      </c>
      <c r="T234">
        <v>0</v>
      </c>
      <c r="U234">
        <v>1.9380773999999997E-4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1.3189879747199998E-4</v>
      </c>
      <c r="AF234">
        <v>0</v>
      </c>
      <c r="AG234">
        <v>5.0930778749999996E-2</v>
      </c>
      <c r="AH234">
        <v>0</v>
      </c>
      <c r="AI234">
        <v>0</v>
      </c>
      <c r="AJ234">
        <v>0</v>
      </c>
      <c r="AK234">
        <v>5.1803425147107993E-2</v>
      </c>
    </row>
    <row r="235" spans="1:37" x14ac:dyDescent="0.2">
      <c r="A235" t="s">
        <v>251</v>
      </c>
      <c r="B235" t="s">
        <v>602</v>
      </c>
      <c r="C235" t="s">
        <v>608</v>
      </c>
      <c r="D235" t="s">
        <v>605</v>
      </c>
      <c r="E235" t="s">
        <v>531</v>
      </c>
      <c r="F235" t="s">
        <v>503</v>
      </c>
      <c r="G235" t="s">
        <v>505</v>
      </c>
      <c r="H235" t="s">
        <v>8</v>
      </c>
      <c r="I235" t="s">
        <v>507</v>
      </c>
      <c r="J235" t="s">
        <v>510</v>
      </c>
      <c r="K235" t="s">
        <v>538</v>
      </c>
      <c r="L235" t="s">
        <v>518</v>
      </c>
      <c r="M235" t="s">
        <v>522</v>
      </c>
      <c r="N235" t="s">
        <v>532</v>
      </c>
      <c r="O235">
        <v>2.1664945963599999E-4</v>
      </c>
      <c r="P235">
        <v>0</v>
      </c>
      <c r="Q235">
        <v>0</v>
      </c>
      <c r="R235">
        <v>0</v>
      </c>
      <c r="S235">
        <v>3.3029039999999998E-4</v>
      </c>
      <c r="T235">
        <v>0</v>
      </c>
      <c r="U235">
        <v>1.9380773999999997E-4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1.3189879747199998E-4</v>
      </c>
      <c r="AF235">
        <v>0</v>
      </c>
      <c r="AG235">
        <v>6.0011566874999998E-2</v>
      </c>
      <c r="AH235">
        <v>0</v>
      </c>
      <c r="AI235">
        <v>0</v>
      </c>
      <c r="AJ235">
        <v>0</v>
      </c>
      <c r="AK235">
        <v>6.0884213272107995E-2</v>
      </c>
    </row>
    <row r="236" spans="1:37" x14ac:dyDescent="0.2">
      <c r="A236" t="s">
        <v>252</v>
      </c>
      <c r="B236" t="s">
        <v>602</v>
      </c>
      <c r="C236" t="s">
        <v>608</v>
      </c>
      <c r="D236" t="s">
        <v>606</v>
      </c>
      <c r="E236" t="s">
        <v>531</v>
      </c>
      <c r="F236" t="s">
        <v>503</v>
      </c>
      <c r="G236" t="s">
        <v>505</v>
      </c>
      <c r="H236" t="s">
        <v>8</v>
      </c>
      <c r="I236" t="s">
        <v>507</v>
      </c>
      <c r="J236" t="s">
        <v>511</v>
      </c>
      <c r="K236" t="s">
        <v>538</v>
      </c>
      <c r="L236" t="s">
        <v>513</v>
      </c>
      <c r="M236" t="s">
        <v>522</v>
      </c>
      <c r="N236" t="s">
        <v>532</v>
      </c>
      <c r="O236">
        <v>2.1664945963599999E-4</v>
      </c>
      <c r="P236">
        <v>0</v>
      </c>
      <c r="Q236">
        <v>0</v>
      </c>
      <c r="R236">
        <v>0</v>
      </c>
      <c r="S236">
        <v>3.3029039999999998E-4</v>
      </c>
      <c r="T236">
        <v>0</v>
      </c>
      <c r="U236">
        <v>1.9380773999999997E-4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1.3189879747199998E-4</v>
      </c>
      <c r="AF236">
        <v>0</v>
      </c>
      <c r="AG236">
        <v>0.10450522125</v>
      </c>
      <c r="AH236">
        <v>0</v>
      </c>
      <c r="AI236">
        <v>0</v>
      </c>
      <c r="AJ236">
        <v>0</v>
      </c>
      <c r="AK236">
        <v>0.10537786764710801</v>
      </c>
    </row>
    <row r="237" spans="1:37" x14ac:dyDescent="0.2">
      <c r="A237" t="s">
        <v>253</v>
      </c>
      <c r="B237" t="s">
        <v>602</v>
      </c>
      <c r="C237" t="s">
        <v>608</v>
      </c>
      <c r="D237" t="s">
        <v>605</v>
      </c>
      <c r="E237" t="s">
        <v>531</v>
      </c>
      <c r="F237" t="s">
        <v>503</v>
      </c>
      <c r="G237" t="s">
        <v>505</v>
      </c>
      <c r="H237" t="s">
        <v>8</v>
      </c>
      <c r="I237" t="s">
        <v>507</v>
      </c>
      <c r="J237" t="s">
        <v>511</v>
      </c>
      <c r="K237" t="s">
        <v>538</v>
      </c>
      <c r="L237" t="s">
        <v>513</v>
      </c>
      <c r="M237" t="s">
        <v>523</v>
      </c>
      <c r="N237" t="s">
        <v>525</v>
      </c>
      <c r="O237">
        <v>2.1664945963599999E-4</v>
      </c>
      <c r="P237">
        <v>0</v>
      </c>
      <c r="Q237">
        <v>0</v>
      </c>
      <c r="R237">
        <v>0</v>
      </c>
      <c r="S237">
        <v>3.3029039999999998E-4</v>
      </c>
      <c r="T237">
        <v>0</v>
      </c>
      <c r="U237">
        <v>1.2525683740000002E-2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1.3189879747199998E-4</v>
      </c>
      <c r="AF237">
        <v>0</v>
      </c>
      <c r="AG237">
        <v>8.6883429375000001E-2</v>
      </c>
      <c r="AH237">
        <v>0</v>
      </c>
      <c r="AI237">
        <v>0</v>
      </c>
      <c r="AJ237">
        <v>0</v>
      </c>
      <c r="AK237">
        <v>0.100087951772108</v>
      </c>
    </row>
    <row r="238" spans="1:37" x14ac:dyDescent="0.2">
      <c r="A238" t="s">
        <v>254</v>
      </c>
      <c r="B238" t="s">
        <v>602</v>
      </c>
      <c r="C238" t="s">
        <v>608</v>
      </c>
      <c r="D238" t="s">
        <v>605</v>
      </c>
      <c r="E238" t="s">
        <v>531</v>
      </c>
      <c r="F238" t="s">
        <v>503</v>
      </c>
      <c r="G238" t="s">
        <v>505</v>
      </c>
      <c r="H238" t="s">
        <v>8</v>
      </c>
      <c r="I238" t="s">
        <v>507</v>
      </c>
      <c r="J238" t="s">
        <v>511</v>
      </c>
      <c r="K238" t="s">
        <v>538</v>
      </c>
      <c r="L238" t="s">
        <v>513</v>
      </c>
      <c r="M238" t="s">
        <v>543</v>
      </c>
      <c r="N238" t="s">
        <v>525</v>
      </c>
      <c r="O238">
        <v>2.1664945963599999E-4</v>
      </c>
      <c r="P238">
        <v>0</v>
      </c>
      <c r="Q238">
        <v>0</v>
      </c>
      <c r="R238">
        <v>0</v>
      </c>
      <c r="S238">
        <v>3.3029039999999998E-4</v>
      </c>
      <c r="T238">
        <v>0</v>
      </c>
      <c r="U238">
        <v>2.4377503339999999E-2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1.3189879747199998E-4</v>
      </c>
      <c r="AF238">
        <v>0</v>
      </c>
      <c r="AG238">
        <v>8.6585591249999996E-2</v>
      </c>
      <c r="AH238">
        <v>0</v>
      </c>
      <c r="AI238">
        <v>0</v>
      </c>
      <c r="AJ238">
        <v>0</v>
      </c>
      <c r="AK238">
        <v>0.111641933247108</v>
      </c>
    </row>
    <row r="239" spans="1:37" x14ac:dyDescent="0.2">
      <c r="A239" t="s">
        <v>253</v>
      </c>
      <c r="B239" t="s">
        <v>602</v>
      </c>
      <c r="C239" t="s">
        <v>608</v>
      </c>
      <c r="D239" t="s">
        <v>605</v>
      </c>
      <c r="E239" t="s">
        <v>531</v>
      </c>
      <c r="F239" t="s">
        <v>503</v>
      </c>
      <c r="G239" t="s">
        <v>505</v>
      </c>
      <c r="H239" t="s">
        <v>8</v>
      </c>
      <c r="I239" t="s">
        <v>507</v>
      </c>
      <c r="J239" t="s">
        <v>511</v>
      </c>
      <c r="K239" t="s">
        <v>538</v>
      </c>
      <c r="L239" t="s">
        <v>513</v>
      </c>
      <c r="M239" t="s">
        <v>523</v>
      </c>
      <c r="N239" t="s">
        <v>526</v>
      </c>
      <c r="O239">
        <v>2.1664945963599999E-4</v>
      </c>
      <c r="P239">
        <v>0</v>
      </c>
      <c r="Q239">
        <v>0</v>
      </c>
      <c r="R239">
        <v>0</v>
      </c>
      <c r="S239">
        <v>3.3029039999999998E-4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1.3189879747199998E-4</v>
      </c>
      <c r="AF239">
        <v>0</v>
      </c>
      <c r="AG239">
        <v>9.8178275193749998E-2</v>
      </c>
      <c r="AH239">
        <v>0</v>
      </c>
      <c r="AI239">
        <v>0</v>
      </c>
      <c r="AJ239">
        <v>0</v>
      </c>
      <c r="AK239">
        <v>0.100087951772108</v>
      </c>
    </row>
    <row r="240" spans="1:37" x14ac:dyDescent="0.2">
      <c r="A240" t="s">
        <v>254</v>
      </c>
      <c r="B240" t="s">
        <v>602</v>
      </c>
      <c r="C240" t="s">
        <v>608</v>
      </c>
      <c r="D240" t="s">
        <v>605</v>
      </c>
      <c r="E240" t="s">
        <v>531</v>
      </c>
      <c r="F240" t="s">
        <v>503</v>
      </c>
      <c r="G240" t="s">
        <v>505</v>
      </c>
      <c r="H240" t="s">
        <v>8</v>
      </c>
      <c r="I240" t="s">
        <v>507</v>
      </c>
      <c r="J240" t="s">
        <v>511</v>
      </c>
      <c r="K240" t="s">
        <v>538</v>
      </c>
      <c r="L240" t="s">
        <v>513</v>
      </c>
      <c r="M240" t="s">
        <v>543</v>
      </c>
      <c r="N240" t="s">
        <v>526</v>
      </c>
      <c r="O240">
        <v>2.1664945963599999E-4</v>
      </c>
      <c r="P240">
        <v>0</v>
      </c>
      <c r="Q240">
        <v>0</v>
      </c>
      <c r="R240">
        <v>0</v>
      </c>
      <c r="S240">
        <v>3.3029039999999998E-4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1.3189879747199998E-4</v>
      </c>
      <c r="AF240">
        <v>0</v>
      </c>
      <c r="AG240">
        <v>9.784171811249999E-2</v>
      </c>
      <c r="AH240">
        <v>0</v>
      </c>
      <c r="AI240">
        <v>0</v>
      </c>
      <c r="AJ240">
        <v>0</v>
      </c>
      <c r="AK240">
        <v>0.111641933247108</v>
      </c>
    </row>
    <row r="241" spans="1:37" x14ac:dyDescent="0.2">
      <c r="A241" t="s">
        <v>253</v>
      </c>
      <c r="B241" t="s">
        <v>602</v>
      </c>
      <c r="C241" t="s">
        <v>608</v>
      </c>
      <c r="D241" t="s">
        <v>605</v>
      </c>
      <c r="E241" t="s">
        <v>531</v>
      </c>
      <c r="F241" t="s">
        <v>503</v>
      </c>
      <c r="G241" t="s">
        <v>505</v>
      </c>
      <c r="H241" t="s">
        <v>8</v>
      </c>
      <c r="I241" t="s">
        <v>507</v>
      </c>
      <c r="J241" t="s">
        <v>511</v>
      </c>
      <c r="K241" t="s">
        <v>538</v>
      </c>
      <c r="L241" t="s">
        <v>513</v>
      </c>
      <c r="M241" t="s">
        <v>523</v>
      </c>
      <c r="N241" t="s">
        <v>527</v>
      </c>
      <c r="O241">
        <v>2.1664945963599999E-4</v>
      </c>
      <c r="P241">
        <v>0</v>
      </c>
      <c r="Q241">
        <v>0</v>
      </c>
      <c r="R241">
        <v>0</v>
      </c>
      <c r="S241">
        <v>3.3029039999999998E-4</v>
      </c>
      <c r="T241">
        <v>0</v>
      </c>
      <c r="U241">
        <v>2.5051367480000003E-2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1.3189879747199998E-4</v>
      </c>
      <c r="AF241">
        <v>0</v>
      </c>
      <c r="AG241">
        <v>7.5588583556250005E-2</v>
      </c>
      <c r="AH241">
        <v>0</v>
      </c>
      <c r="AI241">
        <v>0</v>
      </c>
      <c r="AJ241">
        <v>0</v>
      </c>
      <c r="AK241">
        <v>0.100087951772108</v>
      </c>
    </row>
    <row r="242" spans="1:37" x14ac:dyDescent="0.2">
      <c r="A242" t="s">
        <v>254</v>
      </c>
      <c r="B242" t="s">
        <v>602</v>
      </c>
      <c r="C242" t="s">
        <v>608</v>
      </c>
      <c r="D242" t="s">
        <v>605</v>
      </c>
      <c r="E242" t="s">
        <v>531</v>
      </c>
      <c r="F242" t="s">
        <v>503</v>
      </c>
      <c r="G242" t="s">
        <v>505</v>
      </c>
      <c r="H242" t="s">
        <v>8</v>
      </c>
      <c r="I242" t="s">
        <v>507</v>
      </c>
      <c r="J242" t="s">
        <v>511</v>
      </c>
      <c r="K242" t="s">
        <v>538</v>
      </c>
      <c r="L242" t="s">
        <v>513</v>
      </c>
      <c r="M242" t="s">
        <v>543</v>
      </c>
      <c r="N242" t="s">
        <v>527</v>
      </c>
      <c r="O242">
        <v>2.1664945963599999E-4</v>
      </c>
      <c r="P242">
        <v>0</v>
      </c>
      <c r="Q242">
        <v>0</v>
      </c>
      <c r="R242">
        <v>0</v>
      </c>
      <c r="S242">
        <v>3.3029039999999998E-4</v>
      </c>
      <c r="T242">
        <v>0</v>
      </c>
      <c r="U242">
        <v>4.8755006679999997E-2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1.3189879747199998E-4</v>
      </c>
      <c r="AF242">
        <v>0</v>
      </c>
      <c r="AG242">
        <v>7.6195320299999994E-2</v>
      </c>
      <c r="AH242">
        <v>0</v>
      </c>
      <c r="AI242">
        <v>0</v>
      </c>
      <c r="AJ242">
        <v>0</v>
      </c>
      <c r="AK242">
        <v>0.111641933247108</v>
      </c>
    </row>
    <row r="243" spans="1:37" x14ac:dyDescent="0.2">
      <c r="A243" t="s">
        <v>572</v>
      </c>
      <c r="B243" t="s">
        <v>602</v>
      </c>
      <c r="C243" t="s">
        <v>608</v>
      </c>
      <c r="D243" t="s">
        <v>605</v>
      </c>
      <c r="E243" t="s">
        <v>531</v>
      </c>
      <c r="F243" t="s">
        <v>503</v>
      </c>
      <c r="G243" t="s">
        <v>505</v>
      </c>
      <c r="H243" t="s">
        <v>8</v>
      </c>
      <c r="I243" t="s">
        <v>507</v>
      </c>
      <c r="J243" t="s">
        <v>511</v>
      </c>
      <c r="K243" t="s">
        <v>538</v>
      </c>
      <c r="L243" t="s">
        <v>548</v>
      </c>
      <c r="M243" t="s">
        <v>522</v>
      </c>
      <c r="N243" t="s">
        <v>532</v>
      </c>
      <c r="O243">
        <v>2.1664945963599999E-4</v>
      </c>
      <c r="P243">
        <v>0</v>
      </c>
      <c r="Q243">
        <v>0</v>
      </c>
      <c r="R243">
        <v>0</v>
      </c>
      <c r="S243">
        <v>3.3029039999999998E-4</v>
      </c>
      <c r="T243">
        <v>0</v>
      </c>
      <c r="U243">
        <v>1.9380773999999997E-4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1.3189879747199998E-4</v>
      </c>
      <c r="AF243">
        <v>0</v>
      </c>
      <c r="AG243">
        <v>4.9028595000000001E-2</v>
      </c>
      <c r="AH243">
        <v>0</v>
      </c>
      <c r="AI243">
        <v>0</v>
      </c>
      <c r="AJ243">
        <v>0</v>
      </c>
      <c r="AK243">
        <v>4.9901241397107998E-2</v>
      </c>
    </row>
    <row r="244" spans="1:37" x14ac:dyDescent="0.2">
      <c r="A244" t="s">
        <v>589</v>
      </c>
      <c r="B244" t="s">
        <v>602</v>
      </c>
      <c r="C244" t="s">
        <v>608</v>
      </c>
      <c r="D244" t="s">
        <v>606</v>
      </c>
      <c r="E244" t="s">
        <v>531</v>
      </c>
      <c r="F244" t="s">
        <v>503</v>
      </c>
      <c r="G244" t="s">
        <v>505</v>
      </c>
      <c r="H244" t="s">
        <v>8</v>
      </c>
      <c r="I244" t="s">
        <v>507</v>
      </c>
      <c r="J244" t="s">
        <v>511</v>
      </c>
      <c r="K244" t="s">
        <v>538</v>
      </c>
      <c r="L244" t="s">
        <v>579</v>
      </c>
      <c r="M244" t="s">
        <v>522</v>
      </c>
      <c r="N244" t="s">
        <v>532</v>
      </c>
      <c r="O244">
        <v>2.1664945963599999E-4</v>
      </c>
      <c r="P244">
        <v>0</v>
      </c>
      <c r="Q244">
        <v>0</v>
      </c>
      <c r="R244">
        <v>0</v>
      </c>
      <c r="S244">
        <v>3.3029039999999998E-4</v>
      </c>
      <c r="T244">
        <v>0</v>
      </c>
      <c r="U244">
        <v>1.9380773999999997E-4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1.3189879747199998E-4</v>
      </c>
      <c r="AF244">
        <v>0</v>
      </c>
      <c r="AG244">
        <v>5.5227652499999995E-2</v>
      </c>
      <c r="AH244">
        <v>0</v>
      </c>
      <c r="AI244">
        <v>0</v>
      </c>
      <c r="AJ244">
        <v>0</v>
      </c>
      <c r="AK244">
        <v>5.6100298897107992E-2</v>
      </c>
    </row>
    <row r="245" spans="1:37" x14ac:dyDescent="0.2">
      <c r="A245" t="s">
        <v>257</v>
      </c>
      <c r="B245" t="s">
        <v>602</v>
      </c>
      <c r="C245" t="s">
        <v>608</v>
      </c>
      <c r="D245" t="s">
        <v>605</v>
      </c>
      <c r="E245" t="s">
        <v>531</v>
      </c>
      <c r="F245" t="s">
        <v>503</v>
      </c>
      <c r="G245" t="s">
        <v>505</v>
      </c>
      <c r="H245" t="s">
        <v>8</v>
      </c>
      <c r="I245" t="s">
        <v>507</v>
      </c>
      <c r="J245" t="s">
        <v>511</v>
      </c>
      <c r="K245" t="s">
        <v>538</v>
      </c>
      <c r="L245" t="s">
        <v>514</v>
      </c>
      <c r="M245" t="s">
        <v>522</v>
      </c>
      <c r="N245" t="s">
        <v>532</v>
      </c>
      <c r="O245">
        <v>2.1664945963599999E-4</v>
      </c>
      <c r="P245">
        <v>0</v>
      </c>
      <c r="Q245">
        <v>0</v>
      </c>
      <c r="R245">
        <v>0</v>
      </c>
      <c r="S245">
        <v>3.3029039999999998E-4</v>
      </c>
      <c r="T245">
        <v>0</v>
      </c>
      <c r="U245">
        <v>1.9380773999999997E-4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1.3189879747199998E-4</v>
      </c>
      <c r="AF245">
        <v>0</v>
      </c>
      <c r="AG245">
        <v>6.3732373125000005E-2</v>
      </c>
      <c r="AH245">
        <v>0</v>
      </c>
      <c r="AI245">
        <v>0</v>
      </c>
      <c r="AJ245">
        <v>0</v>
      </c>
      <c r="AK245">
        <v>6.4605019522108009E-2</v>
      </c>
    </row>
    <row r="246" spans="1:37" x14ac:dyDescent="0.2">
      <c r="A246" t="s">
        <v>258</v>
      </c>
      <c r="B246" t="s">
        <v>602</v>
      </c>
      <c r="C246" t="s">
        <v>608</v>
      </c>
      <c r="D246" t="s">
        <v>605</v>
      </c>
      <c r="E246" t="s">
        <v>531</v>
      </c>
      <c r="F246" t="s">
        <v>503</v>
      </c>
      <c r="G246" t="s">
        <v>505</v>
      </c>
      <c r="H246" t="s">
        <v>8</v>
      </c>
      <c r="I246" t="s">
        <v>507</v>
      </c>
      <c r="J246" t="s">
        <v>511</v>
      </c>
      <c r="K246" t="s">
        <v>538</v>
      </c>
      <c r="L246" t="s">
        <v>515</v>
      </c>
      <c r="M246" t="s">
        <v>522</v>
      </c>
      <c r="N246" t="s">
        <v>532</v>
      </c>
      <c r="O246">
        <v>2.1664945963599999E-4</v>
      </c>
      <c r="P246">
        <v>0</v>
      </c>
      <c r="Q246">
        <v>0</v>
      </c>
      <c r="R246">
        <v>0</v>
      </c>
      <c r="S246">
        <v>3.3029039999999998E-4</v>
      </c>
      <c r="T246">
        <v>0</v>
      </c>
      <c r="U246">
        <v>1.9380773999999997E-4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1.3189879747199998E-4</v>
      </c>
      <c r="AF246">
        <v>0</v>
      </c>
      <c r="AG246">
        <v>5.5541793749999992E-2</v>
      </c>
      <c r="AH246">
        <v>0</v>
      </c>
      <c r="AI246">
        <v>0</v>
      </c>
      <c r="AJ246">
        <v>0</v>
      </c>
      <c r="AK246">
        <v>5.6414440147107989E-2</v>
      </c>
    </row>
    <row r="247" spans="1:37" x14ac:dyDescent="0.2">
      <c r="A247" t="s">
        <v>259</v>
      </c>
      <c r="B247" t="s">
        <v>602</v>
      </c>
      <c r="C247" t="s">
        <v>608</v>
      </c>
      <c r="D247" t="s">
        <v>605</v>
      </c>
      <c r="E247" t="s">
        <v>531</v>
      </c>
      <c r="F247" t="s">
        <v>503</v>
      </c>
      <c r="G247" t="s">
        <v>505</v>
      </c>
      <c r="H247" t="s">
        <v>8</v>
      </c>
      <c r="I247" t="s">
        <v>507</v>
      </c>
      <c r="J247" t="s">
        <v>511</v>
      </c>
      <c r="K247" t="s">
        <v>538</v>
      </c>
      <c r="L247" t="s">
        <v>516</v>
      </c>
      <c r="M247" t="s">
        <v>522</v>
      </c>
      <c r="N247" t="s">
        <v>532</v>
      </c>
      <c r="O247">
        <v>2.1664945963599999E-4</v>
      </c>
      <c r="P247">
        <v>0</v>
      </c>
      <c r="Q247">
        <v>0</v>
      </c>
      <c r="R247">
        <v>0</v>
      </c>
      <c r="S247">
        <v>3.3029039999999998E-4</v>
      </c>
      <c r="T247">
        <v>0</v>
      </c>
      <c r="U247">
        <v>1.9380773999999997E-4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1.3189879747199998E-4</v>
      </c>
      <c r="AF247">
        <v>0</v>
      </c>
      <c r="AG247">
        <v>5.9769193124999995E-2</v>
      </c>
      <c r="AH247">
        <v>0</v>
      </c>
      <c r="AI247">
        <v>0</v>
      </c>
      <c r="AJ247">
        <v>0</v>
      </c>
      <c r="AK247">
        <v>6.0641839522107992E-2</v>
      </c>
    </row>
    <row r="248" spans="1:37" x14ac:dyDescent="0.2">
      <c r="A248" t="s">
        <v>260</v>
      </c>
      <c r="B248" t="s">
        <v>602</v>
      </c>
      <c r="C248" t="s">
        <v>608</v>
      </c>
      <c r="D248" t="s">
        <v>605</v>
      </c>
      <c r="E248" t="s">
        <v>531</v>
      </c>
      <c r="F248" t="s">
        <v>503</v>
      </c>
      <c r="G248" t="s">
        <v>505</v>
      </c>
      <c r="H248" t="s">
        <v>8</v>
      </c>
      <c r="I248" t="s">
        <v>507</v>
      </c>
      <c r="J248" t="s">
        <v>511</v>
      </c>
      <c r="K248" t="s">
        <v>538</v>
      </c>
      <c r="L248" t="s">
        <v>517</v>
      </c>
      <c r="M248" t="s">
        <v>522</v>
      </c>
      <c r="N248" t="s">
        <v>532</v>
      </c>
      <c r="O248">
        <v>2.1664945963599999E-4</v>
      </c>
      <c r="P248">
        <v>0</v>
      </c>
      <c r="Q248">
        <v>0</v>
      </c>
      <c r="R248">
        <v>0</v>
      </c>
      <c r="S248">
        <v>3.3029039999999998E-4</v>
      </c>
      <c r="T248">
        <v>0</v>
      </c>
      <c r="U248">
        <v>1.9380773999999997E-4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1.3189879747199998E-4</v>
      </c>
      <c r="AF248">
        <v>0</v>
      </c>
      <c r="AG248">
        <v>4.3666237500000003E-2</v>
      </c>
      <c r="AH248">
        <v>0</v>
      </c>
      <c r="AI248">
        <v>0</v>
      </c>
      <c r="AJ248">
        <v>0</v>
      </c>
      <c r="AK248">
        <v>4.4538883897108E-2</v>
      </c>
    </row>
    <row r="249" spans="1:37" x14ac:dyDescent="0.2">
      <c r="A249" t="s">
        <v>261</v>
      </c>
      <c r="B249" t="s">
        <v>602</v>
      </c>
      <c r="C249" t="s">
        <v>608</v>
      </c>
      <c r="D249" t="s">
        <v>605</v>
      </c>
      <c r="E249" t="s">
        <v>531</v>
      </c>
      <c r="F249" t="s">
        <v>503</v>
      </c>
      <c r="G249" t="s">
        <v>505</v>
      </c>
      <c r="H249" t="s">
        <v>8</v>
      </c>
      <c r="I249" t="s">
        <v>507</v>
      </c>
      <c r="J249" t="s">
        <v>511</v>
      </c>
      <c r="K249" t="s">
        <v>538</v>
      </c>
      <c r="L249" t="s">
        <v>518</v>
      </c>
      <c r="M249" t="s">
        <v>522</v>
      </c>
      <c r="N249" t="s">
        <v>532</v>
      </c>
      <c r="O249">
        <v>2.1664945963599999E-4</v>
      </c>
      <c r="P249">
        <v>0</v>
      </c>
      <c r="Q249">
        <v>0</v>
      </c>
      <c r="R249">
        <v>0</v>
      </c>
      <c r="S249">
        <v>3.3029039999999998E-4</v>
      </c>
      <c r="T249">
        <v>0</v>
      </c>
      <c r="U249">
        <v>1.9380773999999997E-4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1.3189879747199998E-4</v>
      </c>
      <c r="AF249">
        <v>0</v>
      </c>
      <c r="AG249">
        <v>5.2714334999999994E-2</v>
      </c>
      <c r="AH249">
        <v>0</v>
      </c>
      <c r="AI249">
        <v>0</v>
      </c>
      <c r="AJ249">
        <v>0</v>
      </c>
      <c r="AK249">
        <v>5.3586981397107991E-2</v>
      </c>
    </row>
    <row r="250" spans="1:37" x14ac:dyDescent="0.2">
      <c r="A250" t="s">
        <v>262</v>
      </c>
      <c r="B250" t="s">
        <v>602</v>
      </c>
      <c r="C250" t="s">
        <v>608</v>
      </c>
      <c r="D250" t="s">
        <v>605</v>
      </c>
      <c r="O250">
        <v>0</v>
      </c>
      <c r="P250">
        <v>0</v>
      </c>
      <c r="Q250">
        <v>0</v>
      </c>
      <c r="R250">
        <v>0</v>
      </c>
      <c r="S250">
        <v>8.3823700000000003E-4</v>
      </c>
      <c r="T250">
        <v>0</v>
      </c>
      <c r="U250">
        <v>0</v>
      </c>
      <c r="V250">
        <v>2.2160484235970001E-5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3.0412723000000002</v>
      </c>
      <c r="AD250">
        <v>0</v>
      </c>
      <c r="AE250">
        <v>5.0374433405087993E-4</v>
      </c>
      <c r="AF250">
        <v>0</v>
      </c>
      <c r="AG250">
        <v>0</v>
      </c>
      <c r="AH250">
        <v>0</v>
      </c>
      <c r="AI250">
        <v>9.1053759999999997E-2</v>
      </c>
      <c r="AJ250">
        <v>0</v>
      </c>
      <c r="AK250">
        <v>3.1336902018182871</v>
      </c>
    </row>
    <row r="251" spans="1:37" x14ac:dyDescent="0.2">
      <c r="A251" t="s">
        <v>263</v>
      </c>
      <c r="B251" t="s">
        <v>602</v>
      </c>
      <c r="C251" t="s">
        <v>608</v>
      </c>
      <c r="D251" t="s">
        <v>605</v>
      </c>
      <c r="O251">
        <v>0</v>
      </c>
      <c r="P251">
        <v>0</v>
      </c>
      <c r="Q251">
        <v>0</v>
      </c>
      <c r="R251">
        <v>0</v>
      </c>
      <c r="S251">
        <v>8.3823700000000003E-4</v>
      </c>
      <c r="T251">
        <v>0</v>
      </c>
      <c r="U251">
        <v>0</v>
      </c>
      <c r="V251">
        <v>2.2160484235970001E-5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2.5261081000000001</v>
      </c>
      <c r="AD251">
        <v>0</v>
      </c>
      <c r="AE251">
        <v>5.0374433405087993E-4</v>
      </c>
      <c r="AF251">
        <v>0</v>
      </c>
      <c r="AG251">
        <v>0</v>
      </c>
      <c r="AH251">
        <v>0</v>
      </c>
      <c r="AI251">
        <v>9.1053759999999997E-2</v>
      </c>
      <c r="AJ251">
        <v>0</v>
      </c>
      <c r="AK251">
        <v>2.618526001818287</v>
      </c>
    </row>
    <row r="252" spans="1:37" x14ac:dyDescent="0.2">
      <c r="A252" t="s">
        <v>264</v>
      </c>
      <c r="B252" t="s">
        <v>602</v>
      </c>
      <c r="C252" t="s">
        <v>608</v>
      </c>
      <c r="D252" t="s">
        <v>605</v>
      </c>
      <c r="O252">
        <v>0</v>
      </c>
      <c r="P252">
        <v>0</v>
      </c>
      <c r="Q252">
        <v>0</v>
      </c>
      <c r="R252">
        <v>0</v>
      </c>
      <c r="S252">
        <v>8.3823700000000003E-4</v>
      </c>
      <c r="T252">
        <v>0</v>
      </c>
      <c r="U252">
        <v>0</v>
      </c>
      <c r="V252">
        <v>2.2160484235970001E-5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2.5747626000000001</v>
      </c>
      <c r="AD252">
        <v>0</v>
      </c>
      <c r="AE252">
        <v>5.0374433405087993E-4</v>
      </c>
      <c r="AF252">
        <v>0</v>
      </c>
      <c r="AG252">
        <v>0</v>
      </c>
      <c r="AH252">
        <v>0</v>
      </c>
      <c r="AI252">
        <v>9.1053759999999997E-2</v>
      </c>
      <c r="AJ252">
        <v>0</v>
      </c>
      <c r="AK252">
        <v>2.667180501818287</v>
      </c>
    </row>
    <row r="253" spans="1:37" x14ac:dyDescent="0.2">
      <c r="A253" t="s">
        <v>573</v>
      </c>
      <c r="B253" t="s">
        <v>602</v>
      </c>
      <c r="C253" t="s">
        <v>608</v>
      </c>
      <c r="D253" t="s">
        <v>605</v>
      </c>
      <c r="O253">
        <v>0</v>
      </c>
      <c r="P253">
        <v>0</v>
      </c>
      <c r="Q253">
        <v>0</v>
      </c>
      <c r="R253">
        <v>0</v>
      </c>
      <c r="S253">
        <v>8.3823700000000003E-4</v>
      </c>
      <c r="T253">
        <v>0</v>
      </c>
      <c r="U253">
        <v>0</v>
      </c>
      <c r="V253">
        <v>2.2160484235970001E-5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1.8058272</v>
      </c>
      <c r="AD253">
        <v>0</v>
      </c>
      <c r="AE253">
        <v>5.0374433405087993E-4</v>
      </c>
      <c r="AF253">
        <v>0</v>
      </c>
      <c r="AG253">
        <v>0</v>
      </c>
      <c r="AH253">
        <v>0</v>
      </c>
      <c r="AI253">
        <v>9.1053759999999997E-2</v>
      </c>
      <c r="AJ253">
        <v>0</v>
      </c>
      <c r="AK253">
        <v>1.8982451018182871</v>
      </c>
    </row>
    <row r="254" spans="1:37" x14ac:dyDescent="0.2">
      <c r="A254" t="s">
        <v>590</v>
      </c>
      <c r="B254" t="s">
        <v>602</v>
      </c>
      <c r="C254" t="s">
        <v>608</v>
      </c>
      <c r="D254" t="s">
        <v>605</v>
      </c>
      <c r="O254">
        <v>0</v>
      </c>
      <c r="P254">
        <v>0</v>
      </c>
      <c r="Q254">
        <v>0</v>
      </c>
      <c r="R254">
        <v>0</v>
      </c>
      <c r="S254">
        <v>8.3823700000000003E-4</v>
      </c>
      <c r="T254">
        <v>0</v>
      </c>
      <c r="U254">
        <v>0</v>
      </c>
      <c r="V254">
        <v>2.2160484235970001E-5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1.9733856999999999</v>
      </c>
      <c r="AD254">
        <v>0</v>
      </c>
      <c r="AE254">
        <v>5.0374433405087993E-4</v>
      </c>
      <c r="AF254">
        <v>0</v>
      </c>
      <c r="AG254">
        <v>0</v>
      </c>
      <c r="AH254">
        <v>0</v>
      </c>
      <c r="AI254">
        <v>9.1053759999999997E-2</v>
      </c>
      <c r="AJ254">
        <v>0</v>
      </c>
      <c r="AK254">
        <v>2.065803601818287</v>
      </c>
    </row>
    <row r="255" spans="1:37" x14ac:dyDescent="0.2">
      <c r="A255" t="s">
        <v>267</v>
      </c>
      <c r="B255" t="s">
        <v>602</v>
      </c>
      <c r="C255" t="s">
        <v>608</v>
      </c>
      <c r="D255" t="s">
        <v>605</v>
      </c>
      <c r="O255">
        <v>0</v>
      </c>
      <c r="P255">
        <v>0</v>
      </c>
      <c r="Q255">
        <v>0</v>
      </c>
      <c r="R255">
        <v>0</v>
      </c>
      <c r="S255">
        <v>8.3823700000000003E-4</v>
      </c>
      <c r="T255">
        <v>0</v>
      </c>
      <c r="U255">
        <v>0</v>
      </c>
      <c r="V255">
        <v>2.2160484235970001E-5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2.1576901999999998</v>
      </c>
      <c r="AD255">
        <v>0</v>
      </c>
      <c r="AE255">
        <v>5.0374433405087993E-4</v>
      </c>
      <c r="AF255">
        <v>0</v>
      </c>
      <c r="AG255">
        <v>0</v>
      </c>
      <c r="AH255">
        <v>0</v>
      </c>
      <c r="AI255">
        <v>9.1053759999999997E-2</v>
      </c>
      <c r="AJ255">
        <v>0</v>
      </c>
      <c r="AK255">
        <v>2.2501081018182867</v>
      </c>
    </row>
    <row r="256" spans="1:37" x14ac:dyDescent="0.2">
      <c r="A256" t="s">
        <v>268</v>
      </c>
      <c r="B256" t="s">
        <v>602</v>
      </c>
      <c r="C256" t="s">
        <v>608</v>
      </c>
      <c r="D256" t="s">
        <v>605</v>
      </c>
      <c r="O256">
        <v>0</v>
      </c>
      <c r="P256">
        <v>0</v>
      </c>
      <c r="Q256">
        <v>0</v>
      </c>
      <c r="R256">
        <v>0</v>
      </c>
      <c r="S256">
        <v>8.3823700000000003E-4</v>
      </c>
      <c r="T256">
        <v>0</v>
      </c>
      <c r="U256">
        <v>0</v>
      </c>
      <c r="V256">
        <v>2.2160484235970001E-5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1.7228401</v>
      </c>
      <c r="AD256">
        <v>0</v>
      </c>
      <c r="AE256">
        <v>5.0374433405087993E-4</v>
      </c>
      <c r="AF256">
        <v>0</v>
      </c>
      <c r="AG256">
        <v>0</v>
      </c>
      <c r="AH256">
        <v>0</v>
      </c>
      <c r="AI256">
        <v>9.1053759999999997E-2</v>
      </c>
      <c r="AJ256">
        <v>0</v>
      </c>
      <c r="AK256">
        <v>1.8152580018182871</v>
      </c>
    </row>
    <row r="257" spans="1:37" x14ac:dyDescent="0.2">
      <c r="A257" t="s">
        <v>269</v>
      </c>
      <c r="B257" t="s">
        <v>602</v>
      </c>
      <c r="C257" t="s">
        <v>608</v>
      </c>
      <c r="D257" t="s">
        <v>605</v>
      </c>
      <c r="O257">
        <v>0</v>
      </c>
      <c r="P257">
        <v>0</v>
      </c>
      <c r="Q257">
        <v>0</v>
      </c>
      <c r="R257">
        <v>0</v>
      </c>
      <c r="S257">
        <v>8.3823700000000003E-4</v>
      </c>
      <c r="T257">
        <v>0</v>
      </c>
      <c r="U257">
        <v>0</v>
      </c>
      <c r="V257">
        <v>2.2160484235970001E-5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1.91892</v>
      </c>
      <c r="AD257">
        <v>0</v>
      </c>
      <c r="AE257">
        <v>5.0374433405087993E-4</v>
      </c>
      <c r="AF257">
        <v>0</v>
      </c>
      <c r="AG257">
        <v>0</v>
      </c>
      <c r="AH257">
        <v>0</v>
      </c>
      <c r="AI257">
        <v>9.1053759999999997E-2</v>
      </c>
      <c r="AJ257">
        <v>0</v>
      </c>
      <c r="AK257">
        <v>2.0113379018182869</v>
      </c>
    </row>
    <row r="258" spans="1:37" x14ac:dyDescent="0.2">
      <c r="A258" t="s">
        <v>270</v>
      </c>
      <c r="B258" t="s">
        <v>602</v>
      </c>
      <c r="C258" t="s">
        <v>608</v>
      </c>
      <c r="D258" t="s">
        <v>605</v>
      </c>
      <c r="O258">
        <v>0</v>
      </c>
      <c r="P258">
        <v>0</v>
      </c>
      <c r="Q258">
        <v>0</v>
      </c>
      <c r="R258">
        <v>0</v>
      </c>
      <c r="S258">
        <v>8.3823700000000003E-4</v>
      </c>
      <c r="T258">
        <v>0</v>
      </c>
      <c r="U258">
        <v>0</v>
      </c>
      <c r="V258">
        <v>2.2160484235970001E-5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1.91892</v>
      </c>
      <c r="AD258">
        <v>0</v>
      </c>
      <c r="AE258">
        <v>5.0374433405087993E-4</v>
      </c>
      <c r="AF258">
        <v>0</v>
      </c>
      <c r="AG258">
        <v>0</v>
      </c>
      <c r="AH258">
        <v>0</v>
      </c>
      <c r="AI258">
        <v>9.1053759999999997E-2</v>
      </c>
      <c r="AJ258">
        <v>0</v>
      </c>
      <c r="AK258">
        <v>2.0113379018182869</v>
      </c>
    </row>
    <row r="259" spans="1:37" x14ac:dyDescent="0.2">
      <c r="A259" t="s">
        <v>271</v>
      </c>
      <c r="B259" t="s">
        <v>602</v>
      </c>
      <c r="C259" t="s">
        <v>608</v>
      </c>
      <c r="D259" t="s">
        <v>605</v>
      </c>
      <c r="O259">
        <v>0</v>
      </c>
      <c r="P259">
        <v>0</v>
      </c>
      <c r="Q259">
        <v>0</v>
      </c>
      <c r="R259">
        <v>0</v>
      </c>
      <c r="S259">
        <v>8.3823700000000003E-4</v>
      </c>
      <c r="T259">
        <v>0</v>
      </c>
      <c r="U259">
        <v>0</v>
      </c>
      <c r="V259">
        <v>2.2160484235970001E-5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1.91892</v>
      </c>
      <c r="AD259">
        <v>0</v>
      </c>
      <c r="AE259">
        <v>5.0374433405087993E-4</v>
      </c>
      <c r="AF259">
        <v>0</v>
      </c>
      <c r="AG259">
        <v>0</v>
      </c>
      <c r="AH259">
        <v>0</v>
      </c>
      <c r="AI259">
        <v>9.1053759999999997E-2</v>
      </c>
      <c r="AJ259">
        <v>0</v>
      </c>
      <c r="AK259">
        <v>2.0113379018182869</v>
      </c>
    </row>
    <row r="260" spans="1:37" x14ac:dyDescent="0.2">
      <c r="A260" t="s">
        <v>272</v>
      </c>
      <c r="B260" t="s">
        <v>602</v>
      </c>
      <c r="C260" t="s">
        <v>608</v>
      </c>
      <c r="D260" t="s">
        <v>606</v>
      </c>
      <c r="E260" t="s">
        <v>531</v>
      </c>
      <c r="F260" t="s">
        <v>504</v>
      </c>
      <c r="G260" t="s">
        <v>505</v>
      </c>
      <c r="H260" t="s">
        <v>8</v>
      </c>
      <c r="I260" t="s">
        <v>508</v>
      </c>
      <c r="J260" t="s">
        <v>532</v>
      </c>
      <c r="K260" t="s">
        <v>538</v>
      </c>
      <c r="L260" t="s">
        <v>513</v>
      </c>
      <c r="M260" t="s">
        <v>522</v>
      </c>
      <c r="N260" t="s">
        <v>532</v>
      </c>
      <c r="O260">
        <v>3.1841733902000005E-4</v>
      </c>
      <c r="P260">
        <v>0</v>
      </c>
      <c r="Q260">
        <v>0</v>
      </c>
      <c r="R260">
        <v>0</v>
      </c>
      <c r="S260">
        <v>4.5077132999999997E-4</v>
      </c>
      <c r="T260">
        <v>0</v>
      </c>
      <c r="U260">
        <v>1.413E-5</v>
      </c>
      <c r="V260">
        <v>1.36553711253E-5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0.17410782751200002</v>
      </c>
      <c r="AE260">
        <v>7.4680924909999993E-4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0.17565161080124533</v>
      </c>
    </row>
    <row r="261" spans="1:37" x14ac:dyDescent="0.2">
      <c r="A261" t="s">
        <v>273</v>
      </c>
      <c r="B261" t="s">
        <v>602</v>
      </c>
      <c r="C261" t="s">
        <v>608</v>
      </c>
      <c r="D261" t="s">
        <v>605</v>
      </c>
      <c r="E261" t="s">
        <v>531</v>
      </c>
      <c r="F261" t="s">
        <v>504</v>
      </c>
      <c r="G261" t="s">
        <v>505</v>
      </c>
      <c r="H261" t="s">
        <v>8</v>
      </c>
      <c r="I261" t="s">
        <v>508</v>
      </c>
      <c r="J261" t="s">
        <v>532</v>
      </c>
      <c r="K261" t="s">
        <v>538</v>
      </c>
      <c r="L261" t="s">
        <v>513</v>
      </c>
      <c r="M261" t="s">
        <v>523</v>
      </c>
      <c r="N261" t="s">
        <v>525</v>
      </c>
      <c r="O261">
        <v>3.1841733902000005E-4</v>
      </c>
      <c r="P261">
        <v>0</v>
      </c>
      <c r="Q261">
        <v>0</v>
      </c>
      <c r="R261">
        <v>0</v>
      </c>
      <c r="S261">
        <v>4.5077132999999997E-4</v>
      </c>
      <c r="T261">
        <v>0</v>
      </c>
      <c r="U261">
        <v>1.8304129999999998E-2</v>
      </c>
      <c r="V261">
        <v>1.36553711253E-5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0.14548530456</v>
      </c>
      <c r="AE261">
        <v>7.4680924909999993E-4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0.16531908784924529</v>
      </c>
    </row>
    <row r="262" spans="1:37" x14ac:dyDescent="0.2">
      <c r="A262" t="s">
        <v>274</v>
      </c>
      <c r="B262" t="s">
        <v>602</v>
      </c>
      <c r="C262" t="s">
        <v>608</v>
      </c>
      <c r="D262" t="s">
        <v>605</v>
      </c>
      <c r="E262" t="s">
        <v>531</v>
      </c>
      <c r="F262" t="s">
        <v>504</v>
      </c>
      <c r="G262" t="s">
        <v>505</v>
      </c>
      <c r="H262" t="s">
        <v>8</v>
      </c>
      <c r="I262" t="s">
        <v>508</v>
      </c>
      <c r="J262" t="s">
        <v>532</v>
      </c>
      <c r="K262" t="s">
        <v>538</v>
      </c>
      <c r="L262" t="s">
        <v>513</v>
      </c>
      <c r="M262" t="s">
        <v>543</v>
      </c>
      <c r="N262" t="s">
        <v>525</v>
      </c>
      <c r="O262">
        <v>3.1841733902000005E-4</v>
      </c>
      <c r="P262">
        <v>0</v>
      </c>
      <c r="Q262">
        <v>0</v>
      </c>
      <c r="R262">
        <v>0</v>
      </c>
      <c r="S262">
        <v>4.5077132999999997E-4</v>
      </c>
      <c r="T262">
        <v>0</v>
      </c>
      <c r="U262">
        <v>3.5884129686000001E-2</v>
      </c>
      <c r="V262">
        <v>1.36553711253E-5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0.14818854858</v>
      </c>
      <c r="AE262">
        <v>7.4680924909999993E-4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0.1856023315552453</v>
      </c>
    </row>
    <row r="263" spans="1:37" x14ac:dyDescent="0.2">
      <c r="A263" t="s">
        <v>273</v>
      </c>
      <c r="B263" t="s">
        <v>602</v>
      </c>
      <c r="C263" t="s">
        <v>608</v>
      </c>
      <c r="D263" t="s">
        <v>605</v>
      </c>
      <c r="E263" t="s">
        <v>531</v>
      </c>
      <c r="F263" t="s">
        <v>504</v>
      </c>
      <c r="G263" t="s">
        <v>505</v>
      </c>
      <c r="H263" t="s">
        <v>8</v>
      </c>
      <c r="I263" t="s">
        <v>508</v>
      </c>
      <c r="J263" t="s">
        <v>532</v>
      </c>
      <c r="K263" t="s">
        <v>538</v>
      </c>
      <c r="L263" t="s">
        <v>513</v>
      </c>
      <c r="M263" t="s">
        <v>523</v>
      </c>
      <c r="N263" t="s">
        <v>526</v>
      </c>
      <c r="O263">
        <v>3.1841733902000005E-4</v>
      </c>
      <c r="P263">
        <v>0</v>
      </c>
      <c r="Q263">
        <v>0</v>
      </c>
      <c r="R263">
        <v>0</v>
      </c>
      <c r="S263">
        <v>4.5077132999999997E-4</v>
      </c>
      <c r="T263">
        <v>0</v>
      </c>
      <c r="U263">
        <v>0</v>
      </c>
      <c r="V263">
        <v>1.36553711253E-5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0.17312751242639998</v>
      </c>
      <c r="AE263">
        <v>7.4680924909999993E-4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0.16531908784924529</v>
      </c>
    </row>
    <row r="264" spans="1:37" x14ac:dyDescent="0.2">
      <c r="A264" t="s">
        <v>274</v>
      </c>
      <c r="B264" t="s">
        <v>602</v>
      </c>
      <c r="C264" t="s">
        <v>608</v>
      </c>
      <c r="D264" t="s">
        <v>605</v>
      </c>
      <c r="E264" t="s">
        <v>531</v>
      </c>
      <c r="F264" t="s">
        <v>504</v>
      </c>
      <c r="G264" t="s">
        <v>505</v>
      </c>
      <c r="H264" t="s">
        <v>8</v>
      </c>
      <c r="I264" t="s">
        <v>508</v>
      </c>
      <c r="J264" t="s">
        <v>532</v>
      </c>
      <c r="K264" t="s">
        <v>538</v>
      </c>
      <c r="L264" t="s">
        <v>513</v>
      </c>
      <c r="M264" t="s">
        <v>543</v>
      </c>
      <c r="N264" t="s">
        <v>526</v>
      </c>
      <c r="O264">
        <v>3.1841733902000005E-4</v>
      </c>
      <c r="P264">
        <v>0</v>
      </c>
      <c r="Q264">
        <v>0</v>
      </c>
      <c r="R264">
        <v>0</v>
      </c>
      <c r="S264">
        <v>4.5077132999999997E-4</v>
      </c>
      <c r="T264">
        <v>0</v>
      </c>
      <c r="U264">
        <v>0</v>
      </c>
      <c r="V264">
        <v>1.36553711253E-5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0.1711577736099</v>
      </c>
      <c r="AE264">
        <v>7.4680924909999993E-4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0.1856023315552453</v>
      </c>
    </row>
    <row r="265" spans="1:37" x14ac:dyDescent="0.2">
      <c r="A265" t="s">
        <v>273</v>
      </c>
      <c r="B265" t="s">
        <v>602</v>
      </c>
      <c r="C265" t="s">
        <v>608</v>
      </c>
      <c r="D265" t="s">
        <v>605</v>
      </c>
      <c r="E265" t="s">
        <v>531</v>
      </c>
      <c r="F265" t="s">
        <v>504</v>
      </c>
      <c r="G265" t="s">
        <v>505</v>
      </c>
      <c r="H265" t="s">
        <v>8</v>
      </c>
      <c r="I265" t="s">
        <v>508</v>
      </c>
      <c r="J265" t="s">
        <v>532</v>
      </c>
      <c r="K265" t="s">
        <v>538</v>
      </c>
      <c r="L265" t="s">
        <v>513</v>
      </c>
      <c r="M265" t="s">
        <v>523</v>
      </c>
      <c r="N265" t="s">
        <v>527</v>
      </c>
      <c r="O265">
        <v>3.1841733902000005E-4</v>
      </c>
      <c r="P265">
        <v>0</v>
      </c>
      <c r="Q265">
        <v>0</v>
      </c>
      <c r="R265">
        <v>0</v>
      </c>
      <c r="S265">
        <v>4.5077132999999997E-4</v>
      </c>
      <c r="T265">
        <v>0</v>
      </c>
      <c r="U265">
        <v>3.6608259999999997E-2</v>
      </c>
      <c r="V265">
        <v>1.36553711253E-5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0.118550838864</v>
      </c>
      <c r="AE265">
        <v>7.4680924909999993E-4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0.16531908784924529</v>
      </c>
    </row>
    <row r="266" spans="1:37" x14ac:dyDescent="0.2">
      <c r="A266" t="s">
        <v>274</v>
      </c>
      <c r="B266" t="s">
        <v>602</v>
      </c>
      <c r="C266" t="s">
        <v>608</v>
      </c>
      <c r="D266" t="s">
        <v>605</v>
      </c>
      <c r="E266" t="s">
        <v>531</v>
      </c>
      <c r="F266" t="s">
        <v>504</v>
      </c>
      <c r="G266" t="s">
        <v>505</v>
      </c>
      <c r="H266" t="s">
        <v>8</v>
      </c>
      <c r="I266" t="s">
        <v>508</v>
      </c>
      <c r="J266" t="s">
        <v>532</v>
      </c>
      <c r="K266" t="s">
        <v>538</v>
      </c>
      <c r="L266" t="s">
        <v>513</v>
      </c>
      <c r="M266" t="s">
        <v>543</v>
      </c>
      <c r="N266" t="s">
        <v>527</v>
      </c>
      <c r="O266">
        <v>3.1841733902000005E-4</v>
      </c>
      <c r="P266">
        <v>0</v>
      </c>
      <c r="Q266">
        <v>0</v>
      </c>
      <c r="R266">
        <v>0</v>
      </c>
      <c r="S266">
        <v>4.5077132999999997E-4</v>
      </c>
      <c r="T266">
        <v>0</v>
      </c>
      <c r="U266">
        <v>7.1768259372000001E-2</v>
      </c>
      <c r="V266">
        <v>1.36553711253E-5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0.125960266293</v>
      </c>
      <c r="AE266">
        <v>7.4680924909999993E-4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0.1856023315552453</v>
      </c>
    </row>
    <row r="267" spans="1:37" x14ac:dyDescent="0.2">
      <c r="A267" t="s">
        <v>574</v>
      </c>
      <c r="B267" t="s">
        <v>602</v>
      </c>
      <c r="C267" t="s">
        <v>608</v>
      </c>
      <c r="D267" t="s">
        <v>605</v>
      </c>
      <c r="E267" t="s">
        <v>531</v>
      </c>
      <c r="F267" t="s">
        <v>504</v>
      </c>
      <c r="G267" t="s">
        <v>505</v>
      </c>
      <c r="H267" t="s">
        <v>8</v>
      </c>
      <c r="I267" t="s">
        <v>508</v>
      </c>
      <c r="J267" t="s">
        <v>532</v>
      </c>
      <c r="K267" t="s">
        <v>538</v>
      </c>
      <c r="L267" t="s">
        <v>548</v>
      </c>
      <c r="M267" t="s">
        <v>522</v>
      </c>
      <c r="N267" t="s">
        <v>532</v>
      </c>
      <c r="O267">
        <v>3.1841733902000005E-4</v>
      </c>
      <c r="P267">
        <v>0</v>
      </c>
      <c r="Q267">
        <v>0</v>
      </c>
      <c r="R267">
        <v>0</v>
      </c>
      <c r="S267">
        <v>4.5077132999999997E-4</v>
      </c>
      <c r="T267">
        <v>0</v>
      </c>
      <c r="U267">
        <v>1.413E-5</v>
      </c>
      <c r="V267">
        <v>1.36553711253E-5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0.10546649775599999</v>
      </c>
      <c r="AE267">
        <v>7.4680924909999993E-4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0.10701028104524529</v>
      </c>
    </row>
    <row r="268" spans="1:37" x14ac:dyDescent="0.2">
      <c r="A268" t="s">
        <v>591</v>
      </c>
      <c r="B268" t="s">
        <v>602</v>
      </c>
      <c r="C268" t="s">
        <v>608</v>
      </c>
      <c r="D268" t="s">
        <v>606</v>
      </c>
      <c r="E268" t="s">
        <v>531</v>
      </c>
      <c r="F268" t="s">
        <v>504</v>
      </c>
      <c r="G268" t="s">
        <v>505</v>
      </c>
      <c r="H268" t="s">
        <v>8</v>
      </c>
      <c r="I268" t="s">
        <v>508</v>
      </c>
      <c r="J268" t="s">
        <v>532</v>
      </c>
      <c r="K268" t="s">
        <v>538</v>
      </c>
      <c r="L268" t="s">
        <v>579</v>
      </c>
      <c r="M268" t="s">
        <v>522</v>
      </c>
      <c r="N268" t="s">
        <v>532</v>
      </c>
      <c r="O268">
        <v>3.1841733902000005E-4</v>
      </c>
      <c r="P268">
        <v>0</v>
      </c>
      <c r="Q268">
        <v>0</v>
      </c>
      <c r="R268">
        <v>0</v>
      </c>
      <c r="S268">
        <v>4.5077132999999997E-4</v>
      </c>
      <c r="T268">
        <v>0</v>
      </c>
      <c r="U268">
        <v>1.413E-5</v>
      </c>
      <c r="V268">
        <v>1.36553711253E-5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0.11477604801600001</v>
      </c>
      <c r="AE268">
        <v>7.4680924909999993E-4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0.11631983130524531</v>
      </c>
    </row>
    <row r="269" spans="1:37" x14ac:dyDescent="0.2">
      <c r="A269" t="s">
        <v>277</v>
      </c>
      <c r="B269" t="s">
        <v>602</v>
      </c>
      <c r="C269" t="s">
        <v>608</v>
      </c>
      <c r="D269" t="s">
        <v>605</v>
      </c>
      <c r="E269" t="s">
        <v>531</v>
      </c>
      <c r="F269" t="s">
        <v>504</v>
      </c>
      <c r="G269" t="s">
        <v>505</v>
      </c>
      <c r="H269" t="s">
        <v>8</v>
      </c>
      <c r="I269" t="s">
        <v>508</v>
      </c>
      <c r="J269" t="s">
        <v>532</v>
      </c>
      <c r="K269" t="s">
        <v>538</v>
      </c>
      <c r="L269" t="s">
        <v>514</v>
      </c>
      <c r="M269" t="s">
        <v>522</v>
      </c>
      <c r="N269" t="s">
        <v>532</v>
      </c>
      <c r="O269">
        <v>3.1841733902000005E-4</v>
      </c>
      <c r="P269">
        <v>0</v>
      </c>
      <c r="Q269">
        <v>0</v>
      </c>
      <c r="R269">
        <v>0</v>
      </c>
      <c r="S269">
        <v>4.5077132999999997E-4</v>
      </c>
      <c r="T269">
        <v>0</v>
      </c>
      <c r="U269">
        <v>1.413E-5</v>
      </c>
      <c r="V269">
        <v>1.36553711253E-5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0.12501600603599999</v>
      </c>
      <c r="AE269">
        <v>7.4680924909999993E-4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0.12655978932524531</v>
      </c>
    </row>
    <row r="270" spans="1:37" x14ac:dyDescent="0.2">
      <c r="A270" t="s">
        <v>278</v>
      </c>
      <c r="B270" t="s">
        <v>602</v>
      </c>
      <c r="C270" t="s">
        <v>608</v>
      </c>
      <c r="D270" t="s">
        <v>605</v>
      </c>
      <c r="E270" t="s">
        <v>531</v>
      </c>
      <c r="F270" t="s">
        <v>504</v>
      </c>
      <c r="G270" t="s">
        <v>505</v>
      </c>
      <c r="H270" t="s">
        <v>8</v>
      </c>
      <c r="I270" t="s">
        <v>508</v>
      </c>
      <c r="J270" t="s">
        <v>532</v>
      </c>
      <c r="K270" t="s">
        <v>538</v>
      </c>
      <c r="L270" t="s">
        <v>515</v>
      </c>
      <c r="M270" t="s">
        <v>522</v>
      </c>
      <c r="N270" t="s">
        <v>532</v>
      </c>
      <c r="O270">
        <v>3.1841733902000005E-4</v>
      </c>
      <c r="P270">
        <v>0</v>
      </c>
      <c r="Q270">
        <v>0</v>
      </c>
      <c r="R270">
        <v>0</v>
      </c>
      <c r="S270">
        <v>4.5077132999999997E-4</v>
      </c>
      <c r="T270">
        <v>0</v>
      </c>
      <c r="U270">
        <v>1.413E-5</v>
      </c>
      <c r="V270">
        <v>1.36553711253E-5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0.10085573448</v>
      </c>
      <c r="AE270">
        <v>7.4680924909999993E-4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0.1023995177692453</v>
      </c>
    </row>
    <row r="271" spans="1:37" x14ac:dyDescent="0.2">
      <c r="A271" t="s">
        <v>279</v>
      </c>
      <c r="B271" t="s">
        <v>602</v>
      </c>
      <c r="C271" t="s">
        <v>608</v>
      </c>
      <c r="D271" t="s">
        <v>605</v>
      </c>
      <c r="E271" t="s">
        <v>531</v>
      </c>
      <c r="F271" t="s">
        <v>504</v>
      </c>
      <c r="G271" t="s">
        <v>505</v>
      </c>
      <c r="H271" t="s">
        <v>8</v>
      </c>
      <c r="I271" t="s">
        <v>508</v>
      </c>
      <c r="J271" t="s">
        <v>532</v>
      </c>
      <c r="K271" t="s">
        <v>538</v>
      </c>
      <c r="L271" t="s">
        <v>516</v>
      </c>
      <c r="M271" t="s">
        <v>522</v>
      </c>
      <c r="N271" t="s">
        <v>532</v>
      </c>
      <c r="O271">
        <v>3.1841733902000005E-4</v>
      </c>
      <c r="P271">
        <v>0</v>
      </c>
      <c r="Q271">
        <v>0</v>
      </c>
      <c r="R271">
        <v>0</v>
      </c>
      <c r="S271">
        <v>4.5077132999999997E-4</v>
      </c>
      <c r="T271">
        <v>0</v>
      </c>
      <c r="U271">
        <v>1.413E-5</v>
      </c>
      <c r="V271">
        <v>1.36553711253E-5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0.11174993372399999</v>
      </c>
      <c r="AE271">
        <v>7.4680924909999993E-4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0.1132937170132453</v>
      </c>
    </row>
    <row r="272" spans="1:37" x14ac:dyDescent="0.2">
      <c r="A272" t="s">
        <v>280</v>
      </c>
      <c r="B272" t="s">
        <v>602</v>
      </c>
      <c r="C272" t="s">
        <v>608</v>
      </c>
      <c r="D272" t="s">
        <v>605</v>
      </c>
      <c r="E272" t="s">
        <v>531</v>
      </c>
      <c r="F272" t="s">
        <v>504</v>
      </c>
      <c r="G272" t="s">
        <v>505</v>
      </c>
      <c r="H272" t="s">
        <v>8</v>
      </c>
      <c r="I272" t="s">
        <v>508</v>
      </c>
      <c r="J272" t="s">
        <v>532</v>
      </c>
      <c r="K272" t="s">
        <v>538</v>
      </c>
      <c r="L272" t="s">
        <v>517</v>
      </c>
      <c r="M272" t="s">
        <v>522</v>
      </c>
      <c r="N272" t="s">
        <v>532</v>
      </c>
      <c r="O272">
        <v>3.1841733902000005E-4</v>
      </c>
      <c r="P272">
        <v>0</v>
      </c>
      <c r="Q272">
        <v>0</v>
      </c>
      <c r="R272">
        <v>0</v>
      </c>
      <c r="S272">
        <v>4.5077132999999997E-4</v>
      </c>
      <c r="T272">
        <v>0</v>
      </c>
      <c r="U272">
        <v>1.413E-5</v>
      </c>
      <c r="V272">
        <v>1.36553711253E-5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0.11174993372399999</v>
      </c>
      <c r="AE272">
        <v>7.4680924909999993E-4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0.1132937170132453</v>
      </c>
    </row>
    <row r="273" spans="1:37" x14ac:dyDescent="0.2">
      <c r="A273" t="s">
        <v>281</v>
      </c>
      <c r="B273" t="s">
        <v>602</v>
      </c>
      <c r="C273" t="s">
        <v>608</v>
      </c>
      <c r="D273" t="s">
        <v>605</v>
      </c>
      <c r="E273" t="s">
        <v>531</v>
      </c>
      <c r="F273" t="s">
        <v>504</v>
      </c>
      <c r="G273" t="s">
        <v>505</v>
      </c>
      <c r="H273" t="s">
        <v>8</v>
      </c>
      <c r="I273" t="s">
        <v>508</v>
      </c>
      <c r="J273" t="s">
        <v>532</v>
      </c>
      <c r="K273" t="s">
        <v>538</v>
      </c>
      <c r="L273" t="s">
        <v>518</v>
      </c>
      <c r="M273" t="s">
        <v>522</v>
      </c>
      <c r="N273" t="s">
        <v>532</v>
      </c>
      <c r="O273">
        <v>3.1841733902000005E-4</v>
      </c>
      <c r="P273">
        <v>0</v>
      </c>
      <c r="Q273">
        <v>0</v>
      </c>
      <c r="R273">
        <v>0</v>
      </c>
      <c r="S273">
        <v>4.5077132999999997E-4</v>
      </c>
      <c r="T273">
        <v>0</v>
      </c>
      <c r="U273">
        <v>1.413E-5</v>
      </c>
      <c r="V273">
        <v>1.36553711253E-5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0.11174993372399999</v>
      </c>
      <c r="AE273">
        <v>7.4680924909999993E-4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0.1132937170132453</v>
      </c>
    </row>
    <row r="274" spans="1:37" x14ac:dyDescent="0.2">
      <c r="A274" t="s">
        <v>282</v>
      </c>
      <c r="B274" t="s">
        <v>602</v>
      </c>
      <c r="C274" t="s">
        <v>608</v>
      </c>
      <c r="D274" t="s">
        <v>606</v>
      </c>
      <c r="E274" t="s">
        <v>531</v>
      </c>
      <c r="F274" t="s">
        <v>504</v>
      </c>
      <c r="G274" t="s">
        <v>506</v>
      </c>
      <c r="H274" t="s">
        <v>542</v>
      </c>
      <c r="I274" t="s">
        <v>508</v>
      </c>
      <c r="J274" t="s">
        <v>532</v>
      </c>
      <c r="K274" t="s">
        <v>538</v>
      </c>
      <c r="L274" t="s">
        <v>513</v>
      </c>
      <c r="M274" t="s">
        <v>522</v>
      </c>
      <c r="N274" t="s">
        <v>532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3.3953181694000004E-4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5.4620220186000004E-2</v>
      </c>
      <c r="AE274">
        <v>5.4891617917999993E-4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5.5508668182120004E-2</v>
      </c>
    </row>
    <row r="275" spans="1:37" x14ac:dyDescent="0.2">
      <c r="A275" t="s">
        <v>283</v>
      </c>
      <c r="B275" t="s">
        <v>602</v>
      </c>
      <c r="C275" t="s">
        <v>608</v>
      </c>
      <c r="D275" t="s">
        <v>605</v>
      </c>
      <c r="E275" t="s">
        <v>531</v>
      </c>
      <c r="F275" t="s">
        <v>504</v>
      </c>
      <c r="G275" t="s">
        <v>506</v>
      </c>
      <c r="H275" t="s">
        <v>542</v>
      </c>
      <c r="I275" t="s">
        <v>508</v>
      </c>
      <c r="J275" t="s">
        <v>532</v>
      </c>
      <c r="K275" t="s">
        <v>538</v>
      </c>
      <c r="L275" t="s">
        <v>513</v>
      </c>
      <c r="M275" t="s">
        <v>523</v>
      </c>
      <c r="N275" t="s">
        <v>525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1.1480000000000001E-2</v>
      </c>
      <c r="V275">
        <v>0</v>
      </c>
      <c r="W275">
        <v>3.3953181694000004E-4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4.5640908180000002E-2</v>
      </c>
      <c r="AE275">
        <v>5.4891617917999993E-4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5.8009356176120005E-2</v>
      </c>
    </row>
    <row r="276" spans="1:37" x14ac:dyDescent="0.2">
      <c r="A276" t="s">
        <v>284</v>
      </c>
      <c r="B276" t="s">
        <v>602</v>
      </c>
      <c r="C276" t="s">
        <v>608</v>
      </c>
      <c r="D276" t="s">
        <v>605</v>
      </c>
      <c r="E276" t="s">
        <v>531</v>
      </c>
      <c r="F276" t="s">
        <v>504</v>
      </c>
      <c r="G276" t="s">
        <v>506</v>
      </c>
      <c r="H276" t="s">
        <v>542</v>
      </c>
      <c r="I276" t="s">
        <v>508</v>
      </c>
      <c r="J276" t="s">
        <v>532</v>
      </c>
      <c r="K276" t="s">
        <v>538</v>
      </c>
      <c r="L276" t="s">
        <v>513</v>
      </c>
      <c r="M276" t="s">
        <v>543</v>
      </c>
      <c r="N276" t="s">
        <v>525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2.2499999999999999E-2</v>
      </c>
      <c r="V276">
        <v>0</v>
      </c>
      <c r="W276">
        <v>3.3953181694000004E-4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4.6488956115000007E-2</v>
      </c>
      <c r="AE276">
        <v>5.4891617917999993E-4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6.9877404111120006E-2</v>
      </c>
    </row>
    <row r="277" spans="1:37" x14ac:dyDescent="0.2">
      <c r="A277" t="s">
        <v>283</v>
      </c>
      <c r="B277" t="s">
        <v>602</v>
      </c>
      <c r="C277" t="s">
        <v>608</v>
      </c>
      <c r="D277" t="s">
        <v>605</v>
      </c>
      <c r="E277" t="s">
        <v>531</v>
      </c>
      <c r="F277" t="s">
        <v>504</v>
      </c>
      <c r="G277" t="s">
        <v>506</v>
      </c>
      <c r="H277" t="s">
        <v>542</v>
      </c>
      <c r="I277" t="s">
        <v>508</v>
      </c>
      <c r="J277" t="s">
        <v>532</v>
      </c>
      <c r="K277" t="s">
        <v>538</v>
      </c>
      <c r="L277" t="s">
        <v>513</v>
      </c>
      <c r="M277" t="s">
        <v>523</v>
      </c>
      <c r="N277" t="s">
        <v>526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3.3953181694000004E-4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5.4312680734200001E-2</v>
      </c>
      <c r="AE277">
        <v>5.4891617917999993E-4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5.8009356176120005E-2</v>
      </c>
    </row>
    <row r="278" spans="1:37" x14ac:dyDescent="0.2">
      <c r="A278" t="s">
        <v>284</v>
      </c>
      <c r="B278" t="s">
        <v>602</v>
      </c>
      <c r="C278" t="s">
        <v>608</v>
      </c>
      <c r="D278" t="s">
        <v>605</v>
      </c>
      <c r="E278" t="s">
        <v>531</v>
      </c>
      <c r="F278" t="s">
        <v>504</v>
      </c>
      <c r="G278" t="s">
        <v>506</v>
      </c>
      <c r="H278" t="s">
        <v>542</v>
      </c>
      <c r="I278" t="s">
        <v>508</v>
      </c>
      <c r="J278" t="s">
        <v>532</v>
      </c>
      <c r="K278" t="s">
        <v>538</v>
      </c>
      <c r="L278" t="s">
        <v>513</v>
      </c>
      <c r="M278" t="s">
        <v>543</v>
      </c>
      <c r="N278" t="s">
        <v>526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3.3953181694000004E-4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5.3694744312825012E-2</v>
      </c>
      <c r="AE278">
        <v>5.4891617917999993E-4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6.9877404111120006E-2</v>
      </c>
    </row>
    <row r="279" spans="1:37" x14ac:dyDescent="0.2">
      <c r="A279" t="s">
        <v>283</v>
      </c>
      <c r="B279" t="s">
        <v>602</v>
      </c>
      <c r="C279" t="s">
        <v>608</v>
      </c>
      <c r="D279" t="s">
        <v>605</v>
      </c>
      <c r="E279" t="s">
        <v>531</v>
      </c>
      <c r="F279" t="s">
        <v>504</v>
      </c>
      <c r="G279" t="s">
        <v>506</v>
      </c>
      <c r="H279" t="s">
        <v>542</v>
      </c>
      <c r="I279" t="s">
        <v>508</v>
      </c>
      <c r="J279" t="s">
        <v>532</v>
      </c>
      <c r="K279" t="s">
        <v>538</v>
      </c>
      <c r="L279" t="s">
        <v>513</v>
      </c>
      <c r="M279" t="s">
        <v>523</v>
      </c>
      <c r="N279" t="s">
        <v>527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2.2960000000000001E-2</v>
      </c>
      <c r="V279">
        <v>0</v>
      </c>
      <c r="W279">
        <v>3.3953181694000004E-4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3.7191164892000007E-2</v>
      </c>
      <c r="AE279">
        <v>5.4891617917999993E-4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5.8009356176120005E-2</v>
      </c>
    </row>
    <row r="280" spans="1:37" x14ac:dyDescent="0.2">
      <c r="A280" t="s">
        <v>284</v>
      </c>
      <c r="B280" t="s">
        <v>602</v>
      </c>
      <c r="C280" t="s">
        <v>608</v>
      </c>
      <c r="D280" t="s">
        <v>605</v>
      </c>
      <c r="E280" t="s">
        <v>531</v>
      </c>
      <c r="F280" t="s">
        <v>504</v>
      </c>
      <c r="G280" t="s">
        <v>506</v>
      </c>
      <c r="H280" t="s">
        <v>542</v>
      </c>
      <c r="I280" t="s">
        <v>508</v>
      </c>
      <c r="J280" t="s">
        <v>532</v>
      </c>
      <c r="K280" t="s">
        <v>538</v>
      </c>
      <c r="L280" t="s">
        <v>513</v>
      </c>
      <c r="M280" t="s">
        <v>543</v>
      </c>
      <c r="N280" t="s">
        <v>527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4.4999999999999998E-2</v>
      </c>
      <c r="V280">
        <v>0</v>
      </c>
      <c r="W280">
        <v>3.3953181694000004E-4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3.9515612697750002E-2</v>
      </c>
      <c r="AE280">
        <v>5.4891617917999993E-4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6.9877404111120006E-2</v>
      </c>
    </row>
    <row r="281" spans="1:37" x14ac:dyDescent="0.2">
      <c r="A281" t="s">
        <v>575</v>
      </c>
      <c r="B281" t="s">
        <v>602</v>
      </c>
      <c r="C281" t="s">
        <v>608</v>
      </c>
      <c r="D281" t="s">
        <v>605</v>
      </c>
      <c r="E281" t="s">
        <v>531</v>
      </c>
      <c r="F281" t="s">
        <v>504</v>
      </c>
      <c r="G281" t="s">
        <v>506</v>
      </c>
      <c r="H281" t="s">
        <v>542</v>
      </c>
      <c r="I281" t="s">
        <v>508</v>
      </c>
      <c r="J281" t="s">
        <v>532</v>
      </c>
      <c r="K281" t="s">
        <v>538</v>
      </c>
      <c r="L281" t="s">
        <v>548</v>
      </c>
      <c r="M281" t="s">
        <v>522</v>
      </c>
      <c r="N281" t="s">
        <v>532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3.3953181694000004E-4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3.3086412092999999E-2</v>
      </c>
      <c r="AE281">
        <v>5.4891617917999993E-4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3.3974860089119999E-2</v>
      </c>
    </row>
    <row r="282" spans="1:37" x14ac:dyDescent="0.2">
      <c r="A282" t="s">
        <v>592</v>
      </c>
      <c r="B282" t="s">
        <v>602</v>
      </c>
      <c r="C282" t="s">
        <v>608</v>
      </c>
      <c r="D282" t="s">
        <v>606</v>
      </c>
      <c r="E282" t="s">
        <v>531</v>
      </c>
      <c r="F282" t="s">
        <v>504</v>
      </c>
      <c r="G282" t="s">
        <v>506</v>
      </c>
      <c r="H282" t="s">
        <v>542</v>
      </c>
      <c r="I282" t="s">
        <v>508</v>
      </c>
      <c r="J282" t="s">
        <v>532</v>
      </c>
      <c r="K282" t="s">
        <v>538</v>
      </c>
      <c r="L282" t="s">
        <v>579</v>
      </c>
      <c r="M282" t="s">
        <v>522</v>
      </c>
      <c r="N282" t="s">
        <v>532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3.3953181694000004E-4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3.6006956748000009E-2</v>
      </c>
      <c r="AE282">
        <v>5.4891617917999993E-4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3.6895404744120008E-2</v>
      </c>
    </row>
    <row r="283" spans="1:37" x14ac:dyDescent="0.2">
      <c r="A283" t="s">
        <v>287</v>
      </c>
      <c r="B283" t="s">
        <v>602</v>
      </c>
      <c r="C283" t="s">
        <v>608</v>
      </c>
      <c r="D283" t="s">
        <v>605</v>
      </c>
      <c r="E283" t="s">
        <v>531</v>
      </c>
      <c r="F283" t="s">
        <v>504</v>
      </c>
      <c r="G283" t="s">
        <v>506</v>
      </c>
      <c r="H283" t="s">
        <v>542</v>
      </c>
      <c r="I283" t="s">
        <v>508</v>
      </c>
      <c r="J283" t="s">
        <v>532</v>
      </c>
      <c r="K283" t="s">
        <v>538</v>
      </c>
      <c r="L283" t="s">
        <v>514</v>
      </c>
      <c r="M283" t="s">
        <v>522</v>
      </c>
      <c r="N283" t="s">
        <v>532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3.3953181694000004E-4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3.9219384183E-2</v>
      </c>
      <c r="AE283">
        <v>5.4891617917999993E-4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4.010783217912E-2</v>
      </c>
    </row>
    <row r="284" spans="1:37" x14ac:dyDescent="0.2">
      <c r="A284" t="s">
        <v>288</v>
      </c>
      <c r="B284" t="s">
        <v>602</v>
      </c>
      <c r="C284" t="s">
        <v>608</v>
      </c>
      <c r="D284" t="s">
        <v>605</v>
      </c>
      <c r="E284" t="s">
        <v>531</v>
      </c>
      <c r="F284" t="s">
        <v>504</v>
      </c>
      <c r="G284" t="s">
        <v>506</v>
      </c>
      <c r="H284" t="s">
        <v>542</v>
      </c>
      <c r="I284" t="s">
        <v>508</v>
      </c>
      <c r="J284" t="s">
        <v>532</v>
      </c>
      <c r="K284" t="s">
        <v>538</v>
      </c>
      <c r="L284" t="s">
        <v>515</v>
      </c>
      <c r="M284" t="s">
        <v>522</v>
      </c>
      <c r="N284" t="s">
        <v>532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3.3953181694000004E-4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3.1639946940000004E-2</v>
      </c>
      <c r="AE284">
        <v>5.4891617917999993E-4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3.2528394936120003E-2</v>
      </c>
    </row>
    <row r="285" spans="1:37" x14ac:dyDescent="0.2">
      <c r="A285" t="s">
        <v>289</v>
      </c>
      <c r="B285" t="s">
        <v>602</v>
      </c>
      <c r="C285" t="s">
        <v>608</v>
      </c>
      <c r="D285" t="s">
        <v>605</v>
      </c>
      <c r="E285" t="s">
        <v>531</v>
      </c>
      <c r="F285" t="s">
        <v>504</v>
      </c>
      <c r="G285" t="s">
        <v>506</v>
      </c>
      <c r="H285" t="s">
        <v>542</v>
      </c>
      <c r="I285" t="s">
        <v>508</v>
      </c>
      <c r="J285" t="s">
        <v>532</v>
      </c>
      <c r="K285" t="s">
        <v>538</v>
      </c>
      <c r="L285" t="s">
        <v>516</v>
      </c>
      <c r="M285" t="s">
        <v>522</v>
      </c>
      <c r="N285" t="s">
        <v>532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3.3953181694000004E-4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3.5057619597000003E-2</v>
      </c>
      <c r="AE285">
        <v>5.4891617917999993E-4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3.5946067593120003E-2</v>
      </c>
    </row>
    <row r="286" spans="1:37" x14ac:dyDescent="0.2">
      <c r="A286" t="s">
        <v>290</v>
      </c>
      <c r="B286" t="s">
        <v>602</v>
      </c>
      <c r="C286" t="s">
        <v>608</v>
      </c>
      <c r="D286" t="s">
        <v>605</v>
      </c>
      <c r="E286" t="s">
        <v>531</v>
      </c>
      <c r="F286" t="s">
        <v>504</v>
      </c>
      <c r="G286" t="s">
        <v>506</v>
      </c>
      <c r="H286" t="s">
        <v>542</v>
      </c>
      <c r="I286" t="s">
        <v>508</v>
      </c>
      <c r="J286" t="s">
        <v>532</v>
      </c>
      <c r="K286" t="s">
        <v>538</v>
      </c>
      <c r="L286" t="s">
        <v>517</v>
      </c>
      <c r="M286" t="s">
        <v>522</v>
      </c>
      <c r="N286" t="s">
        <v>532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3.3953181694000004E-4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3.5057619597000003E-2</v>
      </c>
      <c r="AE286">
        <v>5.4891617917999993E-4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3.5946067593120003E-2</v>
      </c>
    </row>
    <row r="287" spans="1:37" x14ac:dyDescent="0.2">
      <c r="A287" t="s">
        <v>291</v>
      </c>
      <c r="B287" t="s">
        <v>602</v>
      </c>
      <c r="C287" t="s">
        <v>608</v>
      </c>
      <c r="D287" t="s">
        <v>605</v>
      </c>
      <c r="E287" t="s">
        <v>531</v>
      </c>
      <c r="F287" t="s">
        <v>504</v>
      </c>
      <c r="G287" t="s">
        <v>506</v>
      </c>
      <c r="H287" t="s">
        <v>542</v>
      </c>
      <c r="I287" t="s">
        <v>508</v>
      </c>
      <c r="J287" t="s">
        <v>532</v>
      </c>
      <c r="K287" t="s">
        <v>538</v>
      </c>
      <c r="L287" t="s">
        <v>518</v>
      </c>
      <c r="M287" t="s">
        <v>522</v>
      </c>
      <c r="N287" t="s">
        <v>532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3.3953181694000004E-4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3.5057619597000003E-2</v>
      </c>
      <c r="AE287">
        <v>5.4891617917999993E-4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3.5946067593120003E-2</v>
      </c>
    </row>
    <row r="288" spans="1:37" x14ac:dyDescent="0.2">
      <c r="A288" t="s">
        <v>292</v>
      </c>
      <c r="B288" t="s">
        <v>602</v>
      </c>
      <c r="C288" t="s">
        <v>608</v>
      </c>
      <c r="D288" t="s">
        <v>606</v>
      </c>
      <c r="E288" t="s">
        <v>1</v>
      </c>
      <c r="F288" t="s">
        <v>504</v>
      </c>
      <c r="G288" t="s">
        <v>506</v>
      </c>
      <c r="H288" t="s">
        <v>542</v>
      </c>
      <c r="I288" t="s">
        <v>508</v>
      </c>
      <c r="J288" t="s">
        <v>532</v>
      </c>
      <c r="K288" t="s">
        <v>538</v>
      </c>
      <c r="L288" t="s">
        <v>513</v>
      </c>
      <c r="M288" t="s">
        <v>522</v>
      </c>
      <c r="N288" t="s">
        <v>532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5.7920133478000001E-3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1.5524301250800001</v>
      </c>
      <c r="AE288">
        <v>5.4891617917999993E-4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1.5587710546069802</v>
      </c>
    </row>
    <row r="289" spans="1:37" x14ac:dyDescent="0.2">
      <c r="A289" t="s">
        <v>293</v>
      </c>
      <c r="B289" t="s">
        <v>602</v>
      </c>
      <c r="C289" t="s">
        <v>608</v>
      </c>
      <c r="D289" t="s">
        <v>605</v>
      </c>
      <c r="E289" t="s">
        <v>1</v>
      </c>
      <c r="F289" t="s">
        <v>504</v>
      </c>
      <c r="G289" t="s">
        <v>506</v>
      </c>
      <c r="H289" t="s">
        <v>542</v>
      </c>
      <c r="I289" t="s">
        <v>508</v>
      </c>
      <c r="J289" t="s">
        <v>532</v>
      </c>
      <c r="K289" t="s">
        <v>538</v>
      </c>
      <c r="L289" t="s">
        <v>513</v>
      </c>
      <c r="M289" t="s">
        <v>523</v>
      </c>
      <c r="N289" t="s">
        <v>525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0.16309999999999999</v>
      </c>
      <c r="V289">
        <v>0</v>
      </c>
      <c r="W289">
        <v>5.7920133478000001E-3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1.2972177804</v>
      </c>
      <c r="AE289">
        <v>5.4891617917999993E-4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1.4666587099269801</v>
      </c>
    </row>
    <row r="290" spans="1:37" x14ac:dyDescent="0.2">
      <c r="A290" t="s">
        <v>294</v>
      </c>
      <c r="B290" t="s">
        <v>602</v>
      </c>
      <c r="C290" t="s">
        <v>608</v>
      </c>
      <c r="D290" t="s">
        <v>605</v>
      </c>
      <c r="E290" t="s">
        <v>1</v>
      </c>
      <c r="F290" t="s">
        <v>504</v>
      </c>
      <c r="G290" t="s">
        <v>506</v>
      </c>
      <c r="H290" t="s">
        <v>542</v>
      </c>
      <c r="I290" t="s">
        <v>508</v>
      </c>
      <c r="J290" t="s">
        <v>532</v>
      </c>
      <c r="K290" t="s">
        <v>538</v>
      </c>
      <c r="L290" t="s">
        <v>513</v>
      </c>
      <c r="M290" t="s">
        <v>543</v>
      </c>
      <c r="N290" t="s">
        <v>525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0.31990000000000002</v>
      </c>
      <c r="V290">
        <v>0</v>
      </c>
      <c r="W290">
        <v>5.7920133478000001E-3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1.3213212197000002</v>
      </c>
      <c r="AE290">
        <v>5.4891617917999993E-4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1.6475621492269803</v>
      </c>
    </row>
    <row r="291" spans="1:37" x14ac:dyDescent="0.2">
      <c r="A291" t="s">
        <v>293</v>
      </c>
      <c r="B291" t="s">
        <v>602</v>
      </c>
      <c r="C291" t="s">
        <v>608</v>
      </c>
      <c r="D291" t="s">
        <v>605</v>
      </c>
      <c r="E291" t="s">
        <v>1</v>
      </c>
      <c r="F291" t="s">
        <v>504</v>
      </c>
      <c r="G291" t="s">
        <v>506</v>
      </c>
      <c r="H291" t="s">
        <v>542</v>
      </c>
      <c r="I291" t="s">
        <v>508</v>
      </c>
      <c r="J291" t="s">
        <v>532</v>
      </c>
      <c r="K291" t="s">
        <v>538</v>
      </c>
      <c r="L291" t="s">
        <v>513</v>
      </c>
      <c r="M291" t="s">
        <v>523</v>
      </c>
      <c r="N291" t="s">
        <v>526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5.7920133478000001E-3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1.543689158676</v>
      </c>
      <c r="AE291">
        <v>5.4891617917999993E-4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1.4666587099269801</v>
      </c>
    </row>
    <row r="292" spans="1:37" x14ac:dyDescent="0.2">
      <c r="A292" t="s">
        <v>294</v>
      </c>
      <c r="B292" t="s">
        <v>602</v>
      </c>
      <c r="C292" t="s">
        <v>608</v>
      </c>
      <c r="D292" t="s">
        <v>605</v>
      </c>
      <c r="E292" t="s">
        <v>1</v>
      </c>
      <c r="F292" t="s">
        <v>504</v>
      </c>
      <c r="G292" t="s">
        <v>506</v>
      </c>
      <c r="H292" t="s">
        <v>542</v>
      </c>
      <c r="I292" t="s">
        <v>508</v>
      </c>
      <c r="J292" t="s">
        <v>532</v>
      </c>
      <c r="K292" t="s">
        <v>538</v>
      </c>
      <c r="L292" t="s">
        <v>513</v>
      </c>
      <c r="M292" t="s">
        <v>543</v>
      </c>
      <c r="N292" t="s">
        <v>526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5.7920133478000001E-3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1.5261260087535002</v>
      </c>
      <c r="AE292">
        <v>5.4891617917999993E-4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1.6475621492269803</v>
      </c>
    </row>
    <row r="293" spans="1:37" x14ac:dyDescent="0.2">
      <c r="A293" t="s">
        <v>293</v>
      </c>
      <c r="B293" t="s">
        <v>602</v>
      </c>
      <c r="C293" t="s">
        <v>608</v>
      </c>
      <c r="D293" t="s">
        <v>605</v>
      </c>
      <c r="E293" t="s">
        <v>1</v>
      </c>
      <c r="F293" t="s">
        <v>504</v>
      </c>
      <c r="G293" t="s">
        <v>506</v>
      </c>
      <c r="H293" t="s">
        <v>542</v>
      </c>
      <c r="I293" t="s">
        <v>508</v>
      </c>
      <c r="J293" t="s">
        <v>532</v>
      </c>
      <c r="K293" t="s">
        <v>538</v>
      </c>
      <c r="L293" t="s">
        <v>513</v>
      </c>
      <c r="M293" t="s">
        <v>523</v>
      </c>
      <c r="N293" t="s">
        <v>527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0.32619999999999999</v>
      </c>
      <c r="V293">
        <v>0</v>
      </c>
      <c r="W293">
        <v>5.7920133478000001E-3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1.0570569757600001</v>
      </c>
      <c r="AE293">
        <v>5.4891617917999993E-4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1.4666587099269801</v>
      </c>
    </row>
    <row r="294" spans="1:37" x14ac:dyDescent="0.2">
      <c r="A294" t="s">
        <v>294</v>
      </c>
      <c r="B294" t="s">
        <v>602</v>
      </c>
      <c r="C294" t="s">
        <v>608</v>
      </c>
      <c r="D294" t="s">
        <v>605</v>
      </c>
      <c r="E294" t="s">
        <v>1</v>
      </c>
      <c r="F294" t="s">
        <v>504</v>
      </c>
      <c r="G294" t="s">
        <v>506</v>
      </c>
      <c r="H294" t="s">
        <v>542</v>
      </c>
      <c r="I294" t="s">
        <v>508</v>
      </c>
      <c r="J294" t="s">
        <v>532</v>
      </c>
      <c r="K294" t="s">
        <v>538</v>
      </c>
      <c r="L294" t="s">
        <v>513</v>
      </c>
      <c r="M294" t="s">
        <v>543</v>
      </c>
      <c r="N294" t="s">
        <v>527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0.63980000000000004</v>
      </c>
      <c r="V294">
        <v>0</v>
      </c>
      <c r="W294">
        <v>5.7920133478000001E-3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1.123123036745</v>
      </c>
      <c r="AE294">
        <v>5.4891617917999993E-4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1.6475621492269803</v>
      </c>
    </row>
    <row r="295" spans="1:37" x14ac:dyDescent="0.2">
      <c r="A295" t="s">
        <v>576</v>
      </c>
      <c r="B295" t="s">
        <v>602</v>
      </c>
      <c r="C295" t="s">
        <v>608</v>
      </c>
      <c r="D295" t="s">
        <v>605</v>
      </c>
      <c r="E295" t="s">
        <v>1</v>
      </c>
      <c r="F295" t="s">
        <v>504</v>
      </c>
      <c r="G295" t="s">
        <v>506</v>
      </c>
      <c r="H295" t="s">
        <v>542</v>
      </c>
      <c r="I295" t="s">
        <v>508</v>
      </c>
      <c r="J295" t="s">
        <v>532</v>
      </c>
      <c r="K295" t="s">
        <v>538</v>
      </c>
      <c r="L295" t="s">
        <v>548</v>
      </c>
      <c r="M295" t="s">
        <v>522</v>
      </c>
      <c r="N295" t="s">
        <v>532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5.7920133478000001E-3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0.94039062254000005</v>
      </c>
      <c r="AE295">
        <v>5.4891617917999993E-4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0.94673155206698001</v>
      </c>
    </row>
    <row r="296" spans="1:37" x14ac:dyDescent="0.2">
      <c r="A296" t="s">
        <v>593</v>
      </c>
      <c r="B296" t="s">
        <v>602</v>
      </c>
      <c r="C296" t="s">
        <v>608</v>
      </c>
      <c r="D296" t="s">
        <v>606</v>
      </c>
      <c r="E296" t="s">
        <v>1</v>
      </c>
      <c r="F296" t="s">
        <v>504</v>
      </c>
      <c r="G296" t="s">
        <v>506</v>
      </c>
      <c r="H296" t="s">
        <v>542</v>
      </c>
      <c r="I296" t="s">
        <v>508</v>
      </c>
      <c r="J296" t="s">
        <v>532</v>
      </c>
      <c r="K296" t="s">
        <v>538</v>
      </c>
      <c r="L296" t="s">
        <v>579</v>
      </c>
      <c r="M296" t="s">
        <v>522</v>
      </c>
      <c r="N296" t="s">
        <v>532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5.7920133478000001E-3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1.0233991034400001</v>
      </c>
      <c r="AE296">
        <v>5.4891617917999993E-4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1.0297400329669801</v>
      </c>
    </row>
    <row r="297" spans="1:37" x14ac:dyDescent="0.2">
      <c r="A297" t="s">
        <v>297</v>
      </c>
      <c r="B297" t="s">
        <v>602</v>
      </c>
      <c r="C297" t="s">
        <v>608</v>
      </c>
      <c r="D297" t="s">
        <v>605</v>
      </c>
      <c r="E297" t="s">
        <v>1</v>
      </c>
      <c r="F297" t="s">
        <v>504</v>
      </c>
      <c r="G297" t="s">
        <v>506</v>
      </c>
      <c r="H297" t="s">
        <v>542</v>
      </c>
      <c r="I297" t="s">
        <v>508</v>
      </c>
      <c r="J297" t="s">
        <v>532</v>
      </c>
      <c r="K297" t="s">
        <v>538</v>
      </c>
      <c r="L297" t="s">
        <v>514</v>
      </c>
      <c r="M297" t="s">
        <v>522</v>
      </c>
      <c r="N297" t="s">
        <v>532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5.7920133478000001E-3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1.11470355274</v>
      </c>
      <c r="AE297">
        <v>5.4891617917999993E-4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1.1210444822669801</v>
      </c>
    </row>
    <row r="298" spans="1:37" x14ac:dyDescent="0.2">
      <c r="A298" t="s">
        <v>298</v>
      </c>
      <c r="B298" t="s">
        <v>602</v>
      </c>
      <c r="C298" t="s">
        <v>608</v>
      </c>
      <c r="D298" t="s">
        <v>605</v>
      </c>
      <c r="E298" t="s">
        <v>1</v>
      </c>
      <c r="F298" t="s">
        <v>504</v>
      </c>
      <c r="G298" t="s">
        <v>506</v>
      </c>
      <c r="H298" t="s">
        <v>542</v>
      </c>
      <c r="I298" t="s">
        <v>508</v>
      </c>
      <c r="J298" t="s">
        <v>532</v>
      </c>
      <c r="K298" t="s">
        <v>538</v>
      </c>
      <c r="L298" t="s">
        <v>515</v>
      </c>
      <c r="M298" t="s">
        <v>522</v>
      </c>
      <c r="N298" t="s">
        <v>532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5.7920133478000001E-3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0.89927881320000003</v>
      </c>
      <c r="AE298">
        <v>5.4891617917999993E-4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0.90561974272697998</v>
      </c>
    </row>
    <row r="299" spans="1:37" x14ac:dyDescent="0.2">
      <c r="A299" t="s">
        <v>299</v>
      </c>
      <c r="B299" t="s">
        <v>602</v>
      </c>
      <c r="C299" t="s">
        <v>608</v>
      </c>
      <c r="D299" t="s">
        <v>605</v>
      </c>
      <c r="E299" t="s">
        <v>1</v>
      </c>
      <c r="F299" t="s">
        <v>504</v>
      </c>
      <c r="G299" t="s">
        <v>506</v>
      </c>
      <c r="H299" t="s">
        <v>542</v>
      </c>
      <c r="I299" t="s">
        <v>508</v>
      </c>
      <c r="J299" t="s">
        <v>532</v>
      </c>
      <c r="K299" t="s">
        <v>538</v>
      </c>
      <c r="L299" t="s">
        <v>516</v>
      </c>
      <c r="M299" t="s">
        <v>522</v>
      </c>
      <c r="N299" t="s">
        <v>532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5.7920133478000001E-3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0.99641679565999997</v>
      </c>
      <c r="AE299">
        <v>5.4891617917999993E-4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1.0027577251869801</v>
      </c>
    </row>
    <row r="300" spans="1:37" x14ac:dyDescent="0.2">
      <c r="A300" t="s">
        <v>300</v>
      </c>
      <c r="B300" t="s">
        <v>602</v>
      </c>
      <c r="C300" t="s">
        <v>608</v>
      </c>
      <c r="D300" t="s">
        <v>605</v>
      </c>
      <c r="E300" t="s">
        <v>1</v>
      </c>
      <c r="F300" t="s">
        <v>504</v>
      </c>
      <c r="G300" t="s">
        <v>506</v>
      </c>
      <c r="H300" t="s">
        <v>542</v>
      </c>
      <c r="I300" t="s">
        <v>508</v>
      </c>
      <c r="J300" t="s">
        <v>532</v>
      </c>
      <c r="K300" t="s">
        <v>538</v>
      </c>
      <c r="L300" t="s">
        <v>517</v>
      </c>
      <c r="M300" t="s">
        <v>522</v>
      </c>
      <c r="N300" t="s">
        <v>532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5.7920133478000001E-3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0.99641679565999997</v>
      </c>
      <c r="AE300">
        <v>5.4891617917999993E-4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1.0027577251869801</v>
      </c>
    </row>
    <row r="301" spans="1:37" x14ac:dyDescent="0.2">
      <c r="A301" t="s">
        <v>301</v>
      </c>
      <c r="B301" t="s">
        <v>602</v>
      </c>
      <c r="C301" t="s">
        <v>608</v>
      </c>
      <c r="D301" t="s">
        <v>605</v>
      </c>
      <c r="E301" t="s">
        <v>1</v>
      </c>
      <c r="F301" t="s">
        <v>504</v>
      </c>
      <c r="G301" t="s">
        <v>506</v>
      </c>
      <c r="H301" t="s">
        <v>542</v>
      </c>
      <c r="I301" t="s">
        <v>508</v>
      </c>
      <c r="J301" t="s">
        <v>532</v>
      </c>
      <c r="K301" t="s">
        <v>538</v>
      </c>
      <c r="L301" t="s">
        <v>518</v>
      </c>
      <c r="M301" t="s">
        <v>522</v>
      </c>
      <c r="N301" t="s">
        <v>532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5.7920133478000001E-3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0.99641679565999997</v>
      </c>
      <c r="AE301">
        <v>5.4891617917999993E-4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1.0027577251869801</v>
      </c>
    </row>
    <row r="302" spans="1:37" x14ac:dyDescent="0.2">
      <c r="A302" t="s">
        <v>302</v>
      </c>
      <c r="B302" t="s">
        <v>602</v>
      </c>
      <c r="C302" t="s">
        <v>608</v>
      </c>
      <c r="D302" t="s">
        <v>605</v>
      </c>
      <c r="O302">
        <v>0</v>
      </c>
      <c r="P302">
        <v>0</v>
      </c>
      <c r="Q302">
        <v>0</v>
      </c>
      <c r="R302">
        <v>0</v>
      </c>
      <c r="S302">
        <v>8.9115853000000002E-3</v>
      </c>
      <c r="T302">
        <v>0</v>
      </c>
      <c r="U302">
        <v>3.1527864165349999E-3</v>
      </c>
      <c r="V302">
        <v>4.7137256412600001E-5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6.7582770494200007E-6</v>
      </c>
      <c r="AF302">
        <v>0</v>
      </c>
      <c r="AG302">
        <v>0</v>
      </c>
      <c r="AH302">
        <v>0</v>
      </c>
      <c r="AI302">
        <v>1.08625667333E-8</v>
      </c>
      <c r="AJ302">
        <v>0</v>
      </c>
      <c r="AK302">
        <v>1.2118278112563755E-2</v>
      </c>
    </row>
    <row r="303" spans="1:37" x14ac:dyDescent="0.2">
      <c r="A303" t="s">
        <v>303</v>
      </c>
      <c r="B303" t="s">
        <v>602</v>
      </c>
      <c r="C303" t="s">
        <v>608</v>
      </c>
      <c r="D303" t="s">
        <v>605</v>
      </c>
      <c r="O303">
        <v>0</v>
      </c>
      <c r="P303">
        <v>0</v>
      </c>
      <c r="Q303">
        <v>0</v>
      </c>
      <c r="R303">
        <v>0</v>
      </c>
      <c r="S303">
        <v>2.607018E-3</v>
      </c>
      <c r="T303">
        <v>0</v>
      </c>
      <c r="U303">
        <v>3.1527864165349999E-3</v>
      </c>
      <c r="V303">
        <v>4.7137256412600001E-5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6.7582770494200007E-6</v>
      </c>
      <c r="AF303">
        <v>0</v>
      </c>
      <c r="AG303">
        <v>0</v>
      </c>
      <c r="AH303">
        <v>0</v>
      </c>
      <c r="AI303">
        <v>1.08625667333E-8</v>
      </c>
      <c r="AJ303">
        <v>0</v>
      </c>
      <c r="AK303">
        <v>5.813710812563753E-3</v>
      </c>
    </row>
    <row r="304" spans="1:37" x14ac:dyDescent="0.2">
      <c r="A304" t="s">
        <v>304</v>
      </c>
      <c r="B304" t="s">
        <v>602</v>
      </c>
      <c r="C304" t="s">
        <v>608</v>
      </c>
      <c r="D304" t="s">
        <v>605</v>
      </c>
      <c r="O304">
        <v>0</v>
      </c>
      <c r="P304">
        <v>0</v>
      </c>
      <c r="Q304">
        <v>0</v>
      </c>
      <c r="R304">
        <v>0</v>
      </c>
      <c r="S304">
        <v>8.9115853000000002E-3</v>
      </c>
      <c r="T304">
        <v>0</v>
      </c>
      <c r="U304">
        <v>3.1527864165349999E-3</v>
      </c>
      <c r="V304">
        <v>4.7137256412600001E-5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6.7582770494200007E-6</v>
      </c>
      <c r="AF304">
        <v>0</v>
      </c>
      <c r="AG304">
        <v>0</v>
      </c>
      <c r="AH304">
        <v>0</v>
      </c>
      <c r="AI304">
        <v>1.08625667333E-8</v>
      </c>
      <c r="AJ304">
        <v>0</v>
      </c>
      <c r="AK304">
        <v>1.2118278112563755E-2</v>
      </c>
    </row>
    <row r="305" spans="1:37" x14ac:dyDescent="0.2">
      <c r="A305" t="s">
        <v>305</v>
      </c>
      <c r="B305" t="s">
        <v>602</v>
      </c>
      <c r="C305" t="s">
        <v>608</v>
      </c>
      <c r="D305" t="s">
        <v>605</v>
      </c>
      <c r="O305">
        <v>0</v>
      </c>
      <c r="P305">
        <v>0</v>
      </c>
      <c r="Q305">
        <v>0</v>
      </c>
      <c r="R305">
        <v>0</v>
      </c>
      <c r="S305">
        <v>2.607018E-3</v>
      </c>
      <c r="T305">
        <v>0</v>
      </c>
      <c r="U305">
        <v>3.1527864165349999E-3</v>
      </c>
      <c r="V305">
        <v>4.7137256412600001E-5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6.7582770494200007E-6</v>
      </c>
      <c r="AF305">
        <v>0</v>
      </c>
      <c r="AG305">
        <v>0</v>
      </c>
      <c r="AH305">
        <v>0</v>
      </c>
      <c r="AI305">
        <v>1.08625667333E-8</v>
      </c>
      <c r="AJ305">
        <v>0</v>
      </c>
      <c r="AK305">
        <v>5.813710812563753E-3</v>
      </c>
    </row>
    <row r="306" spans="1:37" x14ac:dyDescent="0.2">
      <c r="A306" t="s">
        <v>306</v>
      </c>
      <c r="B306" t="s">
        <v>602</v>
      </c>
      <c r="C306" t="s">
        <v>608</v>
      </c>
      <c r="D306" t="s">
        <v>605</v>
      </c>
      <c r="O306">
        <v>0</v>
      </c>
      <c r="P306">
        <v>0</v>
      </c>
      <c r="Q306">
        <v>0</v>
      </c>
      <c r="R306">
        <v>0</v>
      </c>
      <c r="S306">
        <v>1.24121631E-2</v>
      </c>
      <c r="T306">
        <v>0</v>
      </c>
      <c r="U306">
        <v>4.1489314283650004E-3</v>
      </c>
      <c r="V306">
        <v>4.7137256412600001E-5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7.2020306437000009E-6</v>
      </c>
      <c r="AF306">
        <v>0</v>
      </c>
      <c r="AG306">
        <v>0</v>
      </c>
      <c r="AH306">
        <v>0</v>
      </c>
      <c r="AI306">
        <v>1.3485058223599999E-8</v>
      </c>
      <c r="AJ306">
        <v>0</v>
      </c>
      <c r="AK306">
        <v>1.6615447300479522E-2</v>
      </c>
    </row>
    <row r="307" spans="1:37" x14ac:dyDescent="0.2">
      <c r="A307" t="s">
        <v>307</v>
      </c>
      <c r="B307" t="s">
        <v>602</v>
      </c>
      <c r="C307" t="s">
        <v>608</v>
      </c>
      <c r="D307" t="s">
        <v>605</v>
      </c>
      <c r="O307">
        <v>0</v>
      </c>
      <c r="P307">
        <v>0</v>
      </c>
      <c r="Q307">
        <v>0</v>
      </c>
      <c r="R307">
        <v>0</v>
      </c>
      <c r="S307">
        <v>3.6310860000000004E-3</v>
      </c>
      <c r="T307">
        <v>0</v>
      </c>
      <c r="U307">
        <v>4.1489314283650004E-3</v>
      </c>
      <c r="V307">
        <v>4.7137256412600001E-5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7.2020306437000009E-6</v>
      </c>
      <c r="AF307">
        <v>0</v>
      </c>
      <c r="AG307">
        <v>0</v>
      </c>
      <c r="AH307">
        <v>0</v>
      </c>
      <c r="AI307">
        <v>1.3485058223599999E-8</v>
      </c>
      <c r="AJ307">
        <v>0</v>
      </c>
      <c r="AK307">
        <v>7.8343702004795238E-3</v>
      </c>
    </row>
    <row r="308" spans="1:37" x14ac:dyDescent="0.2">
      <c r="A308" t="s">
        <v>308</v>
      </c>
      <c r="B308" t="s">
        <v>602</v>
      </c>
      <c r="C308" t="s">
        <v>608</v>
      </c>
      <c r="D308" t="s">
        <v>605</v>
      </c>
      <c r="E308" t="s">
        <v>502</v>
      </c>
      <c r="K308" t="s">
        <v>535</v>
      </c>
      <c r="L308" t="s">
        <v>596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8.9247549594000013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1.7199640429196061</v>
      </c>
      <c r="AF308">
        <v>0</v>
      </c>
      <c r="AG308">
        <v>0</v>
      </c>
      <c r="AH308">
        <v>0</v>
      </c>
      <c r="AI308">
        <v>4.3041891483E-5</v>
      </c>
      <c r="AJ308">
        <v>5.6202838030000001E-3</v>
      </c>
      <c r="AK308">
        <v>10.650382328014091</v>
      </c>
    </row>
    <row r="309" spans="1:37" x14ac:dyDescent="0.2">
      <c r="A309" t="s">
        <v>309</v>
      </c>
      <c r="B309" t="s">
        <v>602</v>
      </c>
      <c r="C309" t="s">
        <v>608</v>
      </c>
      <c r="D309" t="s">
        <v>605</v>
      </c>
      <c r="E309" t="s">
        <v>502</v>
      </c>
      <c r="K309" t="s">
        <v>536</v>
      </c>
      <c r="L309" t="s">
        <v>596</v>
      </c>
      <c r="O309">
        <v>0</v>
      </c>
      <c r="P309">
        <v>1.9288845861899998E-2</v>
      </c>
      <c r="Q309">
        <v>0</v>
      </c>
      <c r="R309">
        <v>0</v>
      </c>
      <c r="S309">
        <v>0</v>
      </c>
      <c r="T309">
        <v>0</v>
      </c>
      <c r="U309">
        <v>2.6125173208999999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1.6948054003665063</v>
      </c>
      <c r="AF309">
        <v>0</v>
      </c>
      <c r="AG309">
        <v>0</v>
      </c>
      <c r="AH309">
        <v>0</v>
      </c>
      <c r="AI309">
        <v>4.6495386906999997E-5</v>
      </c>
      <c r="AJ309">
        <v>5.6202838030000001E-3</v>
      </c>
      <c r="AK309">
        <v>4.3322783463183132</v>
      </c>
    </row>
    <row r="310" spans="1:37" x14ac:dyDescent="0.2">
      <c r="A310" t="s">
        <v>310</v>
      </c>
      <c r="B310" t="s">
        <v>602</v>
      </c>
      <c r="C310" t="s">
        <v>608</v>
      </c>
      <c r="D310" t="s">
        <v>605</v>
      </c>
      <c r="E310" t="s">
        <v>502</v>
      </c>
      <c r="K310" t="s">
        <v>535</v>
      </c>
      <c r="L310" t="s">
        <v>597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8.9247549594000013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2.9984015560196058</v>
      </c>
      <c r="AF310">
        <v>0</v>
      </c>
      <c r="AG310">
        <v>0</v>
      </c>
      <c r="AH310">
        <v>0</v>
      </c>
      <c r="AI310">
        <v>4.3041891483E-5</v>
      </c>
      <c r="AJ310">
        <v>5.6202838030000001E-3</v>
      </c>
      <c r="AK310">
        <v>11.928819841114089</v>
      </c>
    </row>
    <row r="311" spans="1:37" x14ac:dyDescent="0.2">
      <c r="A311" t="s">
        <v>311</v>
      </c>
      <c r="B311" t="s">
        <v>602</v>
      </c>
      <c r="C311" t="s">
        <v>608</v>
      </c>
      <c r="D311" t="s">
        <v>605</v>
      </c>
      <c r="E311" t="s">
        <v>502</v>
      </c>
      <c r="K311" t="s">
        <v>536</v>
      </c>
      <c r="L311" t="s">
        <v>597</v>
      </c>
      <c r="O311">
        <v>0</v>
      </c>
      <c r="P311">
        <v>1.9288845861899998E-2</v>
      </c>
      <c r="Q311">
        <v>0</v>
      </c>
      <c r="R311">
        <v>0</v>
      </c>
      <c r="S311">
        <v>0</v>
      </c>
      <c r="T311">
        <v>0</v>
      </c>
      <c r="U311">
        <v>2.6125173208999999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2.9530570579965061</v>
      </c>
      <c r="AF311">
        <v>0</v>
      </c>
      <c r="AG311">
        <v>0</v>
      </c>
      <c r="AH311">
        <v>0</v>
      </c>
      <c r="AI311">
        <v>4.6495386906999997E-5</v>
      </c>
      <c r="AJ311">
        <v>5.6202838030000001E-3</v>
      </c>
      <c r="AK311">
        <v>5.590530003948313</v>
      </c>
    </row>
    <row r="312" spans="1:37" x14ac:dyDescent="0.2">
      <c r="A312" t="s">
        <v>312</v>
      </c>
      <c r="B312" t="s">
        <v>602</v>
      </c>
      <c r="C312" t="s">
        <v>608</v>
      </c>
      <c r="D312" t="s">
        <v>605</v>
      </c>
      <c r="E312" t="s">
        <v>502</v>
      </c>
      <c r="K312" t="s">
        <v>533</v>
      </c>
      <c r="L312" t="s">
        <v>596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8.9870000000000001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1.8801608791576063</v>
      </c>
      <c r="AF312">
        <v>0</v>
      </c>
      <c r="AG312">
        <v>0</v>
      </c>
      <c r="AH312">
        <v>0</v>
      </c>
      <c r="AI312">
        <v>4.3041891483E-5</v>
      </c>
      <c r="AJ312">
        <v>5.6210293965E-3</v>
      </c>
      <c r="AK312">
        <v>10.87282495044559</v>
      </c>
    </row>
    <row r="313" spans="1:37" x14ac:dyDescent="0.2">
      <c r="A313" t="s">
        <v>313</v>
      </c>
      <c r="B313" t="s">
        <v>602</v>
      </c>
      <c r="C313" t="s">
        <v>608</v>
      </c>
      <c r="D313" t="s">
        <v>605</v>
      </c>
      <c r="E313" t="s">
        <v>502</v>
      </c>
      <c r="K313" t="s">
        <v>534</v>
      </c>
      <c r="L313" t="s">
        <v>596</v>
      </c>
      <c r="O313">
        <v>0</v>
      </c>
      <c r="P313">
        <v>2.61233776776E-2</v>
      </c>
      <c r="Q313">
        <v>0</v>
      </c>
      <c r="R313">
        <v>0</v>
      </c>
      <c r="S313">
        <v>0</v>
      </c>
      <c r="T313">
        <v>0</v>
      </c>
      <c r="U313">
        <v>0.58840000000000003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1.715777186823346</v>
      </c>
      <c r="AF313">
        <v>0</v>
      </c>
      <c r="AG313">
        <v>0</v>
      </c>
      <c r="AH313">
        <v>0</v>
      </c>
      <c r="AI313">
        <v>4.7713828885999994E-5</v>
      </c>
      <c r="AJ313">
        <v>5.6210293965E-3</v>
      </c>
      <c r="AK313">
        <v>2.3359693077263319</v>
      </c>
    </row>
    <row r="314" spans="1:37" x14ac:dyDescent="0.2">
      <c r="A314" t="s">
        <v>314</v>
      </c>
      <c r="B314" t="s">
        <v>602</v>
      </c>
      <c r="C314" t="s">
        <v>608</v>
      </c>
      <c r="D314" t="s">
        <v>605</v>
      </c>
      <c r="E314" t="s">
        <v>502</v>
      </c>
      <c r="K314" t="s">
        <v>538</v>
      </c>
      <c r="L314" t="s">
        <v>513</v>
      </c>
      <c r="O314">
        <v>0</v>
      </c>
      <c r="P314">
        <v>0</v>
      </c>
      <c r="Q314">
        <v>0</v>
      </c>
      <c r="R314">
        <v>0</v>
      </c>
      <c r="S314">
        <v>6.7559399999999998</v>
      </c>
      <c r="T314">
        <v>0.85675596750000005</v>
      </c>
      <c r="U314">
        <v>0</v>
      </c>
      <c r="V314">
        <v>1.1181669812999999E-3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8.9351169470000005E-2</v>
      </c>
      <c r="AI314">
        <v>0</v>
      </c>
      <c r="AJ314">
        <v>1.0438309E-2</v>
      </c>
      <c r="AK314">
        <v>7.7136036129513004</v>
      </c>
    </row>
    <row r="315" spans="1:37" x14ac:dyDescent="0.2">
      <c r="A315" t="s">
        <v>315</v>
      </c>
      <c r="B315" t="s">
        <v>602</v>
      </c>
      <c r="C315" t="s">
        <v>608</v>
      </c>
      <c r="D315" t="s">
        <v>605</v>
      </c>
      <c r="E315" t="s">
        <v>502</v>
      </c>
      <c r="K315" t="s">
        <v>538</v>
      </c>
      <c r="L315" t="s">
        <v>548</v>
      </c>
      <c r="O315">
        <v>0</v>
      </c>
      <c r="P315">
        <v>0</v>
      </c>
      <c r="Q315">
        <v>0</v>
      </c>
      <c r="R315">
        <v>0</v>
      </c>
      <c r="S315">
        <v>0.83364119999999997</v>
      </c>
      <c r="T315">
        <v>0.85675596750000005</v>
      </c>
      <c r="U315">
        <v>0</v>
      </c>
      <c r="V315">
        <v>1.1181669812999999E-3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8.9351169470000005E-2</v>
      </c>
      <c r="AI315">
        <v>0</v>
      </c>
      <c r="AJ315">
        <v>1.0438309E-2</v>
      </c>
      <c r="AK315">
        <v>1.7913048129513001</v>
      </c>
    </row>
    <row r="316" spans="1:37" x14ac:dyDescent="0.2">
      <c r="A316" t="s">
        <v>316</v>
      </c>
      <c r="B316" t="s">
        <v>602</v>
      </c>
      <c r="C316" t="s">
        <v>608</v>
      </c>
      <c r="D316" t="s">
        <v>605</v>
      </c>
      <c r="E316" t="s">
        <v>502</v>
      </c>
      <c r="K316" t="s">
        <v>538</v>
      </c>
      <c r="L316" t="s">
        <v>516</v>
      </c>
      <c r="O316">
        <v>0</v>
      </c>
      <c r="P316">
        <v>0</v>
      </c>
      <c r="Q316">
        <v>0</v>
      </c>
      <c r="R316">
        <v>0</v>
      </c>
      <c r="S316">
        <v>1.9763999999999999</v>
      </c>
      <c r="T316">
        <v>0.85675596750000005</v>
      </c>
      <c r="U316">
        <v>0</v>
      </c>
      <c r="V316">
        <v>1.1181669812999999E-3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8.9351169470000005E-2</v>
      </c>
      <c r="AI316">
        <v>0</v>
      </c>
      <c r="AJ316">
        <v>1.0438309E-2</v>
      </c>
      <c r="AK316">
        <v>2.9340636129512996</v>
      </c>
    </row>
    <row r="317" spans="1:37" x14ac:dyDescent="0.2">
      <c r="A317" t="s">
        <v>317</v>
      </c>
      <c r="B317" t="s">
        <v>602</v>
      </c>
      <c r="C317" t="s">
        <v>608</v>
      </c>
      <c r="D317" t="s">
        <v>605</v>
      </c>
      <c r="E317" t="s">
        <v>502</v>
      </c>
      <c r="K317" t="s">
        <v>538</v>
      </c>
      <c r="L317" t="s">
        <v>517</v>
      </c>
      <c r="O317">
        <v>0</v>
      </c>
      <c r="P317">
        <v>0</v>
      </c>
      <c r="Q317">
        <v>0</v>
      </c>
      <c r="R317">
        <v>0</v>
      </c>
      <c r="S317">
        <v>0.26119475999999997</v>
      </c>
      <c r="T317">
        <v>0.85675596750000005</v>
      </c>
      <c r="U317">
        <v>0</v>
      </c>
      <c r="V317">
        <v>1.1181669812999999E-3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8.9351169470000005E-2</v>
      </c>
      <c r="AI317">
        <v>0</v>
      </c>
      <c r="AJ317">
        <v>1.0438309E-2</v>
      </c>
      <c r="AK317">
        <v>1.2188583729513001</v>
      </c>
    </row>
    <row r="318" spans="1:37" x14ac:dyDescent="0.2">
      <c r="A318" t="s">
        <v>318</v>
      </c>
      <c r="B318" t="s">
        <v>602</v>
      </c>
      <c r="C318" t="s">
        <v>608</v>
      </c>
      <c r="D318" t="s">
        <v>605</v>
      </c>
      <c r="E318" t="s">
        <v>502</v>
      </c>
      <c r="K318" t="s">
        <v>538</v>
      </c>
      <c r="L318" t="s">
        <v>518</v>
      </c>
      <c r="O318">
        <v>0</v>
      </c>
      <c r="P318">
        <v>0</v>
      </c>
      <c r="Q318">
        <v>0</v>
      </c>
      <c r="R318">
        <v>0</v>
      </c>
      <c r="S318">
        <v>0.85104000000000002</v>
      </c>
      <c r="T318">
        <v>0.85675596750000005</v>
      </c>
      <c r="U318">
        <v>0</v>
      </c>
      <c r="V318">
        <v>1.1181669812999999E-3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8.9351169470000005E-2</v>
      </c>
      <c r="AI318">
        <v>0</v>
      </c>
      <c r="AJ318">
        <v>1.0438309E-2</v>
      </c>
      <c r="AK318">
        <v>1.8087036129513001</v>
      </c>
    </row>
    <row r="319" spans="1:37" x14ac:dyDescent="0.2">
      <c r="A319" t="s">
        <v>319</v>
      </c>
      <c r="B319" t="s">
        <v>602</v>
      </c>
      <c r="C319" t="s">
        <v>608</v>
      </c>
      <c r="D319" t="s">
        <v>605</v>
      </c>
      <c r="E319" t="s">
        <v>502</v>
      </c>
      <c r="K319" t="s">
        <v>538</v>
      </c>
      <c r="L319" t="s">
        <v>579</v>
      </c>
      <c r="O319">
        <v>0</v>
      </c>
      <c r="P319">
        <v>0</v>
      </c>
      <c r="Q319">
        <v>0</v>
      </c>
      <c r="R319">
        <v>0</v>
      </c>
      <c r="S319">
        <v>0.70598318525000003</v>
      </c>
      <c r="T319">
        <v>1.2385610273300003</v>
      </c>
      <c r="U319">
        <v>0</v>
      </c>
      <c r="V319">
        <v>1.8107691545030001E-3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2.9243149194999999E-3</v>
      </c>
      <c r="AF319">
        <v>0</v>
      </c>
      <c r="AG319">
        <v>0</v>
      </c>
      <c r="AH319">
        <v>0</v>
      </c>
      <c r="AI319">
        <v>0</v>
      </c>
      <c r="AJ319">
        <v>1.7894244E-2</v>
      </c>
      <c r="AK319">
        <v>1.9671735406540034</v>
      </c>
    </row>
    <row r="320" spans="1:37" x14ac:dyDescent="0.2">
      <c r="A320" t="s">
        <v>320</v>
      </c>
      <c r="B320" t="s">
        <v>602</v>
      </c>
      <c r="C320" t="s">
        <v>608</v>
      </c>
      <c r="D320" t="s">
        <v>605</v>
      </c>
      <c r="E320" t="s">
        <v>502</v>
      </c>
      <c r="K320" t="s">
        <v>538</v>
      </c>
      <c r="L320" t="s">
        <v>514</v>
      </c>
      <c r="O320">
        <v>0</v>
      </c>
      <c r="P320">
        <v>0</v>
      </c>
      <c r="Q320">
        <v>0</v>
      </c>
      <c r="R320">
        <v>0</v>
      </c>
      <c r="S320">
        <v>1.4131873098200001</v>
      </c>
      <c r="T320">
        <v>1.17189567519</v>
      </c>
      <c r="U320">
        <v>0</v>
      </c>
      <c r="V320">
        <v>1.713501280075E-3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0.26403708851000002</v>
      </c>
      <c r="AF320">
        <v>0</v>
      </c>
      <c r="AG320">
        <v>0</v>
      </c>
      <c r="AH320">
        <v>0</v>
      </c>
      <c r="AI320">
        <v>0</v>
      </c>
      <c r="AJ320">
        <v>1.7894244E-2</v>
      </c>
      <c r="AK320">
        <v>2.8687278188000747</v>
      </c>
    </row>
    <row r="321" spans="1:37" x14ac:dyDescent="0.2">
      <c r="A321" t="s">
        <v>321</v>
      </c>
      <c r="B321" t="s">
        <v>602</v>
      </c>
      <c r="C321" t="s">
        <v>608</v>
      </c>
      <c r="D321" t="s">
        <v>605</v>
      </c>
      <c r="E321" t="s">
        <v>502</v>
      </c>
      <c r="K321" t="s">
        <v>538</v>
      </c>
      <c r="L321" t="s">
        <v>515</v>
      </c>
      <c r="O321">
        <v>0</v>
      </c>
      <c r="P321">
        <v>0</v>
      </c>
      <c r="Q321">
        <v>0</v>
      </c>
      <c r="R321">
        <v>0</v>
      </c>
      <c r="S321">
        <v>0.53169946667200008</v>
      </c>
      <c r="T321">
        <v>1.44876272603</v>
      </c>
      <c r="U321">
        <v>0</v>
      </c>
      <c r="V321">
        <v>2.118091289063E-3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1.7894244E-2</v>
      </c>
      <c r="AK321">
        <v>2.000474527991063</v>
      </c>
    </row>
    <row r="322" spans="1:37" x14ac:dyDescent="0.2">
      <c r="A322" t="s">
        <v>322</v>
      </c>
      <c r="B322" t="s">
        <v>602</v>
      </c>
      <c r="C322" t="s">
        <v>608</v>
      </c>
      <c r="D322" t="s">
        <v>605</v>
      </c>
      <c r="E322" t="s">
        <v>502</v>
      </c>
      <c r="K322" t="s">
        <v>537</v>
      </c>
      <c r="L322" t="s">
        <v>513</v>
      </c>
      <c r="O322">
        <v>0</v>
      </c>
      <c r="P322">
        <v>0</v>
      </c>
      <c r="Q322">
        <v>0</v>
      </c>
      <c r="R322">
        <v>0</v>
      </c>
      <c r="S322">
        <v>6.4806979999999994</v>
      </c>
      <c r="T322">
        <v>0.39324145207500005</v>
      </c>
      <c r="U322">
        <v>0</v>
      </c>
      <c r="V322">
        <v>2.0871405799800001E-3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6.8618357400000007E-3</v>
      </c>
      <c r="AF322">
        <v>0</v>
      </c>
      <c r="AG322">
        <v>0</v>
      </c>
      <c r="AH322">
        <v>0</v>
      </c>
      <c r="AI322">
        <v>6.116892799000001E-5</v>
      </c>
      <c r="AJ322">
        <v>1.0438309E-2</v>
      </c>
      <c r="AK322">
        <v>6.8933879063229702</v>
      </c>
    </row>
    <row r="323" spans="1:37" x14ac:dyDescent="0.2">
      <c r="A323" t="s">
        <v>323</v>
      </c>
      <c r="B323" t="s">
        <v>602</v>
      </c>
      <c r="C323" t="s">
        <v>608</v>
      </c>
      <c r="D323" t="s">
        <v>605</v>
      </c>
      <c r="E323" t="s">
        <v>502</v>
      </c>
      <c r="K323" t="s">
        <v>537</v>
      </c>
      <c r="L323" t="s">
        <v>548</v>
      </c>
      <c r="O323">
        <v>0</v>
      </c>
      <c r="P323">
        <v>0</v>
      </c>
      <c r="Q323">
        <v>0</v>
      </c>
      <c r="R323">
        <v>0</v>
      </c>
      <c r="S323">
        <v>0.79967803999999998</v>
      </c>
      <c r="T323">
        <v>0.39324145207500005</v>
      </c>
      <c r="U323">
        <v>0</v>
      </c>
      <c r="V323">
        <v>2.0871405799800001E-3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6.8618357400000007E-3</v>
      </c>
      <c r="AF323">
        <v>0</v>
      </c>
      <c r="AG323">
        <v>0</v>
      </c>
      <c r="AH323">
        <v>0</v>
      </c>
      <c r="AI323">
        <v>6.116892799000001E-5</v>
      </c>
      <c r="AJ323">
        <v>1.0438309E-2</v>
      </c>
      <c r="AK323">
        <v>1.2123679463229702</v>
      </c>
    </row>
    <row r="324" spans="1:37" x14ac:dyDescent="0.2">
      <c r="A324" t="s">
        <v>324</v>
      </c>
      <c r="B324" t="s">
        <v>602</v>
      </c>
      <c r="C324" t="s">
        <v>608</v>
      </c>
      <c r="D324" t="s">
        <v>605</v>
      </c>
      <c r="E324" t="s">
        <v>502</v>
      </c>
      <c r="K324" t="s">
        <v>537</v>
      </c>
      <c r="L324" t="s">
        <v>516</v>
      </c>
      <c r="O324">
        <v>0</v>
      </c>
      <c r="P324">
        <v>0</v>
      </c>
      <c r="Q324">
        <v>0</v>
      </c>
      <c r="R324">
        <v>0</v>
      </c>
      <c r="S324">
        <v>1.89588</v>
      </c>
      <c r="T324">
        <v>0.39324145207500005</v>
      </c>
      <c r="U324">
        <v>0</v>
      </c>
      <c r="V324">
        <v>2.0871405799800001E-3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6.8618357400000007E-3</v>
      </c>
      <c r="AF324">
        <v>0</v>
      </c>
      <c r="AG324">
        <v>0</v>
      </c>
      <c r="AH324">
        <v>0</v>
      </c>
      <c r="AI324">
        <v>6.116892799000001E-5</v>
      </c>
      <c r="AJ324">
        <v>1.0438309E-2</v>
      </c>
      <c r="AK324">
        <v>2.3085699063229703</v>
      </c>
    </row>
    <row r="325" spans="1:37" x14ac:dyDescent="0.2">
      <c r="A325" t="s">
        <v>325</v>
      </c>
      <c r="B325" t="s">
        <v>602</v>
      </c>
      <c r="C325" t="s">
        <v>608</v>
      </c>
      <c r="D325" t="s">
        <v>605</v>
      </c>
      <c r="E325" t="s">
        <v>502</v>
      </c>
      <c r="K325" t="s">
        <v>537</v>
      </c>
      <c r="L325" t="s">
        <v>517</v>
      </c>
      <c r="O325">
        <v>0</v>
      </c>
      <c r="P325">
        <v>0</v>
      </c>
      <c r="Q325">
        <v>0</v>
      </c>
      <c r="R325">
        <v>0</v>
      </c>
      <c r="S325">
        <v>0.25055349199999999</v>
      </c>
      <c r="T325">
        <v>0.39324145207500005</v>
      </c>
      <c r="U325">
        <v>0</v>
      </c>
      <c r="V325">
        <v>2.0871405799800001E-3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6.8618357400000007E-3</v>
      </c>
      <c r="AF325">
        <v>0</v>
      </c>
      <c r="AG325">
        <v>0</v>
      </c>
      <c r="AH325">
        <v>0</v>
      </c>
      <c r="AI325">
        <v>6.116892799000001E-5</v>
      </c>
      <c r="AJ325">
        <v>1.0438309E-2</v>
      </c>
      <c r="AK325">
        <v>0.66324339832297008</v>
      </c>
    </row>
    <row r="326" spans="1:37" x14ac:dyDescent="0.2">
      <c r="A326" t="s">
        <v>326</v>
      </c>
      <c r="B326" t="s">
        <v>602</v>
      </c>
      <c r="C326" t="s">
        <v>608</v>
      </c>
      <c r="D326" t="s">
        <v>605</v>
      </c>
      <c r="E326" t="s">
        <v>502</v>
      </c>
      <c r="K326" t="s">
        <v>537</v>
      </c>
      <c r="L326" t="s">
        <v>518</v>
      </c>
      <c r="O326">
        <v>0</v>
      </c>
      <c r="P326">
        <v>0</v>
      </c>
      <c r="Q326">
        <v>0</v>
      </c>
      <c r="R326">
        <v>0</v>
      </c>
      <c r="S326">
        <v>0.81636799999999998</v>
      </c>
      <c r="T326">
        <v>0.39324145207500005</v>
      </c>
      <c r="U326">
        <v>0</v>
      </c>
      <c r="V326">
        <v>2.0871405799800001E-3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6.8618357400000007E-3</v>
      </c>
      <c r="AF326">
        <v>0</v>
      </c>
      <c r="AG326">
        <v>0</v>
      </c>
      <c r="AH326">
        <v>0</v>
      </c>
      <c r="AI326">
        <v>1.2293323111999999E-4</v>
      </c>
      <c r="AJ326">
        <v>1.0438309E-2</v>
      </c>
      <c r="AK326">
        <v>1.2291196706261001</v>
      </c>
    </row>
    <row r="327" spans="1:37" x14ac:dyDescent="0.2">
      <c r="A327" t="s">
        <v>327</v>
      </c>
      <c r="B327" t="s">
        <v>602</v>
      </c>
      <c r="C327" t="s">
        <v>608</v>
      </c>
      <c r="D327" t="s">
        <v>605</v>
      </c>
      <c r="E327" t="s">
        <v>502</v>
      </c>
      <c r="K327" t="s">
        <v>539</v>
      </c>
      <c r="L327" t="s">
        <v>513</v>
      </c>
      <c r="O327">
        <v>0</v>
      </c>
      <c r="P327">
        <v>0</v>
      </c>
      <c r="Q327">
        <v>0</v>
      </c>
      <c r="R327">
        <v>0</v>
      </c>
      <c r="S327">
        <v>5.2921529999999999</v>
      </c>
      <c r="T327">
        <v>0.81915161086400001</v>
      </c>
      <c r="U327">
        <v>0</v>
      </c>
      <c r="V327">
        <v>8.7313417559999995E-4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1.0438309E-2</v>
      </c>
      <c r="AK327">
        <v>6.1226160540396002</v>
      </c>
    </row>
    <row r="328" spans="1:37" x14ac:dyDescent="0.2">
      <c r="A328" t="s">
        <v>328</v>
      </c>
      <c r="B328" t="s">
        <v>602</v>
      </c>
      <c r="C328" t="s">
        <v>608</v>
      </c>
      <c r="D328" t="s">
        <v>605</v>
      </c>
      <c r="E328" t="s">
        <v>502</v>
      </c>
      <c r="K328" t="s">
        <v>539</v>
      </c>
      <c r="L328" t="s">
        <v>513</v>
      </c>
      <c r="O328">
        <v>0</v>
      </c>
      <c r="P328">
        <v>0</v>
      </c>
      <c r="Q328">
        <v>0</v>
      </c>
      <c r="R328">
        <v>0</v>
      </c>
      <c r="S328">
        <v>4.8792900000000001</v>
      </c>
      <c r="T328">
        <v>0.81915161086400001</v>
      </c>
      <c r="U328">
        <v>0</v>
      </c>
      <c r="V328">
        <v>8.7313417559999995E-4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1.418194368</v>
      </c>
      <c r="AI328">
        <v>0</v>
      </c>
      <c r="AJ328">
        <v>1.0438309E-2</v>
      </c>
      <c r="AK328">
        <v>7.1279474220396004</v>
      </c>
    </row>
    <row r="329" spans="1:37" x14ac:dyDescent="0.2">
      <c r="A329" t="s">
        <v>329</v>
      </c>
      <c r="B329" t="s">
        <v>602</v>
      </c>
      <c r="C329" t="s">
        <v>608</v>
      </c>
      <c r="D329" t="s">
        <v>605</v>
      </c>
      <c r="E329" t="s">
        <v>502</v>
      </c>
      <c r="K329" t="s">
        <v>539</v>
      </c>
      <c r="L329" t="s">
        <v>548</v>
      </c>
      <c r="O329">
        <v>0</v>
      </c>
      <c r="P329">
        <v>0</v>
      </c>
      <c r="Q329">
        <v>0</v>
      </c>
      <c r="R329">
        <v>0</v>
      </c>
      <c r="S329">
        <v>0.65301893999999994</v>
      </c>
      <c r="T329">
        <v>0.81915161086400001</v>
      </c>
      <c r="U329">
        <v>0</v>
      </c>
      <c r="V329">
        <v>8.7313417559999995E-4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1.0438309E-2</v>
      </c>
      <c r="AK329">
        <v>1.4834819940396</v>
      </c>
    </row>
    <row r="330" spans="1:37" x14ac:dyDescent="0.2">
      <c r="A330" t="s">
        <v>330</v>
      </c>
      <c r="B330" t="s">
        <v>602</v>
      </c>
      <c r="C330" t="s">
        <v>608</v>
      </c>
      <c r="D330" t="s">
        <v>605</v>
      </c>
      <c r="E330" t="s">
        <v>502</v>
      </c>
      <c r="K330" t="s">
        <v>539</v>
      </c>
      <c r="L330" t="s">
        <v>548</v>
      </c>
      <c r="O330">
        <v>0</v>
      </c>
      <c r="P330">
        <v>0</v>
      </c>
      <c r="Q330">
        <v>0</v>
      </c>
      <c r="R330">
        <v>0</v>
      </c>
      <c r="S330">
        <v>0.6020742</v>
      </c>
      <c r="T330">
        <v>0.81915161086400001</v>
      </c>
      <c r="U330">
        <v>0</v>
      </c>
      <c r="V330">
        <v>8.7313417559999995E-4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1.418194368</v>
      </c>
      <c r="AI330">
        <v>0</v>
      </c>
      <c r="AJ330">
        <v>1.0438309E-2</v>
      </c>
      <c r="AK330">
        <v>2.8507316220396004</v>
      </c>
    </row>
    <row r="331" spans="1:37" x14ac:dyDescent="0.2">
      <c r="A331" t="s">
        <v>331</v>
      </c>
      <c r="B331" t="s">
        <v>602</v>
      </c>
      <c r="C331" t="s">
        <v>608</v>
      </c>
      <c r="D331" t="s">
        <v>605</v>
      </c>
      <c r="E331" t="s">
        <v>502</v>
      </c>
      <c r="K331" t="s">
        <v>539</v>
      </c>
      <c r="L331" t="s">
        <v>516</v>
      </c>
      <c r="O331">
        <v>0</v>
      </c>
      <c r="P331">
        <v>0</v>
      </c>
      <c r="Q331">
        <v>0</v>
      </c>
      <c r="R331">
        <v>0</v>
      </c>
      <c r="S331">
        <v>1.5481799999999999</v>
      </c>
      <c r="T331">
        <v>0.81915161086400001</v>
      </c>
      <c r="U331">
        <v>0</v>
      </c>
      <c r="V331">
        <v>8.7313417559999995E-4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1.0438309E-2</v>
      </c>
      <c r="AK331">
        <v>2.3786430540395997</v>
      </c>
    </row>
    <row r="332" spans="1:37" x14ac:dyDescent="0.2">
      <c r="A332" t="s">
        <v>332</v>
      </c>
      <c r="B332" t="s">
        <v>602</v>
      </c>
      <c r="C332" t="s">
        <v>608</v>
      </c>
      <c r="D332" t="s">
        <v>605</v>
      </c>
      <c r="E332" t="s">
        <v>502</v>
      </c>
      <c r="K332" t="s">
        <v>539</v>
      </c>
      <c r="L332" t="s">
        <v>517</v>
      </c>
      <c r="O332">
        <v>0</v>
      </c>
      <c r="P332">
        <v>0</v>
      </c>
      <c r="Q332">
        <v>0</v>
      </c>
      <c r="R332">
        <v>0</v>
      </c>
      <c r="S332">
        <v>0.20460256199999996</v>
      </c>
      <c r="T332">
        <v>0.81915161086400001</v>
      </c>
      <c r="U332">
        <v>0</v>
      </c>
      <c r="V332">
        <v>8.7313417559999995E-4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1.0438309E-2</v>
      </c>
      <c r="AK332">
        <v>1.0350656160396001</v>
      </c>
    </row>
    <row r="333" spans="1:37" x14ac:dyDescent="0.2">
      <c r="A333" t="s">
        <v>333</v>
      </c>
      <c r="B333" t="s">
        <v>602</v>
      </c>
      <c r="C333" t="s">
        <v>608</v>
      </c>
      <c r="D333" t="s">
        <v>605</v>
      </c>
      <c r="E333" t="s">
        <v>502</v>
      </c>
      <c r="K333" t="s">
        <v>539</v>
      </c>
      <c r="L333" t="s">
        <v>518</v>
      </c>
      <c r="O333">
        <v>0</v>
      </c>
      <c r="P333">
        <v>0</v>
      </c>
      <c r="Q333">
        <v>0</v>
      </c>
      <c r="R333">
        <v>0</v>
      </c>
      <c r="S333">
        <v>0.66664799999999991</v>
      </c>
      <c r="T333">
        <v>0.81915161086400001</v>
      </c>
      <c r="U333">
        <v>0</v>
      </c>
      <c r="V333">
        <v>8.7313417559999995E-4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1.0438309E-2</v>
      </c>
      <c r="AK333">
        <v>1.4971110540396</v>
      </c>
    </row>
    <row r="334" spans="1:37" x14ac:dyDescent="0.2">
      <c r="A334" t="s">
        <v>334</v>
      </c>
      <c r="B334" t="s">
        <v>602</v>
      </c>
      <c r="C334" t="s">
        <v>608</v>
      </c>
      <c r="D334" t="s">
        <v>605</v>
      </c>
      <c r="E334" t="s">
        <v>503</v>
      </c>
      <c r="J334" t="s">
        <v>599</v>
      </c>
      <c r="K334" t="s">
        <v>538</v>
      </c>
      <c r="L334" t="s">
        <v>513</v>
      </c>
      <c r="M334" t="s">
        <v>522</v>
      </c>
      <c r="O334">
        <v>0</v>
      </c>
      <c r="P334">
        <v>1.5995254275000002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3.8429146232399995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1.2569703833632E-2</v>
      </c>
      <c r="AF334">
        <v>0</v>
      </c>
      <c r="AG334">
        <v>0</v>
      </c>
      <c r="AH334">
        <v>0</v>
      </c>
      <c r="AI334">
        <v>1.38343438404E-6</v>
      </c>
      <c r="AJ334">
        <v>0</v>
      </c>
      <c r="AK334">
        <v>5.4550111380080164</v>
      </c>
    </row>
    <row r="335" spans="1:37" x14ac:dyDescent="0.2">
      <c r="A335" t="s">
        <v>335</v>
      </c>
      <c r="B335" t="s">
        <v>602</v>
      </c>
      <c r="C335" t="s">
        <v>608</v>
      </c>
      <c r="D335" t="s">
        <v>605</v>
      </c>
      <c r="E335" t="s">
        <v>503</v>
      </c>
      <c r="J335" t="s">
        <v>599</v>
      </c>
      <c r="K335" t="s">
        <v>538</v>
      </c>
      <c r="L335" t="s">
        <v>548</v>
      </c>
      <c r="M335" t="s">
        <v>522</v>
      </c>
      <c r="O335">
        <v>0</v>
      </c>
      <c r="P335">
        <v>1.5995254275000002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0.89242849973999994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1.2569703833632E-2</v>
      </c>
      <c r="AF335">
        <v>0</v>
      </c>
      <c r="AG335">
        <v>0</v>
      </c>
      <c r="AH335">
        <v>0</v>
      </c>
      <c r="AI335">
        <v>1.38343438404E-6</v>
      </c>
      <c r="AJ335">
        <v>0</v>
      </c>
      <c r="AK335">
        <v>2.5045250145080158</v>
      </c>
    </row>
    <row r="336" spans="1:37" x14ac:dyDescent="0.2">
      <c r="A336" t="s">
        <v>336</v>
      </c>
      <c r="B336" t="s">
        <v>602</v>
      </c>
      <c r="C336" t="s">
        <v>608</v>
      </c>
      <c r="D336" t="s">
        <v>605</v>
      </c>
      <c r="E336" t="s">
        <v>503</v>
      </c>
      <c r="J336" t="s">
        <v>599</v>
      </c>
      <c r="K336" t="s">
        <v>538</v>
      </c>
      <c r="L336" t="s">
        <v>579</v>
      </c>
      <c r="M336" t="s">
        <v>522</v>
      </c>
      <c r="O336">
        <v>0</v>
      </c>
      <c r="P336">
        <v>1.5995254275000002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1.2221210682399999</v>
      </c>
      <c r="AB336">
        <v>0</v>
      </c>
      <c r="AC336">
        <v>0</v>
      </c>
      <c r="AD336">
        <v>0</v>
      </c>
      <c r="AE336">
        <v>1.2569703833632E-2</v>
      </c>
      <c r="AF336">
        <v>0</v>
      </c>
      <c r="AG336">
        <v>0</v>
      </c>
      <c r="AH336">
        <v>0</v>
      </c>
      <c r="AI336">
        <v>1.38343438404E-6</v>
      </c>
      <c r="AJ336">
        <v>0</v>
      </c>
      <c r="AK336">
        <v>2.8342175830080159</v>
      </c>
    </row>
    <row r="337" spans="1:37" x14ac:dyDescent="0.2">
      <c r="A337" t="s">
        <v>337</v>
      </c>
      <c r="B337" t="s">
        <v>602</v>
      </c>
      <c r="C337" t="s">
        <v>608</v>
      </c>
      <c r="D337" t="s">
        <v>605</v>
      </c>
      <c r="E337" t="s">
        <v>503</v>
      </c>
      <c r="J337" t="s">
        <v>599</v>
      </c>
      <c r="K337" t="s">
        <v>538</v>
      </c>
      <c r="L337" t="s">
        <v>514</v>
      </c>
      <c r="M337" t="s">
        <v>522</v>
      </c>
      <c r="O337">
        <v>0</v>
      </c>
      <c r="P337">
        <v>1.5995254275000002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1.6744387912199998</v>
      </c>
      <c r="AB337">
        <v>0</v>
      </c>
      <c r="AC337">
        <v>0</v>
      </c>
      <c r="AD337">
        <v>0</v>
      </c>
      <c r="AE337">
        <v>1.2569703833632E-2</v>
      </c>
      <c r="AF337">
        <v>0</v>
      </c>
      <c r="AG337">
        <v>0</v>
      </c>
      <c r="AH337">
        <v>0</v>
      </c>
      <c r="AI337">
        <v>1.38343438404E-6</v>
      </c>
      <c r="AJ337">
        <v>0</v>
      </c>
      <c r="AK337">
        <v>3.2865353059880156</v>
      </c>
    </row>
    <row r="338" spans="1:37" x14ac:dyDescent="0.2">
      <c r="A338" t="s">
        <v>338</v>
      </c>
      <c r="B338" t="s">
        <v>602</v>
      </c>
      <c r="C338" t="s">
        <v>608</v>
      </c>
      <c r="D338" t="s">
        <v>605</v>
      </c>
      <c r="E338" t="s">
        <v>503</v>
      </c>
      <c r="J338" t="s">
        <v>599</v>
      </c>
      <c r="K338" t="s">
        <v>538</v>
      </c>
      <c r="L338" t="s">
        <v>515</v>
      </c>
      <c r="M338" t="s">
        <v>522</v>
      </c>
      <c r="O338">
        <v>0</v>
      </c>
      <c r="P338">
        <v>1.5995254275000002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1.2388284543400001</v>
      </c>
      <c r="AB338">
        <v>0</v>
      </c>
      <c r="AC338">
        <v>0</v>
      </c>
      <c r="AD338">
        <v>0</v>
      </c>
      <c r="AE338">
        <v>1.2569703833632E-2</v>
      </c>
      <c r="AF338">
        <v>0</v>
      </c>
      <c r="AG338">
        <v>0</v>
      </c>
      <c r="AH338">
        <v>0</v>
      </c>
      <c r="AI338">
        <v>1.38343438404E-6</v>
      </c>
      <c r="AJ338">
        <v>0</v>
      </c>
      <c r="AK338">
        <v>2.8509249691080161</v>
      </c>
    </row>
    <row r="339" spans="1:37" x14ac:dyDescent="0.2">
      <c r="A339" t="s">
        <v>339</v>
      </c>
      <c r="B339" t="s">
        <v>602</v>
      </c>
      <c r="C339" t="s">
        <v>608</v>
      </c>
      <c r="D339" t="s">
        <v>605</v>
      </c>
      <c r="E339" t="s">
        <v>503</v>
      </c>
      <c r="J339" t="s">
        <v>599</v>
      </c>
      <c r="K339" t="s">
        <v>538</v>
      </c>
      <c r="L339" t="s">
        <v>516</v>
      </c>
      <c r="M339" t="s">
        <v>522</v>
      </c>
      <c r="O339">
        <v>0</v>
      </c>
      <c r="P339">
        <v>1.5995254275000002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1.4636597871999999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1.2569703833632E-2</v>
      </c>
      <c r="AF339">
        <v>0</v>
      </c>
      <c r="AG339">
        <v>0</v>
      </c>
      <c r="AH339">
        <v>0</v>
      </c>
      <c r="AI339">
        <v>1.38343438404E-6</v>
      </c>
      <c r="AJ339">
        <v>0</v>
      </c>
      <c r="AK339">
        <v>3.0757563019680156</v>
      </c>
    </row>
    <row r="340" spans="1:37" x14ac:dyDescent="0.2">
      <c r="A340" t="s">
        <v>340</v>
      </c>
      <c r="B340" t="s">
        <v>602</v>
      </c>
      <c r="C340" t="s">
        <v>608</v>
      </c>
      <c r="D340" t="s">
        <v>605</v>
      </c>
      <c r="E340" t="s">
        <v>503</v>
      </c>
      <c r="J340" t="s">
        <v>599</v>
      </c>
      <c r="K340" t="s">
        <v>538</v>
      </c>
      <c r="L340" t="s">
        <v>517</v>
      </c>
      <c r="M340" t="s">
        <v>522</v>
      </c>
      <c r="O340">
        <v>0</v>
      </c>
      <c r="P340">
        <v>1.5995254275000002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0.60723520505999995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1.2569703833632E-2</v>
      </c>
      <c r="AF340">
        <v>0</v>
      </c>
      <c r="AG340">
        <v>0</v>
      </c>
      <c r="AH340">
        <v>0</v>
      </c>
      <c r="AI340">
        <v>1.38343438404E-6</v>
      </c>
      <c r="AJ340">
        <v>0</v>
      </c>
      <c r="AK340">
        <v>2.2193317198280158</v>
      </c>
    </row>
    <row r="341" spans="1:37" x14ac:dyDescent="0.2">
      <c r="A341" t="s">
        <v>341</v>
      </c>
      <c r="B341" t="s">
        <v>602</v>
      </c>
      <c r="C341" t="s">
        <v>608</v>
      </c>
      <c r="D341" t="s">
        <v>605</v>
      </c>
      <c r="E341" t="s">
        <v>503</v>
      </c>
      <c r="J341" t="s">
        <v>599</v>
      </c>
      <c r="K341" t="s">
        <v>538</v>
      </c>
      <c r="L341" t="s">
        <v>518</v>
      </c>
      <c r="M341" t="s">
        <v>522</v>
      </c>
      <c r="O341">
        <v>0</v>
      </c>
      <c r="P341">
        <v>1.5995254275000002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1.0884520154399999</v>
      </c>
      <c r="AB341">
        <v>0</v>
      </c>
      <c r="AC341">
        <v>0</v>
      </c>
      <c r="AD341">
        <v>0</v>
      </c>
      <c r="AE341">
        <v>1.2569703833632E-2</v>
      </c>
      <c r="AF341">
        <v>0</v>
      </c>
      <c r="AG341">
        <v>0</v>
      </c>
      <c r="AH341">
        <v>0</v>
      </c>
      <c r="AI341">
        <v>1.38343438404E-6</v>
      </c>
      <c r="AJ341">
        <v>0</v>
      </c>
      <c r="AK341">
        <v>2.7005485302080161</v>
      </c>
    </row>
    <row r="342" spans="1:37" x14ac:dyDescent="0.2">
      <c r="A342" t="s">
        <v>342</v>
      </c>
      <c r="B342" t="s">
        <v>602</v>
      </c>
      <c r="C342" t="s">
        <v>608</v>
      </c>
      <c r="D342" t="s">
        <v>605</v>
      </c>
      <c r="E342" t="s">
        <v>503</v>
      </c>
      <c r="J342" t="s">
        <v>599</v>
      </c>
      <c r="K342" t="s">
        <v>538</v>
      </c>
      <c r="L342" t="s">
        <v>513</v>
      </c>
      <c r="M342" t="s">
        <v>543</v>
      </c>
      <c r="O342">
        <v>0</v>
      </c>
      <c r="P342">
        <v>0.64123650249999997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3.8429146232399995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1.2569703833632E-2</v>
      </c>
      <c r="AF342">
        <v>0</v>
      </c>
      <c r="AG342">
        <v>0</v>
      </c>
      <c r="AH342">
        <v>0</v>
      </c>
      <c r="AI342">
        <v>1.38343438404E-6</v>
      </c>
      <c r="AJ342">
        <v>0</v>
      </c>
      <c r="AK342">
        <v>4.4967222130080158</v>
      </c>
    </row>
    <row r="343" spans="1:37" x14ac:dyDescent="0.2">
      <c r="A343" t="s">
        <v>343</v>
      </c>
      <c r="B343" t="s">
        <v>602</v>
      </c>
      <c r="C343" t="s">
        <v>608</v>
      </c>
      <c r="D343" t="s">
        <v>605</v>
      </c>
      <c r="E343" t="s">
        <v>503</v>
      </c>
      <c r="J343" t="s">
        <v>599</v>
      </c>
      <c r="K343" t="s">
        <v>538</v>
      </c>
      <c r="L343" t="s">
        <v>513</v>
      </c>
      <c r="M343" t="s">
        <v>523</v>
      </c>
      <c r="O343">
        <v>0</v>
      </c>
      <c r="P343">
        <v>0.65969994749999994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3.8429146232399995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1.2569703833632E-2</v>
      </c>
      <c r="AF343">
        <v>0</v>
      </c>
      <c r="AG343">
        <v>0</v>
      </c>
      <c r="AH343">
        <v>0</v>
      </c>
      <c r="AI343">
        <v>1.38343438404E-6</v>
      </c>
      <c r="AJ343">
        <v>0</v>
      </c>
      <c r="AK343">
        <v>4.5151856580080159</v>
      </c>
    </row>
    <row r="344" spans="1:37" x14ac:dyDescent="0.2">
      <c r="A344" t="s">
        <v>344</v>
      </c>
      <c r="B344" t="s">
        <v>602</v>
      </c>
      <c r="C344" t="s">
        <v>608</v>
      </c>
      <c r="D344" t="s">
        <v>605</v>
      </c>
      <c r="E344" t="s">
        <v>503</v>
      </c>
      <c r="J344" t="s">
        <v>510</v>
      </c>
      <c r="K344" t="s">
        <v>538</v>
      </c>
      <c r="L344" t="s">
        <v>513</v>
      </c>
      <c r="M344" t="s">
        <v>522</v>
      </c>
      <c r="O344">
        <v>0</v>
      </c>
      <c r="P344">
        <v>1.5995254275000002</v>
      </c>
      <c r="Q344">
        <v>0</v>
      </c>
      <c r="R344">
        <v>0</v>
      </c>
      <c r="S344">
        <v>0.1939205</v>
      </c>
      <c r="T344">
        <v>0</v>
      </c>
      <c r="U344">
        <v>0</v>
      </c>
      <c r="V344">
        <v>0.199151867284</v>
      </c>
      <c r="W344">
        <v>0</v>
      </c>
      <c r="X344">
        <v>0</v>
      </c>
      <c r="Y344">
        <v>3.8567990999999999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3.6377159896000002E-3</v>
      </c>
      <c r="AF344">
        <v>0</v>
      </c>
      <c r="AG344">
        <v>0</v>
      </c>
      <c r="AH344">
        <v>0</v>
      </c>
      <c r="AI344">
        <v>2.6845140145299999E-5</v>
      </c>
      <c r="AJ344">
        <v>0</v>
      </c>
      <c r="AK344">
        <v>5.8530614559137462</v>
      </c>
    </row>
    <row r="345" spans="1:37" x14ac:dyDescent="0.2">
      <c r="A345" t="s">
        <v>345</v>
      </c>
      <c r="B345" t="s">
        <v>602</v>
      </c>
      <c r="C345" t="s">
        <v>608</v>
      </c>
      <c r="D345" t="s">
        <v>605</v>
      </c>
      <c r="E345" t="s">
        <v>503</v>
      </c>
      <c r="J345" t="s">
        <v>510</v>
      </c>
      <c r="K345" t="s">
        <v>538</v>
      </c>
      <c r="L345" t="s">
        <v>548</v>
      </c>
      <c r="M345" t="s">
        <v>522</v>
      </c>
      <c r="O345">
        <v>0</v>
      </c>
      <c r="P345">
        <v>1.5995254275000002</v>
      </c>
      <c r="Q345">
        <v>0</v>
      </c>
      <c r="R345">
        <v>0</v>
      </c>
      <c r="S345">
        <v>0.1939205</v>
      </c>
      <c r="T345">
        <v>0</v>
      </c>
      <c r="U345">
        <v>0</v>
      </c>
      <c r="V345">
        <v>0.199151867284</v>
      </c>
      <c r="W345">
        <v>0</v>
      </c>
      <c r="X345">
        <v>0</v>
      </c>
      <c r="Y345">
        <v>0.89565284999999994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3.6377159896000002E-3</v>
      </c>
      <c r="AF345">
        <v>0</v>
      </c>
      <c r="AG345">
        <v>0</v>
      </c>
      <c r="AH345">
        <v>0</v>
      </c>
      <c r="AI345">
        <v>2.6845140145299999E-5</v>
      </c>
      <c r="AJ345">
        <v>0</v>
      </c>
      <c r="AK345">
        <v>2.8919152059137456</v>
      </c>
    </row>
    <row r="346" spans="1:37" x14ac:dyDescent="0.2">
      <c r="A346" t="s">
        <v>346</v>
      </c>
      <c r="B346" t="s">
        <v>602</v>
      </c>
      <c r="C346" t="s">
        <v>608</v>
      </c>
      <c r="D346" t="s">
        <v>605</v>
      </c>
      <c r="E346" t="s">
        <v>503</v>
      </c>
      <c r="J346" t="s">
        <v>510</v>
      </c>
      <c r="K346" t="s">
        <v>538</v>
      </c>
      <c r="L346" t="s">
        <v>579</v>
      </c>
      <c r="M346" t="s">
        <v>522</v>
      </c>
      <c r="O346">
        <v>0</v>
      </c>
      <c r="P346">
        <v>1.5995254275000002</v>
      </c>
      <c r="Q346">
        <v>0</v>
      </c>
      <c r="R346">
        <v>0</v>
      </c>
      <c r="S346">
        <v>0.1939205</v>
      </c>
      <c r="T346">
        <v>0</v>
      </c>
      <c r="U346">
        <v>0</v>
      </c>
      <c r="V346">
        <v>0.199151867284</v>
      </c>
      <c r="W346">
        <v>0</v>
      </c>
      <c r="X346">
        <v>0</v>
      </c>
      <c r="Y346">
        <v>0</v>
      </c>
      <c r="Z346">
        <v>0</v>
      </c>
      <c r="AA346">
        <v>1.2265366</v>
      </c>
      <c r="AB346">
        <v>0</v>
      </c>
      <c r="AC346">
        <v>0</v>
      </c>
      <c r="AD346">
        <v>0</v>
      </c>
      <c r="AE346">
        <v>3.6377159896000002E-3</v>
      </c>
      <c r="AF346">
        <v>0</v>
      </c>
      <c r="AG346">
        <v>0</v>
      </c>
      <c r="AH346">
        <v>0</v>
      </c>
      <c r="AI346">
        <v>2.6845140145299999E-5</v>
      </c>
      <c r="AJ346">
        <v>0</v>
      </c>
      <c r="AK346">
        <v>3.2227989559137455</v>
      </c>
    </row>
    <row r="347" spans="1:37" x14ac:dyDescent="0.2">
      <c r="A347" t="s">
        <v>347</v>
      </c>
      <c r="B347" t="s">
        <v>602</v>
      </c>
      <c r="C347" t="s">
        <v>608</v>
      </c>
      <c r="D347" t="s">
        <v>605</v>
      </c>
      <c r="E347" t="s">
        <v>503</v>
      </c>
      <c r="J347" t="s">
        <v>510</v>
      </c>
      <c r="K347" t="s">
        <v>538</v>
      </c>
      <c r="L347" t="s">
        <v>514</v>
      </c>
      <c r="M347" t="s">
        <v>522</v>
      </c>
      <c r="O347">
        <v>0</v>
      </c>
      <c r="P347">
        <v>1.5995254275000002</v>
      </c>
      <c r="Q347">
        <v>0</v>
      </c>
      <c r="R347">
        <v>0</v>
      </c>
      <c r="S347">
        <v>0.1939205</v>
      </c>
      <c r="T347">
        <v>0</v>
      </c>
      <c r="U347">
        <v>0</v>
      </c>
      <c r="V347">
        <v>0.199151867284</v>
      </c>
      <c r="W347">
        <v>0</v>
      </c>
      <c r="X347">
        <v>0</v>
      </c>
      <c r="Y347">
        <v>0</v>
      </c>
      <c r="Z347">
        <v>0</v>
      </c>
      <c r="AA347">
        <v>1.68048855</v>
      </c>
      <c r="AB347">
        <v>0</v>
      </c>
      <c r="AC347">
        <v>0</v>
      </c>
      <c r="AD347">
        <v>0</v>
      </c>
      <c r="AE347">
        <v>3.6377159896000002E-3</v>
      </c>
      <c r="AF347">
        <v>0</v>
      </c>
      <c r="AG347">
        <v>0</v>
      </c>
      <c r="AH347">
        <v>0</v>
      </c>
      <c r="AI347">
        <v>2.6845140145299999E-5</v>
      </c>
      <c r="AJ347">
        <v>0</v>
      </c>
      <c r="AK347">
        <v>3.6767509059137455</v>
      </c>
    </row>
    <row r="348" spans="1:37" x14ac:dyDescent="0.2">
      <c r="A348" t="s">
        <v>348</v>
      </c>
      <c r="B348" t="s">
        <v>602</v>
      </c>
      <c r="C348" t="s">
        <v>608</v>
      </c>
      <c r="D348" t="s">
        <v>605</v>
      </c>
      <c r="E348" t="s">
        <v>503</v>
      </c>
      <c r="J348" t="s">
        <v>510</v>
      </c>
      <c r="K348" t="s">
        <v>538</v>
      </c>
      <c r="L348" t="s">
        <v>515</v>
      </c>
      <c r="M348" t="s">
        <v>522</v>
      </c>
      <c r="O348">
        <v>0</v>
      </c>
      <c r="P348">
        <v>1.5995254275000002</v>
      </c>
      <c r="Q348">
        <v>0</v>
      </c>
      <c r="R348">
        <v>0</v>
      </c>
      <c r="S348">
        <v>0.1939205</v>
      </c>
      <c r="T348">
        <v>0</v>
      </c>
      <c r="U348">
        <v>0</v>
      </c>
      <c r="V348">
        <v>0.199151867284</v>
      </c>
      <c r="W348">
        <v>0</v>
      </c>
      <c r="X348">
        <v>0</v>
      </c>
      <c r="Y348">
        <v>0</v>
      </c>
      <c r="Z348">
        <v>0</v>
      </c>
      <c r="AA348">
        <v>1.2433043500000001</v>
      </c>
      <c r="AB348">
        <v>0</v>
      </c>
      <c r="AC348">
        <v>0</v>
      </c>
      <c r="AD348">
        <v>0</v>
      </c>
      <c r="AE348">
        <v>3.6377159896000002E-3</v>
      </c>
      <c r="AF348">
        <v>0</v>
      </c>
      <c r="AG348">
        <v>0</v>
      </c>
      <c r="AH348">
        <v>0</v>
      </c>
      <c r="AI348">
        <v>2.6845140145299999E-5</v>
      </c>
      <c r="AJ348">
        <v>0</v>
      </c>
      <c r="AK348">
        <v>3.2395667059137456</v>
      </c>
    </row>
    <row r="349" spans="1:37" x14ac:dyDescent="0.2">
      <c r="A349" t="s">
        <v>349</v>
      </c>
      <c r="B349" t="s">
        <v>602</v>
      </c>
      <c r="C349" t="s">
        <v>608</v>
      </c>
      <c r="D349" t="s">
        <v>605</v>
      </c>
      <c r="E349" t="s">
        <v>503</v>
      </c>
      <c r="J349" t="s">
        <v>510</v>
      </c>
      <c r="K349" t="s">
        <v>538</v>
      </c>
      <c r="L349" t="s">
        <v>516</v>
      </c>
      <c r="M349" t="s">
        <v>522</v>
      </c>
      <c r="O349">
        <v>0</v>
      </c>
      <c r="P349">
        <v>1.5995254275000002</v>
      </c>
      <c r="Q349">
        <v>0</v>
      </c>
      <c r="R349">
        <v>0</v>
      </c>
      <c r="S349">
        <v>0.1939205</v>
      </c>
      <c r="T349">
        <v>0</v>
      </c>
      <c r="U349">
        <v>0</v>
      </c>
      <c r="V349">
        <v>0.199151867284</v>
      </c>
      <c r="W349">
        <v>0</v>
      </c>
      <c r="X349">
        <v>0</v>
      </c>
      <c r="Y349">
        <v>1.4689479999999999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3.6377159896000002E-3</v>
      </c>
      <c r="AF349">
        <v>0</v>
      </c>
      <c r="AG349">
        <v>0</v>
      </c>
      <c r="AH349">
        <v>0</v>
      </c>
      <c r="AI349">
        <v>2.6845140145299999E-5</v>
      </c>
      <c r="AJ349">
        <v>0</v>
      </c>
      <c r="AK349">
        <v>3.4652103559137455</v>
      </c>
    </row>
    <row r="350" spans="1:37" x14ac:dyDescent="0.2">
      <c r="A350" t="s">
        <v>350</v>
      </c>
      <c r="B350" t="s">
        <v>602</v>
      </c>
      <c r="C350" t="s">
        <v>608</v>
      </c>
      <c r="D350" t="s">
        <v>605</v>
      </c>
      <c r="E350" t="s">
        <v>503</v>
      </c>
      <c r="J350" t="s">
        <v>510</v>
      </c>
      <c r="K350" t="s">
        <v>538</v>
      </c>
      <c r="L350" t="s">
        <v>517</v>
      </c>
      <c r="M350" t="s">
        <v>522</v>
      </c>
      <c r="O350">
        <v>0</v>
      </c>
      <c r="P350">
        <v>1.5995254275000002</v>
      </c>
      <c r="Q350">
        <v>0</v>
      </c>
      <c r="R350">
        <v>0</v>
      </c>
      <c r="S350">
        <v>0.1939205</v>
      </c>
      <c r="T350">
        <v>0</v>
      </c>
      <c r="U350">
        <v>0</v>
      </c>
      <c r="V350">
        <v>0.199151867284</v>
      </c>
      <c r="W350">
        <v>0</v>
      </c>
      <c r="X350">
        <v>0</v>
      </c>
      <c r="Y350">
        <v>0.60942914999999998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3.6377159896000002E-3</v>
      </c>
      <c r="AF350">
        <v>0</v>
      </c>
      <c r="AG350">
        <v>0</v>
      </c>
      <c r="AH350">
        <v>0</v>
      </c>
      <c r="AI350">
        <v>2.6845140145299999E-5</v>
      </c>
      <c r="AJ350">
        <v>0</v>
      </c>
      <c r="AK350">
        <v>2.6056915059137453</v>
      </c>
    </row>
    <row r="351" spans="1:37" x14ac:dyDescent="0.2">
      <c r="A351" t="s">
        <v>351</v>
      </c>
      <c r="B351" t="s">
        <v>602</v>
      </c>
      <c r="C351" t="s">
        <v>608</v>
      </c>
      <c r="D351" t="s">
        <v>605</v>
      </c>
      <c r="E351" t="s">
        <v>503</v>
      </c>
      <c r="J351" t="s">
        <v>510</v>
      </c>
      <c r="K351" t="s">
        <v>538</v>
      </c>
      <c r="L351" t="s">
        <v>518</v>
      </c>
      <c r="M351" t="s">
        <v>522</v>
      </c>
      <c r="O351">
        <v>0</v>
      </c>
      <c r="P351">
        <v>1.5995254275000002</v>
      </c>
      <c r="Q351">
        <v>0</v>
      </c>
      <c r="R351">
        <v>0</v>
      </c>
      <c r="S351">
        <v>0.1939205</v>
      </c>
      <c r="T351">
        <v>0</v>
      </c>
      <c r="U351">
        <v>0</v>
      </c>
      <c r="V351">
        <v>0.199151867284</v>
      </c>
      <c r="W351">
        <v>0</v>
      </c>
      <c r="X351">
        <v>0</v>
      </c>
      <c r="Y351">
        <v>0</v>
      </c>
      <c r="Z351">
        <v>0</v>
      </c>
      <c r="AA351">
        <v>1.0923845999999999</v>
      </c>
      <c r="AB351">
        <v>0</v>
      </c>
      <c r="AC351">
        <v>0</v>
      </c>
      <c r="AD351">
        <v>0</v>
      </c>
      <c r="AE351">
        <v>3.6377159896000002E-3</v>
      </c>
      <c r="AF351">
        <v>0</v>
      </c>
      <c r="AG351">
        <v>0</v>
      </c>
      <c r="AH351">
        <v>0</v>
      </c>
      <c r="AI351">
        <v>2.6845140145299999E-5</v>
      </c>
      <c r="AJ351">
        <v>0</v>
      </c>
      <c r="AK351">
        <v>3.0886469559137457</v>
      </c>
    </row>
    <row r="352" spans="1:37" x14ac:dyDescent="0.2">
      <c r="A352" t="s">
        <v>352</v>
      </c>
      <c r="B352" t="s">
        <v>602</v>
      </c>
      <c r="C352" t="s">
        <v>608</v>
      </c>
      <c r="D352" t="s">
        <v>605</v>
      </c>
      <c r="E352" t="s">
        <v>503</v>
      </c>
      <c r="J352" t="s">
        <v>510</v>
      </c>
      <c r="K352" t="s">
        <v>538</v>
      </c>
      <c r="L352" t="s">
        <v>513</v>
      </c>
      <c r="M352" t="s">
        <v>543</v>
      </c>
      <c r="O352">
        <v>0</v>
      </c>
      <c r="P352">
        <v>0.64123650249999997</v>
      </c>
      <c r="Q352">
        <v>0</v>
      </c>
      <c r="R352">
        <v>0</v>
      </c>
      <c r="S352">
        <v>0.1939205</v>
      </c>
      <c r="T352">
        <v>0</v>
      </c>
      <c r="U352">
        <v>0</v>
      </c>
      <c r="V352">
        <v>0.199151867284</v>
      </c>
      <c r="W352">
        <v>0</v>
      </c>
      <c r="X352">
        <v>0</v>
      </c>
      <c r="Y352">
        <v>3.8567990999999999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3.6377159896000002E-3</v>
      </c>
      <c r="AF352">
        <v>0</v>
      </c>
      <c r="AG352">
        <v>0</v>
      </c>
      <c r="AH352">
        <v>0</v>
      </c>
      <c r="AI352">
        <v>2.6845140145299999E-5</v>
      </c>
      <c r="AJ352">
        <v>0</v>
      </c>
      <c r="AK352">
        <v>4.8947725309137455</v>
      </c>
    </row>
    <row r="353" spans="1:37" x14ac:dyDescent="0.2">
      <c r="A353" t="s">
        <v>353</v>
      </c>
      <c r="B353" t="s">
        <v>602</v>
      </c>
      <c r="C353" t="s">
        <v>608</v>
      </c>
      <c r="D353" t="s">
        <v>605</v>
      </c>
      <c r="E353" t="s">
        <v>503</v>
      </c>
      <c r="J353" t="s">
        <v>510</v>
      </c>
      <c r="K353" t="s">
        <v>538</v>
      </c>
      <c r="L353" t="s">
        <v>513</v>
      </c>
      <c r="M353" t="s">
        <v>523</v>
      </c>
      <c r="O353">
        <v>0</v>
      </c>
      <c r="P353">
        <v>0.65969994749999994</v>
      </c>
      <c r="Q353">
        <v>0</v>
      </c>
      <c r="R353">
        <v>0</v>
      </c>
      <c r="S353">
        <v>0.1939205</v>
      </c>
      <c r="T353">
        <v>0</v>
      </c>
      <c r="U353">
        <v>0</v>
      </c>
      <c r="V353">
        <v>0.199151867284</v>
      </c>
      <c r="W353">
        <v>0</v>
      </c>
      <c r="X353">
        <v>0</v>
      </c>
      <c r="Y353">
        <v>3.8567990999999999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3.6377159896000002E-3</v>
      </c>
      <c r="AF353">
        <v>0</v>
      </c>
      <c r="AG353">
        <v>0</v>
      </c>
      <c r="AH353">
        <v>0</v>
      </c>
      <c r="AI353">
        <v>2.6845140145299999E-5</v>
      </c>
      <c r="AJ353">
        <v>0</v>
      </c>
      <c r="AK353">
        <v>4.9132359759137456</v>
      </c>
    </row>
    <row r="354" spans="1:37" x14ac:dyDescent="0.2">
      <c r="A354" t="s">
        <v>354</v>
      </c>
      <c r="B354" t="s">
        <v>602</v>
      </c>
      <c r="C354" t="s">
        <v>608</v>
      </c>
      <c r="D354" t="s">
        <v>605</v>
      </c>
      <c r="E354" t="s">
        <v>594</v>
      </c>
      <c r="L354" t="s">
        <v>513</v>
      </c>
      <c r="M354" t="s">
        <v>543</v>
      </c>
      <c r="O354">
        <v>0</v>
      </c>
      <c r="P354">
        <v>0</v>
      </c>
      <c r="Q354">
        <v>0</v>
      </c>
      <c r="R354">
        <v>0</v>
      </c>
      <c r="S354">
        <v>8.6325900000000001E-4</v>
      </c>
      <c r="T354">
        <v>0</v>
      </c>
      <c r="U354">
        <v>0.10349999999999999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3.7413991708733406E-2</v>
      </c>
      <c r="AF354">
        <v>0</v>
      </c>
      <c r="AG354">
        <v>0</v>
      </c>
      <c r="AH354">
        <v>0.32451044740000001</v>
      </c>
      <c r="AI354">
        <v>6.61285708E-5</v>
      </c>
      <c r="AJ354">
        <v>0</v>
      </c>
      <c r="AK354">
        <v>0.4663538266795334</v>
      </c>
    </row>
    <row r="355" spans="1:37" x14ac:dyDescent="0.2">
      <c r="A355" t="s">
        <v>355</v>
      </c>
      <c r="B355" t="s">
        <v>602</v>
      </c>
      <c r="C355" t="s">
        <v>608</v>
      </c>
      <c r="D355" t="s">
        <v>605</v>
      </c>
      <c r="E355" t="s">
        <v>504</v>
      </c>
      <c r="K355" t="s">
        <v>538</v>
      </c>
      <c r="L355" t="s">
        <v>513</v>
      </c>
      <c r="M355" t="s">
        <v>522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2.5905000000000004E-6</v>
      </c>
      <c r="V355">
        <v>2.3220362558400001E-2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2.6572222999999999</v>
      </c>
      <c r="AD355">
        <v>0</v>
      </c>
      <c r="AE355">
        <v>4.9614751779600008E-2</v>
      </c>
      <c r="AF355">
        <v>0</v>
      </c>
      <c r="AG355">
        <v>0</v>
      </c>
      <c r="AH355">
        <v>0.31121487520000002</v>
      </c>
      <c r="AI355">
        <v>0</v>
      </c>
      <c r="AJ355">
        <v>0</v>
      </c>
      <c r="AK355">
        <v>3.0412748800379998</v>
      </c>
    </row>
    <row r="356" spans="1:37" x14ac:dyDescent="0.2">
      <c r="A356" t="s">
        <v>356</v>
      </c>
      <c r="B356" t="s">
        <v>602</v>
      </c>
      <c r="C356" t="s">
        <v>608</v>
      </c>
      <c r="D356" t="s">
        <v>605</v>
      </c>
      <c r="O356">
        <v>0</v>
      </c>
      <c r="P356">
        <v>0.98298108090000003</v>
      </c>
      <c r="Q356">
        <v>0</v>
      </c>
      <c r="R356">
        <v>0</v>
      </c>
      <c r="S356">
        <v>3.7895818999999997E-2</v>
      </c>
      <c r="T356">
        <v>0</v>
      </c>
      <c r="U356">
        <v>0</v>
      </c>
      <c r="V356">
        <v>2.0678381874600003E-2</v>
      </c>
      <c r="W356">
        <v>0</v>
      </c>
      <c r="X356">
        <v>0</v>
      </c>
      <c r="Y356">
        <v>1.5658604346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4.9806097880182205E-2</v>
      </c>
      <c r="AF356">
        <v>0</v>
      </c>
      <c r="AG356">
        <v>0</v>
      </c>
      <c r="AH356">
        <v>0</v>
      </c>
      <c r="AI356">
        <v>5.2636717489000006E-7</v>
      </c>
      <c r="AJ356">
        <v>0</v>
      </c>
      <c r="AK356">
        <v>2.6572223406219573</v>
      </c>
    </row>
    <row r="357" spans="1:37" x14ac:dyDescent="0.2">
      <c r="A357" t="s">
        <v>357</v>
      </c>
      <c r="B357" t="s">
        <v>602</v>
      </c>
      <c r="C357" t="s">
        <v>608</v>
      </c>
      <c r="D357" t="s">
        <v>605</v>
      </c>
      <c r="E357" t="s">
        <v>504</v>
      </c>
      <c r="K357" t="s">
        <v>538</v>
      </c>
      <c r="L357" t="s">
        <v>548</v>
      </c>
      <c r="M357" t="s">
        <v>522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2.5905000000000004E-6</v>
      </c>
      <c r="V357">
        <v>2.3220362558400001E-2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1.4217772</v>
      </c>
      <c r="AD357">
        <v>0</v>
      </c>
      <c r="AE357">
        <v>4.9614751779600008E-2</v>
      </c>
      <c r="AF357">
        <v>0</v>
      </c>
      <c r="AG357">
        <v>0</v>
      </c>
      <c r="AH357">
        <v>0.31121487520000002</v>
      </c>
      <c r="AI357">
        <v>0</v>
      </c>
      <c r="AJ357">
        <v>0</v>
      </c>
      <c r="AK357">
        <v>1.8058297800380001</v>
      </c>
    </row>
    <row r="358" spans="1:37" x14ac:dyDescent="0.2">
      <c r="A358" t="s">
        <v>358</v>
      </c>
      <c r="B358" t="s">
        <v>602</v>
      </c>
      <c r="C358" t="s">
        <v>608</v>
      </c>
      <c r="D358" t="s">
        <v>605</v>
      </c>
      <c r="O358">
        <v>0</v>
      </c>
      <c r="P358">
        <v>0.98298108090000003</v>
      </c>
      <c r="Q358">
        <v>0</v>
      </c>
      <c r="R358">
        <v>0</v>
      </c>
      <c r="S358">
        <v>4.6761096199999996E-3</v>
      </c>
      <c r="T358">
        <v>0</v>
      </c>
      <c r="U358">
        <v>0</v>
      </c>
      <c r="V358">
        <v>2.0678381874600003E-2</v>
      </c>
      <c r="W358">
        <v>0</v>
      </c>
      <c r="X358">
        <v>0</v>
      </c>
      <c r="Y358">
        <v>0.36363505709999999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4.9806097880182205E-2</v>
      </c>
      <c r="AF358">
        <v>0</v>
      </c>
      <c r="AG358">
        <v>0</v>
      </c>
      <c r="AH358">
        <v>0</v>
      </c>
      <c r="AI358">
        <v>5.2636717489000006E-7</v>
      </c>
      <c r="AJ358">
        <v>0</v>
      </c>
      <c r="AK358">
        <v>1.4217772537419571</v>
      </c>
    </row>
    <row r="359" spans="1:37" x14ac:dyDescent="0.2">
      <c r="A359" t="s">
        <v>359</v>
      </c>
      <c r="B359" t="s">
        <v>602</v>
      </c>
      <c r="C359" t="s">
        <v>608</v>
      </c>
      <c r="D359" t="s">
        <v>605</v>
      </c>
      <c r="E359" t="s">
        <v>504</v>
      </c>
      <c r="K359" t="s">
        <v>538</v>
      </c>
      <c r="L359" t="s">
        <v>579</v>
      </c>
      <c r="M359" t="s">
        <v>522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2.5905000000000004E-6</v>
      </c>
      <c r="V359">
        <v>2.3220362558400001E-2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1.5893356999999999</v>
      </c>
      <c r="AD359">
        <v>0</v>
      </c>
      <c r="AE359">
        <v>4.9614751779600008E-2</v>
      </c>
      <c r="AF359">
        <v>0</v>
      </c>
      <c r="AG359">
        <v>0</v>
      </c>
      <c r="AH359">
        <v>0.31121487520000002</v>
      </c>
      <c r="AI359">
        <v>0</v>
      </c>
      <c r="AJ359">
        <v>0</v>
      </c>
      <c r="AK359">
        <v>1.9733882800379998</v>
      </c>
    </row>
    <row r="360" spans="1:37" x14ac:dyDescent="0.2">
      <c r="A360" t="s">
        <v>360</v>
      </c>
      <c r="B360" t="s">
        <v>602</v>
      </c>
      <c r="C360" t="s">
        <v>608</v>
      </c>
      <c r="D360" t="s">
        <v>605</v>
      </c>
      <c r="O360">
        <v>0</v>
      </c>
      <c r="P360">
        <v>0.98298108090000003</v>
      </c>
      <c r="Q360">
        <v>0</v>
      </c>
      <c r="R360">
        <v>0</v>
      </c>
      <c r="S360">
        <v>3.7895818999999997E-2</v>
      </c>
      <c r="T360">
        <v>0</v>
      </c>
      <c r="U360">
        <v>0</v>
      </c>
      <c r="V360">
        <v>2.0678381874600003E-2</v>
      </c>
      <c r="W360">
        <v>0</v>
      </c>
      <c r="X360">
        <v>0</v>
      </c>
      <c r="Y360">
        <v>0</v>
      </c>
      <c r="Z360">
        <v>0</v>
      </c>
      <c r="AA360">
        <v>0.49797385960000001</v>
      </c>
      <c r="AB360">
        <v>0</v>
      </c>
      <c r="AC360">
        <v>0</v>
      </c>
      <c r="AD360">
        <v>0</v>
      </c>
      <c r="AE360">
        <v>4.9806097880182205E-2</v>
      </c>
      <c r="AF360">
        <v>0</v>
      </c>
      <c r="AG360">
        <v>0</v>
      </c>
      <c r="AH360">
        <v>0</v>
      </c>
      <c r="AI360">
        <v>5.2636717489000006E-7</v>
      </c>
      <c r="AJ360">
        <v>0</v>
      </c>
      <c r="AK360">
        <v>1.5893357656219571</v>
      </c>
    </row>
    <row r="361" spans="1:37" x14ac:dyDescent="0.2">
      <c r="A361" t="s">
        <v>361</v>
      </c>
      <c r="B361" t="s">
        <v>602</v>
      </c>
      <c r="C361" t="s">
        <v>608</v>
      </c>
      <c r="D361" t="s">
        <v>605</v>
      </c>
      <c r="E361" t="s">
        <v>504</v>
      </c>
      <c r="K361" t="s">
        <v>538</v>
      </c>
      <c r="L361" t="s">
        <v>514</v>
      </c>
      <c r="M361" t="s">
        <v>522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2.5905000000000004E-6</v>
      </c>
      <c r="V361">
        <v>2.3220362558400001E-2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1.7736402</v>
      </c>
      <c r="AD361">
        <v>0</v>
      </c>
      <c r="AE361">
        <v>4.9614751779600008E-2</v>
      </c>
      <c r="AF361">
        <v>0</v>
      </c>
      <c r="AG361">
        <v>0</v>
      </c>
      <c r="AH361">
        <v>0.31121487520000002</v>
      </c>
      <c r="AI361">
        <v>0</v>
      </c>
      <c r="AJ361">
        <v>0</v>
      </c>
      <c r="AK361">
        <v>2.1576927800379999</v>
      </c>
    </row>
    <row r="362" spans="1:37" x14ac:dyDescent="0.2">
      <c r="A362" t="s">
        <v>362</v>
      </c>
      <c r="B362" t="s">
        <v>602</v>
      </c>
      <c r="C362" t="s">
        <v>608</v>
      </c>
      <c r="D362" t="s">
        <v>605</v>
      </c>
      <c r="O362">
        <v>0</v>
      </c>
      <c r="P362">
        <v>0.98298108090000003</v>
      </c>
      <c r="Q362">
        <v>0</v>
      </c>
      <c r="R362">
        <v>0</v>
      </c>
      <c r="S362">
        <v>3.7895818999999997E-2</v>
      </c>
      <c r="T362">
        <v>0</v>
      </c>
      <c r="U362">
        <v>0</v>
      </c>
      <c r="V362">
        <v>2.0678381874600003E-2</v>
      </c>
      <c r="W362">
        <v>0</v>
      </c>
      <c r="X362">
        <v>0</v>
      </c>
      <c r="Y362">
        <v>0</v>
      </c>
      <c r="Z362">
        <v>0</v>
      </c>
      <c r="AA362">
        <v>0.68227835130000003</v>
      </c>
      <c r="AB362">
        <v>0</v>
      </c>
      <c r="AC362">
        <v>0</v>
      </c>
      <c r="AD362">
        <v>0</v>
      </c>
      <c r="AE362">
        <v>4.9806097880182205E-2</v>
      </c>
      <c r="AF362">
        <v>0</v>
      </c>
      <c r="AG362">
        <v>0</v>
      </c>
      <c r="AH362">
        <v>0</v>
      </c>
      <c r="AI362">
        <v>5.2636717489000006E-7</v>
      </c>
      <c r="AJ362">
        <v>0</v>
      </c>
      <c r="AK362">
        <v>1.773640257321957</v>
      </c>
    </row>
    <row r="363" spans="1:37" x14ac:dyDescent="0.2">
      <c r="A363" t="s">
        <v>363</v>
      </c>
      <c r="B363" t="s">
        <v>602</v>
      </c>
      <c r="C363" t="s">
        <v>608</v>
      </c>
      <c r="D363" t="s">
        <v>605</v>
      </c>
      <c r="E363" t="s">
        <v>504</v>
      </c>
      <c r="K363" t="s">
        <v>538</v>
      </c>
      <c r="L363" t="s">
        <v>515</v>
      </c>
      <c r="M363" t="s">
        <v>522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2.5905000000000004E-6</v>
      </c>
      <c r="V363">
        <v>2.3220362558400001E-2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1.5961434000000001</v>
      </c>
      <c r="AD363">
        <v>0</v>
      </c>
      <c r="AE363">
        <v>4.9614751779600008E-2</v>
      </c>
      <c r="AF363">
        <v>0</v>
      </c>
      <c r="AG363">
        <v>0</v>
      </c>
      <c r="AH363">
        <v>0.31121487520000002</v>
      </c>
      <c r="AI363">
        <v>0</v>
      </c>
      <c r="AJ363">
        <v>0</v>
      </c>
      <c r="AK363">
        <v>1.9801959800380002</v>
      </c>
    </row>
    <row r="364" spans="1:37" x14ac:dyDescent="0.2">
      <c r="A364" t="s">
        <v>364</v>
      </c>
      <c r="B364" t="s">
        <v>602</v>
      </c>
      <c r="C364" t="s">
        <v>608</v>
      </c>
      <c r="D364" t="s">
        <v>605</v>
      </c>
      <c r="O364">
        <v>0</v>
      </c>
      <c r="P364">
        <v>0.98298108090000003</v>
      </c>
      <c r="Q364">
        <v>0</v>
      </c>
      <c r="R364">
        <v>0</v>
      </c>
      <c r="S364">
        <v>3.7895818999999997E-2</v>
      </c>
      <c r="T364">
        <v>0</v>
      </c>
      <c r="U364">
        <v>0</v>
      </c>
      <c r="V364">
        <v>2.0678381874600003E-2</v>
      </c>
      <c r="W364">
        <v>0</v>
      </c>
      <c r="X364">
        <v>0</v>
      </c>
      <c r="Y364">
        <v>0</v>
      </c>
      <c r="Z364">
        <v>0</v>
      </c>
      <c r="AA364">
        <v>0.50478156610000002</v>
      </c>
      <c r="AB364">
        <v>0</v>
      </c>
      <c r="AC364">
        <v>0</v>
      </c>
      <c r="AD364">
        <v>0</v>
      </c>
      <c r="AE364">
        <v>4.9806097880182205E-2</v>
      </c>
      <c r="AF364">
        <v>0</v>
      </c>
      <c r="AG364">
        <v>0</v>
      </c>
      <c r="AH364">
        <v>0</v>
      </c>
      <c r="AI364">
        <v>5.2636717489000006E-7</v>
      </c>
      <c r="AJ364">
        <v>0</v>
      </c>
      <c r="AK364">
        <v>1.5961434721219572</v>
      </c>
    </row>
    <row r="365" spans="1:37" x14ac:dyDescent="0.2">
      <c r="A365" t="s">
        <v>365</v>
      </c>
      <c r="B365" t="s">
        <v>602</v>
      </c>
      <c r="C365" t="s">
        <v>608</v>
      </c>
      <c r="D365" t="s">
        <v>605</v>
      </c>
      <c r="E365" t="s">
        <v>504</v>
      </c>
      <c r="K365" t="s">
        <v>538</v>
      </c>
      <c r="L365" t="s">
        <v>516</v>
      </c>
      <c r="M365" t="s">
        <v>522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2.5905000000000004E-6</v>
      </c>
      <c r="V365">
        <v>2.3220362558400001E-2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1.6877548</v>
      </c>
      <c r="AD365">
        <v>0</v>
      </c>
      <c r="AE365">
        <v>4.9614751779600008E-2</v>
      </c>
      <c r="AF365">
        <v>0</v>
      </c>
      <c r="AG365">
        <v>0</v>
      </c>
      <c r="AH365">
        <v>0.31121487520000002</v>
      </c>
      <c r="AI365">
        <v>0</v>
      </c>
      <c r="AJ365">
        <v>0</v>
      </c>
      <c r="AK365">
        <v>2.0718073800379999</v>
      </c>
    </row>
    <row r="366" spans="1:37" x14ac:dyDescent="0.2">
      <c r="A366" t="s">
        <v>366</v>
      </c>
      <c r="B366" t="s">
        <v>602</v>
      </c>
      <c r="C366" t="s">
        <v>608</v>
      </c>
      <c r="D366" t="s">
        <v>605</v>
      </c>
      <c r="O366">
        <v>0</v>
      </c>
      <c r="P366">
        <v>0.98298108090000003</v>
      </c>
      <c r="Q366">
        <v>0</v>
      </c>
      <c r="R366">
        <v>0</v>
      </c>
      <c r="S366">
        <v>3.7895818999999997E-2</v>
      </c>
      <c r="T366">
        <v>0</v>
      </c>
      <c r="U366">
        <v>0</v>
      </c>
      <c r="V366">
        <v>2.0678381874600003E-2</v>
      </c>
      <c r="W366">
        <v>0</v>
      </c>
      <c r="X366">
        <v>0</v>
      </c>
      <c r="Y366">
        <v>0.59639288800000001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4.9806097880182205E-2</v>
      </c>
      <c r="AF366">
        <v>0</v>
      </c>
      <c r="AG366">
        <v>0</v>
      </c>
      <c r="AH366">
        <v>0</v>
      </c>
      <c r="AI366">
        <v>5.2636717489000006E-7</v>
      </c>
      <c r="AJ366">
        <v>0</v>
      </c>
      <c r="AK366">
        <v>1.687754794021957</v>
      </c>
    </row>
    <row r="367" spans="1:37" x14ac:dyDescent="0.2">
      <c r="A367" t="s">
        <v>367</v>
      </c>
      <c r="B367" t="s">
        <v>602</v>
      </c>
      <c r="C367" t="s">
        <v>608</v>
      </c>
      <c r="D367" t="s">
        <v>605</v>
      </c>
      <c r="E367" t="s">
        <v>504</v>
      </c>
      <c r="K367" t="s">
        <v>538</v>
      </c>
      <c r="L367" t="s">
        <v>517</v>
      </c>
      <c r="M367" t="s">
        <v>522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2.5905000000000004E-6</v>
      </c>
      <c r="V367">
        <v>2.3220362558400001E-2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1.3387901</v>
      </c>
      <c r="AD367">
        <v>0</v>
      </c>
      <c r="AE367">
        <v>4.9614751779600008E-2</v>
      </c>
      <c r="AF367">
        <v>0</v>
      </c>
      <c r="AG367">
        <v>0</v>
      </c>
      <c r="AH367">
        <v>0.31121487520000002</v>
      </c>
      <c r="AI367">
        <v>0</v>
      </c>
      <c r="AJ367">
        <v>0</v>
      </c>
      <c r="AK367">
        <v>1.7228426800380001</v>
      </c>
    </row>
    <row r="368" spans="1:37" x14ac:dyDescent="0.2">
      <c r="A368" t="s">
        <v>368</v>
      </c>
      <c r="B368" t="s">
        <v>602</v>
      </c>
      <c r="C368" t="s">
        <v>608</v>
      </c>
      <c r="D368" t="s">
        <v>605</v>
      </c>
      <c r="O368">
        <v>0</v>
      </c>
      <c r="P368">
        <v>0.98298108090000003</v>
      </c>
      <c r="Q368">
        <v>0</v>
      </c>
      <c r="R368">
        <v>0</v>
      </c>
      <c r="S368">
        <v>3.7895818999999997E-2</v>
      </c>
      <c r="T368">
        <v>0</v>
      </c>
      <c r="U368">
        <v>0</v>
      </c>
      <c r="V368">
        <v>2.0678381874600003E-2</v>
      </c>
      <c r="W368">
        <v>0</v>
      </c>
      <c r="X368">
        <v>0</v>
      </c>
      <c r="Y368">
        <v>0.24742823490000002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4.9806097880182205E-2</v>
      </c>
      <c r="AF368">
        <v>0</v>
      </c>
      <c r="AG368">
        <v>0</v>
      </c>
      <c r="AH368">
        <v>0</v>
      </c>
      <c r="AI368">
        <v>5.2636717489000006E-7</v>
      </c>
      <c r="AJ368">
        <v>0</v>
      </c>
      <c r="AK368">
        <v>1.3387901409219571</v>
      </c>
    </row>
    <row r="369" spans="1:37" x14ac:dyDescent="0.2">
      <c r="A369" t="s">
        <v>369</v>
      </c>
      <c r="B369" t="s">
        <v>602</v>
      </c>
      <c r="C369" t="s">
        <v>608</v>
      </c>
      <c r="D369" t="s">
        <v>605</v>
      </c>
      <c r="E369" t="s">
        <v>504</v>
      </c>
      <c r="K369" t="s">
        <v>538</v>
      </c>
      <c r="L369" t="s">
        <v>518</v>
      </c>
      <c r="M369" t="s">
        <v>522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2.5905000000000004E-6</v>
      </c>
      <c r="V369">
        <v>2.3220362558400001E-2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1.53487</v>
      </c>
      <c r="AD369">
        <v>0</v>
      </c>
      <c r="AE369">
        <v>4.9614751779600008E-2</v>
      </c>
      <c r="AF369">
        <v>0</v>
      </c>
      <c r="AG369">
        <v>0</v>
      </c>
      <c r="AH369">
        <v>0.31121487520000002</v>
      </c>
      <c r="AI369">
        <v>0</v>
      </c>
      <c r="AJ369">
        <v>0</v>
      </c>
      <c r="AK369">
        <v>1.9189225800380001</v>
      </c>
    </row>
    <row r="370" spans="1:37" x14ac:dyDescent="0.2">
      <c r="A370" t="s">
        <v>370</v>
      </c>
      <c r="B370" t="s">
        <v>602</v>
      </c>
      <c r="C370" t="s">
        <v>608</v>
      </c>
      <c r="D370" t="s">
        <v>605</v>
      </c>
      <c r="O370">
        <v>0</v>
      </c>
      <c r="P370">
        <v>0.98298108090000003</v>
      </c>
      <c r="Q370">
        <v>0</v>
      </c>
      <c r="R370">
        <v>0</v>
      </c>
      <c r="S370">
        <v>3.7895818999999997E-2</v>
      </c>
      <c r="T370">
        <v>0</v>
      </c>
      <c r="U370">
        <v>0</v>
      </c>
      <c r="V370">
        <v>2.0678381874600003E-2</v>
      </c>
      <c r="W370">
        <v>0</v>
      </c>
      <c r="X370">
        <v>0</v>
      </c>
      <c r="Y370">
        <v>0</v>
      </c>
      <c r="Z370">
        <v>0</v>
      </c>
      <c r="AA370">
        <v>0.44350814760000001</v>
      </c>
      <c r="AB370">
        <v>0</v>
      </c>
      <c r="AC370">
        <v>0</v>
      </c>
      <c r="AD370">
        <v>0</v>
      </c>
      <c r="AE370">
        <v>4.9806097880182205E-2</v>
      </c>
      <c r="AF370">
        <v>0</v>
      </c>
      <c r="AG370">
        <v>0</v>
      </c>
      <c r="AH370">
        <v>0</v>
      </c>
      <c r="AI370">
        <v>5.2636717489000006E-7</v>
      </c>
      <c r="AJ370">
        <v>0</v>
      </c>
      <c r="AK370">
        <v>1.5348700536219571</v>
      </c>
    </row>
    <row r="371" spans="1:37" x14ac:dyDescent="0.2">
      <c r="A371" t="s">
        <v>371</v>
      </c>
      <c r="B371" t="s">
        <v>602</v>
      </c>
      <c r="C371" t="s">
        <v>608</v>
      </c>
      <c r="D371" t="s">
        <v>605</v>
      </c>
      <c r="E371" t="s">
        <v>504</v>
      </c>
      <c r="K371" t="s">
        <v>538</v>
      </c>
      <c r="L371" t="s">
        <v>513</v>
      </c>
      <c r="M371" t="s">
        <v>522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6.2402590499999994E-2</v>
      </c>
      <c r="V371">
        <v>2.3220362558400001E-2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2.0796568</v>
      </c>
      <c r="AD371">
        <v>0</v>
      </c>
      <c r="AE371">
        <v>4.9614751779600008E-2</v>
      </c>
      <c r="AF371">
        <v>0</v>
      </c>
      <c r="AG371">
        <v>0</v>
      </c>
      <c r="AH371">
        <v>0.31121487520000002</v>
      </c>
      <c r="AI371">
        <v>0</v>
      </c>
      <c r="AJ371">
        <v>0</v>
      </c>
      <c r="AK371">
        <v>2.5261093800380001</v>
      </c>
    </row>
    <row r="372" spans="1:37" x14ac:dyDescent="0.2">
      <c r="A372" t="s">
        <v>372</v>
      </c>
      <c r="B372" t="s">
        <v>602</v>
      </c>
      <c r="C372" t="s">
        <v>608</v>
      </c>
      <c r="D372" t="s">
        <v>605</v>
      </c>
      <c r="O372">
        <v>0</v>
      </c>
      <c r="P372">
        <v>0.40541560409999999</v>
      </c>
      <c r="Q372">
        <v>0</v>
      </c>
      <c r="R372">
        <v>0</v>
      </c>
      <c r="S372">
        <v>3.7895818999999997E-2</v>
      </c>
      <c r="T372">
        <v>0</v>
      </c>
      <c r="U372">
        <v>0</v>
      </c>
      <c r="V372">
        <v>2.0678381874600003E-2</v>
      </c>
      <c r="W372">
        <v>0</v>
      </c>
      <c r="X372">
        <v>0</v>
      </c>
      <c r="Y372">
        <v>1.5658604346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4.9806097880182205E-2</v>
      </c>
      <c r="AF372">
        <v>0</v>
      </c>
      <c r="AG372">
        <v>0</v>
      </c>
      <c r="AH372">
        <v>0</v>
      </c>
      <c r="AI372">
        <v>5.2636717489000006E-7</v>
      </c>
      <c r="AJ372">
        <v>0</v>
      </c>
      <c r="AK372">
        <v>2.079656863821957</v>
      </c>
    </row>
    <row r="373" spans="1:37" x14ac:dyDescent="0.2">
      <c r="A373" t="s">
        <v>373</v>
      </c>
      <c r="B373" t="s">
        <v>602</v>
      </c>
      <c r="C373" t="s">
        <v>608</v>
      </c>
      <c r="D373" t="s">
        <v>605</v>
      </c>
      <c r="E373" t="s">
        <v>504</v>
      </c>
      <c r="K373" t="s">
        <v>538</v>
      </c>
      <c r="L373" t="s">
        <v>513</v>
      </c>
      <c r="M373" t="s">
        <v>522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0.1224025904058</v>
      </c>
      <c r="V373">
        <v>2.3220362558400001E-2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2.0683102</v>
      </c>
      <c r="AD373">
        <v>0</v>
      </c>
      <c r="AE373">
        <v>4.9614751779600008E-2</v>
      </c>
      <c r="AF373">
        <v>0</v>
      </c>
      <c r="AG373">
        <v>0</v>
      </c>
      <c r="AH373">
        <v>0.31121487520000002</v>
      </c>
      <c r="AI373">
        <v>0</v>
      </c>
      <c r="AJ373">
        <v>0</v>
      </c>
      <c r="AK373">
        <v>2.5747627799438</v>
      </c>
    </row>
    <row r="374" spans="1:37" x14ac:dyDescent="0.2">
      <c r="A374" t="s">
        <v>374</v>
      </c>
      <c r="B374" t="s">
        <v>602</v>
      </c>
      <c r="C374" t="s">
        <v>608</v>
      </c>
      <c r="D374" t="s">
        <v>605</v>
      </c>
      <c r="O374">
        <v>0</v>
      </c>
      <c r="P374">
        <v>0.39406897789999995</v>
      </c>
      <c r="Q374">
        <v>0</v>
      </c>
      <c r="R374">
        <v>0</v>
      </c>
      <c r="S374">
        <v>3.7895818999999997E-2</v>
      </c>
      <c r="T374">
        <v>0</v>
      </c>
      <c r="U374">
        <v>0</v>
      </c>
      <c r="V374">
        <v>2.0678381874600003E-2</v>
      </c>
      <c r="W374">
        <v>0</v>
      </c>
      <c r="X374">
        <v>0</v>
      </c>
      <c r="Y374">
        <v>1.5658604346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4.9806097880182205E-2</v>
      </c>
      <c r="AF374">
        <v>0</v>
      </c>
      <c r="AG374">
        <v>0</v>
      </c>
      <c r="AH374">
        <v>0</v>
      </c>
      <c r="AI374">
        <v>5.2636717489000006E-7</v>
      </c>
      <c r="AJ374">
        <v>0</v>
      </c>
      <c r="AK374">
        <v>2.0683102376219571</v>
      </c>
    </row>
    <row r="375" spans="1:37" x14ac:dyDescent="0.2">
      <c r="A375" t="s">
        <v>375</v>
      </c>
      <c r="B375" t="s">
        <v>602</v>
      </c>
      <c r="C375" t="s">
        <v>608</v>
      </c>
      <c r="D375" t="s">
        <v>605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2.9488771437023E-3</v>
      </c>
      <c r="AF375">
        <v>0</v>
      </c>
      <c r="AG375">
        <v>0</v>
      </c>
      <c r="AH375">
        <v>0</v>
      </c>
      <c r="AI375">
        <v>2.4845647047200003E-5</v>
      </c>
      <c r="AJ375">
        <v>0</v>
      </c>
      <c r="AK375">
        <v>2.9737227907495E-3</v>
      </c>
    </row>
    <row r="376" spans="1:37" x14ac:dyDescent="0.2">
      <c r="A376" t="s">
        <v>376</v>
      </c>
      <c r="B376" t="s">
        <v>602</v>
      </c>
      <c r="C376" t="s">
        <v>608</v>
      </c>
      <c r="D376" t="s">
        <v>605</v>
      </c>
      <c r="E376" t="s">
        <v>594</v>
      </c>
      <c r="L376" t="s">
        <v>513</v>
      </c>
      <c r="M376" t="s">
        <v>522</v>
      </c>
      <c r="O376">
        <v>0</v>
      </c>
      <c r="P376">
        <v>0</v>
      </c>
      <c r="Q376">
        <v>0</v>
      </c>
      <c r="R376">
        <v>0</v>
      </c>
      <c r="S376">
        <v>6.2554999999999999E-2</v>
      </c>
      <c r="T376">
        <v>0</v>
      </c>
      <c r="U376">
        <v>0</v>
      </c>
      <c r="V376">
        <v>6.3867100000000003E-3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3.4013753399999999E-2</v>
      </c>
      <c r="AF376">
        <v>0</v>
      </c>
      <c r="AG376">
        <v>0</v>
      </c>
      <c r="AH376">
        <v>0.47864059919999996</v>
      </c>
      <c r="AI376">
        <v>4.9596428099999993E-5</v>
      </c>
      <c r="AJ376">
        <v>0</v>
      </c>
      <c r="AK376">
        <v>0.58164565902809995</v>
      </c>
    </row>
    <row r="377" spans="1:37" x14ac:dyDescent="0.2">
      <c r="A377" t="s">
        <v>473</v>
      </c>
      <c r="B377" t="s">
        <v>602</v>
      </c>
      <c r="C377" t="s">
        <v>608</v>
      </c>
      <c r="D377" t="s">
        <v>605</v>
      </c>
      <c r="E377" t="s">
        <v>594</v>
      </c>
      <c r="L377" t="s">
        <v>548</v>
      </c>
      <c r="M377" t="s">
        <v>522</v>
      </c>
      <c r="O377">
        <v>0</v>
      </c>
      <c r="P377">
        <v>0</v>
      </c>
      <c r="Q377">
        <v>0</v>
      </c>
      <c r="R377">
        <v>0</v>
      </c>
      <c r="S377">
        <v>7.7188999999999999E-3</v>
      </c>
      <c r="T377">
        <v>0</v>
      </c>
      <c r="U377">
        <v>0</v>
      </c>
      <c r="V377">
        <v>6.3867100000000003E-3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3.4013753399999999E-2</v>
      </c>
      <c r="AF377">
        <v>0</v>
      </c>
      <c r="AG377">
        <v>0</v>
      </c>
      <c r="AH377">
        <v>0.47864059919999996</v>
      </c>
      <c r="AI377">
        <v>4.9596428099999993E-5</v>
      </c>
      <c r="AJ377">
        <v>0</v>
      </c>
      <c r="AK377">
        <v>0.52680955902809989</v>
      </c>
    </row>
    <row r="378" spans="1:37" x14ac:dyDescent="0.2">
      <c r="A378" t="s">
        <v>377</v>
      </c>
      <c r="B378" t="s">
        <v>602</v>
      </c>
      <c r="C378" t="s">
        <v>608</v>
      </c>
      <c r="D378" t="s">
        <v>605</v>
      </c>
      <c r="E378" t="s">
        <v>502</v>
      </c>
      <c r="K378" t="s">
        <v>512</v>
      </c>
      <c r="L378" t="s">
        <v>598</v>
      </c>
      <c r="O378">
        <v>0</v>
      </c>
      <c r="P378">
        <v>0</v>
      </c>
      <c r="Q378">
        <v>0</v>
      </c>
      <c r="R378">
        <v>0</v>
      </c>
      <c r="S378">
        <v>0.9045453</v>
      </c>
      <c r="T378">
        <v>0</v>
      </c>
      <c r="U378">
        <v>2.5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3.2626836253174867</v>
      </c>
      <c r="AF378">
        <v>0</v>
      </c>
      <c r="AG378">
        <v>0</v>
      </c>
      <c r="AH378">
        <v>0</v>
      </c>
      <c r="AI378">
        <v>6.0703559704000003E-4</v>
      </c>
      <c r="AJ378">
        <v>0</v>
      </c>
      <c r="AK378">
        <v>6.6678359609145259</v>
      </c>
    </row>
    <row r="379" spans="1:37" x14ac:dyDescent="0.2">
      <c r="A379" t="s">
        <v>378</v>
      </c>
      <c r="B379" t="s">
        <v>602</v>
      </c>
      <c r="C379" t="s">
        <v>608</v>
      </c>
      <c r="D379" t="s">
        <v>605</v>
      </c>
      <c r="E379" t="s">
        <v>502</v>
      </c>
      <c r="K379" t="s">
        <v>512</v>
      </c>
      <c r="L379" t="s">
        <v>597</v>
      </c>
      <c r="O379">
        <v>0</v>
      </c>
      <c r="P379">
        <v>0</v>
      </c>
      <c r="Q379">
        <v>0</v>
      </c>
      <c r="R379">
        <v>0</v>
      </c>
      <c r="S379">
        <v>0.9045453</v>
      </c>
      <c r="T379">
        <v>0</v>
      </c>
      <c r="U379">
        <v>2.5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5.2666417408174873</v>
      </c>
      <c r="AF379">
        <v>0</v>
      </c>
      <c r="AG379">
        <v>0</v>
      </c>
      <c r="AH379">
        <v>0</v>
      </c>
      <c r="AI379">
        <v>6.0703559704000003E-4</v>
      </c>
      <c r="AJ379">
        <v>0</v>
      </c>
      <c r="AK379">
        <v>8.6717940764145283</v>
      </c>
    </row>
    <row r="380" spans="1:37" x14ac:dyDescent="0.2">
      <c r="A380" t="s">
        <v>379</v>
      </c>
      <c r="B380" t="s">
        <v>602</v>
      </c>
      <c r="C380" t="s">
        <v>608</v>
      </c>
      <c r="D380" t="s">
        <v>605</v>
      </c>
      <c r="E380" t="s">
        <v>594</v>
      </c>
      <c r="L380" t="s">
        <v>513</v>
      </c>
      <c r="M380" t="s">
        <v>523</v>
      </c>
      <c r="O380">
        <v>0</v>
      </c>
      <c r="P380">
        <v>0</v>
      </c>
      <c r="Q380">
        <v>0</v>
      </c>
      <c r="R380">
        <v>0</v>
      </c>
      <c r="S380">
        <v>1.2511000000000001E-2</v>
      </c>
      <c r="T380">
        <v>0</v>
      </c>
      <c r="U380">
        <v>8.4000000000000005E-2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3.7516482188733408E-2</v>
      </c>
      <c r="AF380">
        <v>0</v>
      </c>
      <c r="AG380">
        <v>0</v>
      </c>
      <c r="AH380">
        <v>0.34568487719999996</v>
      </c>
      <c r="AI380">
        <v>6.9434999339999993E-5</v>
      </c>
      <c r="AJ380">
        <v>0</v>
      </c>
      <c r="AK380">
        <v>0.47978179438807333</v>
      </c>
    </row>
    <row r="381" spans="1:37" x14ac:dyDescent="0.2">
      <c r="A381" t="s">
        <v>22</v>
      </c>
      <c r="B381" t="s">
        <v>603</v>
      </c>
      <c r="C381" t="s">
        <v>609</v>
      </c>
      <c r="D381" t="s">
        <v>605</v>
      </c>
      <c r="O381">
        <v>0</v>
      </c>
      <c r="P381">
        <v>0</v>
      </c>
      <c r="Q381">
        <v>0</v>
      </c>
      <c r="R381">
        <v>0</v>
      </c>
      <c r="S381">
        <v>16.017108491435515</v>
      </c>
      <c r="T381">
        <v>0</v>
      </c>
      <c r="U381">
        <v>0</v>
      </c>
      <c r="V381">
        <v>0</v>
      </c>
      <c r="W381">
        <v>0</v>
      </c>
      <c r="X381">
        <v>3.0758875696083697E-4</v>
      </c>
      <c r="Y381">
        <v>396.26639575707895</v>
      </c>
      <c r="Z381">
        <v>0.48758672779136764</v>
      </c>
      <c r="AA381">
        <v>0</v>
      </c>
      <c r="AB381">
        <v>0</v>
      </c>
      <c r="AC381">
        <v>0</v>
      </c>
      <c r="AD381">
        <v>0</v>
      </c>
      <c r="AE381">
        <v>3.4589678235016593E-4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1:37" x14ac:dyDescent="0.2">
      <c r="A382" t="s">
        <v>23</v>
      </c>
      <c r="B382" t="s">
        <v>603</v>
      </c>
      <c r="C382" t="s">
        <v>609</v>
      </c>
      <c r="D382" t="s">
        <v>605</v>
      </c>
      <c r="O382">
        <v>0</v>
      </c>
      <c r="P382">
        <v>0</v>
      </c>
      <c r="Q382">
        <v>0</v>
      </c>
      <c r="R382">
        <v>0</v>
      </c>
      <c r="S382">
        <v>22.770300137469121</v>
      </c>
      <c r="T382">
        <v>0</v>
      </c>
      <c r="U382">
        <v>0</v>
      </c>
      <c r="V382">
        <v>0</v>
      </c>
      <c r="W382">
        <v>0</v>
      </c>
      <c r="X382">
        <v>4.504951508996399E-5</v>
      </c>
      <c r="Y382">
        <v>401.50291115158495</v>
      </c>
      <c r="Z382">
        <v>0.49404269240959164</v>
      </c>
      <c r="AA382">
        <v>0</v>
      </c>
      <c r="AB382">
        <v>0</v>
      </c>
      <c r="AC382">
        <v>0</v>
      </c>
      <c r="AD382">
        <v>0</v>
      </c>
      <c r="AE382">
        <v>3.5050588109235899E-4</v>
      </c>
      <c r="AF382">
        <v>0</v>
      </c>
      <c r="AG382">
        <v>0</v>
      </c>
      <c r="AH382">
        <v>0</v>
      </c>
      <c r="AI382">
        <v>7.2665382575330986</v>
      </c>
      <c r="AJ382">
        <v>0</v>
      </c>
    </row>
    <row r="383" spans="1:37" x14ac:dyDescent="0.2">
      <c r="A383" t="s">
        <v>24</v>
      </c>
      <c r="B383" t="s">
        <v>603</v>
      </c>
      <c r="C383" t="s">
        <v>609</v>
      </c>
      <c r="D383" t="s">
        <v>605</v>
      </c>
      <c r="O383">
        <v>0</v>
      </c>
      <c r="P383">
        <v>0</v>
      </c>
      <c r="Q383">
        <v>0</v>
      </c>
      <c r="R383">
        <v>0</v>
      </c>
      <c r="S383">
        <v>13.605254332137799</v>
      </c>
      <c r="T383">
        <v>0</v>
      </c>
      <c r="U383">
        <v>0</v>
      </c>
      <c r="V383">
        <v>0</v>
      </c>
      <c r="W383">
        <v>0</v>
      </c>
      <c r="X383">
        <v>3.0758875696083697E-4</v>
      </c>
      <c r="Y383">
        <v>416.42190552017541</v>
      </c>
      <c r="Z383">
        <v>0.48758672779136764</v>
      </c>
      <c r="AA383">
        <v>0</v>
      </c>
      <c r="AB383">
        <v>0</v>
      </c>
      <c r="AC383">
        <v>0</v>
      </c>
      <c r="AD383">
        <v>0</v>
      </c>
      <c r="AE383">
        <v>3.4589678235016593E-4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7" x14ac:dyDescent="0.2">
      <c r="A384" t="s">
        <v>25</v>
      </c>
      <c r="B384" t="s">
        <v>603</v>
      </c>
      <c r="C384" t="s">
        <v>609</v>
      </c>
      <c r="D384" t="s">
        <v>605</v>
      </c>
      <c r="O384">
        <v>0</v>
      </c>
      <c r="P384">
        <v>0</v>
      </c>
      <c r="Q384">
        <v>0</v>
      </c>
      <c r="R384">
        <v>0</v>
      </c>
      <c r="S384">
        <v>20.326987010876216</v>
      </c>
      <c r="T384">
        <v>0</v>
      </c>
      <c r="U384">
        <v>0</v>
      </c>
      <c r="V384">
        <v>0</v>
      </c>
      <c r="W384">
        <v>0</v>
      </c>
      <c r="X384">
        <v>4.504951508996399E-5</v>
      </c>
      <c r="Y384">
        <v>421.92476859969497</v>
      </c>
      <c r="Z384">
        <v>0.49404269240959164</v>
      </c>
      <c r="AA384">
        <v>0</v>
      </c>
      <c r="AB384">
        <v>0</v>
      </c>
      <c r="AC384">
        <v>0</v>
      </c>
      <c r="AD384">
        <v>0</v>
      </c>
      <c r="AE384">
        <v>3.5050588109235899E-4</v>
      </c>
      <c r="AF384">
        <v>0</v>
      </c>
      <c r="AG384">
        <v>0</v>
      </c>
      <c r="AH384">
        <v>0</v>
      </c>
      <c r="AI384">
        <v>7.2665382575330986</v>
      </c>
      <c r="AJ384">
        <v>0</v>
      </c>
    </row>
    <row r="385" spans="1:36" x14ac:dyDescent="0.2">
      <c r="A385" t="s">
        <v>26</v>
      </c>
      <c r="B385" t="s">
        <v>603</v>
      </c>
      <c r="C385" t="s">
        <v>609</v>
      </c>
      <c r="D385" t="s">
        <v>605</v>
      </c>
      <c r="O385">
        <v>0</v>
      </c>
      <c r="P385">
        <v>0</v>
      </c>
      <c r="Q385">
        <v>0</v>
      </c>
      <c r="R385">
        <v>0</v>
      </c>
      <c r="S385">
        <v>37.139557961061477</v>
      </c>
      <c r="T385">
        <v>0</v>
      </c>
      <c r="U385">
        <v>0</v>
      </c>
      <c r="V385">
        <v>0</v>
      </c>
      <c r="W385">
        <v>0</v>
      </c>
      <c r="X385">
        <v>3.0758875696083697E-4</v>
      </c>
      <c r="Y385">
        <v>330.63099683472234</v>
      </c>
      <c r="Z385">
        <v>0.48758672779136764</v>
      </c>
      <c r="AA385">
        <v>0</v>
      </c>
      <c r="AB385">
        <v>0</v>
      </c>
      <c r="AC385">
        <v>0</v>
      </c>
      <c r="AD385">
        <v>0</v>
      </c>
      <c r="AE385">
        <v>3.4589678235016593E-4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 x14ac:dyDescent="0.2">
      <c r="A386" t="s">
        <v>27</v>
      </c>
      <c r="B386" t="s">
        <v>603</v>
      </c>
      <c r="C386" t="s">
        <v>609</v>
      </c>
      <c r="D386" t="s">
        <v>605</v>
      </c>
      <c r="O386">
        <v>0</v>
      </c>
      <c r="P386">
        <v>0</v>
      </c>
      <c r="Q386">
        <v>0</v>
      </c>
      <c r="R386">
        <v>0</v>
      </c>
      <c r="S386">
        <v>44.169888128505065</v>
      </c>
      <c r="T386">
        <v>0</v>
      </c>
      <c r="U386">
        <v>0</v>
      </c>
      <c r="V386">
        <v>0</v>
      </c>
      <c r="W386">
        <v>0</v>
      </c>
      <c r="X386">
        <v>4.504951508996399E-5</v>
      </c>
      <c r="Y386">
        <v>335.00016445368755</v>
      </c>
      <c r="Z386">
        <v>0.49404269240959164</v>
      </c>
      <c r="AA386">
        <v>0</v>
      </c>
      <c r="AB386">
        <v>0</v>
      </c>
      <c r="AC386">
        <v>0</v>
      </c>
      <c r="AD386">
        <v>0</v>
      </c>
      <c r="AE386">
        <v>3.5050588109235899E-4</v>
      </c>
      <c r="AF386">
        <v>0</v>
      </c>
      <c r="AG386">
        <v>0</v>
      </c>
      <c r="AH386">
        <v>0</v>
      </c>
      <c r="AI386">
        <v>7.2665382575330986</v>
      </c>
      <c r="AJ386">
        <v>0</v>
      </c>
    </row>
    <row r="387" spans="1:36" x14ac:dyDescent="0.2">
      <c r="A387" t="s">
        <v>28</v>
      </c>
      <c r="B387" t="s">
        <v>603</v>
      </c>
      <c r="C387" t="s">
        <v>609</v>
      </c>
      <c r="D387" t="s">
        <v>605</v>
      </c>
      <c r="O387">
        <v>0</v>
      </c>
      <c r="P387">
        <v>0</v>
      </c>
      <c r="Q387">
        <v>0</v>
      </c>
      <c r="R387">
        <v>0</v>
      </c>
      <c r="S387">
        <v>37.139557961061477</v>
      </c>
      <c r="T387">
        <v>0</v>
      </c>
      <c r="U387">
        <v>0</v>
      </c>
      <c r="V387">
        <v>0</v>
      </c>
      <c r="W387">
        <v>0</v>
      </c>
      <c r="X387">
        <v>3.0758875696083697E-4</v>
      </c>
      <c r="Y387">
        <v>327.98331081226149</v>
      </c>
      <c r="Z387">
        <v>0.48758672779136764</v>
      </c>
      <c r="AA387">
        <v>0</v>
      </c>
      <c r="AB387">
        <v>0</v>
      </c>
      <c r="AC387">
        <v>0</v>
      </c>
      <c r="AD387">
        <v>0</v>
      </c>
      <c r="AE387">
        <v>3.4589678235016593E-4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 x14ac:dyDescent="0.2">
      <c r="A388" t="s">
        <v>29</v>
      </c>
      <c r="B388" t="s">
        <v>603</v>
      </c>
      <c r="C388" t="s">
        <v>609</v>
      </c>
      <c r="D388" t="s">
        <v>605</v>
      </c>
      <c r="O388">
        <v>0</v>
      </c>
      <c r="P388">
        <v>0</v>
      </c>
      <c r="Q388">
        <v>0</v>
      </c>
      <c r="R388">
        <v>0</v>
      </c>
      <c r="S388">
        <v>44.169888128505065</v>
      </c>
      <c r="T388">
        <v>0</v>
      </c>
      <c r="U388">
        <v>0</v>
      </c>
      <c r="V388">
        <v>0</v>
      </c>
      <c r="W388">
        <v>0</v>
      </c>
      <c r="X388">
        <v>4.504951508996399E-5</v>
      </c>
      <c r="Y388">
        <v>332.31749022943899</v>
      </c>
      <c r="Z388">
        <v>0.49404269240959164</v>
      </c>
      <c r="AA388">
        <v>0</v>
      </c>
      <c r="AB388">
        <v>0</v>
      </c>
      <c r="AC388">
        <v>0</v>
      </c>
      <c r="AD388">
        <v>0</v>
      </c>
      <c r="AE388">
        <v>3.5050588109235899E-4</v>
      </c>
      <c r="AF388">
        <v>0</v>
      </c>
      <c r="AG388">
        <v>0</v>
      </c>
      <c r="AH388">
        <v>0</v>
      </c>
      <c r="AI388">
        <v>7.2665382575330986</v>
      </c>
      <c r="AJ388">
        <v>0</v>
      </c>
    </row>
    <row r="389" spans="1:36" x14ac:dyDescent="0.2">
      <c r="A389" t="s">
        <v>544</v>
      </c>
      <c r="B389" t="s">
        <v>603</v>
      </c>
      <c r="C389" t="s">
        <v>609</v>
      </c>
      <c r="D389" t="s">
        <v>605</v>
      </c>
      <c r="O389">
        <v>0</v>
      </c>
      <c r="P389">
        <v>0</v>
      </c>
      <c r="Q389">
        <v>0</v>
      </c>
      <c r="R389">
        <v>0</v>
      </c>
      <c r="S389">
        <v>16.017108491435515</v>
      </c>
      <c r="T389">
        <v>0</v>
      </c>
      <c r="U389">
        <v>0</v>
      </c>
      <c r="V389">
        <v>0</v>
      </c>
      <c r="W389">
        <v>0</v>
      </c>
      <c r="X389">
        <v>3.0758875696083697E-4</v>
      </c>
      <c r="Y389">
        <v>11.727964993333897</v>
      </c>
      <c r="Z389">
        <v>0.48758672779136764</v>
      </c>
      <c r="AA389">
        <v>0</v>
      </c>
      <c r="AB389">
        <v>0</v>
      </c>
      <c r="AC389">
        <v>0</v>
      </c>
      <c r="AD389">
        <v>0</v>
      </c>
      <c r="AE389">
        <v>3.4589678235016593E-4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 x14ac:dyDescent="0.2">
      <c r="A390" t="s">
        <v>545</v>
      </c>
      <c r="B390" t="s">
        <v>603</v>
      </c>
      <c r="C390" t="s">
        <v>609</v>
      </c>
      <c r="D390" t="s">
        <v>605</v>
      </c>
      <c r="O390">
        <v>0</v>
      </c>
      <c r="P390">
        <v>0</v>
      </c>
      <c r="Q390">
        <v>0</v>
      </c>
      <c r="R390">
        <v>0</v>
      </c>
      <c r="S390">
        <v>13.605254332137799</v>
      </c>
      <c r="T390">
        <v>0</v>
      </c>
      <c r="U390">
        <v>0</v>
      </c>
      <c r="V390">
        <v>0</v>
      </c>
      <c r="W390">
        <v>0</v>
      </c>
      <c r="X390">
        <v>3.0758875696083697E-4</v>
      </c>
      <c r="Y390">
        <v>15.551720796767825</v>
      </c>
      <c r="Z390">
        <v>0.48758672779136764</v>
      </c>
      <c r="AA390">
        <v>0</v>
      </c>
      <c r="AB390">
        <v>0</v>
      </c>
      <c r="AC390">
        <v>0</v>
      </c>
      <c r="AD390">
        <v>0</v>
      </c>
      <c r="AE390">
        <v>3.4589678235016593E-4</v>
      </c>
      <c r="AF390">
        <v>0</v>
      </c>
      <c r="AG390">
        <v>0</v>
      </c>
      <c r="AH390">
        <v>0</v>
      </c>
      <c r="AI390">
        <v>0</v>
      </c>
      <c r="AJ390">
        <v>0</v>
      </c>
    </row>
    <row r="391" spans="1:36" x14ac:dyDescent="0.2">
      <c r="A391" t="s">
        <v>546</v>
      </c>
      <c r="B391" t="s">
        <v>603</v>
      </c>
      <c r="C391" t="s">
        <v>609</v>
      </c>
      <c r="D391" t="s">
        <v>605</v>
      </c>
      <c r="O391">
        <v>0</v>
      </c>
      <c r="P391">
        <v>0</v>
      </c>
      <c r="Q391">
        <v>0</v>
      </c>
      <c r="R391">
        <v>0</v>
      </c>
      <c r="S391">
        <v>37.139557961061477</v>
      </c>
      <c r="T391">
        <v>0</v>
      </c>
      <c r="U391">
        <v>0</v>
      </c>
      <c r="V391">
        <v>0</v>
      </c>
      <c r="W391">
        <v>0</v>
      </c>
      <c r="X391">
        <v>3.0758875696083697E-4</v>
      </c>
      <c r="Y391">
        <v>16.616016330998391</v>
      </c>
      <c r="Z391">
        <v>0.48758672779136764</v>
      </c>
      <c r="AA391">
        <v>0</v>
      </c>
      <c r="AB391">
        <v>0</v>
      </c>
      <c r="AC391">
        <v>0</v>
      </c>
      <c r="AD391">
        <v>0</v>
      </c>
      <c r="AE391">
        <v>3.4589678235016593E-4</v>
      </c>
      <c r="AF391">
        <v>0</v>
      </c>
      <c r="AG391">
        <v>0</v>
      </c>
      <c r="AH391">
        <v>0</v>
      </c>
      <c r="AI391">
        <v>0</v>
      </c>
      <c r="AJ391">
        <v>0</v>
      </c>
    </row>
    <row r="392" spans="1:36" x14ac:dyDescent="0.2">
      <c r="A392" t="s">
        <v>577</v>
      </c>
      <c r="B392" t="s">
        <v>603</v>
      </c>
      <c r="C392" t="s">
        <v>609</v>
      </c>
      <c r="D392" t="s">
        <v>605</v>
      </c>
      <c r="O392">
        <v>0</v>
      </c>
      <c r="P392">
        <v>0</v>
      </c>
      <c r="Q392">
        <v>0</v>
      </c>
      <c r="R392">
        <v>0</v>
      </c>
      <c r="S392">
        <v>23.2534199923595</v>
      </c>
      <c r="T392">
        <v>0</v>
      </c>
      <c r="U392">
        <v>0</v>
      </c>
      <c r="V392">
        <v>0</v>
      </c>
      <c r="W392">
        <v>0</v>
      </c>
      <c r="X392">
        <v>7.076787018865299E-4</v>
      </c>
      <c r="Y392">
        <v>18.904044335520677</v>
      </c>
      <c r="Z392">
        <v>0.48758672779136764</v>
      </c>
      <c r="AA392">
        <v>0</v>
      </c>
      <c r="AB392">
        <v>0</v>
      </c>
      <c r="AC392">
        <v>0</v>
      </c>
      <c r="AD392">
        <v>0</v>
      </c>
      <c r="AE392">
        <v>3.4589678235016586E-3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 x14ac:dyDescent="0.2">
      <c r="A393" t="s">
        <v>34</v>
      </c>
      <c r="B393" t="s">
        <v>603</v>
      </c>
      <c r="C393" t="s">
        <v>609</v>
      </c>
      <c r="D393" t="s">
        <v>605</v>
      </c>
      <c r="O393">
        <v>0</v>
      </c>
      <c r="P393">
        <v>0</v>
      </c>
      <c r="Q393">
        <v>0</v>
      </c>
      <c r="R393">
        <v>0</v>
      </c>
      <c r="S393">
        <v>23.2534199923595</v>
      </c>
      <c r="T393">
        <v>0</v>
      </c>
      <c r="U393">
        <v>0</v>
      </c>
      <c r="V393">
        <v>0</v>
      </c>
      <c r="W393">
        <v>0</v>
      </c>
      <c r="X393">
        <v>7.076787018865299E-4</v>
      </c>
      <c r="Y393">
        <v>32.320755150774509</v>
      </c>
      <c r="Z393">
        <v>0.48758672779136764</v>
      </c>
      <c r="AA393">
        <v>0</v>
      </c>
      <c r="AB393">
        <v>0</v>
      </c>
      <c r="AC393">
        <v>0</v>
      </c>
      <c r="AD393">
        <v>0</v>
      </c>
      <c r="AE393">
        <v>3.4589678235016586E-3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1:36" x14ac:dyDescent="0.2">
      <c r="A394" t="s">
        <v>35</v>
      </c>
      <c r="B394" t="s">
        <v>603</v>
      </c>
      <c r="C394" t="s">
        <v>609</v>
      </c>
      <c r="D394" t="s">
        <v>605</v>
      </c>
      <c r="O394">
        <v>0</v>
      </c>
      <c r="P394">
        <v>0</v>
      </c>
      <c r="Q394">
        <v>0</v>
      </c>
      <c r="R394">
        <v>0</v>
      </c>
      <c r="S394">
        <v>23.2534199923595</v>
      </c>
      <c r="T394">
        <v>0</v>
      </c>
      <c r="U394">
        <v>0</v>
      </c>
      <c r="V394">
        <v>0</v>
      </c>
      <c r="W394">
        <v>0</v>
      </c>
      <c r="X394">
        <v>7.076787018865299E-4</v>
      </c>
      <c r="Y394">
        <v>18.256607781005847</v>
      </c>
      <c r="Z394">
        <v>0.48758672779136764</v>
      </c>
      <c r="AA394">
        <v>0</v>
      </c>
      <c r="AB394">
        <v>0</v>
      </c>
      <c r="AC394">
        <v>0</v>
      </c>
      <c r="AD394">
        <v>0</v>
      </c>
      <c r="AE394">
        <v>3.4589678235016586E-3</v>
      </c>
      <c r="AF394">
        <v>0</v>
      </c>
      <c r="AG394">
        <v>0</v>
      </c>
      <c r="AH394">
        <v>0</v>
      </c>
      <c r="AI394">
        <v>0</v>
      </c>
      <c r="AJ394">
        <v>0</v>
      </c>
    </row>
    <row r="395" spans="1:36" x14ac:dyDescent="0.2">
      <c r="A395" t="s">
        <v>36</v>
      </c>
      <c r="B395" t="s">
        <v>603</v>
      </c>
      <c r="C395" t="s">
        <v>609</v>
      </c>
      <c r="D395" t="s">
        <v>605</v>
      </c>
      <c r="O395">
        <v>0</v>
      </c>
      <c r="P395">
        <v>0</v>
      </c>
      <c r="Q395">
        <v>0</v>
      </c>
      <c r="R395">
        <v>0</v>
      </c>
      <c r="S395">
        <v>13.605254332137799</v>
      </c>
      <c r="T395">
        <v>0</v>
      </c>
      <c r="U395">
        <v>0</v>
      </c>
      <c r="V395">
        <v>0</v>
      </c>
      <c r="W395">
        <v>0</v>
      </c>
      <c r="X395">
        <v>3.0758875696083697E-4</v>
      </c>
      <c r="Y395">
        <v>34.764357778885895</v>
      </c>
      <c r="Z395">
        <v>0.48758672779136764</v>
      </c>
      <c r="AA395">
        <v>0</v>
      </c>
      <c r="AB395">
        <v>0</v>
      </c>
      <c r="AC395">
        <v>0</v>
      </c>
      <c r="AD395">
        <v>0</v>
      </c>
      <c r="AE395">
        <v>3.4589678235016593E-4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1:36" x14ac:dyDescent="0.2">
      <c r="A396" t="s">
        <v>37</v>
      </c>
      <c r="B396" t="s">
        <v>603</v>
      </c>
      <c r="C396" t="s">
        <v>609</v>
      </c>
      <c r="D396" t="s">
        <v>605</v>
      </c>
      <c r="O396">
        <v>0</v>
      </c>
      <c r="P396">
        <v>0</v>
      </c>
      <c r="Q396">
        <v>0</v>
      </c>
      <c r="R396">
        <v>0</v>
      </c>
      <c r="S396">
        <v>13.605254332137799</v>
      </c>
      <c r="T396">
        <v>0</v>
      </c>
      <c r="U396">
        <v>0</v>
      </c>
      <c r="V396">
        <v>0</v>
      </c>
      <c r="W396">
        <v>0</v>
      </c>
      <c r="X396">
        <v>3.0758875696083697E-4</v>
      </c>
      <c r="Y396">
        <v>11.043382027841366</v>
      </c>
      <c r="Z396">
        <v>0.48758672779136764</v>
      </c>
      <c r="AA396">
        <v>0</v>
      </c>
      <c r="AB396">
        <v>0</v>
      </c>
      <c r="AC396">
        <v>0</v>
      </c>
      <c r="AD396">
        <v>0</v>
      </c>
      <c r="AE396">
        <v>3.4589678235016593E-4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2">
      <c r="A397" t="s">
        <v>38</v>
      </c>
      <c r="B397" t="s">
        <v>603</v>
      </c>
      <c r="C397" t="s">
        <v>609</v>
      </c>
      <c r="D397" t="s">
        <v>605</v>
      </c>
      <c r="O397">
        <v>0</v>
      </c>
      <c r="P397">
        <v>0</v>
      </c>
      <c r="Q397">
        <v>0</v>
      </c>
      <c r="R397">
        <v>0</v>
      </c>
      <c r="S397">
        <v>18.107631770503815</v>
      </c>
      <c r="T397">
        <v>0</v>
      </c>
      <c r="U397">
        <v>0</v>
      </c>
      <c r="V397">
        <v>0</v>
      </c>
      <c r="W397">
        <v>0</v>
      </c>
      <c r="X397">
        <v>4.9433266173444989E-4</v>
      </c>
      <c r="Y397">
        <v>19.034451789631195</v>
      </c>
      <c r="Z397">
        <v>0.48758672779136764</v>
      </c>
      <c r="AA397">
        <v>0</v>
      </c>
      <c r="AB397">
        <v>0</v>
      </c>
      <c r="AC397">
        <v>0</v>
      </c>
      <c r="AD397">
        <v>0</v>
      </c>
      <c r="AE397">
        <v>1.7986203928837261E-3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2">
      <c r="A398" t="s">
        <v>39</v>
      </c>
      <c r="B398" t="s">
        <v>603</v>
      </c>
      <c r="C398" t="s">
        <v>609</v>
      </c>
      <c r="D398" t="s">
        <v>605</v>
      </c>
      <c r="O398">
        <v>0</v>
      </c>
      <c r="P398">
        <v>0</v>
      </c>
      <c r="Q398">
        <v>0</v>
      </c>
      <c r="R398">
        <v>0</v>
      </c>
      <c r="S398">
        <v>14.736279108702877</v>
      </c>
      <c r="T398">
        <v>0</v>
      </c>
      <c r="U398">
        <v>0</v>
      </c>
      <c r="V398">
        <v>0</v>
      </c>
      <c r="W398">
        <v>0</v>
      </c>
      <c r="X398">
        <v>3.0758875696083697E-4</v>
      </c>
      <c r="Y398">
        <v>185.0083372646682</v>
      </c>
      <c r="Z398">
        <v>0.48758672779136764</v>
      </c>
      <c r="AA398">
        <v>0</v>
      </c>
      <c r="AB398">
        <v>0</v>
      </c>
      <c r="AC398">
        <v>0</v>
      </c>
      <c r="AD398">
        <v>0</v>
      </c>
      <c r="AE398">
        <v>3.4589678235016593E-4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2">
      <c r="A399" t="s">
        <v>40</v>
      </c>
      <c r="B399" t="s">
        <v>603</v>
      </c>
      <c r="C399" t="s">
        <v>609</v>
      </c>
      <c r="D399" t="s">
        <v>605</v>
      </c>
      <c r="O399">
        <v>0</v>
      </c>
      <c r="P399">
        <v>0</v>
      </c>
      <c r="Q399">
        <v>0</v>
      </c>
      <c r="R399">
        <v>0</v>
      </c>
      <c r="S399">
        <v>14.736279108702877</v>
      </c>
      <c r="T399">
        <v>0</v>
      </c>
      <c r="U399">
        <v>0</v>
      </c>
      <c r="V399">
        <v>0</v>
      </c>
      <c r="W399">
        <v>0</v>
      </c>
      <c r="X399">
        <v>3.0758875696083697E-4</v>
      </c>
      <c r="Y399">
        <v>202.92281419161179</v>
      </c>
      <c r="Z399">
        <v>0.48758672779136764</v>
      </c>
      <c r="AA399">
        <v>0</v>
      </c>
      <c r="AB399">
        <v>0</v>
      </c>
      <c r="AC399">
        <v>0</v>
      </c>
      <c r="AD399">
        <v>0</v>
      </c>
      <c r="AE399">
        <v>3.4589678235016593E-4</v>
      </c>
      <c r="AF399">
        <v>0</v>
      </c>
      <c r="AG399">
        <v>0</v>
      </c>
      <c r="AH399">
        <v>0</v>
      </c>
      <c r="AI399">
        <v>0</v>
      </c>
      <c r="AJ399">
        <v>0</v>
      </c>
    </row>
    <row r="400" spans="1:36" x14ac:dyDescent="0.2">
      <c r="A400" t="s">
        <v>41</v>
      </c>
      <c r="B400" t="s">
        <v>603</v>
      </c>
      <c r="C400" t="s">
        <v>609</v>
      </c>
      <c r="D400" t="s">
        <v>605</v>
      </c>
      <c r="O400">
        <v>0</v>
      </c>
      <c r="P400">
        <v>0</v>
      </c>
      <c r="Q400">
        <v>0</v>
      </c>
      <c r="R400">
        <v>0</v>
      </c>
      <c r="S400">
        <v>14.736279108702877</v>
      </c>
      <c r="T400">
        <v>0</v>
      </c>
      <c r="U400">
        <v>0</v>
      </c>
      <c r="V400">
        <v>0</v>
      </c>
      <c r="W400">
        <v>0</v>
      </c>
      <c r="X400">
        <v>3.0758875696083697E-4</v>
      </c>
      <c r="Y400">
        <v>182.95759592429937</v>
      </c>
      <c r="Z400">
        <v>0.48758672779136764</v>
      </c>
      <c r="AA400">
        <v>0</v>
      </c>
      <c r="AB400">
        <v>0</v>
      </c>
      <c r="AC400">
        <v>0</v>
      </c>
      <c r="AD400">
        <v>0</v>
      </c>
      <c r="AE400">
        <v>3.4589678235016593E-4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2">
      <c r="A401" t="s">
        <v>42</v>
      </c>
      <c r="B401" t="s">
        <v>603</v>
      </c>
      <c r="C401" t="s">
        <v>609</v>
      </c>
      <c r="D401" t="s">
        <v>605</v>
      </c>
      <c r="O401">
        <v>0</v>
      </c>
      <c r="P401">
        <v>0</v>
      </c>
      <c r="Q401">
        <v>0</v>
      </c>
      <c r="R401">
        <v>0</v>
      </c>
      <c r="S401">
        <v>14.736279108702877</v>
      </c>
      <c r="T401">
        <v>0</v>
      </c>
      <c r="U401">
        <v>0</v>
      </c>
      <c r="V401">
        <v>0</v>
      </c>
      <c r="W401">
        <v>0</v>
      </c>
      <c r="X401">
        <v>3.0758875696083697E-4</v>
      </c>
      <c r="Y401">
        <v>185.57215168700844</v>
      </c>
      <c r="Z401">
        <v>0.48758672779136764</v>
      </c>
      <c r="AA401">
        <v>0</v>
      </c>
      <c r="AB401">
        <v>0</v>
      </c>
      <c r="AC401">
        <v>0</v>
      </c>
      <c r="AD401">
        <v>0</v>
      </c>
      <c r="AE401">
        <v>3.4589678235016593E-4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 x14ac:dyDescent="0.2">
      <c r="A402" t="s">
        <v>43</v>
      </c>
      <c r="B402" t="s">
        <v>603</v>
      </c>
      <c r="C402" t="s">
        <v>609</v>
      </c>
      <c r="D402" t="s">
        <v>605</v>
      </c>
      <c r="O402">
        <v>0</v>
      </c>
      <c r="P402">
        <v>0</v>
      </c>
      <c r="Q402">
        <v>0</v>
      </c>
      <c r="R402">
        <v>0</v>
      </c>
      <c r="S402">
        <v>6.9689102789148913</v>
      </c>
      <c r="T402">
        <v>0</v>
      </c>
      <c r="U402">
        <v>0</v>
      </c>
      <c r="V402">
        <v>0</v>
      </c>
      <c r="W402">
        <v>0</v>
      </c>
      <c r="X402">
        <v>3.0758875696083697E-4</v>
      </c>
      <c r="Y402">
        <v>354.26582180312721</v>
      </c>
      <c r="Z402">
        <v>0.48758672779136764</v>
      </c>
      <c r="AA402">
        <v>0</v>
      </c>
      <c r="AB402">
        <v>0</v>
      </c>
      <c r="AC402">
        <v>0</v>
      </c>
      <c r="AD402">
        <v>0</v>
      </c>
      <c r="AE402">
        <v>3.4589678235016593E-4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 x14ac:dyDescent="0.2">
      <c r="A403" t="s">
        <v>44</v>
      </c>
      <c r="B403" t="s">
        <v>603</v>
      </c>
      <c r="C403" t="s">
        <v>609</v>
      </c>
      <c r="D403" t="s">
        <v>605</v>
      </c>
      <c r="O403">
        <v>0</v>
      </c>
      <c r="P403">
        <v>0</v>
      </c>
      <c r="Q403">
        <v>0</v>
      </c>
      <c r="R403">
        <v>0</v>
      </c>
      <c r="S403">
        <v>14.736279108702877</v>
      </c>
      <c r="T403">
        <v>0</v>
      </c>
      <c r="U403">
        <v>0</v>
      </c>
      <c r="V403">
        <v>0</v>
      </c>
      <c r="W403">
        <v>0</v>
      </c>
      <c r="X403">
        <v>3.0758875696083697E-4</v>
      </c>
      <c r="Y403">
        <v>205.42886231310629</v>
      </c>
      <c r="Z403">
        <v>0.48758672779136764</v>
      </c>
      <c r="AA403">
        <v>0</v>
      </c>
      <c r="AB403">
        <v>0</v>
      </c>
      <c r="AC403">
        <v>0</v>
      </c>
      <c r="AD403">
        <v>0</v>
      </c>
      <c r="AE403">
        <v>3.4589678235016593E-4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1:36" x14ac:dyDescent="0.2">
      <c r="A404" t="s">
        <v>45</v>
      </c>
      <c r="B404" t="s">
        <v>603</v>
      </c>
      <c r="C404" t="s">
        <v>609</v>
      </c>
      <c r="D404" t="s">
        <v>605</v>
      </c>
      <c r="O404">
        <v>0</v>
      </c>
      <c r="P404">
        <v>0</v>
      </c>
      <c r="Q404">
        <v>0</v>
      </c>
      <c r="R404">
        <v>0</v>
      </c>
      <c r="S404">
        <v>14.736279108702877</v>
      </c>
      <c r="T404">
        <v>0</v>
      </c>
      <c r="U404">
        <v>0</v>
      </c>
      <c r="V404">
        <v>0</v>
      </c>
      <c r="W404">
        <v>0</v>
      </c>
      <c r="X404">
        <v>3.0758875696083697E-4</v>
      </c>
      <c r="Y404">
        <v>203.0556987449994</v>
      </c>
      <c r="Z404">
        <v>0.48758672779136764</v>
      </c>
      <c r="AA404">
        <v>0</v>
      </c>
      <c r="AB404">
        <v>0</v>
      </c>
      <c r="AC404">
        <v>0</v>
      </c>
      <c r="AD404">
        <v>0</v>
      </c>
      <c r="AE404">
        <v>3.4589678235016593E-4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 x14ac:dyDescent="0.2">
      <c r="A405" t="s">
        <v>46</v>
      </c>
      <c r="B405" t="s">
        <v>603</v>
      </c>
      <c r="C405" t="s">
        <v>609</v>
      </c>
      <c r="D405" t="s">
        <v>605</v>
      </c>
      <c r="O405">
        <v>0</v>
      </c>
      <c r="P405">
        <v>0</v>
      </c>
      <c r="Q405">
        <v>0</v>
      </c>
      <c r="R405">
        <v>0</v>
      </c>
      <c r="S405">
        <v>6.9689102789148913</v>
      </c>
      <c r="T405">
        <v>0</v>
      </c>
      <c r="U405">
        <v>0</v>
      </c>
      <c r="V405">
        <v>0</v>
      </c>
      <c r="W405">
        <v>0</v>
      </c>
      <c r="X405">
        <v>3.0758875696083697E-4</v>
      </c>
      <c r="Y405">
        <v>386.27512088894156</v>
      </c>
      <c r="Z405">
        <v>0.48758672779136764</v>
      </c>
      <c r="AA405">
        <v>0</v>
      </c>
      <c r="AB405">
        <v>0</v>
      </c>
      <c r="AC405">
        <v>0</v>
      </c>
      <c r="AD405">
        <v>0</v>
      </c>
      <c r="AE405">
        <v>3.4589678235016593E-4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2">
      <c r="A406" t="s">
        <v>47</v>
      </c>
      <c r="B406" t="s">
        <v>603</v>
      </c>
      <c r="C406" t="s">
        <v>609</v>
      </c>
      <c r="D406" t="s">
        <v>605</v>
      </c>
      <c r="E406" t="s">
        <v>531</v>
      </c>
      <c r="F406" t="s">
        <v>502</v>
      </c>
      <c r="G406" t="s">
        <v>505</v>
      </c>
      <c r="H406" t="s">
        <v>8</v>
      </c>
      <c r="I406" t="s">
        <v>507</v>
      </c>
      <c r="J406" t="s">
        <v>532</v>
      </c>
      <c r="K406" t="s">
        <v>537</v>
      </c>
      <c r="L406" t="s">
        <v>513</v>
      </c>
      <c r="M406" t="s">
        <v>532</v>
      </c>
      <c r="N406" t="s">
        <v>532</v>
      </c>
      <c r="O406">
        <v>2.5398354003863801E-3</v>
      </c>
      <c r="P406">
        <v>0</v>
      </c>
      <c r="Q406">
        <v>0</v>
      </c>
      <c r="R406">
        <v>0</v>
      </c>
      <c r="S406">
        <v>1.977420801411792E-2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3.1169043505281913</v>
      </c>
      <c r="AB406">
        <v>0</v>
      </c>
      <c r="AC406">
        <v>0</v>
      </c>
      <c r="AD406">
        <v>0</v>
      </c>
      <c r="AE406">
        <v>1.9653422836653357E-3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36" x14ac:dyDescent="0.2">
      <c r="A407" t="s">
        <v>48</v>
      </c>
      <c r="B407" t="s">
        <v>603</v>
      </c>
      <c r="C407" t="s">
        <v>609</v>
      </c>
      <c r="D407" t="s">
        <v>605</v>
      </c>
      <c r="E407" t="s">
        <v>531</v>
      </c>
      <c r="F407" t="s">
        <v>502</v>
      </c>
      <c r="G407" t="s">
        <v>505</v>
      </c>
      <c r="H407" t="s">
        <v>4</v>
      </c>
      <c r="I407" t="s">
        <v>507</v>
      </c>
      <c r="J407" t="s">
        <v>532</v>
      </c>
      <c r="K407" t="s">
        <v>537</v>
      </c>
      <c r="L407" t="s">
        <v>513</v>
      </c>
      <c r="M407" t="s">
        <v>532</v>
      </c>
      <c r="N407" t="s">
        <v>532</v>
      </c>
      <c r="O407">
        <v>0</v>
      </c>
      <c r="P407">
        <v>0</v>
      </c>
      <c r="Q407">
        <v>1.1286119942865874E-3</v>
      </c>
      <c r="R407">
        <v>0</v>
      </c>
      <c r="S407">
        <v>0</v>
      </c>
      <c r="T407">
        <v>0</v>
      </c>
      <c r="U407">
        <v>0</v>
      </c>
      <c r="V407">
        <v>4.0004692387254556E-9</v>
      </c>
      <c r="W407">
        <v>0</v>
      </c>
      <c r="X407">
        <v>0</v>
      </c>
      <c r="Y407">
        <v>0</v>
      </c>
      <c r="Z407">
        <v>0</v>
      </c>
      <c r="AA407">
        <v>0.69038518046462205</v>
      </c>
      <c r="AB407">
        <v>0</v>
      </c>
      <c r="AC407">
        <v>0</v>
      </c>
      <c r="AD407">
        <v>0</v>
      </c>
      <c r="AE407">
        <v>7.4188929099917992E-7</v>
      </c>
      <c r="AF407">
        <v>0</v>
      </c>
      <c r="AG407">
        <v>0</v>
      </c>
      <c r="AH407">
        <v>0</v>
      </c>
      <c r="AI407">
        <v>9.1555879585537217E-10</v>
      </c>
      <c r="AJ407">
        <v>0</v>
      </c>
    </row>
    <row r="408" spans="1:36" x14ac:dyDescent="0.2">
      <c r="A408" t="s">
        <v>49</v>
      </c>
      <c r="B408" t="s">
        <v>603</v>
      </c>
      <c r="C408" t="s">
        <v>609</v>
      </c>
      <c r="D408" t="s">
        <v>605</v>
      </c>
      <c r="E408" t="s">
        <v>531</v>
      </c>
      <c r="F408" t="s">
        <v>502</v>
      </c>
      <c r="G408" t="s">
        <v>506</v>
      </c>
      <c r="H408" t="s">
        <v>538</v>
      </c>
      <c r="I408" t="s">
        <v>507</v>
      </c>
      <c r="J408" t="s">
        <v>532</v>
      </c>
      <c r="K408" t="s">
        <v>537</v>
      </c>
      <c r="L408" t="s">
        <v>513</v>
      </c>
      <c r="M408" t="s">
        <v>532</v>
      </c>
      <c r="N408" t="s">
        <v>532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2.4566402018327072E-3</v>
      </c>
      <c r="X408">
        <v>0</v>
      </c>
      <c r="Y408">
        <v>0</v>
      </c>
      <c r="Z408">
        <v>0</v>
      </c>
      <c r="AA408">
        <v>0.85404502709687324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 x14ac:dyDescent="0.2">
      <c r="A409" t="s">
        <v>50</v>
      </c>
      <c r="B409" t="s">
        <v>603</v>
      </c>
      <c r="C409" t="s">
        <v>609</v>
      </c>
      <c r="D409" t="s">
        <v>605</v>
      </c>
      <c r="E409" t="s">
        <v>531</v>
      </c>
      <c r="F409" t="s">
        <v>502</v>
      </c>
      <c r="G409" t="s">
        <v>506</v>
      </c>
      <c r="H409" t="s">
        <v>541</v>
      </c>
      <c r="I409" t="s">
        <v>507</v>
      </c>
      <c r="J409" t="s">
        <v>532</v>
      </c>
      <c r="K409" t="s">
        <v>537</v>
      </c>
      <c r="L409" t="s">
        <v>513</v>
      </c>
      <c r="M409" t="s">
        <v>532</v>
      </c>
      <c r="N409" t="s">
        <v>532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1.363028470912495E-3</v>
      </c>
      <c r="X409">
        <v>0</v>
      </c>
      <c r="Y409">
        <v>0</v>
      </c>
      <c r="Z409">
        <v>0</v>
      </c>
      <c r="AA409">
        <v>0.85654002444327793</v>
      </c>
      <c r="AB409">
        <v>0</v>
      </c>
      <c r="AC409">
        <v>0</v>
      </c>
      <c r="AD409">
        <v>0</v>
      </c>
      <c r="AE409">
        <v>8.3248523980127691E-9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36" x14ac:dyDescent="0.2">
      <c r="A410" t="s">
        <v>51</v>
      </c>
      <c r="B410" t="s">
        <v>603</v>
      </c>
      <c r="C410" t="s">
        <v>609</v>
      </c>
      <c r="D410" t="s">
        <v>605</v>
      </c>
      <c r="E410" t="s">
        <v>531</v>
      </c>
      <c r="F410" t="s">
        <v>502</v>
      </c>
      <c r="G410" t="s">
        <v>505</v>
      </c>
      <c r="H410" t="s">
        <v>8</v>
      </c>
      <c r="I410" t="s">
        <v>508</v>
      </c>
      <c r="J410" t="s">
        <v>532</v>
      </c>
      <c r="K410" t="s">
        <v>537</v>
      </c>
      <c r="L410" t="s">
        <v>513</v>
      </c>
      <c r="M410" t="s">
        <v>532</v>
      </c>
      <c r="N410" t="s">
        <v>532</v>
      </c>
      <c r="O410">
        <v>2.5398354003863801E-3</v>
      </c>
      <c r="P410">
        <v>0</v>
      </c>
      <c r="Q410">
        <v>0</v>
      </c>
      <c r="R410">
        <v>0</v>
      </c>
      <c r="S410">
        <v>1.977420801411792E-2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0.16690324519594799</v>
      </c>
      <c r="AA410">
        <v>3.3013442941690729</v>
      </c>
      <c r="AB410">
        <v>0</v>
      </c>
      <c r="AC410">
        <v>0</v>
      </c>
      <c r="AD410">
        <v>0</v>
      </c>
      <c r="AE410">
        <v>1.9653422836653357E-3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2">
      <c r="A411" t="s">
        <v>52</v>
      </c>
      <c r="B411" t="s">
        <v>603</v>
      </c>
      <c r="C411" t="s">
        <v>609</v>
      </c>
      <c r="D411" t="s">
        <v>605</v>
      </c>
      <c r="E411" t="s">
        <v>531</v>
      </c>
      <c r="F411" t="s">
        <v>502</v>
      </c>
      <c r="G411" t="s">
        <v>505</v>
      </c>
      <c r="H411" t="s">
        <v>4</v>
      </c>
      <c r="I411" t="s">
        <v>508</v>
      </c>
      <c r="J411" t="s">
        <v>532</v>
      </c>
      <c r="K411" t="s">
        <v>537</v>
      </c>
      <c r="L411" t="s">
        <v>513</v>
      </c>
      <c r="M411" t="s">
        <v>532</v>
      </c>
      <c r="N411" t="s">
        <v>532</v>
      </c>
      <c r="O411">
        <v>0</v>
      </c>
      <c r="P411">
        <v>0</v>
      </c>
      <c r="Q411">
        <v>1.1286119942865874E-3</v>
      </c>
      <c r="R411">
        <v>0</v>
      </c>
      <c r="S411">
        <v>0</v>
      </c>
      <c r="T411">
        <v>0</v>
      </c>
      <c r="U411">
        <v>0</v>
      </c>
      <c r="V411">
        <v>4.0004692387254556E-9</v>
      </c>
      <c r="W411">
        <v>0</v>
      </c>
      <c r="X411">
        <v>0</v>
      </c>
      <c r="Y411">
        <v>0</v>
      </c>
      <c r="Z411">
        <v>4.0273134905614856E-2</v>
      </c>
      <c r="AA411">
        <v>0.73123786654489353</v>
      </c>
      <c r="AB411">
        <v>0</v>
      </c>
      <c r="AC411">
        <v>0</v>
      </c>
      <c r="AD411">
        <v>0</v>
      </c>
      <c r="AE411">
        <v>7.4188929099917992E-7</v>
      </c>
      <c r="AF411">
        <v>0</v>
      </c>
      <c r="AG411">
        <v>0</v>
      </c>
      <c r="AH411">
        <v>0</v>
      </c>
      <c r="AI411">
        <v>9.1555879585537217E-10</v>
      </c>
      <c r="AJ411">
        <v>0</v>
      </c>
    </row>
    <row r="412" spans="1:36" x14ac:dyDescent="0.2">
      <c r="A412" t="s">
        <v>53</v>
      </c>
      <c r="B412" t="s">
        <v>603</v>
      </c>
      <c r="C412" t="s">
        <v>609</v>
      </c>
      <c r="D412" t="s">
        <v>605</v>
      </c>
      <c r="E412" t="s">
        <v>531</v>
      </c>
      <c r="F412" t="s">
        <v>502</v>
      </c>
      <c r="G412" t="s">
        <v>506</v>
      </c>
      <c r="H412" t="s">
        <v>538</v>
      </c>
      <c r="I412" t="s">
        <v>508</v>
      </c>
      <c r="J412" t="s">
        <v>532</v>
      </c>
      <c r="K412" t="s">
        <v>537</v>
      </c>
      <c r="L412" t="s">
        <v>513</v>
      </c>
      <c r="M412" t="s">
        <v>532</v>
      </c>
      <c r="N412" t="s">
        <v>532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2.4566402018327072E-3</v>
      </c>
      <c r="X412">
        <v>0</v>
      </c>
      <c r="Y412">
        <v>0</v>
      </c>
      <c r="Z412">
        <v>4.2354274135835944E-2</v>
      </c>
      <c r="AA412">
        <v>0.90458371862165332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x14ac:dyDescent="0.2">
      <c r="A413" t="s">
        <v>54</v>
      </c>
      <c r="B413" t="s">
        <v>603</v>
      </c>
      <c r="C413" t="s">
        <v>609</v>
      </c>
      <c r="D413" t="s">
        <v>605</v>
      </c>
      <c r="E413" t="s">
        <v>531</v>
      </c>
      <c r="F413" t="s">
        <v>502</v>
      </c>
      <c r="G413" t="s">
        <v>506</v>
      </c>
      <c r="H413" t="s">
        <v>541</v>
      </c>
      <c r="I413" t="s">
        <v>508</v>
      </c>
      <c r="J413" t="s">
        <v>532</v>
      </c>
      <c r="K413" t="s">
        <v>537</v>
      </c>
      <c r="L413" t="s">
        <v>513</v>
      </c>
      <c r="M413" t="s">
        <v>532</v>
      </c>
      <c r="N413" t="s">
        <v>532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1.363028470912495E-3</v>
      </c>
      <c r="X413">
        <v>0</v>
      </c>
      <c r="Y413">
        <v>0</v>
      </c>
      <c r="Z413">
        <v>4.4991757516710182E-2</v>
      </c>
      <c r="AA413">
        <v>0.90722372250058603</v>
      </c>
      <c r="AB413">
        <v>0</v>
      </c>
      <c r="AC413">
        <v>0</v>
      </c>
      <c r="AD413">
        <v>0</v>
      </c>
      <c r="AE413">
        <v>8.3248523980127691E-9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 x14ac:dyDescent="0.2">
      <c r="A414" t="s">
        <v>55</v>
      </c>
      <c r="B414" t="s">
        <v>603</v>
      </c>
      <c r="C414" t="s">
        <v>609</v>
      </c>
      <c r="D414" t="s">
        <v>606</v>
      </c>
      <c r="E414" t="s">
        <v>531</v>
      </c>
      <c r="F414" t="s">
        <v>502</v>
      </c>
      <c r="G414" t="s">
        <v>505</v>
      </c>
      <c r="H414" t="s">
        <v>8</v>
      </c>
      <c r="I414" t="s">
        <v>507</v>
      </c>
      <c r="J414" t="s">
        <v>532</v>
      </c>
      <c r="K414" t="s">
        <v>538</v>
      </c>
      <c r="L414" t="s">
        <v>513</v>
      </c>
      <c r="M414" t="s">
        <v>532</v>
      </c>
      <c r="N414" t="s">
        <v>532</v>
      </c>
      <c r="O414">
        <v>2.5398354003863801E-3</v>
      </c>
      <c r="P414">
        <v>0</v>
      </c>
      <c r="Q414">
        <v>0</v>
      </c>
      <c r="R414">
        <v>0</v>
      </c>
      <c r="S414">
        <v>1.977420801411792E-2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3.2507897591820081</v>
      </c>
      <c r="AB414">
        <v>0</v>
      </c>
      <c r="AC414">
        <v>0</v>
      </c>
      <c r="AD414">
        <v>0</v>
      </c>
      <c r="AE414">
        <v>1.9653422836653357E-3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 x14ac:dyDescent="0.2">
      <c r="A415" t="s">
        <v>56</v>
      </c>
      <c r="B415" t="s">
        <v>603</v>
      </c>
      <c r="C415" t="s">
        <v>609</v>
      </c>
      <c r="D415" t="s">
        <v>606</v>
      </c>
      <c r="E415" t="s">
        <v>531</v>
      </c>
      <c r="F415" t="s">
        <v>502</v>
      </c>
      <c r="G415" t="s">
        <v>505</v>
      </c>
      <c r="H415" t="s">
        <v>4</v>
      </c>
      <c r="I415" t="s">
        <v>507</v>
      </c>
      <c r="J415" t="s">
        <v>532</v>
      </c>
      <c r="K415" t="s">
        <v>538</v>
      </c>
      <c r="L415" t="s">
        <v>513</v>
      </c>
      <c r="M415" t="s">
        <v>532</v>
      </c>
      <c r="N415" t="s">
        <v>532</v>
      </c>
      <c r="O415">
        <v>0</v>
      </c>
      <c r="P415">
        <v>0</v>
      </c>
      <c r="Q415">
        <v>1.1286119942865874E-3</v>
      </c>
      <c r="R415">
        <v>0</v>
      </c>
      <c r="S415">
        <v>0</v>
      </c>
      <c r="T415">
        <v>0</v>
      </c>
      <c r="U415">
        <v>0</v>
      </c>
      <c r="V415">
        <v>4.0004692387254556E-9</v>
      </c>
      <c r="W415">
        <v>0</v>
      </c>
      <c r="X415">
        <v>0</v>
      </c>
      <c r="Y415">
        <v>0</v>
      </c>
      <c r="Z415">
        <v>0</v>
      </c>
      <c r="AA415">
        <v>0.72004040616937659</v>
      </c>
      <c r="AB415">
        <v>0</v>
      </c>
      <c r="AC415">
        <v>0</v>
      </c>
      <c r="AD415">
        <v>0</v>
      </c>
      <c r="AE415">
        <v>7.4188929099917992E-7</v>
      </c>
      <c r="AF415">
        <v>0</v>
      </c>
      <c r="AG415">
        <v>0</v>
      </c>
      <c r="AH415">
        <v>0</v>
      </c>
      <c r="AI415">
        <v>9.1555879585537217E-10</v>
      </c>
      <c r="AJ415">
        <v>0</v>
      </c>
    </row>
    <row r="416" spans="1:36" x14ac:dyDescent="0.2">
      <c r="A416" t="s">
        <v>57</v>
      </c>
      <c r="B416" t="s">
        <v>603</v>
      </c>
      <c r="C416" t="s">
        <v>609</v>
      </c>
      <c r="D416" t="s">
        <v>606</v>
      </c>
      <c r="E416" t="s">
        <v>531</v>
      </c>
      <c r="F416" t="s">
        <v>502</v>
      </c>
      <c r="G416" t="s">
        <v>506</v>
      </c>
      <c r="H416" t="s">
        <v>538</v>
      </c>
      <c r="I416" t="s">
        <v>507</v>
      </c>
      <c r="J416" t="s">
        <v>532</v>
      </c>
      <c r="K416" t="s">
        <v>538</v>
      </c>
      <c r="L416" t="s">
        <v>513</v>
      </c>
      <c r="M416" t="s">
        <v>532</v>
      </c>
      <c r="N416" t="s">
        <v>532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2.4566402018327072E-3</v>
      </c>
      <c r="X416">
        <v>0</v>
      </c>
      <c r="Y416">
        <v>0</v>
      </c>
      <c r="Z416">
        <v>0</v>
      </c>
      <c r="AA416">
        <v>0.89073019757451333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2">
      <c r="A417" t="s">
        <v>58</v>
      </c>
      <c r="B417" t="s">
        <v>603</v>
      </c>
      <c r="C417" t="s">
        <v>609</v>
      </c>
      <c r="D417" t="s">
        <v>605</v>
      </c>
      <c r="E417" t="s">
        <v>531</v>
      </c>
      <c r="F417" t="s">
        <v>502</v>
      </c>
      <c r="G417" t="s">
        <v>506</v>
      </c>
      <c r="H417" t="s">
        <v>541</v>
      </c>
      <c r="I417" t="s">
        <v>507</v>
      </c>
      <c r="J417" t="s">
        <v>532</v>
      </c>
      <c r="K417" t="s">
        <v>538</v>
      </c>
      <c r="L417" t="s">
        <v>513</v>
      </c>
      <c r="M417" t="s">
        <v>532</v>
      </c>
      <c r="N417" t="s">
        <v>532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1.363028470912495E-3</v>
      </c>
      <c r="X417">
        <v>0</v>
      </c>
      <c r="Y417">
        <v>0</v>
      </c>
      <c r="Z417">
        <v>0</v>
      </c>
      <c r="AA417">
        <v>0.89333236655717851</v>
      </c>
      <c r="AB417">
        <v>0</v>
      </c>
      <c r="AC417">
        <v>0</v>
      </c>
      <c r="AD417">
        <v>0</v>
      </c>
      <c r="AE417">
        <v>8.3248523980127691E-9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2">
      <c r="A418" t="s">
        <v>59</v>
      </c>
      <c r="B418" t="s">
        <v>603</v>
      </c>
      <c r="C418" t="s">
        <v>609</v>
      </c>
      <c r="D418" t="s">
        <v>605</v>
      </c>
      <c r="E418" t="s">
        <v>531</v>
      </c>
      <c r="F418" t="s">
        <v>502</v>
      </c>
      <c r="G418" t="s">
        <v>505</v>
      </c>
      <c r="H418" t="s">
        <v>8</v>
      </c>
      <c r="I418" t="s">
        <v>508</v>
      </c>
      <c r="J418" t="s">
        <v>532</v>
      </c>
      <c r="K418" t="s">
        <v>538</v>
      </c>
      <c r="L418" t="s">
        <v>513</v>
      </c>
      <c r="M418" t="s">
        <v>532</v>
      </c>
      <c r="N418" t="s">
        <v>532</v>
      </c>
      <c r="O418">
        <v>2.5398354003863801E-3</v>
      </c>
      <c r="P418">
        <v>0</v>
      </c>
      <c r="Q418">
        <v>0</v>
      </c>
      <c r="R418">
        <v>0</v>
      </c>
      <c r="S418">
        <v>1.977420801411792E-2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0.16690324519594799</v>
      </c>
      <c r="AA418">
        <v>3.4387111428313646</v>
      </c>
      <c r="AB418">
        <v>0</v>
      </c>
      <c r="AC418">
        <v>0</v>
      </c>
      <c r="AD418">
        <v>0</v>
      </c>
      <c r="AE418">
        <v>1.9653422836653357E-3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2">
      <c r="A419" t="s">
        <v>60</v>
      </c>
      <c r="B419" t="s">
        <v>603</v>
      </c>
      <c r="C419" t="s">
        <v>609</v>
      </c>
      <c r="D419" t="s">
        <v>605</v>
      </c>
      <c r="E419" t="s">
        <v>531</v>
      </c>
      <c r="F419" t="s">
        <v>502</v>
      </c>
      <c r="G419" t="s">
        <v>505</v>
      </c>
      <c r="H419" t="s">
        <v>4</v>
      </c>
      <c r="I419" t="s">
        <v>508</v>
      </c>
      <c r="J419" t="s">
        <v>532</v>
      </c>
      <c r="K419" t="s">
        <v>538</v>
      </c>
      <c r="L419" t="s">
        <v>513</v>
      </c>
      <c r="M419" t="s">
        <v>532</v>
      </c>
      <c r="N419" t="s">
        <v>532</v>
      </c>
      <c r="O419">
        <v>0</v>
      </c>
      <c r="P419">
        <v>0</v>
      </c>
      <c r="Q419">
        <v>1.1286119942865874E-3</v>
      </c>
      <c r="R419">
        <v>0</v>
      </c>
      <c r="S419">
        <v>0</v>
      </c>
      <c r="T419">
        <v>0</v>
      </c>
      <c r="U419">
        <v>0</v>
      </c>
      <c r="V419">
        <v>4.0004692387254556E-9</v>
      </c>
      <c r="W419">
        <v>0</v>
      </c>
      <c r="X419">
        <v>0</v>
      </c>
      <c r="Y419">
        <v>0</v>
      </c>
      <c r="Z419">
        <v>4.0273134905614856E-2</v>
      </c>
      <c r="AA419">
        <v>0.76166421181497734</v>
      </c>
      <c r="AB419">
        <v>0</v>
      </c>
      <c r="AC419">
        <v>0</v>
      </c>
      <c r="AD419">
        <v>0</v>
      </c>
      <c r="AE419">
        <v>7.4188929099917992E-7</v>
      </c>
      <c r="AF419">
        <v>0</v>
      </c>
      <c r="AG419">
        <v>0</v>
      </c>
      <c r="AH419">
        <v>0</v>
      </c>
      <c r="AI419">
        <v>9.1555879585537217E-10</v>
      </c>
      <c r="AJ419">
        <v>0</v>
      </c>
    </row>
    <row r="420" spans="1:36" x14ac:dyDescent="0.2">
      <c r="A420" t="s">
        <v>61</v>
      </c>
      <c r="B420" t="s">
        <v>603</v>
      </c>
      <c r="C420" t="s">
        <v>609</v>
      </c>
      <c r="D420" t="s">
        <v>605</v>
      </c>
      <c r="E420" t="s">
        <v>531</v>
      </c>
      <c r="F420" t="s">
        <v>502</v>
      </c>
      <c r="G420" t="s">
        <v>506</v>
      </c>
      <c r="H420" t="s">
        <v>538</v>
      </c>
      <c r="I420" t="s">
        <v>508</v>
      </c>
      <c r="J420" t="s">
        <v>532</v>
      </c>
      <c r="K420" t="s">
        <v>538</v>
      </c>
      <c r="L420" t="s">
        <v>513</v>
      </c>
      <c r="M420" t="s">
        <v>532</v>
      </c>
      <c r="N420" t="s">
        <v>532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2.4566402018327072E-3</v>
      </c>
      <c r="X420">
        <v>0</v>
      </c>
      <c r="Y420">
        <v>0</v>
      </c>
      <c r="Z420">
        <v>4.3126974345076438E-2</v>
      </c>
      <c r="AA420">
        <v>0.94222287519121939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2">
      <c r="A421" t="s">
        <v>62</v>
      </c>
      <c r="B421" t="s">
        <v>603</v>
      </c>
      <c r="C421" t="s">
        <v>609</v>
      </c>
      <c r="D421" t="s">
        <v>605</v>
      </c>
      <c r="E421" t="s">
        <v>531</v>
      </c>
      <c r="F421" t="s">
        <v>502</v>
      </c>
      <c r="G421" t="s">
        <v>506</v>
      </c>
      <c r="H421" t="s">
        <v>541</v>
      </c>
      <c r="I421" t="s">
        <v>508</v>
      </c>
      <c r="J421" t="s">
        <v>532</v>
      </c>
      <c r="K421" t="s">
        <v>538</v>
      </c>
      <c r="L421" t="s">
        <v>513</v>
      </c>
      <c r="M421" t="s">
        <v>532</v>
      </c>
      <c r="N421" t="s">
        <v>532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1.363028470912495E-3</v>
      </c>
      <c r="X421">
        <v>0</v>
      </c>
      <c r="Y421">
        <v>0</v>
      </c>
      <c r="Z421">
        <v>4.4991757516710182E-2</v>
      </c>
      <c r="AA421">
        <v>0.9449727279622977</v>
      </c>
      <c r="AB421">
        <v>0</v>
      </c>
      <c r="AC421">
        <v>0</v>
      </c>
      <c r="AD421">
        <v>0</v>
      </c>
      <c r="AE421">
        <v>8.3248523980127691E-9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2">
      <c r="A422" t="s">
        <v>63</v>
      </c>
      <c r="B422" t="s">
        <v>603</v>
      </c>
      <c r="C422" t="s">
        <v>609</v>
      </c>
      <c r="D422" t="s">
        <v>605</v>
      </c>
      <c r="E422" t="s">
        <v>531</v>
      </c>
      <c r="F422" t="s">
        <v>502</v>
      </c>
      <c r="G422" t="s">
        <v>505</v>
      </c>
      <c r="H422" t="s">
        <v>8</v>
      </c>
      <c r="I422" t="s">
        <v>507</v>
      </c>
      <c r="J422" t="s">
        <v>532</v>
      </c>
      <c r="K422" t="s">
        <v>539</v>
      </c>
      <c r="L422" t="s">
        <v>513</v>
      </c>
      <c r="M422" t="s">
        <v>532</v>
      </c>
      <c r="N422" t="s">
        <v>532</v>
      </c>
      <c r="O422">
        <v>2.5398354003863801E-3</v>
      </c>
      <c r="P422">
        <v>0</v>
      </c>
      <c r="Q422">
        <v>0</v>
      </c>
      <c r="R422">
        <v>0</v>
      </c>
      <c r="S422">
        <v>1.977420801411792E-2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2.7810300012643721</v>
      </c>
      <c r="AB422">
        <v>0</v>
      </c>
      <c r="AC422">
        <v>0</v>
      </c>
      <c r="AD422">
        <v>0</v>
      </c>
      <c r="AE422">
        <v>1.9653422836653357E-3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2">
      <c r="A423" t="s">
        <v>64</v>
      </c>
      <c r="B423" t="s">
        <v>603</v>
      </c>
      <c r="C423" t="s">
        <v>609</v>
      </c>
      <c r="D423" t="s">
        <v>605</v>
      </c>
      <c r="E423" t="s">
        <v>531</v>
      </c>
      <c r="F423" t="s">
        <v>502</v>
      </c>
      <c r="G423" t="s">
        <v>505</v>
      </c>
      <c r="H423" t="s">
        <v>4</v>
      </c>
      <c r="I423" t="s">
        <v>507</v>
      </c>
      <c r="J423" t="s">
        <v>532</v>
      </c>
      <c r="K423" t="s">
        <v>539</v>
      </c>
      <c r="L423" t="s">
        <v>513</v>
      </c>
      <c r="M423" t="s">
        <v>532</v>
      </c>
      <c r="N423" t="s">
        <v>532</v>
      </c>
      <c r="O423">
        <v>0</v>
      </c>
      <c r="P423">
        <v>0</v>
      </c>
      <c r="Q423">
        <v>1.1286119942865874E-3</v>
      </c>
      <c r="R423">
        <v>0</v>
      </c>
      <c r="S423">
        <v>0</v>
      </c>
      <c r="T423">
        <v>0</v>
      </c>
      <c r="U423">
        <v>0</v>
      </c>
      <c r="V423">
        <v>4.0004692387254556E-9</v>
      </c>
      <c r="W423">
        <v>0</v>
      </c>
      <c r="X423">
        <v>0</v>
      </c>
      <c r="Y423">
        <v>0</v>
      </c>
      <c r="Z423">
        <v>0</v>
      </c>
      <c r="AA423">
        <v>0.61598999628431683</v>
      </c>
      <c r="AB423">
        <v>0</v>
      </c>
      <c r="AC423">
        <v>0</v>
      </c>
      <c r="AD423">
        <v>0</v>
      </c>
      <c r="AE423">
        <v>7.4188929099917992E-7</v>
      </c>
      <c r="AF423">
        <v>0</v>
      </c>
      <c r="AG423">
        <v>0</v>
      </c>
      <c r="AH423">
        <v>0</v>
      </c>
      <c r="AI423">
        <v>9.1555879585537217E-10</v>
      </c>
      <c r="AJ423">
        <v>0</v>
      </c>
    </row>
    <row r="424" spans="1:36" x14ac:dyDescent="0.2">
      <c r="A424" t="s">
        <v>65</v>
      </c>
      <c r="B424" t="s">
        <v>603</v>
      </c>
      <c r="C424" t="s">
        <v>609</v>
      </c>
      <c r="D424" t="s">
        <v>605</v>
      </c>
      <c r="E424" t="s">
        <v>531</v>
      </c>
      <c r="F424" t="s">
        <v>502</v>
      </c>
      <c r="G424" t="s">
        <v>506</v>
      </c>
      <c r="H424" t="s">
        <v>538</v>
      </c>
      <c r="I424" t="s">
        <v>507</v>
      </c>
      <c r="J424" t="s">
        <v>532</v>
      </c>
      <c r="K424" t="s">
        <v>539</v>
      </c>
      <c r="L424" t="s">
        <v>513</v>
      </c>
      <c r="M424" t="s">
        <v>532</v>
      </c>
      <c r="N424" t="s">
        <v>532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2.4566402018327072E-3</v>
      </c>
      <c r="X424">
        <v>0</v>
      </c>
      <c r="Y424">
        <v>0</v>
      </c>
      <c r="Z424">
        <v>0</v>
      </c>
      <c r="AA424">
        <v>0.76201402920322481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2">
      <c r="A425" t="s">
        <v>66</v>
      </c>
      <c r="B425" t="s">
        <v>603</v>
      </c>
      <c r="C425" t="s">
        <v>609</v>
      </c>
      <c r="D425" t="s">
        <v>605</v>
      </c>
      <c r="E425" t="s">
        <v>531</v>
      </c>
      <c r="F425" t="s">
        <v>502</v>
      </c>
      <c r="G425" t="s">
        <v>506</v>
      </c>
      <c r="H425" t="s">
        <v>541</v>
      </c>
      <c r="I425" t="s">
        <v>507</v>
      </c>
      <c r="J425" t="s">
        <v>532</v>
      </c>
      <c r="K425" t="s">
        <v>539</v>
      </c>
      <c r="L425" t="s">
        <v>513</v>
      </c>
      <c r="M425" t="s">
        <v>532</v>
      </c>
      <c r="N425" t="s">
        <v>532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1.363028470912495E-3</v>
      </c>
      <c r="X425">
        <v>0</v>
      </c>
      <c r="Y425">
        <v>0</v>
      </c>
      <c r="Z425">
        <v>0</v>
      </c>
      <c r="AA425">
        <v>0.76424016824796348</v>
      </c>
      <c r="AB425">
        <v>0</v>
      </c>
      <c r="AC425">
        <v>0</v>
      </c>
      <c r="AD425">
        <v>0</v>
      </c>
      <c r="AE425">
        <v>8.3248523980127691E-9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2">
      <c r="A426" t="s">
        <v>67</v>
      </c>
      <c r="B426" t="s">
        <v>603</v>
      </c>
      <c r="C426" t="s">
        <v>609</v>
      </c>
      <c r="D426" t="s">
        <v>605</v>
      </c>
      <c r="E426" t="s">
        <v>531</v>
      </c>
      <c r="F426" t="s">
        <v>502</v>
      </c>
      <c r="G426" t="s">
        <v>505</v>
      </c>
      <c r="H426" t="s">
        <v>8</v>
      </c>
      <c r="I426" t="s">
        <v>508</v>
      </c>
      <c r="J426" t="s">
        <v>532</v>
      </c>
      <c r="K426" t="s">
        <v>539</v>
      </c>
      <c r="L426" t="s">
        <v>513</v>
      </c>
      <c r="M426" t="s">
        <v>532</v>
      </c>
      <c r="N426" t="s">
        <v>532</v>
      </c>
      <c r="O426">
        <v>2.5398354003863801E-3</v>
      </c>
      <c r="P426">
        <v>0</v>
      </c>
      <c r="Q426">
        <v>0</v>
      </c>
      <c r="R426">
        <v>0</v>
      </c>
      <c r="S426">
        <v>1.977420801411792E-2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0.16690324519594799</v>
      </c>
      <c r="AA426">
        <v>2.9567290404001878</v>
      </c>
      <c r="AB426">
        <v>0</v>
      </c>
      <c r="AC426">
        <v>0</v>
      </c>
      <c r="AD426">
        <v>0</v>
      </c>
      <c r="AE426">
        <v>1.9653422836653357E-3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2">
      <c r="A427" t="s">
        <v>68</v>
      </c>
      <c r="B427" t="s">
        <v>603</v>
      </c>
      <c r="C427" t="s">
        <v>609</v>
      </c>
      <c r="D427" t="s">
        <v>605</v>
      </c>
      <c r="E427" t="s">
        <v>531</v>
      </c>
      <c r="F427" t="s">
        <v>502</v>
      </c>
      <c r="G427" t="s">
        <v>505</v>
      </c>
      <c r="H427" t="s">
        <v>4</v>
      </c>
      <c r="I427" t="s">
        <v>508</v>
      </c>
      <c r="J427" t="s">
        <v>532</v>
      </c>
      <c r="K427" t="s">
        <v>539</v>
      </c>
      <c r="L427" t="s">
        <v>513</v>
      </c>
      <c r="M427" t="s">
        <v>532</v>
      </c>
      <c r="N427" t="s">
        <v>532</v>
      </c>
      <c r="O427">
        <v>0</v>
      </c>
      <c r="P427">
        <v>0</v>
      </c>
      <c r="Q427">
        <v>1.1286119942865874E-3</v>
      </c>
      <c r="R427">
        <v>0</v>
      </c>
      <c r="S427">
        <v>0</v>
      </c>
      <c r="T427">
        <v>0</v>
      </c>
      <c r="U427">
        <v>0</v>
      </c>
      <c r="V427">
        <v>4.0004692387254556E-9</v>
      </c>
      <c r="W427">
        <v>0</v>
      </c>
      <c r="X427">
        <v>0</v>
      </c>
      <c r="Y427">
        <v>0</v>
      </c>
      <c r="Z427">
        <v>4.0273134905614856E-2</v>
      </c>
      <c r="AA427">
        <v>0.65490662069759775</v>
      </c>
      <c r="AB427">
        <v>0</v>
      </c>
      <c r="AC427">
        <v>0</v>
      </c>
      <c r="AD427">
        <v>0</v>
      </c>
      <c r="AE427">
        <v>7.4188929099917992E-7</v>
      </c>
      <c r="AF427">
        <v>0</v>
      </c>
      <c r="AG427">
        <v>0</v>
      </c>
      <c r="AH427">
        <v>0</v>
      </c>
      <c r="AI427">
        <v>9.1555879585537217E-10</v>
      </c>
      <c r="AJ427">
        <v>0</v>
      </c>
    </row>
    <row r="428" spans="1:36" x14ac:dyDescent="0.2">
      <c r="A428" t="s">
        <v>69</v>
      </c>
      <c r="B428" t="s">
        <v>603</v>
      </c>
      <c r="C428" t="s">
        <v>609</v>
      </c>
      <c r="D428" t="s">
        <v>605</v>
      </c>
      <c r="E428" t="s">
        <v>531</v>
      </c>
      <c r="F428" t="s">
        <v>502</v>
      </c>
      <c r="G428" t="s">
        <v>506</v>
      </c>
      <c r="H428" t="s">
        <v>538</v>
      </c>
      <c r="I428" t="s">
        <v>508</v>
      </c>
      <c r="J428" t="s">
        <v>532</v>
      </c>
      <c r="K428" t="s">
        <v>539</v>
      </c>
      <c r="L428" t="s">
        <v>513</v>
      </c>
      <c r="M428" t="s">
        <v>532</v>
      </c>
      <c r="N428" t="s">
        <v>532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2.4566402018327072E-3</v>
      </c>
      <c r="X428">
        <v>0</v>
      </c>
      <c r="Y428">
        <v>0</v>
      </c>
      <c r="Z428">
        <v>4.3126974345076438E-2</v>
      </c>
      <c r="AA428">
        <v>0.81015753341625218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2">
      <c r="A429" t="s">
        <v>70</v>
      </c>
      <c r="B429" t="s">
        <v>603</v>
      </c>
      <c r="C429" t="s">
        <v>609</v>
      </c>
      <c r="D429" t="s">
        <v>605</v>
      </c>
      <c r="E429" t="s">
        <v>531</v>
      </c>
      <c r="F429" t="s">
        <v>502</v>
      </c>
      <c r="G429" t="s">
        <v>506</v>
      </c>
      <c r="H429" t="s">
        <v>541</v>
      </c>
      <c r="I429" t="s">
        <v>508</v>
      </c>
      <c r="J429" t="s">
        <v>532</v>
      </c>
      <c r="K429" t="s">
        <v>539</v>
      </c>
      <c r="L429" t="s">
        <v>513</v>
      </c>
      <c r="M429" t="s">
        <v>532</v>
      </c>
      <c r="N429" t="s">
        <v>532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1.363028470912495E-3</v>
      </c>
      <c r="X429">
        <v>0</v>
      </c>
      <c r="Y429">
        <v>0</v>
      </c>
      <c r="Z429">
        <v>4.4991757516710182E-2</v>
      </c>
      <c r="AA429">
        <v>0.81252195694802276</v>
      </c>
      <c r="AB429">
        <v>0</v>
      </c>
      <c r="AC429">
        <v>0</v>
      </c>
      <c r="AD429">
        <v>0</v>
      </c>
      <c r="AE429">
        <v>8.3248523980127691E-9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">
      <c r="A430" t="s">
        <v>71</v>
      </c>
      <c r="B430" t="s">
        <v>603</v>
      </c>
      <c r="C430" t="s">
        <v>609</v>
      </c>
      <c r="D430" t="s">
        <v>605</v>
      </c>
      <c r="E430" t="s">
        <v>531</v>
      </c>
      <c r="F430" t="s">
        <v>502</v>
      </c>
      <c r="G430" t="s">
        <v>505</v>
      </c>
      <c r="H430" t="s">
        <v>8</v>
      </c>
      <c r="I430" t="s">
        <v>507</v>
      </c>
      <c r="J430" t="s">
        <v>532</v>
      </c>
      <c r="K430" t="s">
        <v>540</v>
      </c>
      <c r="L430" t="s">
        <v>513</v>
      </c>
      <c r="M430" t="s">
        <v>532</v>
      </c>
      <c r="N430" t="s">
        <v>532</v>
      </c>
      <c r="O430">
        <v>2.5398354003863801E-3</v>
      </c>
      <c r="P430">
        <v>0</v>
      </c>
      <c r="Q430">
        <v>0</v>
      </c>
      <c r="R430">
        <v>0</v>
      </c>
      <c r="S430">
        <v>1.977420801411792E-2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2.7610518402250244</v>
      </c>
      <c r="AB430">
        <v>0</v>
      </c>
      <c r="AC430">
        <v>0</v>
      </c>
      <c r="AD430">
        <v>0</v>
      </c>
      <c r="AE430">
        <v>1.9653422836653357E-3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">
      <c r="A431" t="s">
        <v>72</v>
      </c>
      <c r="B431" t="s">
        <v>603</v>
      </c>
      <c r="C431" t="s">
        <v>609</v>
      </c>
      <c r="D431" t="s">
        <v>605</v>
      </c>
      <c r="E431" t="s">
        <v>531</v>
      </c>
      <c r="F431" t="s">
        <v>502</v>
      </c>
      <c r="G431" t="s">
        <v>505</v>
      </c>
      <c r="H431" t="s">
        <v>4</v>
      </c>
      <c r="I431" t="s">
        <v>507</v>
      </c>
      <c r="J431" t="s">
        <v>532</v>
      </c>
      <c r="K431" t="s">
        <v>540</v>
      </c>
      <c r="L431" t="s">
        <v>513</v>
      </c>
      <c r="M431" t="s">
        <v>532</v>
      </c>
      <c r="N431" t="s">
        <v>532</v>
      </c>
      <c r="O431">
        <v>0</v>
      </c>
      <c r="P431">
        <v>0</v>
      </c>
      <c r="Q431">
        <v>1.1286119942865874E-3</v>
      </c>
      <c r="R431">
        <v>0</v>
      </c>
      <c r="S431">
        <v>0</v>
      </c>
      <c r="T431">
        <v>0</v>
      </c>
      <c r="U431">
        <v>0</v>
      </c>
      <c r="V431">
        <v>4.0004692387254556E-9</v>
      </c>
      <c r="W431">
        <v>0</v>
      </c>
      <c r="X431">
        <v>0</v>
      </c>
      <c r="Y431">
        <v>0</v>
      </c>
      <c r="Z431">
        <v>0</v>
      </c>
      <c r="AA431">
        <v>0.61156489215426424</v>
      </c>
      <c r="AB431">
        <v>0</v>
      </c>
      <c r="AC431">
        <v>0</v>
      </c>
      <c r="AD431">
        <v>0</v>
      </c>
      <c r="AE431">
        <v>7.4188929099917992E-7</v>
      </c>
      <c r="AF431">
        <v>0</v>
      </c>
      <c r="AG431">
        <v>0</v>
      </c>
      <c r="AH431">
        <v>0</v>
      </c>
      <c r="AI431">
        <v>9.1555879585537217E-10</v>
      </c>
      <c r="AJ431">
        <v>0</v>
      </c>
    </row>
    <row r="432" spans="1:36" x14ac:dyDescent="0.2">
      <c r="A432" t="s">
        <v>73</v>
      </c>
      <c r="B432" t="s">
        <v>603</v>
      </c>
      <c r="C432" t="s">
        <v>609</v>
      </c>
      <c r="D432" t="s">
        <v>605</v>
      </c>
      <c r="E432" t="s">
        <v>531</v>
      </c>
      <c r="F432" t="s">
        <v>502</v>
      </c>
      <c r="G432" t="s">
        <v>506</v>
      </c>
      <c r="H432" t="s">
        <v>538</v>
      </c>
      <c r="I432" t="s">
        <v>507</v>
      </c>
      <c r="J432" t="s">
        <v>532</v>
      </c>
      <c r="K432" t="s">
        <v>540</v>
      </c>
      <c r="L432" t="s">
        <v>513</v>
      </c>
      <c r="M432" t="s">
        <v>532</v>
      </c>
      <c r="N432" t="s">
        <v>532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2.4566402018327072E-3</v>
      </c>
      <c r="X432">
        <v>0</v>
      </c>
      <c r="Y432">
        <v>0</v>
      </c>
      <c r="Z432">
        <v>0</v>
      </c>
      <c r="AA432">
        <v>0.75653992824683725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">
      <c r="A433" t="s">
        <v>74</v>
      </c>
      <c r="B433" t="s">
        <v>603</v>
      </c>
      <c r="C433" t="s">
        <v>609</v>
      </c>
      <c r="D433" t="s">
        <v>605</v>
      </c>
      <c r="E433" t="s">
        <v>531</v>
      </c>
      <c r="F433" t="s">
        <v>502</v>
      </c>
      <c r="G433" t="s">
        <v>506</v>
      </c>
      <c r="H433" t="s">
        <v>541</v>
      </c>
      <c r="I433" t="s">
        <v>507</v>
      </c>
      <c r="J433" t="s">
        <v>532</v>
      </c>
      <c r="K433" t="s">
        <v>540</v>
      </c>
      <c r="L433" t="s">
        <v>513</v>
      </c>
      <c r="M433" t="s">
        <v>532</v>
      </c>
      <c r="N433" t="s">
        <v>532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1.363028470912495E-3</v>
      </c>
      <c r="X433">
        <v>0</v>
      </c>
      <c r="Y433">
        <v>0</v>
      </c>
      <c r="Z433">
        <v>0</v>
      </c>
      <c r="AA433">
        <v>0.75875007531582883</v>
      </c>
      <c r="AB433">
        <v>0</v>
      </c>
      <c r="AC433">
        <v>0</v>
      </c>
      <c r="AD433">
        <v>0</v>
      </c>
      <c r="AE433">
        <v>8.3248523980127691E-9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2">
      <c r="A434" t="s">
        <v>75</v>
      </c>
      <c r="B434" t="s">
        <v>603</v>
      </c>
      <c r="C434" t="s">
        <v>609</v>
      </c>
      <c r="D434" t="s">
        <v>605</v>
      </c>
      <c r="E434" t="s">
        <v>531</v>
      </c>
      <c r="F434" t="s">
        <v>502</v>
      </c>
      <c r="G434" t="s">
        <v>505</v>
      </c>
      <c r="H434" t="s">
        <v>8</v>
      </c>
      <c r="I434" t="s">
        <v>508</v>
      </c>
      <c r="J434" t="s">
        <v>532</v>
      </c>
      <c r="K434" t="s">
        <v>540</v>
      </c>
      <c r="L434" t="s">
        <v>513</v>
      </c>
      <c r="M434" t="s">
        <v>532</v>
      </c>
      <c r="N434" t="s">
        <v>532</v>
      </c>
      <c r="O434">
        <v>2.5398354003863801E-3</v>
      </c>
      <c r="P434">
        <v>0</v>
      </c>
      <c r="Q434">
        <v>0</v>
      </c>
      <c r="R434">
        <v>0</v>
      </c>
      <c r="S434">
        <v>1.977420801411792E-2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0.16690324519594799</v>
      </c>
      <c r="AA434">
        <v>2.9362318076628768</v>
      </c>
      <c r="AB434">
        <v>0</v>
      </c>
      <c r="AC434">
        <v>0</v>
      </c>
      <c r="AD434">
        <v>0</v>
      </c>
      <c r="AE434">
        <v>1.9653422836653357E-3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2">
      <c r="A435" t="s">
        <v>76</v>
      </c>
      <c r="B435" t="s">
        <v>603</v>
      </c>
      <c r="C435" t="s">
        <v>609</v>
      </c>
      <c r="D435" t="s">
        <v>605</v>
      </c>
      <c r="E435" t="s">
        <v>531</v>
      </c>
      <c r="F435" t="s">
        <v>502</v>
      </c>
      <c r="G435" t="s">
        <v>505</v>
      </c>
      <c r="H435" t="s">
        <v>4</v>
      </c>
      <c r="I435" t="s">
        <v>508</v>
      </c>
      <c r="J435" t="s">
        <v>532</v>
      </c>
      <c r="K435" t="s">
        <v>540</v>
      </c>
      <c r="L435" t="s">
        <v>513</v>
      </c>
      <c r="M435" t="s">
        <v>532</v>
      </c>
      <c r="N435" t="s">
        <v>532</v>
      </c>
      <c r="O435">
        <v>0</v>
      </c>
      <c r="P435">
        <v>0</v>
      </c>
      <c r="Q435">
        <v>1.1286119942865874E-3</v>
      </c>
      <c r="R435">
        <v>0</v>
      </c>
      <c r="S435">
        <v>0</v>
      </c>
      <c r="T435">
        <v>0</v>
      </c>
      <c r="U435">
        <v>0</v>
      </c>
      <c r="V435">
        <v>4.0004692387254556E-9</v>
      </c>
      <c r="W435">
        <v>0</v>
      </c>
      <c r="X435">
        <v>0</v>
      </c>
      <c r="Y435">
        <v>0</v>
      </c>
      <c r="Z435">
        <v>4.0273134905614856E-2</v>
      </c>
      <c r="AA435">
        <v>0.65036654507949931</v>
      </c>
      <c r="AB435">
        <v>0</v>
      </c>
      <c r="AC435">
        <v>0</v>
      </c>
      <c r="AD435">
        <v>0</v>
      </c>
      <c r="AE435">
        <v>7.4188929099917992E-7</v>
      </c>
      <c r="AF435">
        <v>0</v>
      </c>
      <c r="AG435">
        <v>0</v>
      </c>
      <c r="AH435">
        <v>0</v>
      </c>
      <c r="AI435">
        <v>9.1555879585537217E-10</v>
      </c>
      <c r="AJ435">
        <v>0</v>
      </c>
    </row>
    <row r="436" spans="1:36" x14ac:dyDescent="0.2">
      <c r="A436" t="s">
        <v>77</v>
      </c>
      <c r="B436" t="s">
        <v>603</v>
      </c>
      <c r="C436" t="s">
        <v>609</v>
      </c>
      <c r="D436" t="s">
        <v>605</v>
      </c>
      <c r="E436" t="s">
        <v>531</v>
      </c>
      <c r="F436" t="s">
        <v>502</v>
      </c>
      <c r="G436" t="s">
        <v>506</v>
      </c>
      <c r="H436" t="s">
        <v>538</v>
      </c>
      <c r="I436" t="s">
        <v>508</v>
      </c>
      <c r="J436" t="s">
        <v>532</v>
      </c>
      <c r="K436" t="s">
        <v>540</v>
      </c>
      <c r="L436" t="s">
        <v>513</v>
      </c>
      <c r="M436" t="s">
        <v>532</v>
      </c>
      <c r="N436" t="s">
        <v>532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2.4566402018327072E-3</v>
      </c>
      <c r="X436">
        <v>0</v>
      </c>
      <c r="Y436">
        <v>0</v>
      </c>
      <c r="Z436">
        <v>4.3126974345076438E-2</v>
      </c>
      <c r="AA436">
        <v>0.80454119614306363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2">
      <c r="A437" t="s">
        <v>78</v>
      </c>
      <c r="B437" t="s">
        <v>603</v>
      </c>
      <c r="C437" t="s">
        <v>609</v>
      </c>
      <c r="D437" t="s">
        <v>605</v>
      </c>
      <c r="E437" t="s">
        <v>531</v>
      </c>
      <c r="F437" t="s">
        <v>502</v>
      </c>
      <c r="G437" t="s">
        <v>506</v>
      </c>
      <c r="H437" t="s">
        <v>541</v>
      </c>
      <c r="I437" t="s">
        <v>508</v>
      </c>
      <c r="J437" t="s">
        <v>532</v>
      </c>
      <c r="K437" t="s">
        <v>540</v>
      </c>
      <c r="L437" t="s">
        <v>513</v>
      </c>
      <c r="M437" t="s">
        <v>532</v>
      </c>
      <c r="N437" t="s">
        <v>532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1.363028470912495E-3</v>
      </c>
      <c r="X437">
        <v>0</v>
      </c>
      <c r="Y437">
        <v>0</v>
      </c>
      <c r="Z437">
        <v>4.4991757516710182E-2</v>
      </c>
      <c r="AA437">
        <v>0.80688922854167378</v>
      </c>
      <c r="AB437">
        <v>0</v>
      </c>
      <c r="AC437">
        <v>0</v>
      </c>
      <c r="AD437">
        <v>0</v>
      </c>
      <c r="AE437">
        <v>8.3248523980127691E-9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2">
      <c r="A438" t="s">
        <v>547</v>
      </c>
      <c r="B438" t="s">
        <v>603</v>
      </c>
      <c r="C438" t="s">
        <v>609</v>
      </c>
      <c r="D438" t="s">
        <v>605</v>
      </c>
      <c r="E438" t="s">
        <v>531</v>
      </c>
      <c r="F438" t="s">
        <v>502</v>
      </c>
      <c r="G438" t="s">
        <v>505</v>
      </c>
      <c r="H438" t="s">
        <v>8</v>
      </c>
      <c r="I438" t="s">
        <v>507</v>
      </c>
      <c r="J438" t="s">
        <v>532</v>
      </c>
      <c r="K438" t="s">
        <v>537</v>
      </c>
      <c r="L438" t="s">
        <v>548</v>
      </c>
      <c r="M438" t="s">
        <v>532</v>
      </c>
      <c r="N438" t="s">
        <v>532</v>
      </c>
      <c r="O438">
        <v>2.5398354003863801E-3</v>
      </c>
      <c r="P438">
        <v>0</v>
      </c>
      <c r="Q438">
        <v>0</v>
      </c>
      <c r="R438">
        <v>0</v>
      </c>
      <c r="S438">
        <v>1.977420801411792E-2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0.21535419700248887</v>
      </c>
      <c r="AB438">
        <v>0</v>
      </c>
      <c r="AC438">
        <v>0</v>
      </c>
      <c r="AD438">
        <v>0</v>
      </c>
      <c r="AE438">
        <v>1.9653422836653357E-3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2">
      <c r="A439" t="s">
        <v>549</v>
      </c>
      <c r="B439" t="s">
        <v>603</v>
      </c>
      <c r="C439" t="s">
        <v>609</v>
      </c>
      <c r="D439" t="s">
        <v>605</v>
      </c>
      <c r="E439" t="s">
        <v>531</v>
      </c>
      <c r="F439" t="s">
        <v>502</v>
      </c>
      <c r="G439" t="s">
        <v>505</v>
      </c>
      <c r="H439" t="s">
        <v>4</v>
      </c>
      <c r="I439" t="s">
        <v>507</v>
      </c>
      <c r="J439" t="s">
        <v>532</v>
      </c>
      <c r="K439" t="s">
        <v>537</v>
      </c>
      <c r="L439" t="s">
        <v>548</v>
      </c>
      <c r="M439" t="s">
        <v>532</v>
      </c>
      <c r="N439" t="s">
        <v>532</v>
      </c>
      <c r="O439">
        <v>0</v>
      </c>
      <c r="P439">
        <v>0</v>
      </c>
      <c r="Q439">
        <v>1.1286119942865874E-3</v>
      </c>
      <c r="R439">
        <v>0</v>
      </c>
      <c r="S439">
        <v>0</v>
      </c>
      <c r="T439">
        <v>0</v>
      </c>
      <c r="U439">
        <v>0</v>
      </c>
      <c r="V439">
        <v>4.0004692387254556E-9</v>
      </c>
      <c r="W439">
        <v>0</v>
      </c>
      <c r="X439">
        <v>0</v>
      </c>
      <c r="Y439">
        <v>0</v>
      </c>
      <c r="Z439">
        <v>0</v>
      </c>
      <c r="AA439">
        <v>4.7700323603508121E-2</v>
      </c>
      <c r="AB439">
        <v>0</v>
      </c>
      <c r="AC439">
        <v>0</v>
      </c>
      <c r="AD439">
        <v>0</v>
      </c>
      <c r="AE439">
        <v>7.4188929099917992E-7</v>
      </c>
      <c r="AF439">
        <v>0</v>
      </c>
      <c r="AG439">
        <v>0</v>
      </c>
      <c r="AH439">
        <v>0</v>
      </c>
      <c r="AI439">
        <v>9.1555879585537217E-10</v>
      </c>
      <c r="AJ439">
        <v>0</v>
      </c>
    </row>
    <row r="440" spans="1:36" x14ac:dyDescent="0.2">
      <c r="A440" t="s">
        <v>550</v>
      </c>
      <c r="B440" t="s">
        <v>603</v>
      </c>
      <c r="C440" t="s">
        <v>609</v>
      </c>
      <c r="D440" t="s">
        <v>605</v>
      </c>
      <c r="E440" t="s">
        <v>531</v>
      </c>
      <c r="F440" t="s">
        <v>502</v>
      </c>
      <c r="G440" t="s">
        <v>506</v>
      </c>
      <c r="H440" t="s">
        <v>538</v>
      </c>
      <c r="I440" t="s">
        <v>507</v>
      </c>
      <c r="J440" t="s">
        <v>532</v>
      </c>
      <c r="K440" t="s">
        <v>537</v>
      </c>
      <c r="L440" t="s">
        <v>548</v>
      </c>
      <c r="M440" t="s">
        <v>532</v>
      </c>
      <c r="N440" t="s">
        <v>532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2.4566402018327072E-3</v>
      </c>
      <c r="X440">
        <v>0</v>
      </c>
      <c r="Y440">
        <v>0</v>
      </c>
      <c r="Z440">
        <v>0</v>
      </c>
      <c r="AA440">
        <v>5.9007964419327937E-2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2">
      <c r="A441" t="s">
        <v>551</v>
      </c>
      <c r="B441" t="s">
        <v>603</v>
      </c>
      <c r="C441" t="s">
        <v>609</v>
      </c>
      <c r="D441" t="s">
        <v>605</v>
      </c>
      <c r="E441" t="s">
        <v>531</v>
      </c>
      <c r="F441" t="s">
        <v>502</v>
      </c>
      <c r="G441" t="s">
        <v>506</v>
      </c>
      <c r="H441" t="s">
        <v>541</v>
      </c>
      <c r="I441" t="s">
        <v>507</v>
      </c>
      <c r="J441" t="s">
        <v>532</v>
      </c>
      <c r="K441" t="s">
        <v>537</v>
      </c>
      <c r="L441" t="s">
        <v>548</v>
      </c>
      <c r="M441" t="s">
        <v>532</v>
      </c>
      <c r="N441" t="s">
        <v>532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1.363028470912495E-3</v>
      </c>
      <c r="X441">
        <v>0</v>
      </c>
      <c r="Y441">
        <v>0</v>
      </c>
      <c r="Z441">
        <v>0</v>
      </c>
      <c r="AA441">
        <v>5.9180349609770908E-2</v>
      </c>
      <c r="AB441">
        <v>0</v>
      </c>
      <c r="AC441">
        <v>0</v>
      </c>
      <c r="AD441">
        <v>0</v>
      </c>
      <c r="AE441">
        <v>8.3248523980127691E-9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2">
      <c r="A442" t="s">
        <v>552</v>
      </c>
      <c r="B442" t="s">
        <v>603</v>
      </c>
      <c r="C442" t="s">
        <v>609</v>
      </c>
      <c r="D442" t="s">
        <v>605</v>
      </c>
      <c r="E442" t="s">
        <v>531</v>
      </c>
      <c r="F442" t="s">
        <v>502</v>
      </c>
      <c r="G442" t="s">
        <v>505</v>
      </c>
      <c r="H442" t="s">
        <v>8</v>
      </c>
      <c r="I442" t="s">
        <v>507</v>
      </c>
      <c r="J442" t="s">
        <v>532</v>
      </c>
      <c r="K442" t="s">
        <v>538</v>
      </c>
      <c r="L442" t="s">
        <v>548</v>
      </c>
      <c r="M442" t="s">
        <v>532</v>
      </c>
      <c r="N442" t="s">
        <v>532</v>
      </c>
      <c r="O442">
        <v>2.5398354003863801E-3</v>
      </c>
      <c r="P442">
        <v>0</v>
      </c>
      <c r="Q442">
        <v>0</v>
      </c>
      <c r="R442">
        <v>0</v>
      </c>
      <c r="S442">
        <v>1.977420801411792E-2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0.22600776639177741</v>
      </c>
      <c r="AB442">
        <v>0</v>
      </c>
      <c r="AC442">
        <v>0</v>
      </c>
      <c r="AD442">
        <v>0</v>
      </c>
      <c r="AE442">
        <v>1.9653422836653357E-3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">
      <c r="A443" t="s">
        <v>553</v>
      </c>
      <c r="B443" t="s">
        <v>603</v>
      </c>
      <c r="C443" t="s">
        <v>609</v>
      </c>
      <c r="D443" t="s">
        <v>605</v>
      </c>
      <c r="E443" t="s">
        <v>531</v>
      </c>
      <c r="F443" t="s">
        <v>502</v>
      </c>
      <c r="G443" t="s">
        <v>505</v>
      </c>
      <c r="H443" t="s">
        <v>4</v>
      </c>
      <c r="I443" t="s">
        <v>507</v>
      </c>
      <c r="J443" t="s">
        <v>532</v>
      </c>
      <c r="K443" t="s">
        <v>538</v>
      </c>
      <c r="L443" t="s">
        <v>548</v>
      </c>
      <c r="M443" t="s">
        <v>532</v>
      </c>
      <c r="N443" t="s">
        <v>532</v>
      </c>
      <c r="O443">
        <v>0</v>
      </c>
      <c r="P443">
        <v>0</v>
      </c>
      <c r="Q443">
        <v>1.1286119942865874E-3</v>
      </c>
      <c r="R443">
        <v>0</v>
      </c>
      <c r="S443">
        <v>0</v>
      </c>
      <c r="T443">
        <v>0</v>
      </c>
      <c r="U443">
        <v>0</v>
      </c>
      <c r="V443">
        <v>4.0004692387254556E-9</v>
      </c>
      <c r="W443">
        <v>0</v>
      </c>
      <c r="X443">
        <v>0</v>
      </c>
      <c r="Y443">
        <v>0</v>
      </c>
      <c r="Z443">
        <v>0</v>
      </c>
      <c r="AA443">
        <v>5.0060058006063647E-2</v>
      </c>
      <c r="AB443">
        <v>0</v>
      </c>
      <c r="AC443">
        <v>0</v>
      </c>
      <c r="AD443">
        <v>0</v>
      </c>
      <c r="AE443">
        <v>7.4188929099917992E-7</v>
      </c>
      <c r="AF443">
        <v>0</v>
      </c>
      <c r="AG443">
        <v>0</v>
      </c>
      <c r="AH443">
        <v>0</v>
      </c>
      <c r="AI443">
        <v>9.1555879585537217E-10</v>
      </c>
      <c r="AJ443">
        <v>0</v>
      </c>
    </row>
    <row r="444" spans="1:36" x14ac:dyDescent="0.2">
      <c r="A444" t="s">
        <v>554</v>
      </c>
      <c r="B444" t="s">
        <v>603</v>
      </c>
      <c r="C444" t="s">
        <v>609</v>
      </c>
      <c r="D444" t="s">
        <v>605</v>
      </c>
      <c r="E444" t="s">
        <v>531</v>
      </c>
      <c r="F444" t="s">
        <v>502</v>
      </c>
      <c r="G444" t="s">
        <v>506</v>
      </c>
      <c r="H444" t="s">
        <v>538</v>
      </c>
      <c r="I444" t="s">
        <v>507</v>
      </c>
      <c r="J444" t="s">
        <v>532</v>
      </c>
      <c r="K444" t="s">
        <v>538</v>
      </c>
      <c r="L444" t="s">
        <v>548</v>
      </c>
      <c r="M444" t="s">
        <v>532</v>
      </c>
      <c r="N444" t="s">
        <v>532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2.4566402018327072E-3</v>
      </c>
      <c r="X444">
        <v>0</v>
      </c>
      <c r="Y444">
        <v>0</v>
      </c>
      <c r="Z444">
        <v>0</v>
      </c>
      <c r="AA444">
        <v>6.1927087669360135E-2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2">
      <c r="A445" t="s">
        <v>555</v>
      </c>
      <c r="B445" t="s">
        <v>603</v>
      </c>
      <c r="C445" t="s">
        <v>609</v>
      </c>
      <c r="D445" t="s">
        <v>605</v>
      </c>
      <c r="E445" t="s">
        <v>531</v>
      </c>
      <c r="F445" t="s">
        <v>502</v>
      </c>
      <c r="G445" t="s">
        <v>506</v>
      </c>
      <c r="H445" t="s">
        <v>541</v>
      </c>
      <c r="I445" t="s">
        <v>507</v>
      </c>
      <c r="J445" t="s">
        <v>532</v>
      </c>
      <c r="K445" t="s">
        <v>538</v>
      </c>
      <c r="L445" t="s">
        <v>548</v>
      </c>
      <c r="M445" t="s">
        <v>532</v>
      </c>
      <c r="N445" t="s">
        <v>532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1.363028470912495E-3</v>
      </c>
      <c r="X445">
        <v>0</v>
      </c>
      <c r="Y445">
        <v>0</v>
      </c>
      <c r="Z445">
        <v>0</v>
      </c>
      <c r="AA445">
        <v>6.2108000752983887E-2</v>
      </c>
      <c r="AB445">
        <v>0</v>
      </c>
      <c r="AC445">
        <v>0</v>
      </c>
      <c r="AD445">
        <v>0</v>
      </c>
      <c r="AE445">
        <v>8.3248523980127691E-9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2">
      <c r="A446" t="s">
        <v>556</v>
      </c>
      <c r="B446" t="s">
        <v>603</v>
      </c>
      <c r="C446" t="s">
        <v>609</v>
      </c>
      <c r="D446" t="s">
        <v>605</v>
      </c>
      <c r="E446" t="s">
        <v>531</v>
      </c>
      <c r="F446" t="s">
        <v>502</v>
      </c>
      <c r="G446" t="s">
        <v>505</v>
      </c>
      <c r="H446" t="s">
        <v>8</v>
      </c>
      <c r="I446" t="s">
        <v>507</v>
      </c>
      <c r="J446" t="s">
        <v>532</v>
      </c>
      <c r="K446" t="s">
        <v>539</v>
      </c>
      <c r="L446" t="s">
        <v>548</v>
      </c>
      <c r="M446" t="s">
        <v>532</v>
      </c>
      <c r="N446" t="s">
        <v>532</v>
      </c>
      <c r="O446">
        <v>2.5398354003863801E-3</v>
      </c>
      <c r="P446">
        <v>0</v>
      </c>
      <c r="Q446">
        <v>0</v>
      </c>
      <c r="R446">
        <v>0</v>
      </c>
      <c r="S446">
        <v>1.977420801411792E-2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0.41161747608711241</v>
      </c>
      <c r="AB446">
        <v>0</v>
      </c>
      <c r="AC446">
        <v>0</v>
      </c>
      <c r="AD446">
        <v>0</v>
      </c>
      <c r="AE446">
        <v>1.9653422836653357E-3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2">
      <c r="A447" t="s">
        <v>557</v>
      </c>
      <c r="B447" t="s">
        <v>603</v>
      </c>
      <c r="C447" t="s">
        <v>609</v>
      </c>
      <c r="D447" t="s">
        <v>605</v>
      </c>
      <c r="E447" t="s">
        <v>531</v>
      </c>
      <c r="F447" t="s">
        <v>502</v>
      </c>
      <c r="G447" t="s">
        <v>505</v>
      </c>
      <c r="H447" t="s">
        <v>4</v>
      </c>
      <c r="I447" t="s">
        <v>507</v>
      </c>
      <c r="J447" t="s">
        <v>532</v>
      </c>
      <c r="K447" t="s">
        <v>539</v>
      </c>
      <c r="L447" t="s">
        <v>548</v>
      </c>
      <c r="M447" t="s">
        <v>532</v>
      </c>
      <c r="N447" t="s">
        <v>532</v>
      </c>
      <c r="O447">
        <v>0</v>
      </c>
      <c r="P447">
        <v>0</v>
      </c>
      <c r="Q447">
        <v>1.1286119942865874E-3</v>
      </c>
      <c r="R447">
        <v>0</v>
      </c>
      <c r="S447">
        <v>0</v>
      </c>
      <c r="T447">
        <v>0</v>
      </c>
      <c r="U447">
        <v>0</v>
      </c>
      <c r="V447">
        <v>4.0004692387254556E-9</v>
      </c>
      <c r="W447">
        <v>0</v>
      </c>
      <c r="X447">
        <v>0</v>
      </c>
      <c r="Y447">
        <v>0</v>
      </c>
      <c r="Z447">
        <v>0</v>
      </c>
      <c r="AA447">
        <v>9.1172064828565255E-2</v>
      </c>
      <c r="AB447">
        <v>0</v>
      </c>
      <c r="AC447">
        <v>0</v>
      </c>
      <c r="AD447">
        <v>0</v>
      </c>
      <c r="AE447">
        <v>7.4188929099917992E-7</v>
      </c>
      <c r="AF447">
        <v>0</v>
      </c>
      <c r="AG447">
        <v>0</v>
      </c>
      <c r="AH447">
        <v>0</v>
      </c>
      <c r="AI447">
        <v>9.1555879585537217E-10</v>
      </c>
      <c r="AJ447">
        <v>0</v>
      </c>
    </row>
    <row r="448" spans="1:36" x14ac:dyDescent="0.2">
      <c r="A448" t="s">
        <v>558</v>
      </c>
      <c r="B448" t="s">
        <v>603</v>
      </c>
      <c r="C448" t="s">
        <v>609</v>
      </c>
      <c r="D448" t="s">
        <v>605</v>
      </c>
      <c r="E448" t="s">
        <v>531</v>
      </c>
      <c r="F448" t="s">
        <v>502</v>
      </c>
      <c r="G448" t="s">
        <v>506</v>
      </c>
      <c r="H448" t="s">
        <v>538</v>
      </c>
      <c r="I448" t="s">
        <v>507</v>
      </c>
      <c r="J448" t="s">
        <v>532</v>
      </c>
      <c r="K448" t="s">
        <v>539</v>
      </c>
      <c r="L448" t="s">
        <v>548</v>
      </c>
      <c r="M448" t="s">
        <v>532</v>
      </c>
      <c r="N448" t="s">
        <v>532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2.4566402018327072E-3</v>
      </c>
      <c r="X448">
        <v>0</v>
      </c>
      <c r="Y448">
        <v>0</v>
      </c>
      <c r="Z448">
        <v>0</v>
      </c>
      <c r="AA448">
        <v>0.11278493626498112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2">
      <c r="A449" t="s">
        <v>559</v>
      </c>
      <c r="B449" t="s">
        <v>603</v>
      </c>
      <c r="C449" t="s">
        <v>609</v>
      </c>
      <c r="D449" t="s">
        <v>605</v>
      </c>
      <c r="E449" t="s">
        <v>531</v>
      </c>
      <c r="F449" t="s">
        <v>502</v>
      </c>
      <c r="G449" t="s">
        <v>506</v>
      </c>
      <c r="H449" t="s">
        <v>541</v>
      </c>
      <c r="I449" t="s">
        <v>507</v>
      </c>
      <c r="J449" t="s">
        <v>532</v>
      </c>
      <c r="K449" t="s">
        <v>539</v>
      </c>
      <c r="L449" t="s">
        <v>548</v>
      </c>
      <c r="M449" t="s">
        <v>532</v>
      </c>
      <c r="N449" t="s">
        <v>532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1.363028470912495E-3</v>
      </c>
      <c r="X449">
        <v>0</v>
      </c>
      <c r="Y449">
        <v>0</v>
      </c>
      <c r="Z449">
        <v>0</v>
      </c>
      <c r="AA449">
        <v>0.11311442488416096</v>
      </c>
      <c r="AB449">
        <v>0</v>
      </c>
      <c r="AC449">
        <v>0</v>
      </c>
      <c r="AD449">
        <v>0</v>
      </c>
      <c r="AE449">
        <v>8.3248523980127691E-9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2">
      <c r="A450" t="s">
        <v>578</v>
      </c>
      <c r="B450" t="s">
        <v>603</v>
      </c>
      <c r="C450" t="s">
        <v>609</v>
      </c>
      <c r="D450" t="s">
        <v>606</v>
      </c>
      <c r="E450" t="s">
        <v>531</v>
      </c>
      <c r="F450" t="s">
        <v>502</v>
      </c>
      <c r="G450" t="s">
        <v>505</v>
      </c>
      <c r="H450" t="s">
        <v>8</v>
      </c>
      <c r="I450" t="s">
        <v>507</v>
      </c>
      <c r="J450" t="s">
        <v>532</v>
      </c>
      <c r="K450" t="s">
        <v>538</v>
      </c>
      <c r="L450" t="s">
        <v>579</v>
      </c>
      <c r="M450" t="s">
        <v>532</v>
      </c>
      <c r="N450" t="s">
        <v>532</v>
      </c>
      <c r="O450">
        <v>2.5398354003863801E-3</v>
      </c>
      <c r="P450">
        <v>0</v>
      </c>
      <c r="Q450">
        <v>0</v>
      </c>
      <c r="R450">
        <v>0</v>
      </c>
      <c r="S450">
        <v>1.977420801411792E-2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0.32714585701904492</v>
      </c>
      <c r="AB450">
        <v>0</v>
      </c>
      <c r="AC450">
        <v>0</v>
      </c>
      <c r="AD450">
        <v>0</v>
      </c>
      <c r="AE450">
        <v>1.9653422836653357E-3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2">
      <c r="A451" t="s">
        <v>580</v>
      </c>
      <c r="B451" t="s">
        <v>603</v>
      </c>
      <c r="C451" t="s">
        <v>609</v>
      </c>
      <c r="D451" t="s">
        <v>606</v>
      </c>
      <c r="E451" t="s">
        <v>531</v>
      </c>
      <c r="F451" t="s">
        <v>502</v>
      </c>
      <c r="G451" t="s">
        <v>505</v>
      </c>
      <c r="H451" t="s">
        <v>4</v>
      </c>
      <c r="I451" t="s">
        <v>507</v>
      </c>
      <c r="J451" t="s">
        <v>532</v>
      </c>
      <c r="K451" t="s">
        <v>538</v>
      </c>
      <c r="L451" t="s">
        <v>579</v>
      </c>
      <c r="M451" t="s">
        <v>532</v>
      </c>
      <c r="N451" t="s">
        <v>532</v>
      </c>
      <c r="O451">
        <v>0</v>
      </c>
      <c r="P451">
        <v>0</v>
      </c>
      <c r="Q451">
        <v>1.1286119942865874E-3</v>
      </c>
      <c r="R451">
        <v>0</v>
      </c>
      <c r="S451">
        <v>0</v>
      </c>
      <c r="T451">
        <v>0</v>
      </c>
      <c r="U451">
        <v>0</v>
      </c>
      <c r="V451">
        <v>4.0004692387254556E-9</v>
      </c>
      <c r="W451">
        <v>0</v>
      </c>
      <c r="X451">
        <v>0</v>
      </c>
      <c r="Y451">
        <v>0</v>
      </c>
      <c r="Z451">
        <v>0</v>
      </c>
      <c r="AA451">
        <v>7.2461848724383549E-2</v>
      </c>
      <c r="AB451">
        <v>0</v>
      </c>
      <c r="AC451">
        <v>0</v>
      </c>
      <c r="AD451">
        <v>0</v>
      </c>
      <c r="AE451">
        <v>7.4188929099917992E-7</v>
      </c>
      <c r="AF451">
        <v>0</v>
      </c>
      <c r="AG451">
        <v>0</v>
      </c>
      <c r="AH451">
        <v>0</v>
      </c>
      <c r="AI451">
        <v>9.1555879585537217E-10</v>
      </c>
      <c r="AJ451">
        <v>0</v>
      </c>
    </row>
    <row r="452" spans="1:36" x14ac:dyDescent="0.2">
      <c r="A452" t="s">
        <v>581</v>
      </c>
      <c r="B452" t="s">
        <v>603</v>
      </c>
      <c r="C452" t="s">
        <v>609</v>
      </c>
      <c r="D452" t="s">
        <v>606</v>
      </c>
      <c r="E452" t="s">
        <v>531</v>
      </c>
      <c r="F452" t="s">
        <v>502</v>
      </c>
      <c r="G452" t="s">
        <v>506</v>
      </c>
      <c r="H452" t="s">
        <v>538</v>
      </c>
      <c r="I452" t="s">
        <v>507</v>
      </c>
      <c r="J452" t="s">
        <v>532</v>
      </c>
      <c r="K452" t="s">
        <v>538</v>
      </c>
      <c r="L452" t="s">
        <v>579</v>
      </c>
      <c r="M452" t="s">
        <v>532</v>
      </c>
      <c r="N452" t="s">
        <v>532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2.4566402018327072E-3</v>
      </c>
      <c r="X452">
        <v>0</v>
      </c>
      <c r="Y452">
        <v>0</v>
      </c>
      <c r="Z452">
        <v>0</v>
      </c>
      <c r="AA452">
        <v>8.9639353955508219E-2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2">
      <c r="A453" t="s">
        <v>582</v>
      </c>
      <c r="B453" t="s">
        <v>603</v>
      </c>
      <c r="C453" t="s">
        <v>609</v>
      </c>
      <c r="D453" t="s">
        <v>605</v>
      </c>
      <c r="E453" t="s">
        <v>531</v>
      </c>
      <c r="F453" t="s">
        <v>502</v>
      </c>
      <c r="G453" t="s">
        <v>506</v>
      </c>
      <c r="H453" t="s">
        <v>541</v>
      </c>
      <c r="I453" t="s">
        <v>507</v>
      </c>
      <c r="J453" t="s">
        <v>532</v>
      </c>
      <c r="K453" t="s">
        <v>538</v>
      </c>
      <c r="L453" t="s">
        <v>579</v>
      </c>
      <c r="M453" t="s">
        <v>532</v>
      </c>
      <c r="N453" t="s">
        <v>532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1.363028470912495E-3</v>
      </c>
      <c r="X453">
        <v>0</v>
      </c>
      <c r="Y453">
        <v>0</v>
      </c>
      <c r="Z453">
        <v>0</v>
      </c>
      <c r="AA453">
        <v>8.9901225336005183E-2</v>
      </c>
      <c r="AB453">
        <v>0</v>
      </c>
      <c r="AC453">
        <v>0</v>
      </c>
      <c r="AD453">
        <v>0</v>
      </c>
      <c r="AE453">
        <v>8.3248523980127691E-9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2">
      <c r="A454" t="s">
        <v>95</v>
      </c>
      <c r="B454" t="s">
        <v>603</v>
      </c>
      <c r="C454" t="s">
        <v>609</v>
      </c>
      <c r="D454" t="s">
        <v>605</v>
      </c>
      <c r="E454" t="s">
        <v>531</v>
      </c>
      <c r="F454" t="s">
        <v>502</v>
      </c>
      <c r="G454" t="s">
        <v>505</v>
      </c>
      <c r="H454" t="s">
        <v>8</v>
      </c>
      <c r="I454" t="s">
        <v>507</v>
      </c>
      <c r="J454" t="s">
        <v>532</v>
      </c>
      <c r="K454" t="s">
        <v>538</v>
      </c>
      <c r="L454" t="s">
        <v>514</v>
      </c>
      <c r="M454" t="s">
        <v>532</v>
      </c>
      <c r="N454" t="s">
        <v>532</v>
      </c>
      <c r="O454">
        <v>2.5398354003863801E-3</v>
      </c>
      <c r="P454">
        <v>0</v>
      </c>
      <c r="Q454">
        <v>0</v>
      </c>
      <c r="R454">
        <v>0</v>
      </c>
      <c r="S454">
        <v>1.977420801411792E-2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0.42838218248452092</v>
      </c>
      <c r="AB454">
        <v>0</v>
      </c>
      <c r="AC454">
        <v>0</v>
      </c>
      <c r="AD454">
        <v>0</v>
      </c>
      <c r="AE454">
        <v>1.9653422836653357E-3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2">
      <c r="A455" t="s">
        <v>96</v>
      </c>
      <c r="B455" t="s">
        <v>603</v>
      </c>
      <c r="C455" t="s">
        <v>609</v>
      </c>
      <c r="D455" t="s">
        <v>605</v>
      </c>
      <c r="E455" t="s">
        <v>531</v>
      </c>
      <c r="F455" t="s">
        <v>502</v>
      </c>
      <c r="G455" t="s">
        <v>505</v>
      </c>
      <c r="H455" t="s">
        <v>4</v>
      </c>
      <c r="I455" t="s">
        <v>507</v>
      </c>
      <c r="J455" t="s">
        <v>532</v>
      </c>
      <c r="K455" t="s">
        <v>538</v>
      </c>
      <c r="L455" t="s">
        <v>514</v>
      </c>
      <c r="M455" t="s">
        <v>532</v>
      </c>
      <c r="N455" t="s">
        <v>532</v>
      </c>
      <c r="O455">
        <v>0</v>
      </c>
      <c r="P455">
        <v>0</v>
      </c>
      <c r="Q455">
        <v>1.1286119942865874E-3</v>
      </c>
      <c r="R455">
        <v>0</v>
      </c>
      <c r="S455">
        <v>0</v>
      </c>
      <c r="T455">
        <v>0</v>
      </c>
      <c r="U455">
        <v>0</v>
      </c>
      <c r="V455">
        <v>4.0004692387254556E-9</v>
      </c>
      <c r="W455">
        <v>0</v>
      </c>
      <c r="X455">
        <v>0</v>
      </c>
      <c r="Y455">
        <v>0</v>
      </c>
      <c r="Z455">
        <v>0</v>
      </c>
      <c r="AA455">
        <v>9.4885398171518157E-2</v>
      </c>
      <c r="AB455">
        <v>0</v>
      </c>
      <c r="AC455">
        <v>0</v>
      </c>
      <c r="AD455">
        <v>0</v>
      </c>
      <c r="AE455">
        <v>7.4188929099917992E-7</v>
      </c>
      <c r="AF455">
        <v>0</v>
      </c>
      <c r="AG455">
        <v>0</v>
      </c>
      <c r="AH455">
        <v>0</v>
      </c>
      <c r="AI455">
        <v>9.1555879585537217E-10</v>
      </c>
      <c r="AJ455">
        <v>0</v>
      </c>
    </row>
    <row r="456" spans="1:36" x14ac:dyDescent="0.2">
      <c r="A456" t="s">
        <v>97</v>
      </c>
      <c r="B456" t="s">
        <v>603</v>
      </c>
      <c r="C456" t="s">
        <v>609</v>
      </c>
      <c r="D456" t="s">
        <v>605</v>
      </c>
      <c r="E456" t="s">
        <v>531</v>
      </c>
      <c r="F456" t="s">
        <v>502</v>
      </c>
      <c r="G456" t="s">
        <v>506</v>
      </c>
      <c r="H456" t="s">
        <v>538</v>
      </c>
      <c r="I456" t="s">
        <v>507</v>
      </c>
      <c r="J456" t="s">
        <v>532</v>
      </c>
      <c r="K456" t="s">
        <v>538</v>
      </c>
      <c r="L456" t="s">
        <v>514</v>
      </c>
      <c r="M456" t="s">
        <v>532</v>
      </c>
      <c r="N456" t="s">
        <v>532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2.4566402018327072E-3</v>
      </c>
      <c r="X456">
        <v>0</v>
      </c>
      <c r="Y456">
        <v>0</v>
      </c>
      <c r="Z456">
        <v>0</v>
      </c>
      <c r="AA456">
        <v>0.11737853700445187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 x14ac:dyDescent="0.2">
      <c r="A457" t="s">
        <v>98</v>
      </c>
      <c r="B457" t="s">
        <v>603</v>
      </c>
      <c r="C457" t="s">
        <v>609</v>
      </c>
      <c r="D457" t="s">
        <v>605</v>
      </c>
      <c r="E457" t="s">
        <v>531</v>
      </c>
      <c r="F457" t="s">
        <v>502</v>
      </c>
      <c r="G457" t="s">
        <v>506</v>
      </c>
      <c r="H457" t="s">
        <v>541</v>
      </c>
      <c r="I457" t="s">
        <v>507</v>
      </c>
      <c r="J457" t="s">
        <v>532</v>
      </c>
      <c r="K457" t="s">
        <v>538</v>
      </c>
      <c r="L457" t="s">
        <v>514</v>
      </c>
      <c r="M457" t="s">
        <v>532</v>
      </c>
      <c r="N457" t="s">
        <v>532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1.363028470912495E-3</v>
      </c>
      <c r="X457">
        <v>0</v>
      </c>
      <c r="Y457">
        <v>0</v>
      </c>
      <c r="Z457">
        <v>0</v>
      </c>
      <c r="AA457">
        <v>0.11772144531614415</v>
      </c>
      <c r="AB457">
        <v>0</v>
      </c>
      <c r="AC457">
        <v>0</v>
      </c>
      <c r="AD457">
        <v>0</v>
      </c>
      <c r="AE457">
        <v>8.3248523980127691E-9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 x14ac:dyDescent="0.2">
      <c r="A458" t="s">
        <v>99</v>
      </c>
      <c r="B458" t="s">
        <v>603</v>
      </c>
      <c r="C458" t="s">
        <v>609</v>
      </c>
      <c r="D458" t="s">
        <v>605</v>
      </c>
      <c r="E458" t="s">
        <v>531</v>
      </c>
      <c r="F458" t="s">
        <v>502</v>
      </c>
      <c r="G458" t="s">
        <v>505</v>
      </c>
      <c r="H458" t="s">
        <v>8</v>
      </c>
      <c r="I458" t="s">
        <v>507</v>
      </c>
      <c r="J458" t="s">
        <v>532</v>
      </c>
      <c r="K458" t="s">
        <v>538</v>
      </c>
      <c r="L458" t="s">
        <v>515</v>
      </c>
      <c r="M458" t="s">
        <v>532</v>
      </c>
      <c r="N458" t="s">
        <v>532</v>
      </c>
      <c r="O458">
        <v>2.5398354003863801E-3</v>
      </c>
      <c r="P458">
        <v>0</v>
      </c>
      <c r="Q458">
        <v>0</v>
      </c>
      <c r="R458">
        <v>0</v>
      </c>
      <c r="S458">
        <v>1.977420801411792E-2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0.32226059274954588</v>
      </c>
      <c r="AB458">
        <v>0</v>
      </c>
      <c r="AC458">
        <v>0</v>
      </c>
      <c r="AD458">
        <v>0</v>
      </c>
      <c r="AE458">
        <v>1.9653422836653357E-3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2">
      <c r="A459" t="s">
        <v>100</v>
      </c>
      <c r="B459" t="s">
        <v>603</v>
      </c>
      <c r="C459" t="s">
        <v>609</v>
      </c>
      <c r="D459" t="s">
        <v>605</v>
      </c>
      <c r="E459" t="s">
        <v>531</v>
      </c>
      <c r="F459" t="s">
        <v>502</v>
      </c>
      <c r="G459" t="s">
        <v>505</v>
      </c>
      <c r="H459" t="s">
        <v>4</v>
      </c>
      <c r="I459" t="s">
        <v>507</v>
      </c>
      <c r="J459" t="s">
        <v>532</v>
      </c>
      <c r="K459" t="s">
        <v>538</v>
      </c>
      <c r="L459" t="s">
        <v>515</v>
      </c>
      <c r="M459" t="s">
        <v>532</v>
      </c>
      <c r="N459" t="s">
        <v>532</v>
      </c>
      <c r="O459">
        <v>0</v>
      </c>
      <c r="P459">
        <v>0</v>
      </c>
      <c r="Q459">
        <v>1.1286119942865874E-3</v>
      </c>
      <c r="R459">
        <v>0</v>
      </c>
      <c r="S459">
        <v>0</v>
      </c>
      <c r="T459">
        <v>0</v>
      </c>
      <c r="U459">
        <v>0</v>
      </c>
      <c r="V459">
        <v>4.0004692387254556E-9</v>
      </c>
      <c r="W459">
        <v>0</v>
      </c>
      <c r="X459">
        <v>0</v>
      </c>
      <c r="Y459">
        <v>0</v>
      </c>
      <c r="Z459">
        <v>0</v>
      </c>
      <c r="AA459">
        <v>7.1379777003528877E-2</v>
      </c>
      <c r="AB459">
        <v>0</v>
      </c>
      <c r="AC459">
        <v>0</v>
      </c>
      <c r="AD459">
        <v>0</v>
      </c>
      <c r="AE459">
        <v>7.4188929099917992E-7</v>
      </c>
      <c r="AF459">
        <v>0</v>
      </c>
      <c r="AG459">
        <v>0</v>
      </c>
      <c r="AH459">
        <v>0</v>
      </c>
      <c r="AI459">
        <v>9.1555879585537217E-10</v>
      </c>
      <c r="AJ459">
        <v>0</v>
      </c>
    </row>
    <row r="460" spans="1:36" x14ac:dyDescent="0.2">
      <c r="A460" t="s">
        <v>101</v>
      </c>
      <c r="B460" t="s">
        <v>603</v>
      </c>
      <c r="C460" t="s">
        <v>609</v>
      </c>
      <c r="D460" t="s">
        <v>605</v>
      </c>
      <c r="E460" t="s">
        <v>531</v>
      </c>
      <c r="F460" t="s">
        <v>502</v>
      </c>
      <c r="G460" t="s">
        <v>506</v>
      </c>
      <c r="H460" t="s">
        <v>538</v>
      </c>
      <c r="I460" t="s">
        <v>507</v>
      </c>
      <c r="J460" t="s">
        <v>532</v>
      </c>
      <c r="K460" t="s">
        <v>538</v>
      </c>
      <c r="L460" t="s">
        <v>515</v>
      </c>
      <c r="M460" t="s">
        <v>532</v>
      </c>
      <c r="N460" t="s">
        <v>532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2.4566402018327072E-3</v>
      </c>
      <c r="X460">
        <v>0</v>
      </c>
      <c r="Y460">
        <v>0</v>
      </c>
      <c r="Z460">
        <v>0</v>
      </c>
      <c r="AA460">
        <v>8.830077080177344E-2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x14ac:dyDescent="0.2">
      <c r="A461" t="s">
        <v>102</v>
      </c>
      <c r="B461" t="s">
        <v>603</v>
      </c>
      <c r="C461" t="s">
        <v>609</v>
      </c>
      <c r="D461" t="s">
        <v>605</v>
      </c>
      <c r="E461" t="s">
        <v>531</v>
      </c>
      <c r="F461" t="s">
        <v>502</v>
      </c>
      <c r="G461" t="s">
        <v>506</v>
      </c>
      <c r="H461" t="s">
        <v>541</v>
      </c>
      <c r="I461" t="s">
        <v>507</v>
      </c>
      <c r="J461" t="s">
        <v>532</v>
      </c>
      <c r="K461" t="s">
        <v>538</v>
      </c>
      <c r="L461" t="s">
        <v>515</v>
      </c>
      <c r="M461" t="s">
        <v>532</v>
      </c>
      <c r="N461" t="s">
        <v>532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1.363028470912495E-3</v>
      </c>
      <c r="X461">
        <v>0</v>
      </c>
      <c r="Y461">
        <v>0</v>
      </c>
      <c r="Z461">
        <v>0</v>
      </c>
      <c r="AA461">
        <v>8.8558731660798418E-2</v>
      </c>
      <c r="AB461">
        <v>0</v>
      </c>
      <c r="AC461">
        <v>0</v>
      </c>
      <c r="AD461">
        <v>0</v>
      </c>
      <c r="AE461">
        <v>8.3248523980127691E-9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2">
      <c r="A462" t="s">
        <v>103</v>
      </c>
      <c r="B462" t="s">
        <v>603</v>
      </c>
      <c r="C462" t="s">
        <v>609</v>
      </c>
      <c r="D462" t="s">
        <v>605</v>
      </c>
      <c r="E462" t="s">
        <v>531</v>
      </c>
      <c r="F462" t="s">
        <v>502</v>
      </c>
      <c r="G462" t="s">
        <v>505</v>
      </c>
      <c r="H462" t="s">
        <v>8</v>
      </c>
      <c r="I462" t="s">
        <v>507</v>
      </c>
      <c r="J462" t="s">
        <v>532</v>
      </c>
      <c r="K462" t="s">
        <v>538</v>
      </c>
      <c r="L462" t="s">
        <v>516</v>
      </c>
      <c r="M462" t="s">
        <v>532</v>
      </c>
      <c r="N462" t="s">
        <v>532</v>
      </c>
      <c r="O462">
        <v>2.5398354003863801E-3</v>
      </c>
      <c r="P462">
        <v>0</v>
      </c>
      <c r="Q462">
        <v>0</v>
      </c>
      <c r="R462">
        <v>0</v>
      </c>
      <c r="S462">
        <v>1.977420801411792E-2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0.370977477991842</v>
      </c>
      <c r="AB462">
        <v>0</v>
      </c>
      <c r="AC462">
        <v>0</v>
      </c>
      <c r="AD462">
        <v>0</v>
      </c>
      <c r="AE462">
        <v>1.9653422836653357E-3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1:36" x14ac:dyDescent="0.2">
      <c r="A463" t="s">
        <v>104</v>
      </c>
      <c r="B463" t="s">
        <v>603</v>
      </c>
      <c r="C463" t="s">
        <v>609</v>
      </c>
      <c r="D463" t="s">
        <v>605</v>
      </c>
      <c r="E463" t="s">
        <v>531</v>
      </c>
      <c r="F463" t="s">
        <v>502</v>
      </c>
      <c r="G463" t="s">
        <v>505</v>
      </c>
      <c r="H463" t="s">
        <v>4</v>
      </c>
      <c r="I463" t="s">
        <v>507</v>
      </c>
      <c r="J463" t="s">
        <v>532</v>
      </c>
      <c r="K463" t="s">
        <v>538</v>
      </c>
      <c r="L463" t="s">
        <v>516</v>
      </c>
      <c r="M463" t="s">
        <v>532</v>
      </c>
      <c r="N463" t="s">
        <v>532</v>
      </c>
      <c r="O463">
        <v>0</v>
      </c>
      <c r="P463">
        <v>0</v>
      </c>
      <c r="Q463">
        <v>1.1286119942865874E-3</v>
      </c>
      <c r="R463">
        <v>0</v>
      </c>
      <c r="S463">
        <v>0</v>
      </c>
      <c r="T463">
        <v>0</v>
      </c>
      <c r="U463">
        <v>0</v>
      </c>
      <c r="V463">
        <v>4.0004692387254556E-9</v>
      </c>
      <c r="W463">
        <v>0</v>
      </c>
      <c r="X463">
        <v>0</v>
      </c>
      <c r="Y463">
        <v>0</v>
      </c>
      <c r="Z463">
        <v>0</v>
      </c>
      <c r="AA463">
        <v>8.2170424334101391E-2</v>
      </c>
      <c r="AB463">
        <v>0</v>
      </c>
      <c r="AC463">
        <v>0</v>
      </c>
      <c r="AD463">
        <v>0</v>
      </c>
      <c r="AE463">
        <v>7.4188929099917992E-7</v>
      </c>
      <c r="AF463">
        <v>0</v>
      </c>
      <c r="AG463">
        <v>0</v>
      </c>
      <c r="AH463">
        <v>0</v>
      </c>
      <c r="AI463">
        <v>9.1555879585537217E-10</v>
      </c>
      <c r="AJ463">
        <v>0</v>
      </c>
    </row>
    <row r="464" spans="1:36" x14ac:dyDescent="0.2">
      <c r="A464" t="s">
        <v>105</v>
      </c>
      <c r="B464" t="s">
        <v>603</v>
      </c>
      <c r="C464" t="s">
        <v>609</v>
      </c>
      <c r="D464" t="s">
        <v>605</v>
      </c>
      <c r="E464" t="s">
        <v>531</v>
      </c>
      <c r="F464" t="s">
        <v>502</v>
      </c>
      <c r="G464" t="s">
        <v>506</v>
      </c>
      <c r="H464" t="s">
        <v>538</v>
      </c>
      <c r="I464" t="s">
        <v>507</v>
      </c>
      <c r="J464" t="s">
        <v>532</v>
      </c>
      <c r="K464" t="s">
        <v>538</v>
      </c>
      <c r="L464" t="s">
        <v>516</v>
      </c>
      <c r="M464" t="s">
        <v>532</v>
      </c>
      <c r="N464" t="s">
        <v>532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2.4566402018327072E-3</v>
      </c>
      <c r="X464">
        <v>0</v>
      </c>
      <c r="Y464">
        <v>0</v>
      </c>
      <c r="Z464">
        <v>0</v>
      </c>
      <c r="AA464">
        <v>0.10164940422062743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2">
      <c r="A465" t="s">
        <v>106</v>
      </c>
      <c r="B465" t="s">
        <v>603</v>
      </c>
      <c r="C465" t="s">
        <v>609</v>
      </c>
      <c r="D465" t="s">
        <v>605</v>
      </c>
      <c r="E465" t="s">
        <v>531</v>
      </c>
      <c r="F465" t="s">
        <v>502</v>
      </c>
      <c r="G465" t="s">
        <v>506</v>
      </c>
      <c r="H465" t="s">
        <v>541</v>
      </c>
      <c r="I465" t="s">
        <v>507</v>
      </c>
      <c r="J465" t="s">
        <v>532</v>
      </c>
      <c r="K465" t="s">
        <v>538</v>
      </c>
      <c r="L465" t="s">
        <v>516</v>
      </c>
      <c r="M465" t="s">
        <v>532</v>
      </c>
      <c r="N465" t="s">
        <v>532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1.363028470912495E-3</v>
      </c>
      <c r="X465">
        <v>0</v>
      </c>
      <c r="Y465">
        <v>0</v>
      </c>
      <c r="Z465">
        <v>0</v>
      </c>
      <c r="AA465">
        <v>0.10194636162421562</v>
      </c>
      <c r="AB465">
        <v>0</v>
      </c>
      <c r="AC465">
        <v>0</v>
      </c>
      <c r="AD465">
        <v>0</v>
      </c>
      <c r="AE465">
        <v>8.3248523980127691E-9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2">
      <c r="A466" t="s">
        <v>107</v>
      </c>
      <c r="B466" t="s">
        <v>603</v>
      </c>
      <c r="C466" t="s">
        <v>609</v>
      </c>
      <c r="D466" t="s">
        <v>605</v>
      </c>
      <c r="E466" t="s">
        <v>531</v>
      </c>
      <c r="F466" t="s">
        <v>502</v>
      </c>
      <c r="G466" t="s">
        <v>505</v>
      </c>
      <c r="H466" t="s">
        <v>8</v>
      </c>
      <c r="I466" t="s">
        <v>507</v>
      </c>
      <c r="J466" t="s">
        <v>532</v>
      </c>
      <c r="K466" t="s">
        <v>538</v>
      </c>
      <c r="L466" t="s">
        <v>517</v>
      </c>
      <c r="M466" t="s">
        <v>532</v>
      </c>
      <c r="N466" t="s">
        <v>532</v>
      </c>
      <c r="O466">
        <v>2.5398354003863801E-3</v>
      </c>
      <c r="P466">
        <v>0</v>
      </c>
      <c r="Q466">
        <v>0</v>
      </c>
      <c r="R466">
        <v>0</v>
      </c>
      <c r="S466">
        <v>1.977420801411792E-2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0.1919899085779363</v>
      </c>
      <c r="AB466">
        <v>0</v>
      </c>
      <c r="AC466">
        <v>0</v>
      </c>
      <c r="AD466">
        <v>0</v>
      </c>
      <c r="AE466">
        <v>1.9653422836653357E-3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2">
      <c r="A467" t="s">
        <v>108</v>
      </c>
      <c r="B467" t="s">
        <v>603</v>
      </c>
      <c r="C467" t="s">
        <v>609</v>
      </c>
      <c r="D467" t="s">
        <v>605</v>
      </c>
      <c r="E467" t="s">
        <v>531</v>
      </c>
      <c r="F467" t="s">
        <v>502</v>
      </c>
      <c r="G467" t="s">
        <v>505</v>
      </c>
      <c r="H467" t="s">
        <v>4</v>
      </c>
      <c r="I467" t="s">
        <v>507</v>
      </c>
      <c r="J467" t="s">
        <v>532</v>
      </c>
      <c r="K467" t="s">
        <v>538</v>
      </c>
      <c r="L467" t="s">
        <v>517</v>
      </c>
      <c r="M467" t="s">
        <v>532</v>
      </c>
      <c r="N467" t="s">
        <v>532</v>
      </c>
      <c r="O467">
        <v>0</v>
      </c>
      <c r="P467">
        <v>0</v>
      </c>
      <c r="Q467">
        <v>1.1286119942865874E-3</v>
      </c>
      <c r="R467">
        <v>0</v>
      </c>
      <c r="S467">
        <v>0</v>
      </c>
      <c r="T467">
        <v>0</v>
      </c>
      <c r="U467">
        <v>0</v>
      </c>
      <c r="V467">
        <v>4.0004692387254556E-9</v>
      </c>
      <c r="W467">
        <v>0</v>
      </c>
      <c r="X467">
        <v>0</v>
      </c>
      <c r="Y467">
        <v>0</v>
      </c>
      <c r="Z467">
        <v>0</v>
      </c>
      <c r="AA467">
        <v>4.2525202179689407E-2</v>
      </c>
      <c r="AB467">
        <v>0</v>
      </c>
      <c r="AC467">
        <v>0</v>
      </c>
      <c r="AD467">
        <v>0</v>
      </c>
      <c r="AE467">
        <v>7.4188929099917992E-7</v>
      </c>
      <c r="AF467">
        <v>0</v>
      </c>
      <c r="AG467">
        <v>0</v>
      </c>
      <c r="AH467">
        <v>0</v>
      </c>
      <c r="AI467">
        <v>9.1555879585537217E-10</v>
      </c>
      <c r="AJ467">
        <v>0</v>
      </c>
    </row>
    <row r="468" spans="1:36" x14ac:dyDescent="0.2">
      <c r="A468" t="s">
        <v>109</v>
      </c>
      <c r="B468" t="s">
        <v>603</v>
      </c>
      <c r="C468" t="s">
        <v>609</v>
      </c>
      <c r="D468" t="s">
        <v>605</v>
      </c>
      <c r="E468" t="s">
        <v>531</v>
      </c>
      <c r="F468" t="s">
        <v>502</v>
      </c>
      <c r="G468" t="s">
        <v>506</v>
      </c>
      <c r="H468" t="s">
        <v>538</v>
      </c>
      <c r="I468" t="s">
        <v>507</v>
      </c>
      <c r="J468" t="s">
        <v>532</v>
      </c>
      <c r="K468" t="s">
        <v>538</v>
      </c>
      <c r="L468" t="s">
        <v>517</v>
      </c>
      <c r="M468" t="s">
        <v>532</v>
      </c>
      <c r="N468" t="s">
        <v>532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2.4566402018327072E-3</v>
      </c>
      <c r="X468">
        <v>0</v>
      </c>
      <c r="Y468">
        <v>0</v>
      </c>
      <c r="Z468">
        <v>0</v>
      </c>
      <c r="AA468">
        <v>5.2606050181162517E-2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2">
      <c r="A469" t="s">
        <v>110</v>
      </c>
      <c r="B469" t="s">
        <v>603</v>
      </c>
      <c r="C469" t="s">
        <v>609</v>
      </c>
      <c r="D469" t="s">
        <v>605</v>
      </c>
      <c r="E469" t="s">
        <v>531</v>
      </c>
      <c r="F469" t="s">
        <v>502</v>
      </c>
      <c r="G469" t="s">
        <v>506</v>
      </c>
      <c r="H469" t="s">
        <v>541</v>
      </c>
      <c r="I469" t="s">
        <v>507</v>
      </c>
      <c r="J469" t="s">
        <v>532</v>
      </c>
      <c r="K469" t="s">
        <v>538</v>
      </c>
      <c r="L469" t="s">
        <v>517</v>
      </c>
      <c r="M469" t="s">
        <v>532</v>
      </c>
      <c r="N469" t="s">
        <v>532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1.363028470912495E-3</v>
      </c>
      <c r="X469">
        <v>0</v>
      </c>
      <c r="Y469">
        <v>0</v>
      </c>
      <c r="Z469">
        <v>0</v>
      </c>
      <c r="AA469">
        <v>5.2759732892779021E-2</v>
      </c>
      <c r="AB469">
        <v>0</v>
      </c>
      <c r="AC469">
        <v>0</v>
      </c>
      <c r="AD469">
        <v>0</v>
      </c>
      <c r="AE469">
        <v>8.3248523980127691E-9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">
      <c r="A470" t="s">
        <v>111</v>
      </c>
      <c r="B470" t="s">
        <v>603</v>
      </c>
      <c r="C470" t="s">
        <v>609</v>
      </c>
      <c r="D470" t="s">
        <v>605</v>
      </c>
      <c r="E470" t="s">
        <v>531</v>
      </c>
      <c r="F470" t="s">
        <v>502</v>
      </c>
      <c r="G470" t="s">
        <v>505</v>
      </c>
      <c r="H470" t="s">
        <v>8</v>
      </c>
      <c r="I470" t="s">
        <v>507</v>
      </c>
      <c r="J470" t="s">
        <v>532</v>
      </c>
      <c r="K470" t="s">
        <v>538</v>
      </c>
      <c r="L470" t="s">
        <v>518</v>
      </c>
      <c r="M470" t="s">
        <v>532</v>
      </c>
      <c r="N470" t="s">
        <v>532</v>
      </c>
      <c r="O470">
        <v>2.5398354003863801E-3</v>
      </c>
      <c r="P470">
        <v>0</v>
      </c>
      <c r="Q470">
        <v>0</v>
      </c>
      <c r="R470">
        <v>0</v>
      </c>
      <c r="S470">
        <v>1.977420801411792E-2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0.28767975003063057</v>
      </c>
      <c r="AB470">
        <v>0</v>
      </c>
      <c r="AC470">
        <v>0</v>
      </c>
      <c r="AD470">
        <v>0</v>
      </c>
      <c r="AE470">
        <v>1.9653422836653357E-3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2">
      <c r="A471" t="s">
        <v>112</v>
      </c>
      <c r="B471" t="s">
        <v>603</v>
      </c>
      <c r="C471" t="s">
        <v>609</v>
      </c>
      <c r="D471" t="s">
        <v>605</v>
      </c>
      <c r="E471" t="s">
        <v>531</v>
      </c>
      <c r="F471" t="s">
        <v>502</v>
      </c>
      <c r="G471" t="s">
        <v>505</v>
      </c>
      <c r="H471" t="s">
        <v>4</v>
      </c>
      <c r="I471" t="s">
        <v>507</v>
      </c>
      <c r="J471" t="s">
        <v>532</v>
      </c>
      <c r="K471" t="s">
        <v>538</v>
      </c>
      <c r="L471" t="s">
        <v>518</v>
      </c>
      <c r="M471" t="s">
        <v>532</v>
      </c>
      <c r="N471" t="s">
        <v>532</v>
      </c>
      <c r="O471">
        <v>0</v>
      </c>
      <c r="P471">
        <v>0</v>
      </c>
      <c r="Q471">
        <v>1.1286119942865874E-3</v>
      </c>
      <c r="R471">
        <v>0</v>
      </c>
      <c r="S471">
        <v>0</v>
      </c>
      <c r="T471">
        <v>0</v>
      </c>
      <c r="U471">
        <v>0</v>
      </c>
      <c r="V471">
        <v>4.0004692387254556E-9</v>
      </c>
      <c r="W471">
        <v>0</v>
      </c>
      <c r="X471">
        <v>0</v>
      </c>
      <c r="Y471">
        <v>0</v>
      </c>
      <c r="Z471">
        <v>0</v>
      </c>
      <c r="AA471">
        <v>6.3720221670343455E-2</v>
      </c>
      <c r="AB471">
        <v>0</v>
      </c>
      <c r="AC471">
        <v>0</v>
      </c>
      <c r="AD471">
        <v>0</v>
      </c>
      <c r="AE471">
        <v>7.4188929099917992E-7</v>
      </c>
      <c r="AF471">
        <v>0</v>
      </c>
      <c r="AG471">
        <v>0</v>
      </c>
      <c r="AH471">
        <v>0</v>
      </c>
      <c r="AI471">
        <v>9.1555879585537217E-10</v>
      </c>
      <c r="AJ471">
        <v>0</v>
      </c>
    </row>
    <row r="472" spans="1:36" x14ac:dyDescent="0.2">
      <c r="A472" t="s">
        <v>113</v>
      </c>
      <c r="B472" t="s">
        <v>603</v>
      </c>
      <c r="C472" t="s">
        <v>609</v>
      </c>
      <c r="D472" t="s">
        <v>605</v>
      </c>
      <c r="E472" t="s">
        <v>531</v>
      </c>
      <c r="F472" t="s">
        <v>502</v>
      </c>
      <c r="G472" t="s">
        <v>506</v>
      </c>
      <c r="H472" t="s">
        <v>538</v>
      </c>
      <c r="I472" t="s">
        <v>507</v>
      </c>
      <c r="J472" t="s">
        <v>532</v>
      </c>
      <c r="K472" t="s">
        <v>538</v>
      </c>
      <c r="L472" t="s">
        <v>518</v>
      </c>
      <c r="M472" t="s">
        <v>532</v>
      </c>
      <c r="N472" t="s">
        <v>532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2.4566402018327072E-3</v>
      </c>
      <c r="X472">
        <v>0</v>
      </c>
      <c r="Y472">
        <v>0</v>
      </c>
      <c r="Z472">
        <v>0</v>
      </c>
      <c r="AA472">
        <v>7.8825473059029441E-2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2">
      <c r="A473" t="s">
        <v>114</v>
      </c>
      <c r="B473" t="s">
        <v>603</v>
      </c>
      <c r="C473" t="s">
        <v>609</v>
      </c>
      <c r="D473" t="s">
        <v>605</v>
      </c>
      <c r="E473" t="s">
        <v>531</v>
      </c>
      <c r="F473" t="s">
        <v>502</v>
      </c>
      <c r="G473" t="s">
        <v>506</v>
      </c>
      <c r="H473" t="s">
        <v>541</v>
      </c>
      <c r="I473" t="s">
        <v>507</v>
      </c>
      <c r="J473" t="s">
        <v>532</v>
      </c>
      <c r="K473" t="s">
        <v>538</v>
      </c>
      <c r="L473" t="s">
        <v>518</v>
      </c>
      <c r="M473" t="s">
        <v>532</v>
      </c>
      <c r="N473" t="s">
        <v>532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1.363028470912495E-3</v>
      </c>
      <c r="X473">
        <v>0</v>
      </c>
      <c r="Y473">
        <v>0</v>
      </c>
      <c r="Z473">
        <v>0</v>
      </c>
      <c r="AA473">
        <v>7.9055752891908873E-2</v>
      </c>
      <c r="AB473">
        <v>0</v>
      </c>
      <c r="AC473">
        <v>0</v>
      </c>
      <c r="AD473">
        <v>0</v>
      </c>
      <c r="AE473">
        <v>8.3248523980127691E-9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2">
      <c r="A474" t="s">
        <v>115</v>
      </c>
      <c r="B474" t="s">
        <v>603</v>
      </c>
      <c r="C474" t="s">
        <v>609</v>
      </c>
      <c r="D474" t="s">
        <v>606</v>
      </c>
      <c r="E474" t="s">
        <v>531</v>
      </c>
      <c r="F474" t="s">
        <v>502</v>
      </c>
      <c r="G474" t="s">
        <v>505</v>
      </c>
      <c r="H474" t="s">
        <v>8</v>
      </c>
      <c r="I474" t="s">
        <v>507</v>
      </c>
      <c r="J474" t="s">
        <v>532</v>
      </c>
      <c r="K474" t="s">
        <v>535</v>
      </c>
      <c r="L474" t="s">
        <v>519</v>
      </c>
      <c r="M474" t="s">
        <v>532</v>
      </c>
      <c r="N474" t="s">
        <v>532</v>
      </c>
      <c r="O474">
        <v>2.5398354003863801E-3</v>
      </c>
      <c r="P474">
        <v>0</v>
      </c>
      <c r="Q474">
        <v>0</v>
      </c>
      <c r="R474">
        <v>0</v>
      </c>
      <c r="S474">
        <v>1.977420801411792E-2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1.5131836341521707</v>
      </c>
      <c r="AB474">
        <v>0</v>
      </c>
      <c r="AC474">
        <v>0</v>
      </c>
      <c r="AD474">
        <v>0</v>
      </c>
      <c r="AE474">
        <v>1.9653422836653357E-3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2">
      <c r="A475" t="s">
        <v>116</v>
      </c>
      <c r="B475" t="s">
        <v>603</v>
      </c>
      <c r="C475" t="s">
        <v>609</v>
      </c>
      <c r="D475" t="s">
        <v>606</v>
      </c>
      <c r="E475" t="s">
        <v>531</v>
      </c>
      <c r="F475" t="s">
        <v>502</v>
      </c>
      <c r="G475" t="s">
        <v>505</v>
      </c>
      <c r="H475" t="s">
        <v>4</v>
      </c>
      <c r="I475" t="s">
        <v>507</v>
      </c>
      <c r="J475" t="s">
        <v>532</v>
      </c>
      <c r="K475" t="s">
        <v>535</v>
      </c>
      <c r="L475" t="s">
        <v>519</v>
      </c>
      <c r="M475" t="s">
        <v>532</v>
      </c>
      <c r="N475" t="s">
        <v>532</v>
      </c>
      <c r="O475">
        <v>0</v>
      </c>
      <c r="P475">
        <v>0</v>
      </c>
      <c r="Q475">
        <v>1.1286119942865874E-3</v>
      </c>
      <c r="R475">
        <v>0</v>
      </c>
      <c r="S475">
        <v>0</v>
      </c>
      <c r="T475">
        <v>0</v>
      </c>
      <c r="U475">
        <v>0</v>
      </c>
      <c r="V475">
        <v>4.0004692387254556E-9</v>
      </c>
      <c r="W475">
        <v>0</v>
      </c>
      <c r="X475">
        <v>0</v>
      </c>
      <c r="Y475">
        <v>0</v>
      </c>
      <c r="Z475">
        <v>0</v>
      </c>
      <c r="AA475">
        <v>0.33516574102225094</v>
      </c>
      <c r="AB475">
        <v>0</v>
      </c>
      <c r="AC475">
        <v>0</v>
      </c>
      <c r="AD475">
        <v>0</v>
      </c>
      <c r="AE475">
        <v>7.4188929099917992E-7</v>
      </c>
      <c r="AF475">
        <v>0</v>
      </c>
      <c r="AG475">
        <v>0</v>
      </c>
      <c r="AH475">
        <v>0</v>
      </c>
      <c r="AI475">
        <v>9.1555879585537217E-10</v>
      </c>
      <c r="AJ475">
        <v>0</v>
      </c>
    </row>
    <row r="476" spans="1:36" x14ac:dyDescent="0.2">
      <c r="A476" t="s">
        <v>117</v>
      </c>
      <c r="B476" t="s">
        <v>603</v>
      </c>
      <c r="C476" t="s">
        <v>609</v>
      </c>
      <c r="D476" t="s">
        <v>606</v>
      </c>
      <c r="E476" t="s">
        <v>531</v>
      </c>
      <c r="F476" t="s">
        <v>502</v>
      </c>
      <c r="G476" t="s">
        <v>506</v>
      </c>
      <c r="H476" t="s">
        <v>538</v>
      </c>
      <c r="I476" t="s">
        <v>507</v>
      </c>
      <c r="J476" t="s">
        <v>532</v>
      </c>
      <c r="K476" t="s">
        <v>535</v>
      </c>
      <c r="L476" t="s">
        <v>519</v>
      </c>
      <c r="M476" t="s">
        <v>532</v>
      </c>
      <c r="N476" t="s">
        <v>532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2.4566402018327072E-3</v>
      </c>
      <c r="X476">
        <v>0</v>
      </c>
      <c r="Y476">
        <v>0</v>
      </c>
      <c r="Z476">
        <v>0</v>
      </c>
      <c r="AA476">
        <v>0.41461874106372165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2">
      <c r="A477" t="s">
        <v>118</v>
      </c>
      <c r="B477" t="s">
        <v>603</v>
      </c>
      <c r="C477" t="s">
        <v>609</v>
      </c>
      <c r="D477" t="s">
        <v>605</v>
      </c>
      <c r="E477" t="s">
        <v>531</v>
      </c>
      <c r="F477" t="s">
        <v>502</v>
      </c>
      <c r="G477" t="s">
        <v>506</v>
      </c>
      <c r="H477" t="s">
        <v>541</v>
      </c>
      <c r="I477" t="s">
        <v>507</v>
      </c>
      <c r="J477" t="s">
        <v>532</v>
      </c>
      <c r="K477" t="s">
        <v>535</v>
      </c>
      <c r="L477" t="s">
        <v>519</v>
      </c>
      <c r="M477" t="s">
        <v>532</v>
      </c>
      <c r="N477" t="s">
        <v>532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1.363028470912495E-3</v>
      </c>
      <c r="X477">
        <v>0</v>
      </c>
      <c r="Y477">
        <v>0</v>
      </c>
      <c r="Z477">
        <v>0</v>
      </c>
      <c r="AA477">
        <v>0.41583000349825638</v>
      </c>
      <c r="AB477">
        <v>0</v>
      </c>
      <c r="AC477">
        <v>0</v>
      </c>
      <c r="AD477">
        <v>0</v>
      </c>
      <c r="AE477">
        <v>8.3248523980127691E-9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1:36" x14ac:dyDescent="0.2">
      <c r="A478" t="s">
        <v>119</v>
      </c>
      <c r="B478" t="s">
        <v>603</v>
      </c>
      <c r="C478" t="s">
        <v>609</v>
      </c>
      <c r="D478" t="s">
        <v>605</v>
      </c>
      <c r="E478" t="s">
        <v>531</v>
      </c>
      <c r="F478" t="s">
        <v>502</v>
      </c>
      <c r="G478" t="s">
        <v>505</v>
      </c>
      <c r="H478" t="s">
        <v>8</v>
      </c>
      <c r="I478" t="s">
        <v>507</v>
      </c>
      <c r="J478" t="s">
        <v>532</v>
      </c>
      <c r="K478" t="s">
        <v>533</v>
      </c>
      <c r="L478" t="s">
        <v>519</v>
      </c>
      <c r="M478" t="s">
        <v>532</v>
      </c>
      <c r="N478" t="s">
        <v>532</v>
      </c>
      <c r="O478">
        <v>2.5398354003863801E-3</v>
      </c>
      <c r="P478">
        <v>0</v>
      </c>
      <c r="Q478">
        <v>0</v>
      </c>
      <c r="R478">
        <v>0</v>
      </c>
      <c r="S478">
        <v>1.977420801411792E-2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1.6483581033981307</v>
      </c>
      <c r="AB478">
        <v>0</v>
      </c>
      <c r="AC478">
        <v>0</v>
      </c>
      <c r="AD478">
        <v>0</v>
      </c>
      <c r="AE478">
        <v>1.9653422836653357E-3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1:36" x14ac:dyDescent="0.2">
      <c r="A479" t="s">
        <v>120</v>
      </c>
      <c r="B479" t="s">
        <v>603</v>
      </c>
      <c r="C479" t="s">
        <v>609</v>
      </c>
      <c r="D479" t="s">
        <v>605</v>
      </c>
      <c r="E479" t="s">
        <v>531</v>
      </c>
      <c r="F479" t="s">
        <v>502</v>
      </c>
      <c r="G479" t="s">
        <v>505</v>
      </c>
      <c r="H479" t="s">
        <v>4</v>
      </c>
      <c r="I479" t="s">
        <v>507</v>
      </c>
      <c r="J479" t="s">
        <v>532</v>
      </c>
      <c r="K479" t="s">
        <v>533</v>
      </c>
      <c r="L479" t="s">
        <v>519</v>
      </c>
      <c r="M479" t="s">
        <v>532</v>
      </c>
      <c r="N479" t="s">
        <v>532</v>
      </c>
      <c r="O479">
        <v>0</v>
      </c>
      <c r="P479">
        <v>0</v>
      </c>
      <c r="Q479">
        <v>1.1286119942865874E-3</v>
      </c>
      <c r="R479">
        <v>0</v>
      </c>
      <c r="S479">
        <v>0</v>
      </c>
      <c r="T479">
        <v>0</v>
      </c>
      <c r="U479">
        <v>0</v>
      </c>
      <c r="V479">
        <v>4.0004692387254556E-9</v>
      </c>
      <c r="W479">
        <v>0</v>
      </c>
      <c r="X479">
        <v>0</v>
      </c>
      <c r="Y479">
        <v>0</v>
      </c>
      <c r="Z479">
        <v>0</v>
      </c>
      <c r="AA479">
        <v>0.36510648987094985</v>
      </c>
      <c r="AB479">
        <v>0</v>
      </c>
      <c r="AC479">
        <v>0</v>
      </c>
      <c r="AD479">
        <v>0</v>
      </c>
      <c r="AE479">
        <v>7.4188929099917992E-7</v>
      </c>
      <c r="AF479">
        <v>0</v>
      </c>
      <c r="AG479">
        <v>0</v>
      </c>
      <c r="AH479">
        <v>0</v>
      </c>
      <c r="AI479">
        <v>9.1555879585537217E-10</v>
      </c>
      <c r="AJ479">
        <v>0</v>
      </c>
    </row>
    <row r="480" spans="1:36" x14ac:dyDescent="0.2">
      <c r="A480" t="s">
        <v>121</v>
      </c>
      <c r="B480" t="s">
        <v>603</v>
      </c>
      <c r="C480" t="s">
        <v>609</v>
      </c>
      <c r="D480" t="s">
        <v>605</v>
      </c>
      <c r="E480" t="s">
        <v>531</v>
      </c>
      <c r="F480" t="s">
        <v>502</v>
      </c>
      <c r="G480" t="s">
        <v>506</v>
      </c>
      <c r="H480" t="s">
        <v>538</v>
      </c>
      <c r="I480" t="s">
        <v>507</v>
      </c>
      <c r="J480" t="s">
        <v>532</v>
      </c>
      <c r="K480" t="s">
        <v>533</v>
      </c>
      <c r="L480" t="s">
        <v>519</v>
      </c>
      <c r="M480" t="s">
        <v>532</v>
      </c>
      <c r="N480" t="s">
        <v>532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2.4566402018327072E-3</v>
      </c>
      <c r="X480">
        <v>0</v>
      </c>
      <c r="Y480">
        <v>0</v>
      </c>
      <c r="Z480">
        <v>0</v>
      </c>
      <c r="AA480">
        <v>0.45165711961723998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1:36" x14ac:dyDescent="0.2">
      <c r="A481" t="s">
        <v>122</v>
      </c>
      <c r="B481" t="s">
        <v>603</v>
      </c>
      <c r="C481" t="s">
        <v>609</v>
      </c>
      <c r="D481" t="s">
        <v>605</v>
      </c>
      <c r="E481" t="s">
        <v>531</v>
      </c>
      <c r="F481" t="s">
        <v>502</v>
      </c>
      <c r="G481" t="s">
        <v>506</v>
      </c>
      <c r="H481" t="s">
        <v>541</v>
      </c>
      <c r="I481" t="s">
        <v>507</v>
      </c>
      <c r="J481" t="s">
        <v>532</v>
      </c>
      <c r="K481" t="s">
        <v>533</v>
      </c>
      <c r="L481" t="s">
        <v>519</v>
      </c>
      <c r="M481" t="s">
        <v>532</v>
      </c>
      <c r="N481" t="s">
        <v>532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1.363028470912495E-3</v>
      </c>
      <c r="X481">
        <v>0</v>
      </c>
      <c r="Y481">
        <v>0</v>
      </c>
      <c r="Z481">
        <v>0</v>
      </c>
      <c r="AA481">
        <v>0.45297658554605691</v>
      </c>
      <c r="AB481">
        <v>0</v>
      </c>
      <c r="AC481">
        <v>0</v>
      </c>
      <c r="AD481">
        <v>0</v>
      </c>
      <c r="AE481">
        <v>8.3248523980127691E-9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2">
      <c r="A482" t="s">
        <v>123</v>
      </c>
      <c r="B482" t="s">
        <v>603</v>
      </c>
      <c r="C482" t="s">
        <v>609</v>
      </c>
      <c r="D482" t="s">
        <v>606</v>
      </c>
      <c r="E482" t="s">
        <v>531</v>
      </c>
      <c r="F482" t="s">
        <v>502</v>
      </c>
      <c r="G482" t="s">
        <v>505</v>
      </c>
      <c r="H482" t="s">
        <v>8</v>
      </c>
      <c r="I482" t="s">
        <v>507</v>
      </c>
      <c r="J482" t="s">
        <v>532</v>
      </c>
      <c r="K482" t="s">
        <v>536</v>
      </c>
      <c r="L482" t="s">
        <v>519</v>
      </c>
      <c r="M482" t="s">
        <v>532</v>
      </c>
      <c r="N482" t="s">
        <v>532</v>
      </c>
      <c r="O482">
        <v>2.5398354003863801E-3</v>
      </c>
      <c r="P482">
        <v>0</v>
      </c>
      <c r="Q482">
        <v>0</v>
      </c>
      <c r="R482">
        <v>0</v>
      </c>
      <c r="S482">
        <v>1.977420801411792E-2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1.4977097144148352</v>
      </c>
      <c r="AB482">
        <v>0</v>
      </c>
      <c r="AC482">
        <v>0</v>
      </c>
      <c r="AD482">
        <v>0</v>
      </c>
      <c r="AE482">
        <v>1.9653422836653357E-3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2">
      <c r="A483" t="s">
        <v>124</v>
      </c>
      <c r="B483" t="s">
        <v>603</v>
      </c>
      <c r="C483" t="s">
        <v>609</v>
      </c>
      <c r="D483" t="s">
        <v>606</v>
      </c>
      <c r="E483" t="s">
        <v>531</v>
      </c>
      <c r="F483" t="s">
        <v>502</v>
      </c>
      <c r="G483" t="s">
        <v>505</v>
      </c>
      <c r="H483" t="s">
        <v>4</v>
      </c>
      <c r="I483" t="s">
        <v>507</v>
      </c>
      <c r="J483" t="s">
        <v>532</v>
      </c>
      <c r="K483" t="s">
        <v>536</v>
      </c>
      <c r="L483" t="s">
        <v>519</v>
      </c>
      <c r="M483" t="s">
        <v>532</v>
      </c>
      <c r="N483" t="s">
        <v>532</v>
      </c>
      <c r="O483">
        <v>0</v>
      </c>
      <c r="P483">
        <v>0</v>
      </c>
      <c r="Q483">
        <v>1.1286119942865874E-3</v>
      </c>
      <c r="R483">
        <v>0</v>
      </c>
      <c r="S483">
        <v>0</v>
      </c>
      <c r="T483">
        <v>0</v>
      </c>
      <c r="U483">
        <v>0</v>
      </c>
      <c r="V483">
        <v>4.0004692387254556E-9</v>
      </c>
      <c r="W483">
        <v>0</v>
      </c>
      <c r="X483">
        <v>0</v>
      </c>
      <c r="Y483">
        <v>0</v>
      </c>
      <c r="Z483">
        <v>0</v>
      </c>
      <c r="AA483">
        <v>0.33173831314223107</v>
      </c>
      <c r="AB483">
        <v>0</v>
      </c>
      <c r="AC483">
        <v>0</v>
      </c>
      <c r="AD483">
        <v>0</v>
      </c>
      <c r="AE483">
        <v>7.4188929099917992E-7</v>
      </c>
      <c r="AF483">
        <v>0</v>
      </c>
      <c r="AG483">
        <v>0</v>
      </c>
      <c r="AH483">
        <v>0</v>
      </c>
      <c r="AI483">
        <v>9.1555879585537217E-10</v>
      </c>
      <c r="AJ483">
        <v>0</v>
      </c>
    </row>
    <row r="484" spans="1:36" x14ac:dyDescent="0.2">
      <c r="A484" t="s">
        <v>125</v>
      </c>
      <c r="B484" t="s">
        <v>603</v>
      </c>
      <c r="C484" t="s">
        <v>609</v>
      </c>
      <c r="D484" t="s">
        <v>606</v>
      </c>
      <c r="E484" t="s">
        <v>531</v>
      </c>
      <c r="F484" t="s">
        <v>502</v>
      </c>
      <c r="G484" t="s">
        <v>506</v>
      </c>
      <c r="H484" t="s">
        <v>538</v>
      </c>
      <c r="I484" t="s">
        <v>507</v>
      </c>
      <c r="J484" t="s">
        <v>532</v>
      </c>
      <c r="K484" t="s">
        <v>536</v>
      </c>
      <c r="L484" t="s">
        <v>519</v>
      </c>
      <c r="M484" t="s">
        <v>532</v>
      </c>
      <c r="N484" t="s">
        <v>532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2.4566402018327072E-3</v>
      </c>
      <c r="X484">
        <v>0</v>
      </c>
      <c r="Y484">
        <v>0</v>
      </c>
      <c r="Z484">
        <v>0</v>
      </c>
      <c r="AA484">
        <v>0.41037882135007114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x14ac:dyDescent="0.2">
      <c r="A485" t="s">
        <v>126</v>
      </c>
      <c r="B485" t="s">
        <v>603</v>
      </c>
      <c r="C485" t="s">
        <v>609</v>
      </c>
      <c r="D485" t="s">
        <v>605</v>
      </c>
      <c r="E485" t="s">
        <v>531</v>
      </c>
      <c r="F485" t="s">
        <v>502</v>
      </c>
      <c r="G485" t="s">
        <v>506</v>
      </c>
      <c r="H485" t="s">
        <v>541</v>
      </c>
      <c r="I485" t="s">
        <v>507</v>
      </c>
      <c r="J485" t="s">
        <v>532</v>
      </c>
      <c r="K485" t="s">
        <v>536</v>
      </c>
      <c r="L485" t="s">
        <v>519</v>
      </c>
      <c r="M485" t="s">
        <v>532</v>
      </c>
      <c r="N485" t="s">
        <v>532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1.363028470912495E-3</v>
      </c>
      <c r="X485">
        <v>0</v>
      </c>
      <c r="Y485">
        <v>0</v>
      </c>
      <c r="Z485">
        <v>0</v>
      </c>
      <c r="AA485">
        <v>0.41157769733178562</v>
      </c>
      <c r="AB485">
        <v>0</v>
      </c>
      <c r="AC485">
        <v>0</v>
      </c>
      <c r="AD485">
        <v>0</v>
      </c>
      <c r="AE485">
        <v>8.3248523980127691E-9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1:36" x14ac:dyDescent="0.2">
      <c r="A486" t="s">
        <v>127</v>
      </c>
      <c r="B486" t="s">
        <v>603</v>
      </c>
      <c r="C486" t="s">
        <v>609</v>
      </c>
      <c r="D486" t="s">
        <v>605</v>
      </c>
      <c r="E486" t="s">
        <v>531</v>
      </c>
      <c r="F486" t="s">
        <v>502</v>
      </c>
      <c r="G486" t="s">
        <v>505</v>
      </c>
      <c r="H486" t="s">
        <v>8</v>
      </c>
      <c r="I486" t="s">
        <v>507</v>
      </c>
      <c r="J486" t="s">
        <v>532</v>
      </c>
      <c r="K486" t="s">
        <v>534</v>
      </c>
      <c r="L486" t="s">
        <v>519</v>
      </c>
      <c r="M486" t="s">
        <v>532</v>
      </c>
      <c r="N486" t="s">
        <v>532</v>
      </c>
      <c r="O486">
        <v>2.5398354003863801E-3</v>
      </c>
      <c r="P486">
        <v>0</v>
      </c>
      <c r="Q486">
        <v>0</v>
      </c>
      <c r="R486">
        <v>0</v>
      </c>
      <c r="S486">
        <v>1.977420801411792E-2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1.5174379181611</v>
      </c>
      <c r="AB486">
        <v>0</v>
      </c>
      <c r="AC486">
        <v>0</v>
      </c>
      <c r="AD486">
        <v>0</v>
      </c>
      <c r="AE486">
        <v>1.9653422836653357E-3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2">
      <c r="A487" t="s">
        <v>128</v>
      </c>
      <c r="B487" t="s">
        <v>603</v>
      </c>
      <c r="C487" t="s">
        <v>609</v>
      </c>
      <c r="D487" t="s">
        <v>605</v>
      </c>
      <c r="E487" t="s">
        <v>531</v>
      </c>
      <c r="F487" t="s">
        <v>502</v>
      </c>
      <c r="G487" t="s">
        <v>505</v>
      </c>
      <c r="H487" t="s">
        <v>4</v>
      </c>
      <c r="I487" t="s">
        <v>507</v>
      </c>
      <c r="J487" t="s">
        <v>532</v>
      </c>
      <c r="K487" t="s">
        <v>534</v>
      </c>
      <c r="L487" t="s">
        <v>519</v>
      </c>
      <c r="M487" t="s">
        <v>532</v>
      </c>
      <c r="N487" t="s">
        <v>532</v>
      </c>
      <c r="O487">
        <v>0</v>
      </c>
      <c r="P487">
        <v>0</v>
      </c>
      <c r="Q487">
        <v>1.1286119942865874E-3</v>
      </c>
      <c r="R487">
        <v>0</v>
      </c>
      <c r="S487">
        <v>0</v>
      </c>
      <c r="T487">
        <v>0</v>
      </c>
      <c r="U487">
        <v>0</v>
      </c>
      <c r="V487">
        <v>4.0004692387254556E-9</v>
      </c>
      <c r="W487">
        <v>0</v>
      </c>
      <c r="X487">
        <v>0</v>
      </c>
      <c r="Y487">
        <v>0</v>
      </c>
      <c r="Z487">
        <v>0</v>
      </c>
      <c r="AA487">
        <v>0.33610805246429271</v>
      </c>
      <c r="AB487">
        <v>0</v>
      </c>
      <c r="AC487">
        <v>0</v>
      </c>
      <c r="AD487">
        <v>0</v>
      </c>
      <c r="AE487">
        <v>7.4188929099917992E-7</v>
      </c>
      <c r="AF487">
        <v>0</v>
      </c>
      <c r="AG487">
        <v>0</v>
      </c>
      <c r="AH487">
        <v>0</v>
      </c>
      <c r="AI487">
        <v>9.1555879585537217E-10</v>
      </c>
      <c r="AJ487">
        <v>0</v>
      </c>
    </row>
    <row r="488" spans="1:36" x14ac:dyDescent="0.2">
      <c r="A488" t="s">
        <v>129</v>
      </c>
      <c r="B488" t="s">
        <v>603</v>
      </c>
      <c r="C488" t="s">
        <v>609</v>
      </c>
      <c r="D488" t="s">
        <v>605</v>
      </c>
      <c r="E488" t="s">
        <v>531</v>
      </c>
      <c r="F488" t="s">
        <v>502</v>
      </c>
      <c r="G488" t="s">
        <v>506</v>
      </c>
      <c r="H488" t="s">
        <v>538</v>
      </c>
      <c r="I488" t="s">
        <v>507</v>
      </c>
      <c r="J488" t="s">
        <v>532</v>
      </c>
      <c r="K488" t="s">
        <v>534</v>
      </c>
      <c r="L488" t="s">
        <v>519</v>
      </c>
      <c r="M488" t="s">
        <v>532</v>
      </c>
      <c r="N488" t="s">
        <v>532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2.4566402018327072E-3</v>
      </c>
      <c r="X488">
        <v>0</v>
      </c>
      <c r="Y488">
        <v>0</v>
      </c>
      <c r="Z488">
        <v>0</v>
      </c>
      <c r="AA488">
        <v>0.41578443294678125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2">
      <c r="A489" t="s">
        <v>130</v>
      </c>
      <c r="B489" t="s">
        <v>603</v>
      </c>
      <c r="C489" t="s">
        <v>609</v>
      </c>
      <c r="D489" t="s">
        <v>605</v>
      </c>
      <c r="E489" t="s">
        <v>531</v>
      </c>
      <c r="F489" t="s">
        <v>502</v>
      </c>
      <c r="G489" t="s">
        <v>506</v>
      </c>
      <c r="H489" t="s">
        <v>541</v>
      </c>
      <c r="I489" t="s">
        <v>507</v>
      </c>
      <c r="J489" t="s">
        <v>532</v>
      </c>
      <c r="K489" t="s">
        <v>534</v>
      </c>
      <c r="L489" t="s">
        <v>519</v>
      </c>
      <c r="M489" t="s">
        <v>532</v>
      </c>
      <c r="N489" t="s">
        <v>532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1.363028470912495E-3</v>
      </c>
      <c r="X489">
        <v>0</v>
      </c>
      <c r="Y489">
        <v>0</v>
      </c>
      <c r="Z489">
        <v>0</v>
      </c>
      <c r="AA489">
        <v>0.41699910082021285</v>
      </c>
      <c r="AB489">
        <v>0</v>
      </c>
      <c r="AC489">
        <v>0</v>
      </c>
      <c r="AD489">
        <v>0</v>
      </c>
      <c r="AE489">
        <v>8.3248523980127691E-9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2">
      <c r="A490" t="s">
        <v>131</v>
      </c>
      <c r="B490" t="s">
        <v>603</v>
      </c>
      <c r="C490" t="s">
        <v>609</v>
      </c>
      <c r="D490" t="s">
        <v>606</v>
      </c>
      <c r="E490" t="s">
        <v>531</v>
      </c>
      <c r="F490" t="s">
        <v>502</v>
      </c>
      <c r="G490" t="s">
        <v>505</v>
      </c>
      <c r="H490" t="s">
        <v>8</v>
      </c>
      <c r="I490" t="s">
        <v>507</v>
      </c>
      <c r="J490" t="s">
        <v>532</v>
      </c>
      <c r="K490" t="s">
        <v>512</v>
      </c>
      <c r="L490" t="s">
        <v>519</v>
      </c>
      <c r="M490" t="s">
        <v>532</v>
      </c>
      <c r="N490" t="s">
        <v>532</v>
      </c>
      <c r="O490">
        <v>2.5398354003863801E-3</v>
      </c>
      <c r="P490">
        <v>0</v>
      </c>
      <c r="Q490">
        <v>0</v>
      </c>
      <c r="R490">
        <v>0</v>
      </c>
      <c r="S490">
        <v>1.977420801411792E-2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2.7317137572159065</v>
      </c>
      <c r="AB490">
        <v>0</v>
      </c>
      <c r="AC490">
        <v>0</v>
      </c>
      <c r="AD490">
        <v>0</v>
      </c>
      <c r="AE490">
        <v>1.9653422836653357E-3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 x14ac:dyDescent="0.2">
      <c r="A491" t="s">
        <v>132</v>
      </c>
      <c r="B491" t="s">
        <v>603</v>
      </c>
      <c r="C491" t="s">
        <v>609</v>
      </c>
      <c r="D491" t="s">
        <v>606</v>
      </c>
      <c r="E491" t="s">
        <v>531</v>
      </c>
      <c r="F491" t="s">
        <v>502</v>
      </c>
      <c r="G491" t="s">
        <v>505</v>
      </c>
      <c r="H491" t="s">
        <v>4</v>
      </c>
      <c r="I491" t="s">
        <v>507</v>
      </c>
      <c r="J491" t="s">
        <v>532</v>
      </c>
      <c r="K491" t="s">
        <v>512</v>
      </c>
      <c r="L491" t="s">
        <v>519</v>
      </c>
      <c r="M491" t="s">
        <v>532</v>
      </c>
      <c r="N491" t="s">
        <v>532</v>
      </c>
      <c r="O491">
        <v>0</v>
      </c>
      <c r="P491">
        <v>0</v>
      </c>
      <c r="Q491">
        <v>1.1286119942865874E-3</v>
      </c>
      <c r="R491">
        <v>0</v>
      </c>
      <c r="S491">
        <v>0</v>
      </c>
      <c r="T491">
        <v>0</v>
      </c>
      <c r="U491">
        <v>0</v>
      </c>
      <c r="V491">
        <v>4.0004692387254556E-9</v>
      </c>
      <c r="W491">
        <v>0</v>
      </c>
      <c r="X491">
        <v>0</v>
      </c>
      <c r="Y491">
        <v>0</v>
      </c>
      <c r="Z491">
        <v>0</v>
      </c>
      <c r="AA491">
        <v>0.60506659273442365</v>
      </c>
      <c r="AB491">
        <v>0</v>
      </c>
      <c r="AC491">
        <v>0</v>
      </c>
      <c r="AD491">
        <v>0</v>
      </c>
      <c r="AE491">
        <v>7.4188929099917992E-7</v>
      </c>
      <c r="AF491">
        <v>0</v>
      </c>
      <c r="AG491">
        <v>0</v>
      </c>
      <c r="AH491">
        <v>0</v>
      </c>
      <c r="AI491">
        <v>9.1555879585537217E-10</v>
      </c>
      <c r="AJ491">
        <v>0</v>
      </c>
    </row>
    <row r="492" spans="1:36" x14ac:dyDescent="0.2">
      <c r="A492" t="s">
        <v>133</v>
      </c>
      <c r="B492" t="s">
        <v>603</v>
      </c>
      <c r="C492" t="s">
        <v>609</v>
      </c>
      <c r="D492" t="s">
        <v>606</v>
      </c>
      <c r="E492" t="s">
        <v>531</v>
      </c>
      <c r="F492" t="s">
        <v>502</v>
      </c>
      <c r="G492" t="s">
        <v>506</v>
      </c>
      <c r="H492" t="s">
        <v>538</v>
      </c>
      <c r="I492" t="s">
        <v>507</v>
      </c>
      <c r="J492" t="s">
        <v>532</v>
      </c>
      <c r="K492" t="s">
        <v>512</v>
      </c>
      <c r="L492" t="s">
        <v>519</v>
      </c>
      <c r="M492" t="s">
        <v>532</v>
      </c>
      <c r="N492" t="s">
        <v>532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2.4566402018327072E-3</v>
      </c>
      <c r="X492">
        <v>0</v>
      </c>
      <c r="Y492">
        <v>0</v>
      </c>
      <c r="Z492">
        <v>0</v>
      </c>
      <c r="AA492">
        <v>0.74850116892647289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1:36" x14ac:dyDescent="0.2">
      <c r="A493" t="s">
        <v>134</v>
      </c>
      <c r="B493" t="s">
        <v>603</v>
      </c>
      <c r="C493" t="s">
        <v>609</v>
      </c>
      <c r="D493" t="s">
        <v>605</v>
      </c>
      <c r="E493" t="s">
        <v>531</v>
      </c>
      <c r="F493" t="s">
        <v>502</v>
      </c>
      <c r="G493" t="s">
        <v>506</v>
      </c>
      <c r="H493" t="s">
        <v>541</v>
      </c>
      <c r="I493" t="s">
        <v>507</v>
      </c>
      <c r="J493" t="s">
        <v>532</v>
      </c>
      <c r="K493" t="s">
        <v>512</v>
      </c>
      <c r="L493" t="s">
        <v>519</v>
      </c>
      <c r="M493" t="s">
        <v>532</v>
      </c>
      <c r="N493" t="s">
        <v>532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1.363028470912495E-3</v>
      </c>
      <c r="X493">
        <v>0</v>
      </c>
      <c r="Y493">
        <v>0</v>
      </c>
      <c r="Z493">
        <v>0</v>
      </c>
      <c r="AA493">
        <v>0.75068783165618935</v>
      </c>
      <c r="AB493">
        <v>0</v>
      </c>
      <c r="AC493">
        <v>0</v>
      </c>
      <c r="AD493">
        <v>0</v>
      </c>
      <c r="AE493">
        <v>8.3248523980127691E-9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 x14ac:dyDescent="0.2">
      <c r="A494" t="s">
        <v>135</v>
      </c>
      <c r="B494" t="s">
        <v>603</v>
      </c>
      <c r="C494" t="s">
        <v>609</v>
      </c>
      <c r="D494" t="s">
        <v>605</v>
      </c>
      <c r="E494" t="s">
        <v>531</v>
      </c>
      <c r="F494" t="s">
        <v>502</v>
      </c>
      <c r="G494" t="s">
        <v>505</v>
      </c>
      <c r="H494" t="s">
        <v>8</v>
      </c>
      <c r="I494" t="s">
        <v>507</v>
      </c>
      <c r="J494" t="s">
        <v>532</v>
      </c>
      <c r="K494" t="s">
        <v>512</v>
      </c>
      <c r="L494" t="s">
        <v>520</v>
      </c>
      <c r="M494" t="s">
        <v>532</v>
      </c>
      <c r="N494" t="s">
        <v>532</v>
      </c>
      <c r="O494">
        <v>2.5398354003863801E-3</v>
      </c>
      <c r="P494">
        <v>0</v>
      </c>
      <c r="Q494">
        <v>0</v>
      </c>
      <c r="R494">
        <v>0</v>
      </c>
      <c r="S494">
        <v>1.977420801411792E-2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2.9732412221588356</v>
      </c>
      <c r="AB494">
        <v>0</v>
      </c>
      <c r="AC494">
        <v>0</v>
      </c>
      <c r="AD494">
        <v>0</v>
      </c>
      <c r="AE494">
        <v>1.9653422836653357E-3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2">
      <c r="A495" t="s">
        <v>136</v>
      </c>
      <c r="B495" t="s">
        <v>603</v>
      </c>
      <c r="C495" t="s">
        <v>609</v>
      </c>
      <c r="D495" t="s">
        <v>605</v>
      </c>
      <c r="E495" t="s">
        <v>531</v>
      </c>
      <c r="F495" t="s">
        <v>502</v>
      </c>
      <c r="G495" t="s">
        <v>505</v>
      </c>
      <c r="H495" t="s">
        <v>4</v>
      </c>
      <c r="I495" t="s">
        <v>507</v>
      </c>
      <c r="J495" t="s">
        <v>532</v>
      </c>
      <c r="K495" t="s">
        <v>512</v>
      </c>
      <c r="L495" t="s">
        <v>520</v>
      </c>
      <c r="M495" t="s">
        <v>532</v>
      </c>
      <c r="N495" t="s">
        <v>532</v>
      </c>
      <c r="O495">
        <v>0</v>
      </c>
      <c r="P495">
        <v>0</v>
      </c>
      <c r="Q495">
        <v>1.1286119942865874E-3</v>
      </c>
      <c r="R495">
        <v>0</v>
      </c>
      <c r="S495">
        <v>0</v>
      </c>
      <c r="T495">
        <v>0</v>
      </c>
      <c r="U495">
        <v>0</v>
      </c>
      <c r="V495">
        <v>4.0004692387254556E-9</v>
      </c>
      <c r="W495">
        <v>0</v>
      </c>
      <c r="X495">
        <v>0</v>
      </c>
      <c r="Y495">
        <v>0</v>
      </c>
      <c r="Z495">
        <v>0</v>
      </c>
      <c r="AA495">
        <v>0.6585642184936259</v>
      </c>
      <c r="AB495">
        <v>0</v>
      </c>
      <c r="AC495">
        <v>0</v>
      </c>
      <c r="AD495">
        <v>0</v>
      </c>
      <c r="AE495">
        <v>7.4188929099917992E-7</v>
      </c>
      <c r="AF495">
        <v>0</v>
      </c>
      <c r="AG495">
        <v>0</v>
      </c>
      <c r="AH495">
        <v>0</v>
      </c>
      <c r="AI495">
        <v>9.1555879585537217E-10</v>
      </c>
      <c r="AJ495">
        <v>0</v>
      </c>
    </row>
    <row r="496" spans="1:36" x14ac:dyDescent="0.2">
      <c r="A496" t="s">
        <v>137</v>
      </c>
      <c r="B496" t="s">
        <v>603</v>
      </c>
      <c r="C496" t="s">
        <v>609</v>
      </c>
      <c r="D496" t="s">
        <v>605</v>
      </c>
      <c r="E496" t="s">
        <v>531</v>
      </c>
      <c r="F496" t="s">
        <v>502</v>
      </c>
      <c r="G496" t="s">
        <v>506</v>
      </c>
      <c r="H496" t="s">
        <v>538</v>
      </c>
      <c r="I496" t="s">
        <v>507</v>
      </c>
      <c r="J496" t="s">
        <v>532</v>
      </c>
      <c r="K496" t="s">
        <v>512</v>
      </c>
      <c r="L496" t="s">
        <v>520</v>
      </c>
      <c r="M496" t="s">
        <v>532</v>
      </c>
      <c r="N496" t="s">
        <v>532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2.4566402018327072E-3</v>
      </c>
      <c r="X496">
        <v>0</v>
      </c>
      <c r="Y496">
        <v>0</v>
      </c>
      <c r="Z496">
        <v>0</v>
      </c>
      <c r="AA496">
        <v>0.81468071989885593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1:36" x14ac:dyDescent="0.2">
      <c r="A497" t="s">
        <v>138</v>
      </c>
      <c r="B497" t="s">
        <v>603</v>
      </c>
      <c r="C497" t="s">
        <v>609</v>
      </c>
      <c r="D497" t="s">
        <v>605</v>
      </c>
      <c r="E497" t="s">
        <v>531</v>
      </c>
      <c r="F497" t="s">
        <v>502</v>
      </c>
      <c r="G497" t="s">
        <v>506</v>
      </c>
      <c r="H497" t="s">
        <v>541</v>
      </c>
      <c r="I497" t="s">
        <v>507</v>
      </c>
      <c r="J497" t="s">
        <v>532</v>
      </c>
      <c r="K497" t="s">
        <v>512</v>
      </c>
      <c r="L497" t="s">
        <v>520</v>
      </c>
      <c r="M497" t="s">
        <v>532</v>
      </c>
      <c r="N497" t="s">
        <v>532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1.363028470912495E-3</v>
      </c>
      <c r="X497">
        <v>0</v>
      </c>
      <c r="Y497">
        <v>0</v>
      </c>
      <c r="Z497">
        <v>0</v>
      </c>
      <c r="AA497">
        <v>0.81706071880971454</v>
      </c>
      <c r="AB497">
        <v>0</v>
      </c>
      <c r="AC497">
        <v>0</v>
      </c>
      <c r="AD497">
        <v>0</v>
      </c>
      <c r="AE497">
        <v>8.3248523980127691E-9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">
      <c r="A498" t="s">
        <v>139</v>
      </c>
      <c r="B498" t="s">
        <v>603</v>
      </c>
      <c r="C498" t="s">
        <v>609</v>
      </c>
      <c r="D498" t="s">
        <v>605</v>
      </c>
      <c r="E498" t="s">
        <v>531</v>
      </c>
      <c r="F498" t="s">
        <v>502</v>
      </c>
      <c r="G498" t="s">
        <v>505</v>
      </c>
      <c r="H498" t="s">
        <v>8</v>
      </c>
      <c r="I498" t="s">
        <v>507</v>
      </c>
      <c r="J498" t="s">
        <v>532</v>
      </c>
      <c r="K498" t="s">
        <v>535</v>
      </c>
      <c r="L498" t="s">
        <v>520</v>
      </c>
      <c r="M498" t="s">
        <v>532</v>
      </c>
      <c r="N498" t="s">
        <v>532</v>
      </c>
      <c r="O498">
        <v>2.5398354003863801E-3</v>
      </c>
      <c r="P498">
        <v>0</v>
      </c>
      <c r="Q498">
        <v>0</v>
      </c>
      <c r="R498">
        <v>0</v>
      </c>
      <c r="S498">
        <v>1.977420801411792E-2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1.6672675648850706</v>
      </c>
      <c r="AB498">
        <v>0</v>
      </c>
      <c r="AC498">
        <v>0</v>
      </c>
      <c r="AD498">
        <v>0</v>
      </c>
      <c r="AE498">
        <v>1.9653422836653357E-3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1:36" x14ac:dyDescent="0.2">
      <c r="A499" t="s">
        <v>140</v>
      </c>
      <c r="B499" t="s">
        <v>603</v>
      </c>
      <c r="C499" t="s">
        <v>609</v>
      </c>
      <c r="D499" t="s">
        <v>605</v>
      </c>
      <c r="E499" t="s">
        <v>531</v>
      </c>
      <c r="F499" t="s">
        <v>502</v>
      </c>
      <c r="G499" t="s">
        <v>505</v>
      </c>
      <c r="H499" t="s">
        <v>4</v>
      </c>
      <c r="I499" t="s">
        <v>507</v>
      </c>
      <c r="J499" t="s">
        <v>532</v>
      </c>
      <c r="K499" t="s">
        <v>535</v>
      </c>
      <c r="L499" t="s">
        <v>520</v>
      </c>
      <c r="M499" t="s">
        <v>532</v>
      </c>
      <c r="N499" t="s">
        <v>532</v>
      </c>
      <c r="O499">
        <v>0</v>
      </c>
      <c r="P499">
        <v>0</v>
      </c>
      <c r="Q499">
        <v>1.1286119942865874E-3</v>
      </c>
      <c r="R499">
        <v>0</v>
      </c>
      <c r="S499">
        <v>0</v>
      </c>
      <c r="T499">
        <v>0</v>
      </c>
      <c r="U499">
        <v>0</v>
      </c>
      <c r="V499">
        <v>4.0004692387254556E-9</v>
      </c>
      <c r="W499">
        <v>0</v>
      </c>
      <c r="X499">
        <v>0</v>
      </c>
      <c r="Y499">
        <v>0</v>
      </c>
      <c r="Z499">
        <v>0</v>
      </c>
      <c r="AA499">
        <v>0.3692948801816559</v>
      </c>
      <c r="AB499">
        <v>0</v>
      </c>
      <c r="AC499">
        <v>0</v>
      </c>
      <c r="AD499">
        <v>0</v>
      </c>
      <c r="AE499">
        <v>7.4188929099917992E-7</v>
      </c>
      <c r="AF499">
        <v>0</v>
      </c>
      <c r="AG499">
        <v>0</v>
      </c>
      <c r="AH499">
        <v>0</v>
      </c>
      <c r="AI499">
        <v>9.1555879585537217E-10</v>
      </c>
      <c r="AJ499">
        <v>0</v>
      </c>
    </row>
    <row r="500" spans="1:36" x14ac:dyDescent="0.2">
      <c r="A500" t="s">
        <v>141</v>
      </c>
      <c r="B500" t="s">
        <v>603</v>
      </c>
      <c r="C500" t="s">
        <v>609</v>
      </c>
      <c r="D500" t="s">
        <v>605</v>
      </c>
      <c r="E500" t="s">
        <v>531</v>
      </c>
      <c r="F500" t="s">
        <v>502</v>
      </c>
      <c r="G500" t="s">
        <v>506</v>
      </c>
      <c r="H500" t="s">
        <v>538</v>
      </c>
      <c r="I500" t="s">
        <v>507</v>
      </c>
      <c r="J500" t="s">
        <v>532</v>
      </c>
      <c r="K500" t="s">
        <v>535</v>
      </c>
      <c r="L500" t="s">
        <v>520</v>
      </c>
      <c r="M500" t="s">
        <v>532</v>
      </c>
      <c r="N500" t="s">
        <v>532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2.4566402018327072E-3</v>
      </c>
      <c r="X500">
        <v>0</v>
      </c>
      <c r="Y500">
        <v>0</v>
      </c>
      <c r="Z500">
        <v>0</v>
      </c>
      <c r="AA500">
        <v>0.45683839235833773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2">
      <c r="A501" t="s">
        <v>142</v>
      </c>
      <c r="B501" t="s">
        <v>603</v>
      </c>
      <c r="C501" t="s">
        <v>609</v>
      </c>
      <c r="D501" t="s">
        <v>605</v>
      </c>
      <c r="E501" t="s">
        <v>531</v>
      </c>
      <c r="F501" t="s">
        <v>502</v>
      </c>
      <c r="G501" t="s">
        <v>506</v>
      </c>
      <c r="H501" t="s">
        <v>541</v>
      </c>
      <c r="I501" t="s">
        <v>507</v>
      </c>
      <c r="J501" t="s">
        <v>532</v>
      </c>
      <c r="K501" t="s">
        <v>535</v>
      </c>
      <c r="L501" t="s">
        <v>520</v>
      </c>
      <c r="M501" t="s">
        <v>532</v>
      </c>
      <c r="N501" t="s">
        <v>532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1.363028470912495E-3</v>
      </c>
      <c r="X501">
        <v>0</v>
      </c>
      <c r="Y501">
        <v>0</v>
      </c>
      <c r="Z501">
        <v>0</v>
      </c>
      <c r="AA501">
        <v>0.45817299479791213</v>
      </c>
      <c r="AB501">
        <v>0</v>
      </c>
      <c r="AC501">
        <v>0</v>
      </c>
      <c r="AD501">
        <v>0</v>
      </c>
      <c r="AE501">
        <v>8.3248523980127691E-9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 x14ac:dyDescent="0.2">
      <c r="A502" t="s">
        <v>143</v>
      </c>
      <c r="B502" t="s">
        <v>603</v>
      </c>
      <c r="C502" t="s">
        <v>609</v>
      </c>
      <c r="D502" t="s">
        <v>605</v>
      </c>
      <c r="E502" t="s">
        <v>531</v>
      </c>
      <c r="F502" t="s">
        <v>502</v>
      </c>
      <c r="G502" t="s">
        <v>505</v>
      </c>
      <c r="H502" t="s">
        <v>8</v>
      </c>
      <c r="I502" t="s">
        <v>507</v>
      </c>
      <c r="J502" t="s">
        <v>532</v>
      </c>
      <c r="K502" t="s">
        <v>536</v>
      </c>
      <c r="L502" t="s">
        <v>520</v>
      </c>
      <c r="M502" t="s">
        <v>532</v>
      </c>
      <c r="N502" t="s">
        <v>532</v>
      </c>
      <c r="O502">
        <v>2.5398354003863801E-3</v>
      </c>
      <c r="P502">
        <v>0</v>
      </c>
      <c r="Q502">
        <v>0</v>
      </c>
      <c r="R502">
        <v>0</v>
      </c>
      <c r="S502">
        <v>1.977420801411792E-2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1.6493606991200644</v>
      </c>
      <c r="AB502">
        <v>0</v>
      </c>
      <c r="AC502">
        <v>0</v>
      </c>
      <c r="AD502">
        <v>0</v>
      </c>
      <c r="AE502">
        <v>1.9653422836653357E-3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1:36" x14ac:dyDescent="0.2">
      <c r="A503" t="s">
        <v>144</v>
      </c>
      <c r="B503" t="s">
        <v>603</v>
      </c>
      <c r="C503" t="s">
        <v>609</v>
      </c>
      <c r="D503" t="s">
        <v>605</v>
      </c>
      <c r="E503" t="s">
        <v>531</v>
      </c>
      <c r="F503" t="s">
        <v>502</v>
      </c>
      <c r="G503" t="s">
        <v>505</v>
      </c>
      <c r="H503" t="s">
        <v>4</v>
      </c>
      <c r="I503" t="s">
        <v>507</v>
      </c>
      <c r="J503" t="s">
        <v>532</v>
      </c>
      <c r="K503" t="s">
        <v>536</v>
      </c>
      <c r="L503" t="s">
        <v>520</v>
      </c>
      <c r="M503" t="s">
        <v>532</v>
      </c>
      <c r="N503" t="s">
        <v>532</v>
      </c>
      <c r="O503">
        <v>0</v>
      </c>
      <c r="P503">
        <v>0</v>
      </c>
      <c r="Q503">
        <v>1.1286119942865874E-3</v>
      </c>
      <c r="R503">
        <v>0</v>
      </c>
      <c r="S503">
        <v>0</v>
      </c>
      <c r="T503">
        <v>0</v>
      </c>
      <c r="U503">
        <v>0</v>
      </c>
      <c r="V503">
        <v>4.0004692387254556E-9</v>
      </c>
      <c r="W503">
        <v>0</v>
      </c>
      <c r="X503">
        <v>0</v>
      </c>
      <c r="Y503">
        <v>0</v>
      </c>
      <c r="Z503">
        <v>0</v>
      </c>
      <c r="AA503">
        <v>0.36532856188554441</v>
      </c>
      <c r="AB503">
        <v>0</v>
      </c>
      <c r="AC503">
        <v>0</v>
      </c>
      <c r="AD503">
        <v>0</v>
      </c>
      <c r="AE503">
        <v>7.4188929099917992E-7</v>
      </c>
      <c r="AF503">
        <v>0</v>
      </c>
      <c r="AG503">
        <v>0</v>
      </c>
      <c r="AH503">
        <v>0</v>
      </c>
      <c r="AI503">
        <v>9.1555879585537217E-10</v>
      </c>
      <c r="AJ503">
        <v>0</v>
      </c>
    </row>
    <row r="504" spans="1:36" x14ac:dyDescent="0.2">
      <c r="A504" t="s">
        <v>145</v>
      </c>
      <c r="B504" t="s">
        <v>603</v>
      </c>
      <c r="C504" t="s">
        <v>609</v>
      </c>
      <c r="D504" t="s">
        <v>605</v>
      </c>
      <c r="E504" t="s">
        <v>531</v>
      </c>
      <c r="F504" t="s">
        <v>502</v>
      </c>
      <c r="G504" t="s">
        <v>506</v>
      </c>
      <c r="H504" t="s">
        <v>538</v>
      </c>
      <c r="I504" t="s">
        <v>507</v>
      </c>
      <c r="J504" t="s">
        <v>532</v>
      </c>
      <c r="K504" t="s">
        <v>536</v>
      </c>
      <c r="L504" t="s">
        <v>520</v>
      </c>
      <c r="M504" t="s">
        <v>532</v>
      </c>
      <c r="N504" t="s">
        <v>532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2.4566402018327072E-3</v>
      </c>
      <c r="X504">
        <v>0</v>
      </c>
      <c r="Y504">
        <v>0</v>
      </c>
      <c r="Z504">
        <v>0</v>
      </c>
      <c r="AA504">
        <v>0.45193183510228879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 x14ac:dyDescent="0.2">
      <c r="A505" t="s">
        <v>146</v>
      </c>
      <c r="B505" t="s">
        <v>603</v>
      </c>
      <c r="C505" t="s">
        <v>609</v>
      </c>
      <c r="D505" t="s">
        <v>605</v>
      </c>
      <c r="E505" t="s">
        <v>531</v>
      </c>
      <c r="F505" t="s">
        <v>502</v>
      </c>
      <c r="G505" t="s">
        <v>506</v>
      </c>
      <c r="H505" t="s">
        <v>541</v>
      </c>
      <c r="I505" t="s">
        <v>507</v>
      </c>
      <c r="J505" t="s">
        <v>532</v>
      </c>
      <c r="K505" t="s">
        <v>536</v>
      </c>
      <c r="L505" t="s">
        <v>520</v>
      </c>
      <c r="M505" t="s">
        <v>532</v>
      </c>
      <c r="N505" t="s">
        <v>532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1.363028470912495E-3</v>
      </c>
      <c r="X505">
        <v>0</v>
      </c>
      <c r="Y505">
        <v>0</v>
      </c>
      <c r="Z505">
        <v>0</v>
      </c>
      <c r="AA505">
        <v>0.45325210358177276</v>
      </c>
      <c r="AB505">
        <v>0</v>
      </c>
      <c r="AC505">
        <v>0</v>
      </c>
      <c r="AD505">
        <v>0</v>
      </c>
      <c r="AE505">
        <v>8.3248523980127691E-9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2">
      <c r="A506" t="s">
        <v>147</v>
      </c>
      <c r="B506" t="s">
        <v>603</v>
      </c>
      <c r="C506" t="s">
        <v>609</v>
      </c>
      <c r="D506" t="s">
        <v>605</v>
      </c>
      <c r="E506" t="s">
        <v>1</v>
      </c>
      <c r="F506" t="s">
        <v>502</v>
      </c>
      <c r="G506" t="s">
        <v>505</v>
      </c>
      <c r="H506" t="s">
        <v>4</v>
      </c>
      <c r="I506" t="s">
        <v>507</v>
      </c>
      <c r="J506" t="s">
        <v>532</v>
      </c>
      <c r="K506" t="s">
        <v>537</v>
      </c>
      <c r="L506" t="s">
        <v>513</v>
      </c>
      <c r="M506" t="s">
        <v>532</v>
      </c>
      <c r="N506" t="s">
        <v>532</v>
      </c>
      <c r="O506">
        <v>0</v>
      </c>
      <c r="P506">
        <v>0</v>
      </c>
      <c r="Q506">
        <v>4.4769951901182499E-2</v>
      </c>
      <c r="R506">
        <v>0</v>
      </c>
      <c r="S506">
        <v>0</v>
      </c>
      <c r="T506">
        <v>0</v>
      </c>
      <c r="U506">
        <v>0</v>
      </c>
      <c r="V506">
        <v>4.4073683091054404E-8</v>
      </c>
      <c r="W506">
        <v>0</v>
      </c>
      <c r="X506">
        <v>0</v>
      </c>
      <c r="Y506">
        <v>0</v>
      </c>
      <c r="Z506">
        <v>0</v>
      </c>
      <c r="AA506">
        <v>28.981211726226007</v>
      </c>
      <c r="AB506">
        <v>0</v>
      </c>
      <c r="AC506">
        <v>0</v>
      </c>
      <c r="AD506">
        <v>0</v>
      </c>
      <c r="AE506">
        <v>8.1734895455820008E-6</v>
      </c>
      <c r="AF506">
        <v>0</v>
      </c>
      <c r="AG506">
        <v>0</v>
      </c>
      <c r="AH506">
        <v>0</v>
      </c>
      <c r="AI506">
        <v>1.0088454658592197E-8</v>
      </c>
      <c r="AJ506">
        <v>0</v>
      </c>
    </row>
    <row r="507" spans="1:36" x14ac:dyDescent="0.2">
      <c r="A507" t="s">
        <v>148</v>
      </c>
      <c r="B507" t="s">
        <v>603</v>
      </c>
      <c r="C507" t="s">
        <v>609</v>
      </c>
      <c r="D507" t="s">
        <v>605</v>
      </c>
      <c r="E507" t="s">
        <v>1</v>
      </c>
      <c r="F507" t="s">
        <v>502</v>
      </c>
      <c r="G507" t="s">
        <v>506</v>
      </c>
      <c r="H507" t="s">
        <v>538</v>
      </c>
      <c r="I507" t="s">
        <v>507</v>
      </c>
      <c r="J507" t="s">
        <v>532</v>
      </c>
      <c r="K507" t="s">
        <v>537</v>
      </c>
      <c r="L507" t="s">
        <v>513</v>
      </c>
      <c r="M507" t="s">
        <v>532</v>
      </c>
      <c r="N507" t="s">
        <v>532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6.2878057250934594E-2</v>
      </c>
      <c r="X507">
        <v>0</v>
      </c>
      <c r="Y507">
        <v>0</v>
      </c>
      <c r="Z507">
        <v>0</v>
      </c>
      <c r="AA507">
        <v>24.275539330358779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 x14ac:dyDescent="0.2">
      <c r="A508" t="s">
        <v>149</v>
      </c>
      <c r="B508" t="s">
        <v>603</v>
      </c>
      <c r="C508" t="s">
        <v>609</v>
      </c>
      <c r="D508" t="s">
        <v>605</v>
      </c>
      <c r="E508" t="s">
        <v>1</v>
      </c>
      <c r="F508" t="s">
        <v>502</v>
      </c>
      <c r="G508" t="s">
        <v>506</v>
      </c>
      <c r="H508" t="s">
        <v>541</v>
      </c>
      <c r="I508" t="s">
        <v>507</v>
      </c>
      <c r="J508" t="s">
        <v>532</v>
      </c>
      <c r="K508" t="s">
        <v>537</v>
      </c>
      <c r="L508" t="s">
        <v>513</v>
      </c>
      <c r="M508" t="s">
        <v>532</v>
      </c>
      <c r="N508" t="s">
        <v>532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5.51800435949504E-2</v>
      </c>
      <c r="X508">
        <v>0</v>
      </c>
      <c r="Y508">
        <v>0</v>
      </c>
      <c r="Z508">
        <v>0</v>
      </c>
      <c r="AA508">
        <v>24.350306634944747</v>
      </c>
      <c r="AB508">
        <v>0</v>
      </c>
      <c r="AC508">
        <v>0</v>
      </c>
      <c r="AD508">
        <v>0</v>
      </c>
      <c r="AE508">
        <v>9.3659901404901182E-8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 x14ac:dyDescent="0.2">
      <c r="A509" t="s">
        <v>150</v>
      </c>
      <c r="B509" t="s">
        <v>603</v>
      </c>
      <c r="C509" t="s">
        <v>609</v>
      </c>
      <c r="D509" t="s">
        <v>605</v>
      </c>
      <c r="E509" t="s">
        <v>1</v>
      </c>
      <c r="F509" t="s">
        <v>502</v>
      </c>
      <c r="G509" t="s">
        <v>505</v>
      </c>
      <c r="H509" t="s">
        <v>4</v>
      </c>
      <c r="I509" t="s">
        <v>508</v>
      </c>
      <c r="J509" t="s">
        <v>532</v>
      </c>
      <c r="K509" t="s">
        <v>537</v>
      </c>
      <c r="L509" t="s">
        <v>513</v>
      </c>
      <c r="M509" t="s">
        <v>532</v>
      </c>
      <c r="N509" t="s">
        <v>532</v>
      </c>
      <c r="O509">
        <v>0</v>
      </c>
      <c r="P509">
        <v>0</v>
      </c>
      <c r="Q509">
        <v>4.4769951901182499E-2</v>
      </c>
      <c r="R509">
        <v>0</v>
      </c>
      <c r="S509">
        <v>0</v>
      </c>
      <c r="T509">
        <v>0</v>
      </c>
      <c r="U509">
        <v>0</v>
      </c>
      <c r="V509">
        <v>4.4073683091054404E-8</v>
      </c>
      <c r="W509">
        <v>0</v>
      </c>
      <c r="X509">
        <v>0</v>
      </c>
      <c r="Y509">
        <v>0</v>
      </c>
      <c r="Z509">
        <v>1.6906680578182141</v>
      </c>
      <c r="AA509">
        <v>30.696202221115282</v>
      </c>
      <c r="AB509">
        <v>0</v>
      </c>
      <c r="AC509">
        <v>0</v>
      </c>
      <c r="AD509">
        <v>0</v>
      </c>
      <c r="AE509">
        <v>8.1734895455820008E-6</v>
      </c>
      <c r="AF509">
        <v>0</v>
      </c>
      <c r="AG509">
        <v>0</v>
      </c>
      <c r="AH509">
        <v>0</v>
      </c>
      <c r="AI509">
        <v>1.0088454658592197E-8</v>
      </c>
      <c r="AJ509">
        <v>0</v>
      </c>
    </row>
    <row r="510" spans="1:36" x14ac:dyDescent="0.2">
      <c r="A510" t="s">
        <v>151</v>
      </c>
      <c r="B510" t="s">
        <v>603</v>
      </c>
      <c r="C510" t="s">
        <v>609</v>
      </c>
      <c r="D510" t="s">
        <v>605</v>
      </c>
      <c r="E510" t="s">
        <v>1</v>
      </c>
      <c r="F510" t="s">
        <v>502</v>
      </c>
      <c r="G510" t="s">
        <v>506</v>
      </c>
      <c r="H510" t="s">
        <v>538</v>
      </c>
      <c r="I510" t="s">
        <v>508</v>
      </c>
      <c r="J510" t="s">
        <v>532</v>
      </c>
      <c r="K510" t="s">
        <v>537</v>
      </c>
      <c r="L510" t="s">
        <v>513</v>
      </c>
      <c r="M510" t="s">
        <v>532</v>
      </c>
      <c r="N510" t="s">
        <v>532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6.2878057250934594E-2</v>
      </c>
      <c r="X510">
        <v>0</v>
      </c>
      <c r="Y510">
        <v>0</v>
      </c>
      <c r="Z510">
        <v>1.22601766532826</v>
      </c>
      <c r="AA510">
        <v>25.712168711542702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2">
      <c r="A511" t="s">
        <v>152</v>
      </c>
      <c r="B511" t="s">
        <v>603</v>
      </c>
      <c r="C511" t="s">
        <v>609</v>
      </c>
      <c r="D511" t="s">
        <v>605</v>
      </c>
      <c r="E511" t="s">
        <v>1</v>
      </c>
      <c r="F511" t="s">
        <v>502</v>
      </c>
      <c r="G511" t="s">
        <v>506</v>
      </c>
      <c r="H511" t="s">
        <v>541</v>
      </c>
      <c r="I511" t="s">
        <v>508</v>
      </c>
      <c r="J511" t="s">
        <v>532</v>
      </c>
      <c r="K511" t="s">
        <v>537</v>
      </c>
      <c r="L511" t="s">
        <v>513</v>
      </c>
      <c r="M511" t="s">
        <v>532</v>
      </c>
      <c r="N511" t="s">
        <v>532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5.51800435949504E-2</v>
      </c>
      <c r="X511">
        <v>0</v>
      </c>
      <c r="Y511">
        <v>0</v>
      </c>
      <c r="Z511">
        <v>1.279591546502268</v>
      </c>
      <c r="AA511">
        <v>25.791239204152308</v>
      </c>
      <c r="AB511">
        <v>0</v>
      </c>
      <c r="AC511">
        <v>0</v>
      </c>
      <c r="AD511">
        <v>0</v>
      </c>
      <c r="AE511">
        <v>9.3659901404901182E-8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2">
      <c r="A512" t="s">
        <v>153</v>
      </c>
      <c r="B512" t="s">
        <v>603</v>
      </c>
      <c r="C512" t="s">
        <v>609</v>
      </c>
      <c r="D512" t="s">
        <v>606</v>
      </c>
      <c r="E512" t="s">
        <v>1</v>
      </c>
      <c r="F512" t="s">
        <v>502</v>
      </c>
      <c r="G512" t="s">
        <v>505</v>
      </c>
      <c r="H512" t="s">
        <v>4</v>
      </c>
      <c r="I512" t="s">
        <v>507</v>
      </c>
      <c r="J512" t="s">
        <v>532</v>
      </c>
      <c r="K512" t="s">
        <v>538</v>
      </c>
      <c r="L512" t="s">
        <v>513</v>
      </c>
      <c r="M512" t="s">
        <v>532</v>
      </c>
      <c r="N512" t="s">
        <v>532</v>
      </c>
      <c r="O512">
        <v>0</v>
      </c>
      <c r="P512">
        <v>0</v>
      </c>
      <c r="Q512">
        <v>4.4769951901182499E-2</v>
      </c>
      <c r="R512">
        <v>0</v>
      </c>
      <c r="S512">
        <v>0</v>
      </c>
      <c r="T512">
        <v>0</v>
      </c>
      <c r="U512">
        <v>0</v>
      </c>
      <c r="V512">
        <v>4.4073683091054404E-8</v>
      </c>
      <c r="W512">
        <v>0</v>
      </c>
      <c r="X512">
        <v>0</v>
      </c>
      <c r="Y512">
        <v>0</v>
      </c>
      <c r="Z512">
        <v>0</v>
      </c>
      <c r="AA512">
        <v>30.22608835344462</v>
      </c>
      <c r="AB512">
        <v>0</v>
      </c>
      <c r="AC512">
        <v>0</v>
      </c>
      <c r="AD512">
        <v>0</v>
      </c>
      <c r="AE512">
        <v>8.1734895455820008E-6</v>
      </c>
      <c r="AF512">
        <v>0</v>
      </c>
      <c r="AG512">
        <v>0</v>
      </c>
      <c r="AH512">
        <v>0</v>
      </c>
      <c r="AI512">
        <v>1.0088454658592197E-8</v>
      </c>
      <c r="AJ512">
        <v>0</v>
      </c>
    </row>
    <row r="513" spans="1:36" x14ac:dyDescent="0.2">
      <c r="A513" t="s">
        <v>154</v>
      </c>
      <c r="B513" t="s">
        <v>603</v>
      </c>
      <c r="C513" t="s">
        <v>609</v>
      </c>
      <c r="D513" t="s">
        <v>606</v>
      </c>
      <c r="E513" t="s">
        <v>1</v>
      </c>
      <c r="F513" t="s">
        <v>502</v>
      </c>
      <c r="G513" t="s">
        <v>506</v>
      </c>
      <c r="H513" t="s">
        <v>538</v>
      </c>
      <c r="I513" t="s">
        <v>507</v>
      </c>
      <c r="J513" t="s">
        <v>532</v>
      </c>
      <c r="K513" t="s">
        <v>538</v>
      </c>
      <c r="L513" t="s">
        <v>513</v>
      </c>
      <c r="M513" t="s">
        <v>532</v>
      </c>
      <c r="N513" t="s">
        <v>532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6.2878057250934594E-2</v>
      </c>
      <c r="X513">
        <v>0</v>
      </c>
      <c r="Y513">
        <v>0</v>
      </c>
      <c r="Z513">
        <v>0</v>
      </c>
      <c r="AA513">
        <v>25.318285638241509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 x14ac:dyDescent="0.2">
      <c r="A514" t="s">
        <v>155</v>
      </c>
      <c r="B514" t="s">
        <v>603</v>
      </c>
      <c r="C514" t="s">
        <v>609</v>
      </c>
      <c r="D514" t="s">
        <v>605</v>
      </c>
      <c r="E514" t="s">
        <v>1</v>
      </c>
      <c r="F514" t="s">
        <v>502</v>
      </c>
      <c r="G514" t="s">
        <v>506</v>
      </c>
      <c r="H514" t="s">
        <v>541</v>
      </c>
      <c r="I514" t="s">
        <v>507</v>
      </c>
      <c r="J514" t="s">
        <v>532</v>
      </c>
      <c r="K514" t="s">
        <v>538</v>
      </c>
      <c r="L514" t="s">
        <v>513</v>
      </c>
      <c r="M514" t="s">
        <v>532</v>
      </c>
      <c r="N514" t="s">
        <v>532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5.51800435949504E-2</v>
      </c>
      <c r="X514">
        <v>0</v>
      </c>
      <c r="Y514">
        <v>0</v>
      </c>
      <c r="Z514">
        <v>0</v>
      </c>
      <c r="AA514">
        <v>25.396264543185616</v>
      </c>
      <c r="AB514">
        <v>0</v>
      </c>
      <c r="AC514">
        <v>0</v>
      </c>
      <c r="AD514">
        <v>0</v>
      </c>
      <c r="AE514">
        <v>9.3659901404901182E-8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2">
      <c r="A515" t="s">
        <v>156</v>
      </c>
      <c r="B515" t="s">
        <v>603</v>
      </c>
      <c r="C515" t="s">
        <v>609</v>
      </c>
      <c r="D515" t="s">
        <v>605</v>
      </c>
      <c r="E515" t="s">
        <v>1</v>
      </c>
      <c r="F515" t="s">
        <v>502</v>
      </c>
      <c r="G515" t="s">
        <v>505</v>
      </c>
      <c r="H515" t="s">
        <v>4</v>
      </c>
      <c r="I515" t="s">
        <v>508</v>
      </c>
      <c r="J515" t="s">
        <v>532</v>
      </c>
      <c r="K515" t="s">
        <v>538</v>
      </c>
      <c r="L515" t="s">
        <v>513</v>
      </c>
      <c r="M515" t="s">
        <v>532</v>
      </c>
      <c r="N515" t="s">
        <v>532</v>
      </c>
      <c r="O515">
        <v>0</v>
      </c>
      <c r="P515">
        <v>0</v>
      </c>
      <c r="Q515">
        <v>4.4769951901182499E-2</v>
      </c>
      <c r="R515">
        <v>0</v>
      </c>
      <c r="S515">
        <v>0</v>
      </c>
      <c r="T515">
        <v>0</v>
      </c>
      <c r="U515">
        <v>0</v>
      </c>
      <c r="V515">
        <v>4.4073683091054404E-8</v>
      </c>
      <c r="W515">
        <v>0</v>
      </c>
      <c r="X515">
        <v>0</v>
      </c>
      <c r="Y515">
        <v>0</v>
      </c>
      <c r="Z515">
        <v>1.6906680578182141</v>
      </c>
      <c r="AA515">
        <v>31.97345178653098</v>
      </c>
      <c r="AB515">
        <v>0</v>
      </c>
      <c r="AC515">
        <v>0</v>
      </c>
      <c r="AD515">
        <v>0</v>
      </c>
      <c r="AE515">
        <v>8.1734895455820008E-6</v>
      </c>
      <c r="AF515">
        <v>0</v>
      </c>
      <c r="AG515">
        <v>0</v>
      </c>
      <c r="AH515">
        <v>0</v>
      </c>
      <c r="AI515">
        <v>1.0088454658592197E-8</v>
      </c>
      <c r="AJ515">
        <v>0</v>
      </c>
    </row>
    <row r="516" spans="1:36" x14ac:dyDescent="0.2">
      <c r="A516" t="s">
        <v>157</v>
      </c>
      <c r="B516" t="s">
        <v>603</v>
      </c>
      <c r="C516" t="s">
        <v>609</v>
      </c>
      <c r="D516" t="s">
        <v>605</v>
      </c>
      <c r="E516" t="s">
        <v>1</v>
      </c>
      <c r="F516" t="s">
        <v>502</v>
      </c>
      <c r="G516" t="s">
        <v>506</v>
      </c>
      <c r="H516" t="s">
        <v>538</v>
      </c>
      <c r="I516" t="s">
        <v>508</v>
      </c>
      <c r="J516" t="s">
        <v>532</v>
      </c>
      <c r="K516" t="s">
        <v>538</v>
      </c>
      <c r="L516" t="s">
        <v>513</v>
      </c>
      <c r="M516" t="s">
        <v>532</v>
      </c>
      <c r="N516" t="s">
        <v>532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6.2878057250934594E-2</v>
      </c>
      <c r="X516">
        <v>0</v>
      </c>
      <c r="Y516">
        <v>0</v>
      </c>
      <c r="Z516">
        <v>1.22601766532826</v>
      </c>
      <c r="AA516">
        <v>26.782035793996393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2">
      <c r="A517" t="s">
        <v>158</v>
      </c>
      <c r="B517" t="s">
        <v>603</v>
      </c>
      <c r="C517" t="s">
        <v>609</v>
      </c>
      <c r="D517" t="s">
        <v>605</v>
      </c>
      <c r="E517" t="s">
        <v>1</v>
      </c>
      <c r="F517" t="s">
        <v>502</v>
      </c>
      <c r="G517" t="s">
        <v>506</v>
      </c>
      <c r="H517" t="s">
        <v>541</v>
      </c>
      <c r="I517" t="s">
        <v>508</v>
      </c>
      <c r="J517" t="s">
        <v>532</v>
      </c>
      <c r="K517" t="s">
        <v>538</v>
      </c>
      <c r="L517" t="s">
        <v>513</v>
      </c>
      <c r="M517" t="s">
        <v>532</v>
      </c>
      <c r="N517" t="s">
        <v>532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5.51800435949504E-2</v>
      </c>
      <c r="X517">
        <v>0</v>
      </c>
      <c r="Y517">
        <v>0</v>
      </c>
      <c r="Z517">
        <v>1.279591546502268</v>
      </c>
      <c r="AA517">
        <v>26.864396359807735</v>
      </c>
      <c r="AB517">
        <v>0</v>
      </c>
      <c r="AC517">
        <v>0</v>
      </c>
      <c r="AD517">
        <v>0</v>
      </c>
      <c r="AE517">
        <v>9.3659901404901182E-8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1:36" x14ac:dyDescent="0.2">
      <c r="A518" t="s">
        <v>159</v>
      </c>
      <c r="B518" t="s">
        <v>603</v>
      </c>
      <c r="C518" t="s">
        <v>609</v>
      </c>
      <c r="D518" t="s">
        <v>605</v>
      </c>
      <c r="E518" t="s">
        <v>1</v>
      </c>
      <c r="F518" t="s">
        <v>502</v>
      </c>
      <c r="G518" t="s">
        <v>505</v>
      </c>
      <c r="H518" t="s">
        <v>4</v>
      </c>
      <c r="I518" t="s">
        <v>507</v>
      </c>
      <c r="J518" t="s">
        <v>532</v>
      </c>
      <c r="K518" t="s">
        <v>539</v>
      </c>
      <c r="L518" t="s">
        <v>513</v>
      </c>
      <c r="M518" t="s">
        <v>532</v>
      </c>
      <c r="N518" t="s">
        <v>532</v>
      </c>
      <c r="O518">
        <v>0</v>
      </c>
      <c r="P518">
        <v>0</v>
      </c>
      <c r="Q518">
        <v>4.4769951901182499E-2</v>
      </c>
      <c r="R518">
        <v>0</v>
      </c>
      <c r="S518">
        <v>0</v>
      </c>
      <c r="T518">
        <v>0</v>
      </c>
      <c r="U518">
        <v>0</v>
      </c>
      <c r="V518">
        <v>4.4073683091054404E-8</v>
      </c>
      <c r="W518">
        <v>0</v>
      </c>
      <c r="X518">
        <v>0</v>
      </c>
      <c r="Y518">
        <v>0</v>
      </c>
      <c r="Z518">
        <v>0</v>
      </c>
      <c r="AA518">
        <v>25.858226695333542</v>
      </c>
      <c r="AB518">
        <v>0</v>
      </c>
      <c r="AC518">
        <v>0</v>
      </c>
      <c r="AD518">
        <v>0</v>
      </c>
      <c r="AE518">
        <v>8.1734895455820008E-6</v>
      </c>
      <c r="AF518">
        <v>0</v>
      </c>
      <c r="AG518">
        <v>0</v>
      </c>
      <c r="AH518">
        <v>0</v>
      </c>
      <c r="AI518">
        <v>1.0088454658592197E-8</v>
      </c>
      <c r="AJ518">
        <v>0</v>
      </c>
    </row>
    <row r="519" spans="1:36" x14ac:dyDescent="0.2">
      <c r="A519" t="s">
        <v>160</v>
      </c>
      <c r="B519" t="s">
        <v>603</v>
      </c>
      <c r="C519" t="s">
        <v>609</v>
      </c>
      <c r="D519" t="s">
        <v>605</v>
      </c>
      <c r="E519" t="s">
        <v>1</v>
      </c>
      <c r="F519" t="s">
        <v>502</v>
      </c>
      <c r="G519" t="s">
        <v>506</v>
      </c>
      <c r="H519" t="s">
        <v>538</v>
      </c>
      <c r="I519" t="s">
        <v>507</v>
      </c>
      <c r="J519" t="s">
        <v>532</v>
      </c>
      <c r="K519" t="s">
        <v>539</v>
      </c>
      <c r="L519" t="s">
        <v>513</v>
      </c>
      <c r="M519" t="s">
        <v>532</v>
      </c>
      <c r="N519" t="s">
        <v>532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6.2878057250934594E-2</v>
      </c>
      <c r="X519">
        <v>0</v>
      </c>
      <c r="Y519">
        <v>0</v>
      </c>
      <c r="Z519">
        <v>0</v>
      </c>
      <c r="AA519">
        <v>21.659632629779143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1:36" x14ac:dyDescent="0.2">
      <c r="A520" t="s">
        <v>161</v>
      </c>
      <c r="B520" t="s">
        <v>603</v>
      </c>
      <c r="C520" t="s">
        <v>609</v>
      </c>
      <c r="D520" t="s">
        <v>605</v>
      </c>
      <c r="E520" t="s">
        <v>1</v>
      </c>
      <c r="F520" t="s">
        <v>502</v>
      </c>
      <c r="G520" t="s">
        <v>506</v>
      </c>
      <c r="H520" t="s">
        <v>541</v>
      </c>
      <c r="I520" t="s">
        <v>507</v>
      </c>
      <c r="J520" t="s">
        <v>532</v>
      </c>
      <c r="K520" t="s">
        <v>539</v>
      </c>
      <c r="L520" t="s">
        <v>513</v>
      </c>
      <c r="M520" t="s">
        <v>532</v>
      </c>
      <c r="N520" t="s">
        <v>532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5.51800435949504E-2</v>
      </c>
      <c r="X520">
        <v>0</v>
      </c>
      <c r="Y520">
        <v>0</v>
      </c>
      <c r="Z520">
        <v>0</v>
      </c>
      <c r="AA520">
        <v>21.7263430879079</v>
      </c>
      <c r="AB520">
        <v>0</v>
      </c>
      <c r="AC520">
        <v>0</v>
      </c>
      <c r="AD520">
        <v>0</v>
      </c>
      <c r="AE520">
        <v>9.3659901404901182E-8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2">
      <c r="A521" t="s">
        <v>162</v>
      </c>
      <c r="B521" t="s">
        <v>603</v>
      </c>
      <c r="C521" t="s">
        <v>609</v>
      </c>
      <c r="D521" t="s">
        <v>605</v>
      </c>
      <c r="E521" t="s">
        <v>1</v>
      </c>
      <c r="F521" t="s">
        <v>502</v>
      </c>
      <c r="G521" t="s">
        <v>505</v>
      </c>
      <c r="H521" t="s">
        <v>4</v>
      </c>
      <c r="I521" t="s">
        <v>508</v>
      </c>
      <c r="J521" t="s">
        <v>532</v>
      </c>
      <c r="K521" t="s">
        <v>539</v>
      </c>
      <c r="L521" t="s">
        <v>513</v>
      </c>
      <c r="M521" t="s">
        <v>532</v>
      </c>
      <c r="N521" t="s">
        <v>532</v>
      </c>
      <c r="O521">
        <v>0</v>
      </c>
      <c r="P521">
        <v>0</v>
      </c>
      <c r="Q521">
        <v>4.4769951901182499E-2</v>
      </c>
      <c r="R521">
        <v>0</v>
      </c>
      <c r="S521">
        <v>0</v>
      </c>
      <c r="T521">
        <v>0</v>
      </c>
      <c r="U521">
        <v>0</v>
      </c>
      <c r="V521">
        <v>4.4073683091054404E-8</v>
      </c>
      <c r="W521">
        <v>0</v>
      </c>
      <c r="X521">
        <v>0</v>
      </c>
      <c r="Y521">
        <v>0</v>
      </c>
      <c r="Z521">
        <v>1.6906680578182141</v>
      </c>
      <c r="AA521">
        <v>27.491937965231855</v>
      </c>
      <c r="AB521">
        <v>0</v>
      </c>
      <c r="AC521">
        <v>0</v>
      </c>
      <c r="AD521">
        <v>0</v>
      </c>
      <c r="AE521">
        <v>8.1734895455820008E-6</v>
      </c>
      <c r="AF521">
        <v>0</v>
      </c>
      <c r="AG521">
        <v>0</v>
      </c>
      <c r="AH521">
        <v>0</v>
      </c>
      <c r="AI521">
        <v>1.0088454658592197E-8</v>
      </c>
      <c r="AJ521">
        <v>0</v>
      </c>
    </row>
    <row r="522" spans="1:36" x14ac:dyDescent="0.2">
      <c r="A522" t="s">
        <v>163</v>
      </c>
      <c r="B522" t="s">
        <v>603</v>
      </c>
      <c r="C522" t="s">
        <v>609</v>
      </c>
      <c r="D522" t="s">
        <v>605</v>
      </c>
      <c r="E522" t="s">
        <v>1</v>
      </c>
      <c r="F522" t="s">
        <v>502</v>
      </c>
      <c r="G522" t="s">
        <v>506</v>
      </c>
      <c r="H522" t="s">
        <v>538</v>
      </c>
      <c r="I522" t="s">
        <v>508</v>
      </c>
      <c r="J522" t="s">
        <v>532</v>
      </c>
      <c r="K522" t="s">
        <v>539</v>
      </c>
      <c r="L522" t="s">
        <v>513</v>
      </c>
      <c r="M522" t="s">
        <v>532</v>
      </c>
      <c r="N522" t="s">
        <v>532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6.2878057250934594E-2</v>
      </c>
      <c r="X522">
        <v>0</v>
      </c>
      <c r="Y522">
        <v>0</v>
      </c>
      <c r="Z522">
        <v>1.22601766532826</v>
      </c>
      <c r="AA522">
        <v>23.028169480948403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 x14ac:dyDescent="0.2">
      <c r="A523" t="s">
        <v>164</v>
      </c>
      <c r="B523" t="s">
        <v>603</v>
      </c>
      <c r="C523" t="s">
        <v>609</v>
      </c>
      <c r="D523" t="s">
        <v>605</v>
      </c>
      <c r="E523" t="s">
        <v>1</v>
      </c>
      <c r="F523" t="s">
        <v>502</v>
      </c>
      <c r="G523" t="s">
        <v>506</v>
      </c>
      <c r="H523" t="s">
        <v>541</v>
      </c>
      <c r="I523" t="s">
        <v>508</v>
      </c>
      <c r="J523" t="s">
        <v>532</v>
      </c>
      <c r="K523" t="s">
        <v>539</v>
      </c>
      <c r="L523" t="s">
        <v>513</v>
      </c>
      <c r="M523" t="s">
        <v>532</v>
      </c>
      <c r="N523" t="s">
        <v>532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5.51800435949504E-2</v>
      </c>
      <c r="X523">
        <v>0</v>
      </c>
      <c r="Y523">
        <v>0</v>
      </c>
      <c r="Z523">
        <v>1.279591546502268</v>
      </c>
      <c r="AA523">
        <v>23.098986094093082</v>
      </c>
      <c r="AB523">
        <v>0</v>
      </c>
      <c r="AC523">
        <v>0</v>
      </c>
      <c r="AD523">
        <v>0</v>
      </c>
      <c r="AE523">
        <v>9.3659901404901182E-8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1:36" x14ac:dyDescent="0.2">
      <c r="A524" t="s">
        <v>165</v>
      </c>
      <c r="B524" t="s">
        <v>603</v>
      </c>
      <c r="C524" t="s">
        <v>609</v>
      </c>
      <c r="D524" t="s">
        <v>605</v>
      </c>
      <c r="E524" t="s">
        <v>1</v>
      </c>
      <c r="F524" t="s">
        <v>502</v>
      </c>
      <c r="G524" t="s">
        <v>505</v>
      </c>
      <c r="H524" t="s">
        <v>4</v>
      </c>
      <c r="I524" t="s">
        <v>507</v>
      </c>
      <c r="J524" t="s">
        <v>532</v>
      </c>
      <c r="K524" t="s">
        <v>540</v>
      </c>
      <c r="L524" t="s">
        <v>513</v>
      </c>
      <c r="M524" t="s">
        <v>532</v>
      </c>
      <c r="N524" t="s">
        <v>532</v>
      </c>
      <c r="O524">
        <v>0</v>
      </c>
      <c r="P524">
        <v>0</v>
      </c>
      <c r="Q524">
        <v>4.4769951901182499E-2</v>
      </c>
      <c r="R524">
        <v>0</v>
      </c>
      <c r="S524">
        <v>0</v>
      </c>
      <c r="T524">
        <v>0</v>
      </c>
      <c r="U524">
        <v>0</v>
      </c>
      <c r="V524">
        <v>4.4073683091054404E-8</v>
      </c>
      <c r="W524">
        <v>0</v>
      </c>
      <c r="X524">
        <v>0</v>
      </c>
      <c r="Y524">
        <v>0</v>
      </c>
      <c r="Z524">
        <v>0</v>
      </c>
      <c r="AA524">
        <v>25.672468247249036</v>
      </c>
      <c r="AB524">
        <v>0</v>
      </c>
      <c r="AC524">
        <v>0</v>
      </c>
      <c r="AD524">
        <v>0</v>
      </c>
      <c r="AE524">
        <v>8.1734895455820008E-6</v>
      </c>
      <c r="AF524">
        <v>0</v>
      </c>
      <c r="AG524">
        <v>0</v>
      </c>
      <c r="AH524">
        <v>0</v>
      </c>
      <c r="AI524">
        <v>1.0088454658592197E-8</v>
      </c>
      <c r="AJ524">
        <v>0</v>
      </c>
    </row>
    <row r="525" spans="1:36" x14ac:dyDescent="0.2">
      <c r="A525" t="s">
        <v>166</v>
      </c>
      <c r="B525" t="s">
        <v>603</v>
      </c>
      <c r="C525" t="s">
        <v>609</v>
      </c>
      <c r="D525" t="s">
        <v>605</v>
      </c>
      <c r="E525" t="s">
        <v>1</v>
      </c>
      <c r="F525" t="s">
        <v>502</v>
      </c>
      <c r="G525" t="s">
        <v>506</v>
      </c>
      <c r="H525" t="s">
        <v>538</v>
      </c>
      <c r="I525" t="s">
        <v>507</v>
      </c>
      <c r="J525" t="s">
        <v>532</v>
      </c>
      <c r="K525" t="s">
        <v>540</v>
      </c>
      <c r="L525" t="s">
        <v>513</v>
      </c>
      <c r="M525" t="s">
        <v>532</v>
      </c>
      <c r="N525" t="s">
        <v>532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6.2878057250934594E-2</v>
      </c>
      <c r="X525">
        <v>0</v>
      </c>
      <c r="Y525">
        <v>0</v>
      </c>
      <c r="Z525">
        <v>0</v>
      </c>
      <c r="AA525">
        <v>21.504035736349696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1:36" x14ac:dyDescent="0.2">
      <c r="A526" t="s">
        <v>167</v>
      </c>
      <c r="B526" t="s">
        <v>603</v>
      </c>
      <c r="C526" t="s">
        <v>609</v>
      </c>
      <c r="D526" t="s">
        <v>605</v>
      </c>
      <c r="E526" t="s">
        <v>1</v>
      </c>
      <c r="F526" t="s">
        <v>502</v>
      </c>
      <c r="G526" t="s">
        <v>506</v>
      </c>
      <c r="H526" t="s">
        <v>541</v>
      </c>
      <c r="I526" t="s">
        <v>507</v>
      </c>
      <c r="J526" t="s">
        <v>532</v>
      </c>
      <c r="K526" t="s">
        <v>540</v>
      </c>
      <c r="L526" t="s">
        <v>513</v>
      </c>
      <c r="M526" t="s">
        <v>532</v>
      </c>
      <c r="N526" t="s">
        <v>532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5.51800435949504E-2</v>
      </c>
      <c r="X526">
        <v>0</v>
      </c>
      <c r="Y526">
        <v>0</v>
      </c>
      <c r="Z526">
        <v>0</v>
      </c>
      <c r="AA526">
        <v>21.570266964741663</v>
      </c>
      <c r="AB526">
        <v>0</v>
      </c>
      <c r="AC526">
        <v>0</v>
      </c>
      <c r="AD526">
        <v>0</v>
      </c>
      <c r="AE526">
        <v>9.3659901404901182E-8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1:36" x14ac:dyDescent="0.2">
      <c r="A527" t="s">
        <v>168</v>
      </c>
      <c r="B527" t="s">
        <v>603</v>
      </c>
      <c r="C527" t="s">
        <v>609</v>
      </c>
      <c r="D527" t="s">
        <v>605</v>
      </c>
      <c r="E527" t="s">
        <v>1</v>
      </c>
      <c r="F527" t="s">
        <v>502</v>
      </c>
      <c r="G527" t="s">
        <v>505</v>
      </c>
      <c r="H527" t="s">
        <v>4</v>
      </c>
      <c r="I527" t="s">
        <v>508</v>
      </c>
      <c r="J527" t="s">
        <v>532</v>
      </c>
      <c r="K527" t="s">
        <v>540</v>
      </c>
      <c r="L527" t="s">
        <v>513</v>
      </c>
      <c r="M527" t="s">
        <v>532</v>
      </c>
      <c r="N527" t="s">
        <v>532</v>
      </c>
      <c r="O527">
        <v>0</v>
      </c>
      <c r="P527">
        <v>0</v>
      </c>
      <c r="Q527">
        <v>4.4769951901182499E-2</v>
      </c>
      <c r="R527">
        <v>0</v>
      </c>
      <c r="S527">
        <v>0</v>
      </c>
      <c r="T527">
        <v>0</v>
      </c>
      <c r="U527">
        <v>0</v>
      </c>
      <c r="V527">
        <v>4.4073683091054404E-8</v>
      </c>
      <c r="W527">
        <v>0</v>
      </c>
      <c r="X527">
        <v>0</v>
      </c>
      <c r="Y527">
        <v>0</v>
      </c>
      <c r="Z527">
        <v>1.6906680578182141</v>
      </c>
      <c r="AA527">
        <v>27.301352814149901</v>
      </c>
      <c r="AB527">
        <v>0</v>
      </c>
      <c r="AC527">
        <v>0</v>
      </c>
      <c r="AD527">
        <v>0</v>
      </c>
      <c r="AE527">
        <v>8.1734895455820008E-6</v>
      </c>
      <c r="AF527">
        <v>0</v>
      </c>
      <c r="AG527">
        <v>0</v>
      </c>
      <c r="AH527">
        <v>0</v>
      </c>
      <c r="AI527">
        <v>1.0088454658592197E-8</v>
      </c>
      <c r="AJ527">
        <v>0</v>
      </c>
    </row>
    <row r="528" spans="1:36" x14ac:dyDescent="0.2">
      <c r="A528" t="s">
        <v>169</v>
      </c>
      <c r="B528" t="s">
        <v>603</v>
      </c>
      <c r="C528" t="s">
        <v>609</v>
      </c>
      <c r="D528" t="s">
        <v>605</v>
      </c>
      <c r="E528" t="s">
        <v>1</v>
      </c>
      <c r="F528" t="s">
        <v>502</v>
      </c>
      <c r="G528" t="s">
        <v>506</v>
      </c>
      <c r="H528" t="s">
        <v>538</v>
      </c>
      <c r="I528" t="s">
        <v>508</v>
      </c>
      <c r="J528" t="s">
        <v>532</v>
      </c>
      <c r="K528" t="s">
        <v>540</v>
      </c>
      <c r="L528" t="s">
        <v>513</v>
      </c>
      <c r="M528" t="s">
        <v>532</v>
      </c>
      <c r="N528" t="s">
        <v>532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6.2878057250934594E-2</v>
      </c>
      <c r="X528">
        <v>0</v>
      </c>
      <c r="Y528">
        <v>0</v>
      </c>
      <c r="Z528">
        <v>1.22601766532826</v>
      </c>
      <c r="AA528">
        <v>22.868528965055422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1:36" x14ac:dyDescent="0.2">
      <c r="A529" t="s">
        <v>170</v>
      </c>
      <c r="B529" t="s">
        <v>603</v>
      </c>
      <c r="C529" t="s">
        <v>609</v>
      </c>
      <c r="D529" t="s">
        <v>605</v>
      </c>
      <c r="E529" t="s">
        <v>1</v>
      </c>
      <c r="F529" t="s">
        <v>502</v>
      </c>
      <c r="G529" t="s">
        <v>506</v>
      </c>
      <c r="H529" t="s">
        <v>541</v>
      </c>
      <c r="I529" t="s">
        <v>508</v>
      </c>
      <c r="J529" t="s">
        <v>532</v>
      </c>
      <c r="K529" t="s">
        <v>540</v>
      </c>
      <c r="L529" t="s">
        <v>513</v>
      </c>
      <c r="M529" t="s">
        <v>532</v>
      </c>
      <c r="N529" t="s">
        <v>532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5.51800435949504E-2</v>
      </c>
      <c r="X529">
        <v>0</v>
      </c>
      <c r="Y529">
        <v>0</v>
      </c>
      <c r="Z529">
        <v>1.279591546502268</v>
      </c>
      <c r="AA529">
        <v>22.938854649007247</v>
      </c>
      <c r="AB529">
        <v>0</v>
      </c>
      <c r="AC529">
        <v>0</v>
      </c>
      <c r="AD529">
        <v>0</v>
      </c>
      <c r="AE529">
        <v>9.3659901404901182E-8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2">
      <c r="A530" t="s">
        <v>560</v>
      </c>
      <c r="B530" t="s">
        <v>603</v>
      </c>
      <c r="C530" t="s">
        <v>609</v>
      </c>
      <c r="D530" t="s">
        <v>605</v>
      </c>
      <c r="E530" t="s">
        <v>1</v>
      </c>
      <c r="F530" t="s">
        <v>502</v>
      </c>
      <c r="G530" t="s">
        <v>505</v>
      </c>
      <c r="H530" t="s">
        <v>4</v>
      </c>
      <c r="I530" t="s">
        <v>507</v>
      </c>
      <c r="J530" t="s">
        <v>532</v>
      </c>
      <c r="K530" t="s">
        <v>537</v>
      </c>
      <c r="L530" t="s">
        <v>548</v>
      </c>
      <c r="M530" t="s">
        <v>532</v>
      </c>
      <c r="N530" t="s">
        <v>532</v>
      </c>
      <c r="O530">
        <v>0</v>
      </c>
      <c r="P530">
        <v>0</v>
      </c>
      <c r="Q530">
        <v>4.4769951901182499E-2</v>
      </c>
      <c r="R530">
        <v>0</v>
      </c>
      <c r="S530">
        <v>0</v>
      </c>
      <c r="T530">
        <v>0</v>
      </c>
      <c r="U530">
        <v>0</v>
      </c>
      <c r="V530">
        <v>4.4073683091054404E-8</v>
      </c>
      <c r="W530">
        <v>0</v>
      </c>
      <c r="X530">
        <v>0</v>
      </c>
      <c r="Y530">
        <v>0</v>
      </c>
      <c r="Z530">
        <v>0</v>
      </c>
      <c r="AA530">
        <v>2.0023795656106276</v>
      </c>
      <c r="AB530">
        <v>0</v>
      </c>
      <c r="AC530">
        <v>0</v>
      </c>
      <c r="AD530">
        <v>0</v>
      </c>
      <c r="AE530">
        <v>8.1734895455820008E-6</v>
      </c>
      <c r="AF530">
        <v>0</v>
      </c>
      <c r="AG530">
        <v>0</v>
      </c>
      <c r="AH530">
        <v>0</v>
      </c>
      <c r="AI530">
        <v>1.0088454658592197E-8</v>
      </c>
      <c r="AJ530">
        <v>0</v>
      </c>
    </row>
    <row r="531" spans="1:36" x14ac:dyDescent="0.2">
      <c r="A531" t="s">
        <v>561</v>
      </c>
      <c r="B531" t="s">
        <v>603</v>
      </c>
      <c r="C531" t="s">
        <v>609</v>
      </c>
      <c r="D531" t="s">
        <v>605</v>
      </c>
      <c r="E531" t="s">
        <v>1</v>
      </c>
      <c r="F531" t="s">
        <v>502</v>
      </c>
      <c r="G531" t="s">
        <v>506</v>
      </c>
      <c r="H531" t="s">
        <v>538</v>
      </c>
      <c r="I531" t="s">
        <v>507</v>
      </c>
      <c r="J531" t="s">
        <v>532</v>
      </c>
      <c r="K531" t="s">
        <v>537</v>
      </c>
      <c r="L531" t="s">
        <v>548</v>
      </c>
      <c r="M531" t="s">
        <v>532</v>
      </c>
      <c r="N531" t="s">
        <v>532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6.2878057250934594E-2</v>
      </c>
      <c r="X531">
        <v>0</v>
      </c>
      <c r="Y531">
        <v>0</v>
      </c>
      <c r="Z531">
        <v>0</v>
      </c>
      <c r="AA531">
        <v>1.6772536758806347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2">
      <c r="A532" t="s">
        <v>562</v>
      </c>
      <c r="B532" t="s">
        <v>603</v>
      </c>
      <c r="C532" t="s">
        <v>609</v>
      </c>
      <c r="D532" t="s">
        <v>605</v>
      </c>
      <c r="E532" t="s">
        <v>1</v>
      </c>
      <c r="F532" t="s">
        <v>502</v>
      </c>
      <c r="G532" t="s">
        <v>506</v>
      </c>
      <c r="H532" t="s">
        <v>541</v>
      </c>
      <c r="I532" t="s">
        <v>507</v>
      </c>
      <c r="J532" t="s">
        <v>532</v>
      </c>
      <c r="K532" t="s">
        <v>537</v>
      </c>
      <c r="L532" t="s">
        <v>548</v>
      </c>
      <c r="M532" t="s">
        <v>532</v>
      </c>
      <c r="N532" t="s">
        <v>532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5.51800435949504E-2</v>
      </c>
      <c r="X532">
        <v>0</v>
      </c>
      <c r="Y532">
        <v>0</v>
      </c>
      <c r="Z532">
        <v>0</v>
      </c>
      <c r="AA532">
        <v>1.682419523475035</v>
      </c>
      <c r="AB532">
        <v>0</v>
      </c>
      <c r="AC532">
        <v>0</v>
      </c>
      <c r="AD532">
        <v>0</v>
      </c>
      <c r="AE532">
        <v>9.3659901404901182E-8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 x14ac:dyDescent="0.2">
      <c r="A533" t="s">
        <v>563</v>
      </c>
      <c r="B533" t="s">
        <v>603</v>
      </c>
      <c r="C533" t="s">
        <v>609</v>
      </c>
      <c r="D533" t="s">
        <v>605</v>
      </c>
      <c r="E533" t="s">
        <v>1</v>
      </c>
      <c r="F533" t="s">
        <v>502</v>
      </c>
      <c r="G533" t="s">
        <v>505</v>
      </c>
      <c r="H533" t="s">
        <v>4</v>
      </c>
      <c r="I533" t="s">
        <v>507</v>
      </c>
      <c r="J533" t="s">
        <v>532</v>
      </c>
      <c r="K533" t="s">
        <v>538</v>
      </c>
      <c r="L533" t="s">
        <v>548</v>
      </c>
      <c r="M533" t="s">
        <v>532</v>
      </c>
      <c r="N533" t="s">
        <v>532</v>
      </c>
      <c r="O533">
        <v>0</v>
      </c>
      <c r="P533">
        <v>0</v>
      </c>
      <c r="Q533">
        <v>4.4769951901182499E-2</v>
      </c>
      <c r="R533">
        <v>0</v>
      </c>
      <c r="S533">
        <v>0</v>
      </c>
      <c r="T533">
        <v>0</v>
      </c>
      <c r="U533">
        <v>0</v>
      </c>
      <c r="V533">
        <v>4.4073683091054404E-8</v>
      </c>
      <c r="W533">
        <v>0</v>
      </c>
      <c r="X533">
        <v>0</v>
      </c>
      <c r="Y533">
        <v>0</v>
      </c>
      <c r="Z533">
        <v>0</v>
      </c>
      <c r="AA533">
        <v>2.1014372572779032</v>
      </c>
      <c r="AB533">
        <v>0</v>
      </c>
      <c r="AC533">
        <v>0</v>
      </c>
      <c r="AD533">
        <v>0</v>
      </c>
      <c r="AE533">
        <v>8.1734895455820008E-6</v>
      </c>
      <c r="AF533">
        <v>0</v>
      </c>
      <c r="AG533">
        <v>0</v>
      </c>
      <c r="AH533">
        <v>0</v>
      </c>
      <c r="AI533">
        <v>1.0088454658592197E-8</v>
      </c>
      <c r="AJ533">
        <v>0</v>
      </c>
    </row>
    <row r="534" spans="1:36" x14ac:dyDescent="0.2">
      <c r="A534" t="s">
        <v>564</v>
      </c>
      <c r="B534" t="s">
        <v>603</v>
      </c>
      <c r="C534" t="s">
        <v>609</v>
      </c>
      <c r="D534" t="s">
        <v>605</v>
      </c>
      <c r="E534" t="s">
        <v>1</v>
      </c>
      <c r="F534" t="s">
        <v>502</v>
      </c>
      <c r="G534" t="s">
        <v>506</v>
      </c>
      <c r="H534" t="s">
        <v>538</v>
      </c>
      <c r="I534" t="s">
        <v>507</v>
      </c>
      <c r="J534" t="s">
        <v>532</v>
      </c>
      <c r="K534" t="s">
        <v>538</v>
      </c>
      <c r="L534" t="s">
        <v>548</v>
      </c>
      <c r="M534" t="s">
        <v>532</v>
      </c>
      <c r="N534" t="s">
        <v>532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6.2878057250934594E-2</v>
      </c>
      <c r="X534">
        <v>0</v>
      </c>
      <c r="Y534">
        <v>0</v>
      </c>
      <c r="Z534">
        <v>0</v>
      </c>
      <c r="AA534">
        <v>1.7602273939142197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1:36" x14ac:dyDescent="0.2">
      <c r="A535" t="s">
        <v>565</v>
      </c>
      <c r="B535" t="s">
        <v>603</v>
      </c>
      <c r="C535" t="s">
        <v>609</v>
      </c>
      <c r="D535" t="s">
        <v>605</v>
      </c>
      <c r="E535" t="s">
        <v>1</v>
      </c>
      <c r="F535" t="s">
        <v>502</v>
      </c>
      <c r="G535" t="s">
        <v>506</v>
      </c>
      <c r="H535" t="s">
        <v>541</v>
      </c>
      <c r="I535" t="s">
        <v>507</v>
      </c>
      <c r="J535" t="s">
        <v>532</v>
      </c>
      <c r="K535" t="s">
        <v>538</v>
      </c>
      <c r="L535" t="s">
        <v>548</v>
      </c>
      <c r="M535" t="s">
        <v>532</v>
      </c>
      <c r="N535" t="s">
        <v>532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5.51800435949504E-2</v>
      </c>
      <c r="X535">
        <v>0</v>
      </c>
      <c r="Y535">
        <v>0</v>
      </c>
      <c r="Z535">
        <v>0</v>
      </c>
      <c r="AA535">
        <v>1.7656487959234743</v>
      </c>
      <c r="AB535">
        <v>0</v>
      </c>
      <c r="AC535">
        <v>0</v>
      </c>
      <c r="AD535">
        <v>0</v>
      </c>
      <c r="AE535">
        <v>9.3659901404901182E-8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 x14ac:dyDescent="0.2">
      <c r="A536" t="s">
        <v>566</v>
      </c>
      <c r="B536" t="s">
        <v>603</v>
      </c>
      <c r="C536" t="s">
        <v>609</v>
      </c>
      <c r="D536" t="s">
        <v>605</v>
      </c>
      <c r="E536" t="s">
        <v>1</v>
      </c>
      <c r="F536" t="s">
        <v>502</v>
      </c>
      <c r="G536" t="s">
        <v>505</v>
      </c>
      <c r="H536" t="s">
        <v>4</v>
      </c>
      <c r="I536" t="s">
        <v>507</v>
      </c>
      <c r="J536" t="s">
        <v>532</v>
      </c>
      <c r="K536" t="s">
        <v>539</v>
      </c>
      <c r="L536" t="s">
        <v>548</v>
      </c>
      <c r="M536" t="s">
        <v>532</v>
      </c>
      <c r="N536" t="s">
        <v>532</v>
      </c>
      <c r="O536">
        <v>0</v>
      </c>
      <c r="P536">
        <v>0</v>
      </c>
      <c r="Q536">
        <v>4.4769951901182499E-2</v>
      </c>
      <c r="R536">
        <v>0</v>
      </c>
      <c r="S536">
        <v>0</v>
      </c>
      <c r="T536">
        <v>0</v>
      </c>
      <c r="U536">
        <v>0</v>
      </c>
      <c r="V536">
        <v>4.4073683091054404E-8</v>
      </c>
      <c r="W536">
        <v>0</v>
      </c>
      <c r="X536">
        <v>0</v>
      </c>
      <c r="Y536">
        <v>0</v>
      </c>
      <c r="Z536">
        <v>0</v>
      </c>
      <c r="AA536">
        <v>3.8272503365956205</v>
      </c>
      <c r="AB536">
        <v>0</v>
      </c>
      <c r="AC536">
        <v>0</v>
      </c>
      <c r="AD536">
        <v>0</v>
      </c>
      <c r="AE536">
        <v>8.1734895455820008E-6</v>
      </c>
      <c r="AF536">
        <v>0</v>
      </c>
      <c r="AG536">
        <v>0</v>
      </c>
      <c r="AH536">
        <v>0</v>
      </c>
      <c r="AI536">
        <v>1.0088454658592197E-8</v>
      </c>
      <c r="AJ536">
        <v>0</v>
      </c>
    </row>
    <row r="537" spans="1:36" x14ac:dyDescent="0.2">
      <c r="A537" t="s">
        <v>567</v>
      </c>
      <c r="B537" t="s">
        <v>603</v>
      </c>
      <c r="C537" t="s">
        <v>609</v>
      </c>
      <c r="D537" t="s">
        <v>605</v>
      </c>
      <c r="E537" t="s">
        <v>1</v>
      </c>
      <c r="F537" t="s">
        <v>502</v>
      </c>
      <c r="G537" t="s">
        <v>506</v>
      </c>
      <c r="H537" t="s">
        <v>538</v>
      </c>
      <c r="I537" t="s">
        <v>507</v>
      </c>
      <c r="J537" t="s">
        <v>532</v>
      </c>
      <c r="K537" t="s">
        <v>539</v>
      </c>
      <c r="L537" t="s">
        <v>548</v>
      </c>
      <c r="M537" t="s">
        <v>532</v>
      </c>
      <c r="N537" t="s">
        <v>532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6.2878057250934594E-2</v>
      </c>
      <c r="X537">
        <v>0</v>
      </c>
      <c r="Y537">
        <v>0</v>
      </c>
      <c r="Z537">
        <v>0</v>
      </c>
      <c r="AA537">
        <v>3.2058206175375337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">
      <c r="A538" t="s">
        <v>568</v>
      </c>
      <c r="B538" t="s">
        <v>603</v>
      </c>
      <c r="C538" t="s">
        <v>609</v>
      </c>
      <c r="D538" t="s">
        <v>605</v>
      </c>
      <c r="E538" t="s">
        <v>1</v>
      </c>
      <c r="F538" t="s">
        <v>502</v>
      </c>
      <c r="G538" t="s">
        <v>506</v>
      </c>
      <c r="H538" t="s">
        <v>541</v>
      </c>
      <c r="I538" t="s">
        <v>507</v>
      </c>
      <c r="J538" t="s">
        <v>532</v>
      </c>
      <c r="K538" t="s">
        <v>539</v>
      </c>
      <c r="L538" t="s">
        <v>548</v>
      </c>
      <c r="M538" t="s">
        <v>532</v>
      </c>
      <c r="N538" t="s">
        <v>532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5.51800435949504E-2</v>
      </c>
      <c r="X538">
        <v>0</v>
      </c>
      <c r="Y538">
        <v>0</v>
      </c>
      <c r="Z538">
        <v>0</v>
      </c>
      <c r="AA538">
        <v>3.2156943658937505</v>
      </c>
      <c r="AB538">
        <v>0</v>
      </c>
      <c r="AC538">
        <v>0</v>
      </c>
      <c r="AD538">
        <v>0</v>
      </c>
      <c r="AE538">
        <v>9.3659901404901182E-8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2">
      <c r="A539" t="s">
        <v>583</v>
      </c>
      <c r="B539" t="s">
        <v>603</v>
      </c>
      <c r="C539" t="s">
        <v>609</v>
      </c>
      <c r="D539" t="s">
        <v>606</v>
      </c>
      <c r="E539" t="s">
        <v>1</v>
      </c>
      <c r="F539" t="s">
        <v>502</v>
      </c>
      <c r="G539" t="s">
        <v>505</v>
      </c>
      <c r="H539" t="s">
        <v>4</v>
      </c>
      <c r="I539" t="s">
        <v>507</v>
      </c>
      <c r="J539" t="s">
        <v>532</v>
      </c>
      <c r="K539" t="s">
        <v>538</v>
      </c>
      <c r="L539" t="s">
        <v>579</v>
      </c>
      <c r="M539" t="s">
        <v>532</v>
      </c>
      <c r="N539" t="s">
        <v>532</v>
      </c>
      <c r="O539">
        <v>0</v>
      </c>
      <c r="P539">
        <v>0</v>
      </c>
      <c r="Q539">
        <v>4.4769951901182499E-2</v>
      </c>
      <c r="R539">
        <v>0</v>
      </c>
      <c r="S539">
        <v>0</v>
      </c>
      <c r="T539">
        <v>0</v>
      </c>
      <c r="U539">
        <v>0</v>
      </c>
      <c r="V539">
        <v>4.4073683091054404E-8</v>
      </c>
      <c r="W539">
        <v>0</v>
      </c>
      <c r="X539">
        <v>0</v>
      </c>
      <c r="Y539">
        <v>0</v>
      </c>
      <c r="Z539">
        <v>0</v>
      </c>
      <c r="AA539">
        <v>3.0418268517030156</v>
      </c>
      <c r="AB539">
        <v>0</v>
      </c>
      <c r="AC539">
        <v>0</v>
      </c>
      <c r="AD539">
        <v>0</v>
      </c>
      <c r="AE539">
        <v>8.1734895455820008E-6</v>
      </c>
      <c r="AF539">
        <v>0</v>
      </c>
      <c r="AG539">
        <v>0</v>
      </c>
      <c r="AH539">
        <v>0</v>
      </c>
      <c r="AI539">
        <v>1.0088454658592197E-8</v>
      </c>
      <c r="AJ539">
        <v>0</v>
      </c>
    </row>
    <row r="540" spans="1:36" x14ac:dyDescent="0.2">
      <c r="A540" t="s">
        <v>584</v>
      </c>
      <c r="B540" t="s">
        <v>603</v>
      </c>
      <c r="C540" t="s">
        <v>609</v>
      </c>
      <c r="D540" t="s">
        <v>606</v>
      </c>
      <c r="E540" t="s">
        <v>1</v>
      </c>
      <c r="F540" t="s">
        <v>502</v>
      </c>
      <c r="G540" t="s">
        <v>506</v>
      </c>
      <c r="H540" t="s">
        <v>538</v>
      </c>
      <c r="I540" t="s">
        <v>507</v>
      </c>
      <c r="J540" t="s">
        <v>532</v>
      </c>
      <c r="K540" t="s">
        <v>538</v>
      </c>
      <c r="L540" t="s">
        <v>579</v>
      </c>
      <c r="M540" t="s">
        <v>532</v>
      </c>
      <c r="N540" t="s">
        <v>532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6.2878057250934594E-2</v>
      </c>
      <c r="X540">
        <v>0</v>
      </c>
      <c r="Y540">
        <v>0</v>
      </c>
      <c r="Z540">
        <v>0</v>
      </c>
      <c r="AA540">
        <v>2.547926155476655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2">
      <c r="A541" t="s">
        <v>585</v>
      </c>
      <c r="B541" t="s">
        <v>603</v>
      </c>
      <c r="C541" t="s">
        <v>609</v>
      </c>
      <c r="D541" t="s">
        <v>605</v>
      </c>
      <c r="E541" t="s">
        <v>1</v>
      </c>
      <c r="F541" t="s">
        <v>502</v>
      </c>
      <c r="G541" t="s">
        <v>506</v>
      </c>
      <c r="H541" t="s">
        <v>541</v>
      </c>
      <c r="I541" t="s">
        <v>507</v>
      </c>
      <c r="J541" t="s">
        <v>532</v>
      </c>
      <c r="K541" t="s">
        <v>538</v>
      </c>
      <c r="L541" t="s">
        <v>579</v>
      </c>
      <c r="M541" t="s">
        <v>532</v>
      </c>
      <c r="N541" t="s">
        <v>532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5.51800435949504E-2</v>
      </c>
      <c r="X541">
        <v>0</v>
      </c>
      <c r="Y541">
        <v>0</v>
      </c>
      <c r="Z541">
        <v>0</v>
      </c>
      <c r="AA541">
        <v>2.5557736256537988</v>
      </c>
      <c r="AB541">
        <v>0</v>
      </c>
      <c r="AC541">
        <v>0</v>
      </c>
      <c r="AD541">
        <v>0</v>
      </c>
      <c r="AE541">
        <v>9.3659901404901182E-8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 x14ac:dyDescent="0.2">
      <c r="A542" t="s">
        <v>183</v>
      </c>
      <c r="B542" t="s">
        <v>603</v>
      </c>
      <c r="C542" t="s">
        <v>609</v>
      </c>
      <c r="D542" t="s">
        <v>605</v>
      </c>
      <c r="E542" t="s">
        <v>1</v>
      </c>
      <c r="F542" t="s">
        <v>502</v>
      </c>
      <c r="G542" t="s">
        <v>505</v>
      </c>
      <c r="H542" t="s">
        <v>4</v>
      </c>
      <c r="I542" t="s">
        <v>507</v>
      </c>
      <c r="J542" t="s">
        <v>532</v>
      </c>
      <c r="K542" t="s">
        <v>538</v>
      </c>
      <c r="L542" t="s">
        <v>514</v>
      </c>
      <c r="M542" t="s">
        <v>532</v>
      </c>
      <c r="N542" t="s">
        <v>532</v>
      </c>
      <c r="O542">
        <v>0</v>
      </c>
      <c r="P542">
        <v>0</v>
      </c>
      <c r="Q542">
        <v>4.4769951901182499E-2</v>
      </c>
      <c r="R542">
        <v>0</v>
      </c>
      <c r="S542">
        <v>0</v>
      </c>
      <c r="T542">
        <v>0</v>
      </c>
      <c r="U542">
        <v>0</v>
      </c>
      <c r="V542">
        <v>4.4073683091054404E-8</v>
      </c>
      <c r="W542">
        <v>0</v>
      </c>
      <c r="X542">
        <v>0</v>
      </c>
      <c r="Y542">
        <v>0</v>
      </c>
      <c r="Z542">
        <v>0</v>
      </c>
      <c r="AA542">
        <v>3.9831298410626017</v>
      </c>
      <c r="AB542">
        <v>0</v>
      </c>
      <c r="AC542">
        <v>0</v>
      </c>
      <c r="AD542">
        <v>0</v>
      </c>
      <c r="AE542">
        <v>8.1734895455820008E-6</v>
      </c>
      <c r="AF542">
        <v>0</v>
      </c>
      <c r="AG542">
        <v>0</v>
      </c>
      <c r="AH542">
        <v>0</v>
      </c>
      <c r="AI542">
        <v>1.0088454658592197E-8</v>
      </c>
      <c r="AJ542">
        <v>0</v>
      </c>
    </row>
    <row r="543" spans="1:36" x14ac:dyDescent="0.2">
      <c r="A543" t="s">
        <v>184</v>
      </c>
      <c r="B543" t="s">
        <v>603</v>
      </c>
      <c r="C543" t="s">
        <v>609</v>
      </c>
      <c r="D543" t="s">
        <v>605</v>
      </c>
      <c r="E543" t="s">
        <v>1</v>
      </c>
      <c r="F543" t="s">
        <v>502</v>
      </c>
      <c r="G543" t="s">
        <v>506</v>
      </c>
      <c r="H543" t="s">
        <v>538</v>
      </c>
      <c r="I543" t="s">
        <v>507</v>
      </c>
      <c r="J543" t="s">
        <v>532</v>
      </c>
      <c r="K543" t="s">
        <v>538</v>
      </c>
      <c r="L543" t="s">
        <v>514</v>
      </c>
      <c r="M543" t="s">
        <v>532</v>
      </c>
      <c r="N543" t="s">
        <v>532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6.2878057250934594E-2</v>
      </c>
      <c r="X543">
        <v>0</v>
      </c>
      <c r="Y543">
        <v>0</v>
      </c>
      <c r="Z543">
        <v>0</v>
      </c>
      <c r="AA543">
        <v>3.3363900042571619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 x14ac:dyDescent="0.2">
      <c r="A544" t="s">
        <v>185</v>
      </c>
      <c r="B544" t="s">
        <v>603</v>
      </c>
      <c r="C544" t="s">
        <v>609</v>
      </c>
      <c r="D544" t="s">
        <v>605</v>
      </c>
      <c r="E544" t="s">
        <v>1</v>
      </c>
      <c r="F544" t="s">
        <v>502</v>
      </c>
      <c r="G544" t="s">
        <v>506</v>
      </c>
      <c r="H544" t="s">
        <v>541</v>
      </c>
      <c r="I544" t="s">
        <v>507</v>
      </c>
      <c r="J544" t="s">
        <v>532</v>
      </c>
      <c r="K544" t="s">
        <v>538</v>
      </c>
      <c r="L544" t="s">
        <v>514</v>
      </c>
      <c r="M544" t="s">
        <v>532</v>
      </c>
      <c r="N544" t="s">
        <v>532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5.51800435949504E-2</v>
      </c>
      <c r="X544">
        <v>0</v>
      </c>
      <c r="Y544">
        <v>0</v>
      </c>
      <c r="Z544">
        <v>0</v>
      </c>
      <c r="AA544">
        <v>3.3466658990280727</v>
      </c>
      <c r="AB544">
        <v>0</v>
      </c>
      <c r="AC544">
        <v>0</v>
      </c>
      <c r="AD544">
        <v>0</v>
      </c>
      <c r="AE544">
        <v>9.3659901404901182E-8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 x14ac:dyDescent="0.2">
      <c r="A545" t="s">
        <v>186</v>
      </c>
      <c r="B545" t="s">
        <v>603</v>
      </c>
      <c r="C545" t="s">
        <v>609</v>
      </c>
      <c r="D545" t="s">
        <v>605</v>
      </c>
      <c r="E545" t="s">
        <v>1</v>
      </c>
      <c r="F545" t="s">
        <v>502</v>
      </c>
      <c r="G545" t="s">
        <v>505</v>
      </c>
      <c r="H545" t="s">
        <v>4</v>
      </c>
      <c r="I545" t="s">
        <v>507</v>
      </c>
      <c r="J545" t="s">
        <v>532</v>
      </c>
      <c r="K545" t="s">
        <v>538</v>
      </c>
      <c r="L545" t="s">
        <v>515</v>
      </c>
      <c r="M545" t="s">
        <v>532</v>
      </c>
      <c r="N545" t="s">
        <v>532</v>
      </c>
      <c r="O545">
        <v>0</v>
      </c>
      <c r="P545">
        <v>0</v>
      </c>
      <c r="Q545">
        <v>4.4769951901182499E-2</v>
      </c>
      <c r="R545">
        <v>0</v>
      </c>
      <c r="S545">
        <v>0</v>
      </c>
      <c r="T545">
        <v>0</v>
      </c>
      <c r="U545">
        <v>0</v>
      </c>
      <c r="V545">
        <v>4.4073683091054404E-8</v>
      </c>
      <c r="W545">
        <v>0</v>
      </c>
      <c r="X545">
        <v>0</v>
      </c>
      <c r="Y545">
        <v>0</v>
      </c>
      <c r="Z545">
        <v>0</v>
      </c>
      <c r="AA545">
        <v>2.9964032960815778</v>
      </c>
      <c r="AB545">
        <v>0</v>
      </c>
      <c r="AC545">
        <v>0</v>
      </c>
      <c r="AD545">
        <v>0</v>
      </c>
      <c r="AE545">
        <v>8.1734895455820008E-6</v>
      </c>
      <c r="AF545">
        <v>0</v>
      </c>
      <c r="AG545">
        <v>0</v>
      </c>
      <c r="AH545">
        <v>0</v>
      </c>
      <c r="AI545">
        <v>1.0088454658592197E-8</v>
      </c>
      <c r="AJ545">
        <v>0</v>
      </c>
    </row>
    <row r="546" spans="1:36" x14ac:dyDescent="0.2">
      <c r="A546" t="s">
        <v>187</v>
      </c>
      <c r="B546" t="s">
        <v>603</v>
      </c>
      <c r="C546" t="s">
        <v>609</v>
      </c>
      <c r="D546" t="s">
        <v>605</v>
      </c>
      <c r="E546" t="s">
        <v>1</v>
      </c>
      <c r="F546" t="s">
        <v>502</v>
      </c>
      <c r="G546" t="s">
        <v>506</v>
      </c>
      <c r="H546" t="s">
        <v>538</v>
      </c>
      <c r="I546" t="s">
        <v>507</v>
      </c>
      <c r="J546" t="s">
        <v>532</v>
      </c>
      <c r="K546" t="s">
        <v>538</v>
      </c>
      <c r="L546" t="s">
        <v>515</v>
      </c>
      <c r="M546" t="s">
        <v>532</v>
      </c>
      <c r="N546" t="s">
        <v>532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6.2878057250934594E-2</v>
      </c>
      <c r="X546">
        <v>0</v>
      </c>
      <c r="Y546">
        <v>0</v>
      </c>
      <c r="Z546">
        <v>0</v>
      </c>
      <c r="AA546">
        <v>2.5098780116850996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2">
      <c r="A547" t="s">
        <v>188</v>
      </c>
      <c r="B547" t="s">
        <v>603</v>
      </c>
      <c r="C547" t="s">
        <v>609</v>
      </c>
      <c r="D547" t="s">
        <v>605</v>
      </c>
      <c r="E547" t="s">
        <v>1</v>
      </c>
      <c r="F547" t="s">
        <v>502</v>
      </c>
      <c r="G547" t="s">
        <v>506</v>
      </c>
      <c r="H547" t="s">
        <v>541</v>
      </c>
      <c r="I547" t="s">
        <v>507</v>
      </c>
      <c r="J547" t="s">
        <v>532</v>
      </c>
      <c r="K547" t="s">
        <v>538</v>
      </c>
      <c r="L547" t="s">
        <v>515</v>
      </c>
      <c r="M547" t="s">
        <v>532</v>
      </c>
      <c r="N547" t="s">
        <v>532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5.51800435949504E-2</v>
      </c>
      <c r="X547">
        <v>0</v>
      </c>
      <c r="Y547">
        <v>0</v>
      </c>
      <c r="Z547">
        <v>0</v>
      </c>
      <c r="AA547">
        <v>2.5176082957055499</v>
      </c>
      <c r="AB547">
        <v>0</v>
      </c>
      <c r="AC547">
        <v>0</v>
      </c>
      <c r="AD547">
        <v>0</v>
      </c>
      <c r="AE547">
        <v>9.3659901404901182E-8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1:36" x14ac:dyDescent="0.2">
      <c r="A548" t="s">
        <v>189</v>
      </c>
      <c r="B548" t="s">
        <v>603</v>
      </c>
      <c r="C548" t="s">
        <v>609</v>
      </c>
      <c r="D548" t="s">
        <v>605</v>
      </c>
      <c r="E548" t="s">
        <v>1</v>
      </c>
      <c r="F548" t="s">
        <v>502</v>
      </c>
      <c r="G548" t="s">
        <v>505</v>
      </c>
      <c r="H548" t="s">
        <v>4</v>
      </c>
      <c r="I548" t="s">
        <v>507</v>
      </c>
      <c r="J548" t="s">
        <v>532</v>
      </c>
      <c r="K548" t="s">
        <v>538</v>
      </c>
      <c r="L548" t="s">
        <v>516</v>
      </c>
      <c r="M548" t="s">
        <v>532</v>
      </c>
      <c r="N548" t="s">
        <v>532</v>
      </c>
      <c r="O548">
        <v>0</v>
      </c>
      <c r="P548">
        <v>0</v>
      </c>
      <c r="Q548">
        <v>4.4769951901182499E-2</v>
      </c>
      <c r="R548">
        <v>0</v>
      </c>
      <c r="S548">
        <v>0</v>
      </c>
      <c r="T548">
        <v>0</v>
      </c>
      <c r="U548">
        <v>0</v>
      </c>
      <c r="V548">
        <v>4.4073683091054404E-8</v>
      </c>
      <c r="W548">
        <v>0</v>
      </c>
      <c r="X548">
        <v>0</v>
      </c>
      <c r="Y548">
        <v>0</v>
      </c>
      <c r="Z548">
        <v>0</v>
      </c>
      <c r="AA548">
        <v>3.4493765692620597</v>
      </c>
      <c r="AB548">
        <v>0</v>
      </c>
      <c r="AC548">
        <v>0</v>
      </c>
      <c r="AD548">
        <v>0</v>
      </c>
      <c r="AE548">
        <v>8.1734895455820008E-6</v>
      </c>
      <c r="AF548">
        <v>0</v>
      </c>
      <c r="AG548">
        <v>0</v>
      </c>
      <c r="AH548">
        <v>0</v>
      </c>
      <c r="AI548">
        <v>1.0088454658592197E-8</v>
      </c>
      <c r="AJ548">
        <v>0</v>
      </c>
    </row>
    <row r="549" spans="1:36" x14ac:dyDescent="0.2">
      <c r="A549" t="s">
        <v>190</v>
      </c>
      <c r="B549" t="s">
        <v>603</v>
      </c>
      <c r="C549" t="s">
        <v>609</v>
      </c>
      <c r="D549" t="s">
        <v>605</v>
      </c>
      <c r="E549" t="s">
        <v>1</v>
      </c>
      <c r="F549" t="s">
        <v>502</v>
      </c>
      <c r="G549" t="s">
        <v>506</v>
      </c>
      <c r="H549" t="s">
        <v>538</v>
      </c>
      <c r="I549" t="s">
        <v>507</v>
      </c>
      <c r="J549" t="s">
        <v>532</v>
      </c>
      <c r="K549" t="s">
        <v>538</v>
      </c>
      <c r="L549" t="s">
        <v>516</v>
      </c>
      <c r="M549" t="s">
        <v>532</v>
      </c>
      <c r="N549" t="s">
        <v>532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6.2878057250934594E-2</v>
      </c>
      <c r="X549">
        <v>0</v>
      </c>
      <c r="Y549">
        <v>0</v>
      </c>
      <c r="Z549">
        <v>0</v>
      </c>
      <c r="AA549">
        <v>2.8893021231601681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1:36" x14ac:dyDescent="0.2">
      <c r="A550" t="s">
        <v>191</v>
      </c>
      <c r="B550" t="s">
        <v>603</v>
      </c>
      <c r="C550" t="s">
        <v>609</v>
      </c>
      <c r="D550" t="s">
        <v>605</v>
      </c>
      <c r="E550" t="s">
        <v>1</v>
      </c>
      <c r="F550" t="s">
        <v>502</v>
      </c>
      <c r="G550" t="s">
        <v>506</v>
      </c>
      <c r="H550" t="s">
        <v>541</v>
      </c>
      <c r="I550" t="s">
        <v>507</v>
      </c>
      <c r="J550" t="s">
        <v>532</v>
      </c>
      <c r="K550" t="s">
        <v>538</v>
      </c>
      <c r="L550" t="s">
        <v>516</v>
      </c>
      <c r="M550" t="s">
        <v>532</v>
      </c>
      <c r="N550" t="s">
        <v>532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5.51800435949504E-2</v>
      </c>
      <c r="X550">
        <v>0</v>
      </c>
      <c r="Y550">
        <v>0</v>
      </c>
      <c r="Z550">
        <v>0</v>
      </c>
      <c r="AA550">
        <v>2.8982010122412047</v>
      </c>
      <c r="AB550">
        <v>0</v>
      </c>
      <c r="AC550">
        <v>0</v>
      </c>
      <c r="AD550">
        <v>0</v>
      </c>
      <c r="AE550">
        <v>9.3659901404901182E-8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1:36" x14ac:dyDescent="0.2">
      <c r="A551" t="s">
        <v>192</v>
      </c>
      <c r="B551" t="s">
        <v>603</v>
      </c>
      <c r="C551" t="s">
        <v>609</v>
      </c>
      <c r="D551" t="s">
        <v>605</v>
      </c>
      <c r="E551" t="s">
        <v>1</v>
      </c>
      <c r="F551" t="s">
        <v>502</v>
      </c>
      <c r="G551" t="s">
        <v>505</v>
      </c>
      <c r="H551" t="s">
        <v>4</v>
      </c>
      <c r="I551" t="s">
        <v>507</v>
      </c>
      <c r="J551" t="s">
        <v>532</v>
      </c>
      <c r="K551" t="s">
        <v>538</v>
      </c>
      <c r="L551" t="s">
        <v>517</v>
      </c>
      <c r="M551" t="s">
        <v>532</v>
      </c>
      <c r="N551" t="s">
        <v>532</v>
      </c>
      <c r="O551">
        <v>0</v>
      </c>
      <c r="P551">
        <v>0</v>
      </c>
      <c r="Q551">
        <v>4.4769951901182499E-2</v>
      </c>
      <c r="R551">
        <v>0</v>
      </c>
      <c r="S551">
        <v>0</v>
      </c>
      <c r="T551">
        <v>0</v>
      </c>
      <c r="U551">
        <v>0</v>
      </c>
      <c r="V551">
        <v>4.4073683091054404E-8</v>
      </c>
      <c r="W551">
        <v>0</v>
      </c>
      <c r="X551">
        <v>0</v>
      </c>
      <c r="Y551">
        <v>0</v>
      </c>
      <c r="Z551">
        <v>0</v>
      </c>
      <c r="AA551">
        <v>1.7851366497188317</v>
      </c>
      <c r="AB551">
        <v>0</v>
      </c>
      <c r="AC551">
        <v>0</v>
      </c>
      <c r="AD551">
        <v>0</v>
      </c>
      <c r="AE551">
        <v>8.1734895455820008E-6</v>
      </c>
      <c r="AF551">
        <v>0</v>
      </c>
      <c r="AG551">
        <v>0</v>
      </c>
      <c r="AH551">
        <v>0</v>
      </c>
      <c r="AI551">
        <v>1.0088454658592197E-8</v>
      </c>
      <c r="AJ551">
        <v>0</v>
      </c>
    </row>
    <row r="552" spans="1:36" x14ac:dyDescent="0.2">
      <c r="A552" t="s">
        <v>193</v>
      </c>
      <c r="B552" t="s">
        <v>603</v>
      </c>
      <c r="C552" t="s">
        <v>609</v>
      </c>
      <c r="D552" t="s">
        <v>605</v>
      </c>
      <c r="E552" t="s">
        <v>1</v>
      </c>
      <c r="F552" t="s">
        <v>502</v>
      </c>
      <c r="G552" t="s">
        <v>506</v>
      </c>
      <c r="H552" t="s">
        <v>538</v>
      </c>
      <c r="I552" t="s">
        <v>507</v>
      </c>
      <c r="J552" t="s">
        <v>532</v>
      </c>
      <c r="K552" t="s">
        <v>538</v>
      </c>
      <c r="L552" t="s">
        <v>517</v>
      </c>
      <c r="M552" t="s">
        <v>532</v>
      </c>
      <c r="N552" t="s">
        <v>532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6.2878057250934594E-2</v>
      </c>
      <c r="X552">
        <v>0</v>
      </c>
      <c r="Y552">
        <v>0</v>
      </c>
      <c r="Z552">
        <v>0</v>
      </c>
      <c r="AA552">
        <v>1.4952844401291565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1:36" x14ac:dyDescent="0.2">
      <c r="A553" t="s">
        <v>194</v>
      </c>
      <c r="B553" t="s">
        <v>603</v>
      </c>
      <c r="C553" t="s">
        <v>609</v>
      </c>
      <c r="D553" t="s">
        <v>605</v>
      </c>
      <c r="E553" t="s">
        <v>1</v>
      </c>
      <c r="F553" t="s">
        <v>502</v>
      </c>
      <c r="G553" t="s">
        <v>506</v>
      </c>
      <c r="H553" t="s">
        <v>541</v>
      </c>
      <c r="I553" t="s">
        <v>507</v>
      </c>
      <c r="J553" t="s">
        <v>532</v>
      </c>
      <c r="K553" t="s">
        <v>538</v>
      </c>
      <c r="L553" t="s">
        <v>517</v>
      </c>
      <c r="M553" t="s">
        <v>532</v>
      </c>
      <c r="N553" t="s">
        <v>532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5.51800435949504E-2</v>
      </c>
      <c r="X553">
        <v>0</v>
      </c>
      <c r="Y553">
        <v>0</v>
      </c>
      <c r="Z553">
        <v>0</v>
      </c>
      <c r="AA553">
        <v>1.499889832646141</v>
      </c>
      <c r="AB553">
        <v>0</v>
      </c>
      <c r="AC553">
        <v>0</v>
      </c>
      <c r="AD553">
        <v>0</v>
      </c>
      <c r="AE553">
        <v>9.3659901404901182E-8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2">
      <c r="A554" t="s">
        <v>195</v>
      </c>
      <c r="B554" t="s">
        <v>603</v>
      </c>
      <c r="C554" t="s">
        <v>609</v>
      </c>
      <c r="D554" t="s">
        <v>605</v>
      </c>
      <c r="E554" t="s">
        <v>1</v>
      </c>
      <c r="F554" t="s">
        <v>502</v>
      </c>
      <c r="G554" t="s">
        <v>505</v>
      </c>
      <c r="H554" t="s">
        <v>4</v>
      </c>
      <c r="I554" t="s">
        <v>507</v>
      </c>
      <c r="J554" t="s">
        <v>532</v>
      </c>
      <c r="K554" t="s">
        <v>538</v>
      </c>
      <c r="L554" t="s">
        <v>518</v>
      </c>
      <c r="M554" t="s">
        <v>532</v>
      </c>
      <c r="N554" t="s">
        <v>532</v>
      </c>
      <c r="O554">
        <v>0</v>
      </c>
      <c r="P554">
        <v>0</v>
      </c>
      <c r="Q554">
        <v>4.4769951901182499E-2</v>
      </c>
      <c r="R554">
        <v>0</v>
      </c>
      <c r="S554">
        <v>0</v>
      </c>
      <c r="T554">
        <v>0</v>
      </c>
      <c r="U554">
        <v>0</v>
      </c>
      <c r="V554">
        <v>4.4073683091054404E-8</v>
      </c>
      <c r="W554">
        <v>0</v>
      </c>
      <c r="X554">
        <v>0</v>
      </c>
      <c r="Y554">
        <v>0</v>
      </c>
      <c r="Z554">
        <v>0</v>
      </c>
      <c r="AA554">
        <v>2.6748680124151503</v>
      </c>
      <c r="AB554">
        <v>0</v>
      </c>
      <c r="AC554">
        <v>0</v>
      </c>
      <c r="AD554">
        <v>0</v>
      </c>
      <c r="AE554">
        <v>8.1734895455820008E-6</v>
      </c>
      <c r="AF554">
        <v>0</v>
      </c>
      <c r="AG554">
        <v>0</v>
      </c>
      <c r="AH554">
        <v>0</v>
      </c>
      <c r="AI554">
        <v>1.0088454658592197E-8</v>
      </c>
      <c r="AJ554">
        <v>0</v>
      </c>
    </row>
    <row r="555" spans="1:36" x14ac:dyDescent="0.2">
      <c r="A555" t="s">
        <v>196</v>
      </c>
      <c r="B555" t="s">
        <v>603</v>
      </c>
      <c r="C555" t="s">
        <v>609</v>
      </c>
      <c r="D555" t="s">
        <v>605</v>
      </c>
      <c r="E555" t="s">
        <v>1</v>
      </c>
      <c r="F555" t="s">
        <v>502</v>
      </c>
      <c r="G555" t="s">
        <v>506</v>
      </c>
      <c r="H555" t="s">
        <v>538</v>
      </c>
      <c r="I555" t="s">
        <v>507</v>
      </c>
      <c r="J555" t="s">
        <v>532</v>
      </c>
      <c r="K555" t="s">
        <v>538</v>
      </c>
      <c r="L555" t="s">
        <v>518</v>
      </c>
      <c r="M555" t="s">
        <v>532</v>
      </c>
      <c r="N555" t="s">
        <v>532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6.2878057250934594E-2</v>
      </c>
      <c r="X555">
        <v>0</v>
      </c>
      <c r="Y555">
        <v>0</v>
      </c>
      <c r="Z555">
        <v>0</v>
      </c>
      <c r="AA555">
        <v>2.2405503348965188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1:36" x14ac:dyDescent="0.2">
      <c r="A556" t="s">
        <v>197</v>
      </c>
      <c r="B556" t="s">
        <v>603</v>
      </c>
      <c r="C556" t="s">
        <v>609</v>
      </c>
      <c r="D556" t="s">
        <v>605</v>
      </c>
      <c r="E556" t="s">
        <v>1</v>
      </c>
      <c r="F556" t="s">
        <v>502</v>
      </c>
      <c r="G556" t="s">
        <v>506</v>
      </c>
      <c r="H556" t="s">
        <v>541</v>
      </c>
      <c r="I556" t="s">
        <v>507</v>
      </c>
      <c r="J556" t="s">
        <v>532</v>
      </c>
      <c r="K556" t="s">
        <v>538</v>
      </c>
      <c r="L556" t="s">
        <v>518</v>
      </c>
      <c r="M556" t="s">
        <v>532</v>
      </c>
      <c r="N556" t="s">
        <v>532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5.51800435949504E-2</v>
      </c>
      <c r="X556">
        <v>0</v>
      </c>
      <c r="Y556">
        <v>0</v>
      </c>
      <c r="Z556">
        <v>0</v>
      </c>
      <c r="AA556">
        <v>2.2474511047228725</v>
      </c>
      <c r="AB556">
        <v>0</v>
      </c>
      <c r="AC556">
        <v>0</v>
      </c>
      <c r="AD556">
        <v>0</v>
      </c>
      <c r="AE556">
        <v>9.3659901404901182E-8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1:36" x14ac:dyDescent="0.2">
      <c r="A557" t="s">
        <v>198</v>
      </c>
      <c r="B557" t="s">
        <v>603</v>
      </c>
      <c r="C557" t="s">
        <v>609</v>
      </c>
      <c r="D557" t="s">
        <v>606</v>
      </c>
      <c r="E557" t="s">
        <v>1</v>
      </c>
      <c r="F557" t="s">
        <v>502</v>
      </c>
      <c r="G557" t="s">
        <v>505</v>
      </c>
      <c r="H557" t="s">
        <v>4</v>
      </c>
      <c r="I557" t="s">
        <v>507</v>
      </c>
      <c r="J557" t="s">
        <v>532</v>
      </c>
      <c r="K557" t="s">
        <v>535</v>
      </c>
      <c r="L557" t="s">
        <v>519</v>
      </c>
      <c r="M557" t="s">
        <v>532</v>
      </c>
      <c r="N557" t="s">
        <v>532</v>
      </c>
      <c r="O557">
        <v>0</v>
      </c>
      <c r="P557">
        <v>0</v>
      </c>
      <c r="Q557">
        <v>4.4769951901182499E-2</v>
      </c>
      <c r="R557">
        <v>0</v>
      </c>
      <c r="S557">
        <v>0</v>
      </c>
      <c r="T557">
        <v>0</v>
      </c>
      <c r="U557">
        <v>0</v>
      </c>
      <c r="V557">
        <v>4.4073683091054404E-8</v>
      </c>
      <c r="W557">
        <v>0</v>
      </c>
      <c r="X557">
        <v>0</v>
      </c>
      <c r="Y557">
        <v>0</v>
      </c>
      <c r="Z557">
        <v>0</v>
      </c>
      <c r="AA557">
        <v>14.069695553728712</v>
      </c>
      <c r="AB557">
        <v>0</v>
      </c>
      <c r="AC557">
        <v>0</v>
      </c>
      <c r="AD557">
        <v>0</v>
      </c>
      <c r="AE557">
        <v>8.1734895455820008E-6</v>
      </c>
      <c r="AF557">
        <v>0</v>
      </c>
      <c r="AG557">
        <v>0</v>
      </c>
      <c r="AH557">
        <v>0</v>
      </c>
      <c r="AI557">
        <v>1.0088454658592197E-8</v>
      </c>
      <c r="AJ557">
        <v>0</v>
      </c>
    </row>
    <row r="558" spans="1:36" x14ac:dyDescent="0.2">
      <c r="A558" t="s">
        <v>199</v>
      </c>
      <c r="B558" t="s">
        <v>603</v>
      </c>
      <c r="C558" t="s">
        <v>609</v>
      </c>
      <c r="D558" t="s">
        <v>606</v>
      </c>
      <c r="E558" t="s">
        <v>1</v>
      </c>
      <c r="F558" t="s">
        <v>502</v>
      </c>
      <c r="G558" t="s">
        <v>506</v>
      </c>
      <c r="H558" t="s">
        <v>538</v>
      </c>
      <c r="I558" t="s">
        <v>507</v>
      </c>
      <c r="J558" t="s">
        <v>532</v>
      </c>
      <c r="K558" t="s">
        <v>535</v>
      </c>
      <c r="L558" t="s">
        <v>519</v>
      </c>
      <c r="M558" t="s">
        <v>532</v>
      </c>
      <c r="N558" t="s">
        <v>532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6.2878057250934594E-2</v>
      </c>
      <c r="X558">
        <v>0</v>
      </c>
      <c r="Y558">
        <v>0</v>
      </c>
      <c r="Z558">
        <v>0</v>
      </c>
      <c r="AA558">
        <v>11.785202461760306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1:36" x14ac:dyDescent="0.2">
      <c r="A559" t="s">
        <v>200</v>
      </c>
      <c r="B559" t="s">
        <v>603</v>
      </c>
      <c r="C559" t="s">
        <v>609</v>
      </c>
      <c r="D559" t="s">
        <v>605</v>
      </c>
      <c r="E559" t="s">
        <v>1</v>
      </c>
      <c r="F559" t="s">
        <v>502</v>
      </c>
      <c r="G559" t="s">
        <v>506</v>
      </c>
      <c r="H559" t="s">
        <v>541</v>
      </c>
      <c r="I559" t="s">
        <v>507</v>
      </c>
      <c r="J559" t="s">
        <v>532</v>
      </c>
      <c r="K559" t="s">
        <v>535</v>
      </c>
      <c r="L559" t="s">
        <v>519</v>
      </c>
      <c r="M559" t="s">
        <v>532</v>
      </c>
      <c r="N559" t="s">
        <v>532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5.51800435949504E-2</v>
      </c>
      <c r="X559">
        <v>0</v>
      </c>
      <c r="Y559">
        <v>0</v>
      </c>
      <c r="Z559">
        <v>0</v>
      </c>
      <c r="AA559">
        <v>11.821500226768714</v>
      </c>
      <c r="AB559">
        <v>0</v>
      </c>
      <c r="AC559">
        <v>0</v>
      </c>
      <c r="AD559">
        <v>0</v>
      </c>
      <c r="AE559">
        <v>9.3659901404901182E-8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2">
      <c r="A560" t="s">
        <v>201</v>
      </c>
      <c r="B560" t="s">
        <v>603</v>
      </c>
      <c r="C560" t="s">
        <v>609</v>
      </c>
      <c r="D560" t="s">
        <v>605</v>
      </c>
      <c r="E560" t="s">
        <v>1</v>
      </c>
      <c r="F560" t="s">
        <v>502</v>
      </c>
      <c r="G560" t="s">
        <v>505</v>
      </c>
      <c r="H560" t="s">
        <v>4</v>
      </c>
      <c r="I560" t="s">
        <v>507</v>
      </c>
      <c r="J560" t="s">
        <v>532</v>
      </c>
      <c r="K560" t="s">
        <v>533</v>
      </c>
      <c r="L560" t="s">
        <v>519</v>
      </c>
      <c r="M560" t="s">
        <v>532</v>
      </c>
      <c r="N560" t="s">
        <v>532</v>
      </c>
      <c r="O560">
        <v>0</v>
      </c>
      <c r="P560">
        <v>0</v>
      </c>
      <c r="Q560">
        <v>4.4769951901182499E-2</v>
      </c>
      <c r="R560">
        <v>0</v>
      </c>
      <c r="S560">
        <v>0</v>
      </c>
      <c r="T560">
        <v>0</v>
      </c>
      <c r="U560">
        <v>0</v>
      </c>
      <c r="V560">
        <v>4.4073683091054404E-8</v>
      </c>
      <c r="W560">
        <v>0</v>
      </c>
      <c r="X560">
        <v>0</v>
      </c>
      <c r="Y560">
        <v>0</v>
      </c>
      <c r="Z560">
        <v>0</v>
      </c>
      <c r="AA560">
        <v>15.326557963553233</v>
      </c>
      <c r="AB560">
        <v>0</v>
      </c>
      <c r="AC560">
        <v>0</v>
      </c>
      <c r="AD560">
        <v>0</v>
      </c>
      <c r="AE560">
        <v>8.1734895455820008E-6</v>
      </c>
      <c r="AF560">
        <v>0</v>
      </c>
      <c r="AG560">
        <v>0</v>
      </c>
      <c r="AH560">
        <v>0</v>
      </c>
      <c r="AI560">
        <v>1.0088454658592197E-8</v>
      </c>
      <c r="AJ560">
        <v>0</v>
      </c>
    </row>
    <row r="561" spans="1:36" x14ac:dyDescent="0.2">
      <c r="A561" t="s">
        <v>202</v>
      </c>
      <c r="B561" t="s">
        <v>603</v>
      </c>
      <c r="C561" t="s">
        <v>609</v>
      </c>
      <c r="D561" t="s">
        <v>605</v>
      </c>
      <c r="E561" t="s">
        <v>1</v>
      </c>
      <c r="F561" t="s">
        <v>502</v>
      </c>
      <c r="G561" t="s">
        <v>506</v>
      </c>
      <c r="H561" t="s">
        <v>538</v>
      </c>
      <c r="I561" t="s">
        <v>507</v>
      </c>
      <c r="J561" t="s">
        <v>532</v>
      </c>
      <c r="K561" t="s">
        <v>533</v>
      </c>
      <c r="L561" t="s">
        <v>519</v>
      </c>
      <c r="M561" t="s">
        <v>532</v>
      </c>
      <c r="N561" t="s">
        <v>532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6.2878057250934594E-2</v>
      </c>
      <c r="X561">
        <v>0</v>
      </c>
      <c r="Y561">
        <v>0</v>
      </c>
      <c r="Z561">
        <v>0</v>
      </c>
      <c r="AA561">
        <v>12.837988423602416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1:36" x14ac:dyDescent="0.2">
      <c r="A562" t="s">
        <v>203</v>
      </c>
      <c r="B562" t="s">
        <v>603</v>
      </c>
      <c r="C562" t="s">
        <v>609</v>
      </c>
      <c r="D562" t="s">
        <v>605</v>
      </c>
      <c r="E562" t="s">
        <v>1</v>
      </c>
      <c r="F562" t="s">
        <v>502</v>
      </c>
      <c r="G562" t="s">
        <v>506</v>
      </c>
      <c r="H562" t="s">
        <v>541</v>
      </c>
      <c r="I562" t="s">
        <v>507</v>
      </c>
      <c r="J562" t="s">
        <v>532</v>
      </c>
      <c r="K562" t="s">
        <v>533</v>
      </c>
      <c r="L562" t="s">
        <v>519</v>
      </c>
      <c r="M562" t="s">
        <v>532</v>
      </c>
      <c r="N562" t="s">
        <v>532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5.51800435949504E-2</v>
      </c>
      <c r="X562">
        <v>0</v>
      </c>
      <c r="Y562">
        <v>0</v>
      </c>
      <c r="Z562">
        <v>0</v>
      </c>
      <c r="AA562">
        <v>12.877528710542126</v>
      </c>
      <c r="AB562">
        <v>0</v>
      </c>
      <c r="AC562">
        <v>0</v>
      </c>
      <c r="AD562">
        <v>0</v>
      </c>
      <c r="AE562">
        <v>9.3659901404901182E-8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1:36" x14ac:dyDescent="0.2">
      <c r="A563" t="s">
        <v>204</v>
      </c>
      <c r="B563" t="s">
        <v>603</v>
      </c>
      <c r="C563" t="s">
        <v>609</v>
      </c>
      <c r="D563" t="s">
        <v>606</v>
      </c>
      <c r="E563" t="s">
        <v>1</v>
      </c>
      <c r="F563" t="s">
        <v>502</v>
      </c>
      <c r="G563" t="s">
        <v>505</v>
      </c>
      <c r="H563" t="s">
        <v>4</v>
      </c>
      <c r="I563" t="s">
        <v>507</v>
      </c>
      <c r="J563" t="s">
        <v>532</v>
      </c>
      <c r="K563" t="s">
        <v>536</v>
      </c>
      <c r="L563" t="s">
        <v>519</v>
      </c>
      <c r="M563" t="s">
        <v>532</v>
      </c>
      <c r="N563" t="s">
        <v>532</v>
      </c>
      <c r="O563">
        <v>0</v>
      </c>
      <c r="P563">
        <v>0</v>
      </c>
      <c r="Q563">
        <v>4.4769951901182499E-2</v>
      </c>
      <c r="R563">
        <v>0</v>
      </c>
      <c r="S563">
        <v>0</v>
      </c>
      <c r="T563">
        <v>0</v>
      </c>
      <c r="U563">
        <v>0</v>
      </c>
      <c r="V563">
        <v>4.4073683091054404E-8</v>
      </c>
      <c r="W563">
        <v>0</v>
      </c>
      <c r="X563">
        <v>0</v>
      </c>
      <c r="Y563">
        <v>0</v>
      </c>
      <c r="Z563">
        <v>0</v>
      </c>
      <c r="AA563">
        <v>13.925817880977428</v>
      </c>
      <c r="AB563">
        <v>0</v>
      </c>
      <c r="AC563">
        <v>0</v>
      </c>
      <c r="AD563">
        <v>0</v>
      </c>
      <c r="AE563">
        <v>8.1734895455820008E-6</v>
      </c>
      <c r="AF563">
        <v>0</v>
      </c>
      <c r="AG563">
        <v>0</v>
      </c>
      <c r="AH563">
        <v>0</v>
      </c>
      <c r="AI563">
        <v>1.0088454658592197E-8</v>
      </c>
      <c r="AJ563">
        <v>0</v>
      </c>
    </row>
    <row r="564" spans="1:36" x14ac:dyDescent="0.2">
      <c r="A564" t="s">
        <v>205</v>
      </c>
      <c r="B564" t="s">
        <v>603</v>
      </c>
      <c r="C564" t="s">
        <v>609</v>
      </c>
      <c r="D564" t="s">
        <v>606</v>
      </c>
      <c r="E564" t="s">
        <v>1</v>
      </c>
      <c r="F564" t="s">
        <v>502</v>
      </c>
      <c r="G564" t="s">
        <v>506</v>
      </c>
      <c r="H564" t="s">
        <v>538</v>
      </c>
      <c r="I564" t="s">
        <v>507</v>
      </c>
      <c r="J564" t="s">
        <v>532</v>
      </c>
      <c r="K564" t="s">
        <v>536</v>
      </c>
      <c r="L564" t="s">
        <v>519</v>
      </c>
      <c r="M564" t="s">
        <v>532</v>
      </c>
      <c r="N564" t="s">
        <v>532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6.2878057250934594E-2</v>
      </c>
      <c r="X564">
        <v>0</v>
      </c>
      <c r="Y564">
        <v>0</v>
      </c>
      <c r="Z564">
        <v>0</v>
      </c>
      <c r="AA564">
        <v>11.664686172219742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1:36" x14ac:dyDescent="0.2">
      <c r="A565" t="s">
        <v>206</v>
      </c>
      <c r="B565" t="s">
        <v>603</v>
      </c>
      <c r="C565" t="s">
        <v>609</v>
      </c>
      <c r="D565" t="s">
        <v>605</v>
      </c>
      <c r="E565" t="s">
        <v>1</v>
      </c>
      <c r="F565" t="s">
        <v>502</v>
      </c>
      <c r="G565" t="s">
        <v>506</v>
      </c>
      <c r="H565" t="s">
        <v>541</v>
      </c>
      <c r="I565" t="s">
        <v>507</v>
      </c>
      <c r="J565" t="s">
        <v>532</v>
      </c>
      <c r="K565" t="s">
        <v>536</v>
      </c>
      <c r="L565" t="s">
        <v>519</v>
      </c>
      <c r="M565" t="s">
        <v>532</v>
      </c>
      <c r="N565" t="s">
        <v>532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5.51800435949504E-2</v>
      </c>
      <c r="X565">
        <v>0</v>
      </c>
      <c r="Y565">
        <v>0</v>
      </c>
      <c r="Z565">
        <v>0</v>
      </c>
      <c r="AA565">
        <v>11.700612753790987</v>
      </c>
      <c r="AB565">
        <v>0</v>
      </c>
      <c r="AC565">
        <v>0</v>
      </c>
      <c r="AD565">
        <v>0</v>
      </c>
      <c r="AE565">
        <v>9.3659901404901182E-8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1:36" x14ac:dyDescent="0.2">
      <c r="A566" t="s">
        <v>207</v>
      </c>
      <c r="B566" t="s">
        <v>603</v>
      </c>
      <c r="C566" t="s">
        <v>609</v>
      </c>
      <c r="D566" t="s">
        <v>605</v>
      </c>
      <c r="E566" t="s">
        <v>1</v>
      </c>
      <c r="F566" t="s">
        <v>502</v>
      </c>
      <c r="G566" t="s">
        <v>505</v>
      </c>
      <c r="H566" t="s">
        <v>4</v>
      </c>
      <c r="I566" t="s">
        <v>507</v>
      </c>
      <c r="J566" t="s">
        <v>532</v>
      </c>
      <c r="K566" t="s">
        <v>534</v>
      </c>
      <c r="L566" t="s">
        <v>519</v>
      </c>
      <c r="M566" t="s">
        <v>532</v>
      </c>
      <c r="N566" t="s">
        <v>532</v>
      </c>
      <c r="O566">
        <v>0</v>
      </c>
      <c r="P566">
        <v>0</v>
      </c>
      <c r="Q566">
        <v>4.4769951901182499E-2</v>
      </c>
      <c r="R566">
        <v>0</v>
      </c>
      <c r="S566">
        <v>0</v>
      </c>
      <c r="T566">
        <v>0</v>
      </c>
      <c r="U566">
        <v>0</v>
      </c>
      <c r="V566">
        <v>4.4073683091054404E-8</v>
      </c>
      <c r="W566">
        <v>0</v>
      </c>
      <c r="X566">
        <v>0</v>
      </c>
      <c r="Y566">
        <v>0</v>
      </c>
      <c r="Z566">
        <v>0</v>
      </c>
      <c r="AA566">
        <v>14.109252207299228</v>
      </c>
      <c r="AB566">
        <v>0</v>
      </c>
      <c r="AC566">
        <v>0</v>
      </c>
      <c r="AD566">
        <v>0</v>
      </c>
      <c r="AE566">
        <v>8.1734895455820008E-6</v>
      </c>
      <c r="AF566">
        <v>0</v>
      </c>
      <c r="AG566">
        <v>0</v>
      </c>
      <c r="AH566">
        <v>0</v>
      </c>
      <c r="AI566">
        <v>1.0088454658592197E-8</v>
      </c>
      <c r="AJ566">
        <v>0</v>
      </c>
    </row>
    <row r="567" spans="1:36" x14ac:dyDescent="0.2">
      <c r="A567" t="s">
        <v>208</v>
      </c>
      <c r="B567" t="s">
        <v>603</v>
      </c>
      <c r="C567" t="s">
        <v>609</v>
      </c>
      <c r="D567" t="s">
        <v>605</v>
      </c>
      <c r="E567" t="s">
        <v>1</v>
      </c>
      <c r="F567" t="s">
        <v>502</v>
      </c>
      <c r="G567" t="s">
        <v>506</v>
      </c>
      <c r="H567" t="s">
        <v>538</v>
      </c>
      <c r="I567" t="s">
        <v>507</v>
      </c>
      <c r="J567" t="s">
        <v>532</v>
      </c>
      <c r="K567" t="s">
        <v>534</v>
      </c>
      <c r="L567" t="s">
        <v>519</v>
      </c>
      <c r="M567" t="s">
        <v>532</v>
      </c>
      <c r="N567" t="s">
        <v>532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6.2878057250934594E-2</v>
      </c>
      <c r="X567">
        <v>0</v>
      </c>
      <c r="Y567">
        <v>0</v>
      </c>
      <c r="Z567">
        <v>0</v>
      </c>
      <c r="AA567">
        <v>11.818336310979575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1:36" x14ac:dyDescent="0.2">
      <c r="A568" t="s">
        <v>209</v>
      </c>
      <c r="B568" t="s">
        <v>603</v>
      </c>
      <c r="C568" t="s">
        <v>609</v>
      </c>
      <c r="D568" t="s">
        <v>605</v>
      </c>
      <c r="E568" t="s">
        <v>1</v>
      </c>
      <c r="F568" t="s">
        <v>502</v>
      </c>
      <c r="G568" t="s">
        <v>506</v>
      </c>
      <c r="H568" t="s">
        <v>541</v>
      </c>
      <c r="I568" t="s">
        <v>507</v>
      </c>
      <c r="J568" t="s">
        <v>532</v>
      </c>
      <c r="K568" t="s">
        <v>534</v>
      </c>
      <c r="L568" t="s">
        <v>519</v>
      </c>
      <c r="M568" t="s">
        <v>532</v>
      </c>
      <c r="N568" t="s">
        <v>532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5.51800435949504E-2</v>
      </c>
      <c r="X568">
        <v>0</v>
      </c>
      <c r="Y568">
        <v>0</v>
      </c>
      <c r="Z568">
        <v>0</v>
      </c>
      <c r="AA568">
        <v>11.854736126392012</v>
      </c>
      <c r="AB568">
        <v>0</v>
      </c>
      <c r="AC568">
        <v>0</v>
      </c>
      <c r="AD568">
        <v>0</v>
      </c>
      <c r="AE568">
        <v>9.3659901404901182E-8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1:36" x14ac:dyDescent="0.2">
      <c r="A569" t="s">
        <v>210</v>
      </c>
      <c r="B569" t="s">
        <v>603</v>
      </c>
      <c r="C569" t="s">
        <v>609</v>
      </c>
      <c r="D569" t="s">
        <v>606</v>
      </c>
      <c r="E569" t="s">
        <v>1</v>
      </c>
      <c r="F569" t="s">
        <v>502</v>
      </c>
      <c r="G569" t="s">
        <v>505</v>
      </c>
      <c r="H569" t="s">
        <v>4</v>
      </c>
      <c r="I569" t="s">
        <v>507</v>
      </c>
      <c r="J569" t="s">
        <v>532</v>
      </c>
      <c r="K569" t="s">
        <v>512</v>
      </c>
      <c r="L569" t="s">
        <v>519</v>
      </c>
      <c r="M569" t="s">
        <v>532</v>
      </c>
      <c r="N569" t="s">
        <v>532</v>
      </c>
      <c r="O569">
        <v>0</v>
      </c>
      <c r="P569">
        <v>0</v>
      </c>
      <c r="Q569">
        <v>4.4769951901182499E-2</v>
      </c>
      <c r="R569">
        <v>0</v>
      </c>
      <c r="S569">
        <v>0</v>
      </c>
      <c r="T569">
        <v>0</v>
      </c>
      <c r="U569">
        <v>0</v>
      </c>
      <c r="V569">
        <v>4.4073683091054404E-8</v>
      </c>
      <c r="W569">
        <v>0</v>
      </c>
      <c r="X569">
        <v>0</v>
      </c>
      <c r="Y569">
        <v>0</v>
      </c>
      <c r="Z569">
        <v>0</v>
      </c>
      <c r="AA569">
        <v>25.399680538770024</v>
      </c>
      <c r="AB569">
        <v>0</v>
      </c>
      <c r="AC569">
        <v>0</v>
      </c>
      <c r="AD569">
        <v>0</v>
      </c>
      <c r="AE569">
        <v>8.1734895455820008E-6</v>
      </c>
      <c r="AF569">
        <v>0</v>
      </c>
      <c r="AG569">
        <v>0</v>
      </c>
      <c r="AH569">
        <v>0</v>
      </c>
      <c r="AI569">
        <v>1.0088454658592197E-8</v>
      </c>
      <c r="AJ569">
        <v>0</v>
      </c>
    </row>
    <row r="570" spans="1:36" x14ac:dyDescent="0.2">
      <c r="A570" t="s">
        <v>211</v>
      </c>
      <c r="B570" t="s">
        <v>603</v>
      </c>
      <c r="C570" t="s">
        <v>609</v>
      </c>
      <c r="D570" t="s">
        <v>606</v>
      </c>
      <c r="E570" t="s">
        <v>1</v>
      </c>
      <c r="F570" t="s">
        <v>502</v>
      </c>
      <c r="G570" t="s">
        <v>506</v>
      </c>
      <c r="H570" t="s">
        <v>538</v>
      </c>
      <c r="I570" t="s">
        <v>507</v>
      </c>
      <c r="J570" t="s">
        <v>532</v>
      </c>
      <c r="K570" t="s">
        <v>512</v>
      </c>
      <c r="L570" t="s">
        <v>519</v>
      </c>
      <c r="M570" t="s">
        <v>532</v>
      </c>
      <c r="N570" t="s">
        <v>532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6.2878057250934594E-2</v>
      </c>
      <c r="X570">
        <v>0</v>
      </c>
      <c r="Y570">
        <v>0</v>
      </c>
      <c r="Z570">
        <v>0</v>
      </c>
      <c r="AA570">
        <v>21.275540502659101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2">
      <c r="A571" t="s">
        <v>212</v>
      </c>
      <c r="B571" t="s">
        <v>603</v>
      </c>
      <c r="C571" t="s">
        <v>609</v>
      </c>
      <c r="D571" t="s">
        <v>605</v>
      </c>
      <c r="E571" t="s">
        <v>1</v>
      </c>
      <c r="F571" t="s">
        <v>502</v>
      </c>
      <c r="G571" t="s">
        <v>506</v>
      </c>
      <c r="H571" t="s">
        <v>541</v>
      </c>
      <c r="I571" t="s">
        <v>507</v>
      </c>
      <c r="J571" t="s">
        <v>532</v>
      </c>
      <c r="K571" t="s">
        <v>512</v>
      </c>
      <c r="L571" t="s">
        <v>519</v>
      </c>
      <c r="M571" t="s">
        <v>532</v>
      </c>
      <c r="N571" t="s">
        <v>532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5.51800435949504E-2</v>
      </c>
      <c r="X571">
        <v>0</v>
      </c>
      <c r="Y571">
        <v>0</v>
      </c>
      <c r="Z571">
        <v>0</v>
      </c>
      <c r="AA571">
        <v>21.34106797849994</v>
      </c>
      <c r="AB571">
        <v>0</v>
      </c>
      <c r="AC571">
        <v>0</v>
      </c>
      <c r="AD571">
        <v>0</v>
      </c>
      <c r="AE571">
        <v>9.3659901404901182E-8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1:36" x14ac:dyDescent="0.2">
      <c r="A572" t="s">
        <v>213</v>
      </c>
      <c r="B572" t="s">
        <v>603</v>
      </c>
      <c r="C572" t="s">
        <v>609</v>
      </c>
      <c r="D572" t="s">
        <v>605</v>
      </c>
      <c r="E572" t="s">
        <v>1</v>
      </c>
      <c r="F572" t="s">
        <v>502</v>
      </c>
      <c r="G572" t="s">
        <v>505</v>
      </c>
      <c r="H572" t="s">
        <v>4</v>
      </c>
      <c r="I572" t="s">
        <v>507</v>
      </c>
      <c r="J572" t="s">
        <v>532</v>
      </c>
      <c r="K572" t="s">
        <v>512</v>
      </c>
      <c r="L572" t="s">
        <v>520</v>
      </c>
      <c r="M572" t="s">
        <v>532</v>
      </c>
      <c r="N572" t="s">
        <v>532</v>
      </c>
      <c r="O572">
        <v>0</v>
      </c>
      <c r="P572">
        <v>0</v>
      </c>
      <c r="Q572">
        <v>4.4769951901182499E-2</v>
      </c>
      <c r="R572">
        <v>0</v>
      </c>
      <c r="S572">
        <v>0</v>
      </c>
      <c r="T572">
        <v>0</v>
      </c>
      <c r="U572">
        <v>0</v>
      </c>
      <c r="V572">
        <v>4.4073683091054404E-8</v>
      </c>
      <c r="W572">
        <v>0</v>
      </c>
      <c r="X572">
        <v>0</v>
      </c>
      <c r="Y572">
        <v>0</v>
      </c>
      <c r="Z572">
        <v>0</v>
      </c>
      <c r="AA572">
        <v>27.645421123662686</v>
      </c>
      <c r="AB572">
        <v>0</v>
      </c>
      <c r="AC572">
        <v>0</v>
      </c>
      <c r="AD572">
        <v>0</v>
      </c>
      <c r="AE572">
        <v>8.1734895455820008E-6</v>
      </c>
      <c r="AF572">
        <v>0</v>
      </c>
      <c r="AG572">
        <v>0</v>
      </c>
      <c r="AH572">
        <v>0</v>
      </c>
      <c r="AI572">
        <v>1.0088454658592197E-8</v>
      </c>
      <c r="AJ572">
        <v>0</v>
      </c>
    </row>
    <row r="573" spans="1:36" x14ac:dyDescent="0.2">
      <c r="A573" t="s">
        <v>214</v>
      </c>
      <c r="B573" t="s">
        <v>603</v>
      </c>
      <c r="C573" t="s">
        <v>609</v>
      </c>
      <c r="D573" t="s">
        <v>605</v>
      </c>
      <c r="E573" t="s">
        <v>1</v>
      </c>
      <c r="F573" t="s">
        <v>502</v>
      </c>
      <c r="G573" t="s">
        <v>506</v>
      </c>
      <c r="H573" t="s">
        <v>538</v>
      </c>
      <c r="I573" t="s">
        <v>507</v>
      </c>
      <c r="J573" t="s">
        <v>532</v>
      </c>
      <c r="K573" t="s">
        <v>512</v>
      </c>
      <c r="L573" t="s">
        <v>520</v>
      </c>
      <c r="M573" t="s">
        <v>532</v>
      </c>
      <c r="N573" t="s">
        <v>532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6.2878057250934594E-2</v>
      </c>
      <c r="X573">
        <v>0</v>
      </c>
      <c r="Y573">
        <v>0</v>
      </c>
      <c r="Z573">
        <v>0</v>
      </c>
      <c r="AA573">
        <v>23.156640727499283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1:36" x14ac:dyDescent="0.2">
      <c r="A574" t="s">
        <v>215</v>
      </c>
      <c r="B574" t="s">
        <v>603</v>
      </c>
      <c r="C574" t="s">
        <v>609</v>
      </c>
      <c r="D574" t="s">
        <v>605</v>
      </c>
      <c r="E574" t="s">
        <v>1</v>
      </c>
      <c r="F574" t="s">
        <v>502</v>
      </c>
      <c r="G574" t="s">
        <v>506</v>
      </c>
      <c r="H574" t="s">
        <v>541</v>
      </c>
      <c r="I574" t="s">
        <v>507</v>
      </c>
      <c r="J574" t="s">
        <v>532</v>
      </c>
      <c r="K574" t="s">
        <v>512</v>
      </c>
      <c r="L574" t="s">
        <v>520</v>
      </c>
      <c r="M574" t="s">
        <v>532</v>
      </c>
      <c r="N574" t="s">
        <v>532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5.51800435949504E-2</v>
      </c>
      <c r="X574">
        <v>0</v>
      </c>
      <c r="Y574">
        <v>0</v>
      </c>
      <c r="Z574">
        <v>0</v>
      </c>
      <c r="AA574">
        <v>23.22796188691408</v>
      </c>
      <c r="AB574">
        <v>0</v>
      </c>
      <c r="AC574">
        <v>0</v>
      </c>
      <c r="AD574">
        <v>0</v>
      </c>
      <c r="AE574">
        <v>9.3659901404901182E-8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1:36" x14ac:dyDescent="0.2">
      <c r="A575" t="s">
        <v>216</v>
      </c>
      <c r="B575" t="s">
        <v>603</v>
      </c>
      <c r="C575" t="s">
        <v>609</v>
      </c>
      <c r="D575" t="s">
        <v>605</v>
      </c>
      <c r="E575" t="s">
        <v>1</v>
      </c>
      <c r="F575" t="s">
        <v>502</v>
      </c>
      <c r="G575" t="s">
        <v>505</v>
      </c>
      <c r="H575" t="s">
        <v>4</v>
      </c>
      <c r="I575" t="s">
        <v>507</v>
      </c>
      <c r="J575" t="s">
        <v>532</v>
      </c>
      <c r="K575" t="s">
        <v>535</v>
      </c>
      <c r="L575" t="s">
        <v>520</v>
      </c>
      <c r="M575" t="s">
        <v>532</v>
      </c>
      <c r="N575" t="s">
        <v>532</v>
      </c>
      <c r="O575">
        <v>0</v>
      </c>
      <c r="P575">
        <v>0</v>
      </c>
      <c r="Q575">
        <v>4.4769951901182499E-2</v>
      </c>
      <c r="R575">
        <v>0</v>
      </c>
      <c r="S575">
        <v>0</v>
      </c>
      <c r="T575">
        <v>0</v>
      </c>
      <c r="U575">
        <v>0</v>
      </c>
      <c r="V575">
        <v>4.4073683091054404E-8</v>
      </c>
      <c r="W575">
        <v>0</v>
      </c>
      <c r="X575">
        <v>0</v>
      </c>
      <c r="Y575">
        <v>0</v>
      </c>
      <c r="Z575">
        <v>0</v>
      </c>
      <c r="AA575">
        <v>15.502379562598788</v>
      </c>
      <c r="AB575">
        <v>0</v>
      </c>
      <c r="AC575">
        <v>0</v>
      </c>
      <c r="AD575">
        <v>0</v>
      </c>
      <c r="AE575">
        <v>8.1734895455820008E-6</v>
      </c>
      <c r="AF575">
        <v>0</v>
      </c>
      <c r="AG575">
        <v>0</v>
      </c>
      <c r="AH575">
        <v>0</v>
      </c>
      <c r="AI575">
        <v>1.0088454658592197E-8</v>
      </c>
      <c r="AJ575">
        <v>0</v>
      </c>
    </row>
    <row r="576" spans="1:36" x14ac:dyDescent="0.2">
      <c r="A576" t="s">
        <v>217</v>
      </c>
      <c r="B576" t="s">
        <v>603</v>
      </c>
      <c r="C576" t="s">
        <v>609</v>
      </c>
      <c r="D576" t="s">
        <v>605</v>
      </c>
      <c r="E576" t="s">
        <v>1</v>
      </c>
      <c r="F576" t="s">
        <v>502</v>
      </c>
      <c r="G576" t="s">
        <v>506</v>
      </c>
      <c r="H576" t="s">
        <v>538</v>
      </c>
      <c r="I576" t="s">
        <v>507</v>
      </c>
      <c r="J576" t="s">
        <v>532</v>
      </c>
      <c r="K576" t="s">
        <v>535</v>
      </c>
      <c r="L576" t="s">
        <v>520</v>
      </c>
      <c r="M576" t="s">
        <v>532</v>
      </c>
      <c r="N576" t="s">
        <v>532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6.2878057250934594E-2</v>
      </c>
      <c r="X576">
        <v>0</v>
      </c>
      <c r="Y576">
        <v>0</v>
      </c>
      <c r="Z576">
        <v>0</v>
      </c>
      <c r="AA576">
        <v>12.98526191178768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2">
      <c r="A577" t="s">
        <v>218</v>
      </c>
      <c r="B577" t="s">
        <v>603</v>
      </c>
      <c r="C577" t="s">
        <v>609</v>
      </c>
      <c r="D577" t="s">
        <v>605</v>
      </c>
      <c r="E577" t="s">
        <v>1</v>
      </c>
      <c r="F577" t="s">
        <v>502</v>
      </c>
      <c r="G577" t="s">
        <v>506</v>
      </c>
      <c r="H577" t="s">
        <v>541</v>
      </c>
      <c r="I577" t="s">
        <v>507</v>
      </c>
      <c r="J577" t="s">
        <v>532</v>
      </c>
      <c r="K577" t="s">
        <v>535</v>
      </c>
      <c r="L577" t="s">
        <v>520</v>
      </c>
      <c r="M577" t="s">
        <v>532</v>
      </c>
      <c r="N577" t="s">
        <v>532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5.51800435949504E-2</v>
      </c>
      <c r="X577">
        <v>0</v>
      </c>
      <c r="Y577">
        <v>0</v>
      </c>
      <c r="Z577">
        <v>0</v>
      </c>
      <c r="AA577">
        <v>13.025255792841149</v>
      </c>
      <c r="AB577">
        <v>0</v>
      </c>
      <c r="AC577">
        <v>0</v>
      </c>
      <c r="AD577">
        <v>0</v>
      </c>
      <c r="AE577">
        <v>9.3659901404901182E-8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1:36" x14ac:dyDescent="0.2">
      <c r="A578" t="s">
        <v>219</v>
      </c>
      <c r="B578" t="s">
        <v>603</v>
      </c>
      <c r="C578" t="s">
        <v>609</v>
      </c>
      <c r="D578" t="s">
        <v>605</v>
      </c>
      <c r="E578" t="s">
        <v>1</v>
      </c>
      <c r="F578" t="s">
        <v>502</v>
      </c>
      <c r="G578" t="s">
        <v>505</v>
      </c>
      <c r="H578" t="s">
        <v>4</v>
      </c>
      <c r="I578" t="s">
        <v>507</v>
      </c>
      <c r="J578" t="s">
        <v>532</v>
      </c>
      <c r="K578" t="s">
        <v>536</v>
      </c>
      <c r="L578" t="s">
        <v>520</v>
      </c>
      <c r="M578" t="s">
        <v>532</v>
      </c>
      <c r="N578" t="s">
        <v>532</v>
      </c>
      <c r="O578">
        <v>0</v>
      </c>
      <c r="P578">
        <v>0</v>
      </c>
      <c r="Q578">
        <v>4.4769951901182499E-2</v>
      </c>
      <c r="R578">
        <v>0</v>
      </c>
      <c r="S578">
        <v>0</v>
      </c>
      <c r="T578">
        <v>0</v>
      </c>
      <c r="U578">
        <v>0</v>
      </c>
      <c r="V578">
        <v>4.4073683091054404E-8</v>
      </c>
      <c r="W578">
        <v>0</v>
      </c>
      <c r="X578">
        <v>0</v>
      </c>
      <c r="Y578">
        <v>0</v>
      </c>
      <c r="Z578">
        <v>0</v>
      </c>
      <c r="AA578">
        <v>15.335880174190926</v>
      </c>
      <c r="AB578">
        <v>0</v>
      </c>
      <c r="AC578">
        <v>0</v>
      </c>
      <c r="AD578">
        <v>0</v>
      </c>
      <c r="AE578">
        <v>8.1734895455820008E-6</v>
      </c>
      <c r="AF578">
        <v>0</v>
      </c>
      <c r="AG578">
        <v>0</v>
      </c>
      <c r="AH578">
        <v>0</v>
      </c>
      <c r="AI578">
        <v>1.0088454658592197E-8</v>
      </c>
      <c r="AJ578">
        <v>0</v>
      </c>
    </row>
    <row r="579" spans="1:36" x14ac:dyDescent="0.2">
      <c r="A579" t="s">
        <v>220</v>
      </c>
      <c r="B579" t="s">
        <v>603</v>
      </c>
      <c r="C579" t="s">
        <v>609</v>
      </c>
      <c r="D579" t="s">
        <v>605</v>
      </c>
      <c r="E579" t="s">
        <v>1</v>
      </c>
      <c r="F579" t="s">
        <v>502</v>
      </c>
      <c r="G579" t="s">
        <v>506</v>
      </c>
      <c r="H579" t="s">
        <v>538</v>
      </c>
      <c r="I579" t="s">
        <v>507</v>
      </c>
      <c r="J579" t="s">
        <v>532</v>
      </c>
      <c r="K579" t="s">
        <v>536</v>
      </c>
      <c r="L579" t="s">
        <v>520</v>
      </c>
      <c r="M579" t="s">
        <v>532</v>
      </c>
      <c r="N579" t="s">
        <v>532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6.2878057250934594E-2</v>
      </c>
      <c r="X579">
        <v>0</v>
      </c>
      <c r="Y579">
        <v>0</v>
      </c>
      <c r="Z579">
        <v>0</v>
      </c>
      <c r="AA579">
        <v>12.845796989135113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1:36" x14ac:dyDescent="0.2">
      <c r="A580" t="s">
        <v>221</v>
      </c>
      <c r="B580" t="s">
        <v>603</v>
      </c>
      <c r="C580" t="s">
        <v>609</v>
      </c>
      <c r="D580" t="s">
        <v>605</v>
      </c>
      <c r="E580" t="s">
        <v>1</v>
      </c>
      <c r="F580" t="s">
        <v>502</v>
      </c>
      <c r="G580" t="s">
        <v>506</v>
      </c>
      <c r="H580" t="s">
        <v>541</v>
      </c>
      <c r="I580" t="s">
        <v>507</v>
      </c>
      <c r="J580" t="s">
        <v>532</v>
      </c>
      <c r="K580" t="s">
        <v>536</v>
      </c>
      <c r="L580" t="s">
        <v>520</v>
      </c>
      <c r="M580" t="s">
        <v>532</v>
      </c>
      <c r="N580" t="s">
        <v>532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5.51800435949504E-2</v>
      </c>
      <c r="X580">
        <v>0</v>
      </c>
      <c r="Y580">
        <v>0</v>
      </c>
      <c r="Z580">
        <v>0</v>
      </c>
      <c r="AA580">
        <v>12.885361326020311</v>
      </c>
      <c r="AB580">
        <v>0</v>
      </c>
      <c r="AC580">
        <v>0</v>
      </c>
      <c r="AD580">
        <v>0</v>
      </c>
      <c r="AE580">
        <v>9.3659901404901182E-8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1:36" x14ac:dyDescent="0.2">
      <c r="A581" t="s">
        <v>222</v>
      </c>
      <c r="B581" t="s">
        <v>603</v>
      </c>
      <c r="C581" t="s">
        <v>609</v>
      </c>
      <c r="D581" t="s">
        <v>605</v>
      </c>
      <c r="O581">
        <v>0</v>
      </c>
      <c r="P581">
        <v>0</v>
      </c>
      <c r="Q581">
        <v>0</v>
      </c>
      <c r="R581">
        <v>2.2734751114563317E-4</v>
      </c>
      <c r="S581">
        <v>2.1122449469625961E-2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0.29675208009600001</v>
      </c>
      <c r="AF581">
        <v>253.96697875804767</v>
      </c>
      <c r="AG581">
        <v>0</v>
      </c>
      <c r="AH581">
        <v>0</v>
      </c>
      <c r="AI581">
        <v>0</v>
      </c>
      <c r="AJ581">
        <v>0</v>
      </c>
    </row>
    <row r="582" spans="1:36" x14ac:dyDescent="0.2">
      <c r="A582" t="s">
        <v>223</v>
      </c>
      <c r="B582" t="s">
        <v>603</v>
      </c>
      <c r="C582" t="s">
        <v>609</v>
      </c>
      <c r="D582" t="s">
        <v>605</v>
      </c>
      <c r="O582">
        <v>0</v>
      </c>
      <c r="P582">
        <v>0</v>
      </c>
      <c r="Q582">
        <v>0</v>
      </c>
      <c r="R582">
        <v>2.2734751114563317E-4</v>
      </c>
      <c r="S582">
        <v>2.1122449469625961E-2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0.29675208009600001</v>
      </c>
      <c r="AF582">
        <v>240.25133780044607</v>
      </c>
      <c r="AG582">
        <v>0</v>
      </c>
      <c r="AH582">
        <v>0</v>
      </c>
      <c r="AI582">
        <v>0</v>
      </c>
      <c r="AJ582">
        <v>0</v>
      </c>
    </row>
    <row r="583" spans="1:36" x14ac:dyDescent="0.2">
      <c r="A583" t="s">
        <v>224</v>
      </c>
      <c r="B583" t="s">
        <v>603</v>
      </c>
      <c r="C583" t="s">
        <v>609</v>
      </c>
      <c r="D583" t="s">
        <v>605</v>
      </c>
      <c r="O583">
        <v>0</v>
      </c>
      <c r="P583">
        <v>0</v>
      </c>
      <c r="Q583">
        <v>0</v>
      </c>
      <c r="R583">
        <v>2.2734751114563317E-4</v>
      </c>
      <c r="S583">
        <v>2.1122449469625961E-2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0.29675208009600001</v>
      </c>
      <c r="AF583">
        <v>229.4585984911534</v>
      </c>
      <c r="AG583">
        <v>0</v>
      </c>
      <c r="AH583">
        <v>0</v>
      </c>
      <c r="AI583">
        <v>0</v>
      </c>
      <c r="AJ583">
        <v>0</v>
      </c>
    </row>
    <row r="584" spans="1:36" x14ac:dyDescent="0.2">
      <c r="A584" t="s">
        <v>569</v>
      </c>
      <c r="B584" t="s">
        <v>603</v>
      </c>
      <c r="C584" t="s">
        <v>609</v>
      </c>
      <c r="D584" t="s">
        <v>605</v>
      </c>
      <c r="O584">
        <v>0</v>
      </c>
      <c r="P584">
        <v>0</v>
      </c>
      <c r="Q584">
        <v>0</v>
      </c>
      <c r="R584">
        <v>2.2734751114563317E-4</v>
      </c>
      <c r="S584">
        <v>2.1122449469625961E-2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0.29675208009600001</v>
      </c>
      <c r="AF584">
        <v>54.350418387316992</v>
      </c>
      <c r="AG584">
        <v>0</v>
      </c>
      <c r="AH584">
        <v>0</v>
      </c>
      <c r="AI584">
        <v>0</v>
      </c>
      <c r="AJ584">
        <v>0</v>
      </c>
    </row>
    <row r="585" spans="1:36" x14ac:dyDescent="0.2">
      <c r="A585" t="s">
        <v>586</v>
      </c>
      <c r="B585" t="s">
        <v>603</v>
      </c>
      <c r="C585" t="s">
        <v>609</v>
      </c>
      <c r="D585" t="s">
        <v>605</v>
      </c>
      <c r="O585">
        <v>0</v>
      </c>
      <c r="P585">
        <v>0</v>
      </c>
      <c r="Q585">
        <v>0</v>
      </c>
      <c r="R585">
        <v>2.2734751114563317E-4</v>
      </c>
      <c r="S585">
        <v>2.1122449469625961E-2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0.29675208009600001</v>
      </c>
      <c r="AF585">
        <v>68.345148504936333</v>
      </c>
      <c r="AG585">
        <v>0</v>
      </c>
      <c r="AH585">
        <v>0</v>
      </c>
      <c r="AI585">
        <v>0</v>
      </c>
      <c r="AJ585">
        <v>0</v>
      </c>
    </row>
    <row r="586" spans="1:36" x14ac:dyDescent="0.2">
      <c r="A586" t="s">
        <v>227</v>
      </c>
      <c r="B586" t="s">
        <v>603</v>
      </c>
      <c r="C586" t="s">
        <v>609</v>
      </c>
      <c r="D586" t="s">
        <v>605</v>
      </c>
      <c r="O586">
        <v>0</v>
      </c>
      <c r="P586">
        <v>0</v>
      </c>
      <c r="Q586">
        <v>0</v>
      </c>
      <c r="R586">
        <v>2.2734751114563317E-4</v>
      </c>
      <c r="S586">
        <v>2.1122449469625961E-2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0.29675208009600001</v>
      </c>
      <c r="AF586">
        <v>75.072300046293719</v>
      </c>
      <c r="AG586">
        <v>0</v>
      </c>
      <c r="AH586">
        <v>0</v>
      </c>
      <c r="AI586">
        <v>0</v>
      </c>
      <c r="AJ586">
        <v>0</v>
      </c>
    </row>
    <row r="587" spans="1:36" x14ac:dyDescent="0.2">
      <c r="A587" t="s">
        <v>228</v>
      </c>
      <c r="B587" t="s">
        <v>603</v>
      </c>
      <c r="C587" t="s">
        <v>609</v>
      </c>
      <c r="D587" t="s">
        <v>605</v>
      </c>
      <c r="O587">
        <v>0</v>
      </c>
      <c r="P587">
        <v>0</v>
      </c>
      <c r="Q587">
        <v>0</v>
      </c>
      <c r="R587">
        <v>2.2734751114563317E-4</v>
      </c>
      <c r="S587">
        <v>2.1122449469625961E-2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0.29675208009600001</v>
      </c>
      <c r="AF587">
        <v>68.020522780337302</v>
      </c>
      <c r="AG587">
        <v>0</v>
      </c>
      <c r="AH587">
        <v>0</v>
      </c>
      <c r="AI587">
        <v>0</v>
      </c>
      <c r="AJ587">
        <v>0</v>
      </c>
    </row>
    <row r="588" spans="1:36" x14ac:dyDescent="0.2">
      <c r="A588" t="s">
        <v>229</v>
      </c>
      <c r="B588" t="s">
        <v>603</v>
      </c>
      <c r="C588" t="s">
        <v>609</v>
      </c>
      <c r="D588" t="s">
        <v>605</v>
      </c>
      <c r="O588">
        <v>0</v>
      </c>
      <c r="P588">
        <v>0</v>
      </c>
      <c r="Q588">
        <v>0</v>
      </c>
      <c r="R588">
        <v>2.2734751114563317E-4</v>
      </c>
      <c r="S588">
        <v>2.1122449469625961E-2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0.29675208009600001</v>
      </c>
      <c r="AF588">
        <v>63.917506230674732</v>
      </c>
      <c r="AG588">
        <v>0</v>
      </c>
      <c r="AH588">
        <v>0</v>
      </c>
      <c r="AI588">
        <v>0</v>
      </c>
      <c r="AJ588">
        <v>0</v>
      </c>
    </row>
    <row r="589" spans="1:36" x14ac:dyDescent="0.2">
      <c r="A589" t="s">
        <v>230</v>
      </c>
      <c r="B589" t="s">
        <v>603</v>
      </c>
      <c r="C589" t="s">
        <v>609</v>
      </c>
      <c r="D589" t="s">
        <v>605</v>
      </c>
      <c r="O589">
        <v>0</v>
      </c>
      <c r="P589">
        <v>0</v>
      </c>
      <c r="Q589">
        <v>0</v>
      </c>
      <c r="R589">
        <v>2.2734751114563317E-4</v>
      </c>
      <c r="S589">
        <v>2.1122449469625961E-2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0.29675208009600001</v>
      </c>
      <c r="AF589">
        <v>52.105453196984215</v>
      </c>
      <c r="AG589">
        <v>0</v>
      </c>
      <c r="AH589">
        <v>0</v>
      </c>
      <c r="AI589">
        <v>0</v>
      </c>
      <c r="AJ589">
        <v>0</v>
      </c>
    </row>
    <row r="590" spans="1:36" x14ac:dyDescent="0.2">
      <c r="A590" t="s">
        <v>231</v>
      </c>
      <c r="B590" t="s">
        <v>603</v>
      </c>
      <c r="C590" t="s">
        <v>609</v>
      </c>
      <c r="D590" t="s">
        <v>605</v>
      </c>
      <c r="O590">
        <v>0</v>
      </c>
      <c r="P590">
        <v>0</v>
      </c>
      <c r="Q590">
        <v>0</v>
      </c>
      <c r="R590">
        <v>2.2734751114563317E-4</v>
      </c>
      <c r="S590">
        <v>2.1122449469625961E-2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0.29675208009600001</v>
      </c>
      <c r="AF590">
        <v>65.722626391197892</v>
      </c>
      <c r="AG590">
        <v>0</v>
      </c>
      <c r="AH590">
        <v>0</v>
      </c>
      <c r="AI590">
        <v>0</v>
      </c>
      <c r="AJ590">
        <v>0</v>
      </c>
    </row>
    <row r="591" spans="1:36" x14ac:dyDescent="0.2">
      <c r="A591" t="s">
        <v>232</v>
      </c>
      <c r="B591" t="s">
        <v>603</v>
      </c>
      <c r="C591" t="s">
        <v>609</v>
      </c>
      <c r="D591" t="s">
        <v>605</v>
      </c>
      <c r="O591">
        <v>0</v>
      </c>
      <c r="P591">
        <v>0</v>
      </c>
      <c r="Q591">
        <v>0</v>
      </c>
      <c r="R591">
        <v>2.2734751114563317E-4</v>
      </c>
      <c r="S591">
        <v>2.1122449469625961E-2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0.29675208009600001</v>
      </c>
      <c r="AF591">
        <v>239.24803950575924</v>
      </c>
      <c r="AG591">
        <v>0</v>
      </c>
      <c r="AH591">
        <v>0</v>
      </c>
      <c r="AI591">
        <v>0</v>
      </c>
      <c r="AJ591">
        <v>0</v>
      </c>
    </row>
    <row r="592" spans="1:36" x14ac:dyDescent="0.2">
      <c r="A592" t="s">
        <v>233</v>
      </c>
      <c r="B592" t="s">
        <v>603</v>
      </c>
      <c r="C592" t="s">
        <v>609</v>
      </c>
      <c r="D592" t="s">
        <v>605</v>
      </c>
      <c r="O592">
        <v>0</v>
      </c>
      <c r="P592">
        <v>0</v>
      </c>
      <c r="Q592">
        <v>0</v>
      </c>
      <c r="R592">
        <v>2.2734751114563317E-4</v>
      </c>
      <c r="S592">
        <v>2.1122449469625961E-2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0.29675208009600001</v>
      </c>
      <c r="AF592">
        <v>216.15866659030146</v>
      </c>
      <c r="AG592">
        <v>0</v>
      </c>
      <c r="AH592">
        <v>0</v>
      </c>
      <c r="AI592">
        <v>0</v>
      </c>
      <c r="AJ592">
        <v>0</v>
      </c>
    </row>
    <row r="593" spans="1:36" x14ac:dyDescent="0.2">
      <c r="A593" t="s">
        <v>234</v>
      </c>
      <c r="B593" t="s">
        <v>603</v>
      </c>
      <c r="C593" t="s">
        <v>609</v>
      </c>
      <c r="D593" t="s">
        <v>605</v>
      </c>
      <c r="O593">
        <v>0</v>
      </c>
      <c r="P593">
        <v>0</v>
      </c>
      <c r="Q593">
        <v>0</v>
      </c>
      <c r="R593">
        <v>2.2734751114563317E-4</v>
      </c>
      <c r="S593">
        <v>2.1122449469625961E-2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0.29675208009600001</v>
      </c>
      <c r="AF593">
        <v>214.73967491947795</v>
      </c>
      <c r="AG593">
        <v>0</v>
      </c>
      <c r="AH593">
        <v>0</v>
      </c>
      <c r="AI593">
        <v>0</v>
      </c>
      <c r="AJ593">
        <v>0</v>
      </c>
    </row>
    <row r="594" spans="1:36" x14ac:dyDescent="0.2">
      <c r="A594" t="s">
        <v>570</v>
      </c>
      <c r="B594" t="s">
        <v>603</v>
      </c>
      <c r="C594" t="s">
        <v>609</v>
      </c>
      <c r="D594" t="s">
        <v>605</v>
      </c>
      <c r="O594">
        <v>0</v>
      </c>
      <c r="P594">
        <v>0</v>
      </c>
      <c r="Q594">
        <v>0</v>
      </c>
      <c r="R594">
        <v>2.2734751114563317E-4</v>
      </c>
      <c r="S594">
        <v>2.1122449469625961E-2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0.29675208009600001</v>
      </c>
      <c r="AF594">
        <v>40.35009612509085</v>
      </c>
      <c r="AG594">
        <v>0</v>
      </c>
      <c r="AH594">
        <v>0</v>
      </c>
      <c r="AI594">
        <v>0</v>
      </c>
      <c r="AJ594">
        <v>0</v>
      </c>
    </row>
    <row r="595" spans="1:36" x14ac:dyDescent="0.2">
      <c r="A595" t="s">
        <v>587</v>
      </c>
      <c r="B595" t="s">
        <v>603</v>
      </c>
      <c r="C595" t="s">
        <v>609</v>
      </c>
      <c r="D595" t="s">
        <v>605</v>
      </c>
      <c r="O595">
        <v>0</v>
      </c>
      <c r="P595">
        <v>0</v>
      </c>
      <c r="Q595">
        <v>0</v>
      </c>
      <c r="R595">
        <v>2.2734751114563317E-4</v>
      </c>
      <c r="S595">
        <v>2.1122449469625961E-2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0.29675208009600001</v>
      </c>
      <c r="AF595">
        <v>54.294445055371014</v>
      </c>
      <c r="AG595">
        <v>0</v>
      </c>
      <c r="AH595">
        <v>0</v>
      </c>
      <c r="AI595">
        <v>0</v>
      </c>
      <c r="AJ595">
        <v>0</v>
      </c>
    </row>
    <row r="596" spans="1:36" x14ac:dyDescent="0.2">
      <c r="A596" t="s">
        <v>237</v>
      </c>
      <c r="B596" t="s">
        <v>603</v>
      </c>
      <c r="C596" t="s">
        <v>609</v>
      </c>
      <c r="D596" t="s">
        <v>605</v>
      </c>
      <c r="O596">
        <v>0</v>
      </c>
      <c r="P596">
        <v>0</v>
      </c>
      <c r="Q596">
        <v>0</v>
      </c>
      <c r="R596">
        <v>2.2734751114563317E-4</v>
      </c>
      <c r="S596">
        <v>2.1122449469625961E-2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0.29675208009600001</v>
      </c>
      <c r="AF596">
        <v>60.997379199786621</v>
      </c>
      <c r="AG596">
        <v>0</v>
      </c>
      <c r="AH596">
        <v>0</v>
      </c>
      <c r="AI596">
        <v>0</v>
      </c>
      <c r="AJ596">
        <v>0</v>
      </c>
    </row>
    <row r="597" spans="1:36" x14ac:dyDescent="0.2">
      <c r="A597" t="s">
        <v>238</v>
      </c>
      <c r="B597" t="s">
        <v>603</v>
      </c>
      <c r="C597" t="s">
        <v>609</v>
      </c>
      <c r="D597" t="s">
        <v>605</v>
      </c>
      <c r="O597">
        <v>0</v>
      </c>
      <c r="P597">
        <v>0</v>
      </c>
      <c r="Q597">
        <v>0</v>
      </c>
      <c r="R597">
        <v>2.2734751114563317E-4</v>
      </c>
      <c r="S597">
        <v>2.1122449469625961E-2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0.29675208009600001</v>
      </c>
      <c r="AF597">
        <v>53.970988467539698</v>
      </c>
      <c r="AG597">
        <v>0</v>
      </c>
      <c r="AH597">
        <v>0</v>
      </c>
      <c r="AI597">
        <v>0</v>
      </c>
      <c r="AJ597">
        <v>0</v>
      </c>
    </row>
    <row r="598" spans="1:36" x14ac:dyDescent="0.2">
      <c r="A598" t="s">
        <v>239</v>
      </c>
      <c r="B598" t="s">
        <v>603</v>
      </c>
      <c r="C598" t="s">
        <v>609</v>
      </c>
      <c r="D598" t="s">
        <v>605</v>
      </c>
      <c r="O598">
        <v>0</v>
      </c>
      <c r="P598">
        <v>0</v>
      </c>
      <c r="Q598">
        <v>0</v>
      </c>
      <c r="R598">
        <v>2.2734751114563317E-4</v>
      </c>
      <c r="S598">
        <v>2.1122449469625961E-2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0.29675208009600001</v>
      </c>
      <c r="AF598">
        <v>49.882743209888986</v>
      </c>
      <c r="AG598">
        <v>0</v>
      </c>
      <c r="AH598">
        <v>0</v>
      </c>
      <c r="AI598">
        <v>0</v>
      </c>
      <c r="AJ598">
        <v>0</v>
      </c>
    </row>
    <row r="599" spans="1:36" x14ac:dyDescent="0.2">
      <c r="A599" t="s">
        <v>240</v>
      </c>
      <c r="B599" t="s">
        <v>603</v>
      </c>
      <c r="C599" t="s">
        <v>609</v>
      </c>
      <c r="D599" t="s">
        <v>605</v>
      </c>
      <c r="O599">
        <v>0</v>
      </c>
      <c r="P599">
        <v>0</v>
      </c>
      <c r="Q599">
        <v>0</v>
      </c>
      <c r="R599">
        <v>2.2734751114563317E-4</v>
      </c>
      <c r="S599">
        <v>2.1122449469625961E-2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0.29675208009600001</v>
      </c>
      <c r="AF599">
        <v>38.113214559886821</v>
      </c>
      <c r="AG599">
        <v>0</v>
      </c>
      <c r="AH599">
        <v>0</v>
      </c>
      <c r="AI599">
        <v>0</v>
      </c>
      <c r="AJ599">
        <v>0</v>
      </c>
    </row>
    <row r="600" spans="1:36" x14ac:dyDescent="0.2">
      <c r="A600" t="s">
        <v>241</v>
      </c>
      <c r="B600" t="s">
        <v>603</v>
      </c>
      <c r="C600" t="s">
        <v>609</v>
      </c>
      <c r="D600" t="s">
        <v>605</v>
      </c>
      <c r="O600">
        <v>0</v>
      </c>
      <c r="P600">
        <v>0</v>
      </c>
      <c r="Q600">
        <v>0</v>
      </c>
      <c r="R600">
        <v>2.2734751114563317E-4</v>
      </c>
      <c r="S600">
        <v>2.1122449469625961E-2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0.29675208009600001</v>
      </c>
      <c r="AF600">
        <v>51.681365113472793</v>
      </c>
      <c r="AG600">
        <v>0</v>
      </c>
      <c r="AH600">
        <v>0</v>
      </c>
      <c r="AI600">
        <v>0</v>
      </c>
      <c r="AJ600">
        <v>0</v>
      </c>
    </row>
    <row r="601" spans="1:36" x14ac:dyDescent="0.2">
      <c r="A601" t="s">
        <v>242</v>
      </c>
      <c r="B601" t="s">
        <v>603</v>
      </c>
      <c r="C601" t="s">
        <v>609</v>
      </c>
      <c r="D601" t="s">
        <v>606</v>
      </c>
      <c r="E601" t="s">
        <v>531</v>
      </c>
      <c r="F601" t="s">
        <v>503</v>
      </c>
      <c r="G601" t="s">
        <v>505</v>
      </c>
      <c r="H601" t="s">
        <v>8</v>
      </c>
      <c r="I601" t="s">
        <v>507</v>
      </c>
      <c r="J601" t="s">
        <v>510</v>
      </c>
      <c r="K601" t="s">
        <v>538</v>
      </c>
      <c r="L601" t="s">
        <v>513</v>
      </c>
      <c r="M601" t="s">
        <v>522</v>
      </c>
      <c r="N601" t="s">
        <v>532</v>
      </c>
      <c r="O601">
        <v>2.5398354003863801E-3</v>
      </c>
      <c r="P601">
        <v>0</v>
      </c>
      <c r="Q601">
        <v>0</v>
      </c>
      <c r="R601">
        <v>0</v>
      </c>
      <c r="S601">
        <v>1.977420801411792E-2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1.9653422836653357E-3</v>
      </c>
      <c r="AF601">
        <v>0</v>
      </c>
      <c r="AG601">
        <v>4.7721036919818749</v>
      </c>
      <c r="AH601">
        <v>0</v>
      </c>
      <c r="AI601">
        <v>0</v>
      </c>
      <c r="AJ601">
        <v>0</v>
      </c>
    </row>
    <row r="602" spans="1:36" x14ac:dyDescent="0.2">
      <c r="A602" t="s">
        <v>243</v>
      </c>
      <c r="B602" t="s">
        <v>603</v>
      </c>
      <c r="C602" t="s">
        <v>609</v>
      </c>
      <c r="D602" t="s">
        <v>605</v>
      </c>
      <c r="E602" t="s">
        <v>531</v>
      </c>
      <c r="F602" t="s">
        <v>503</v>
      </c>
      <c r="G602" t="s">
        <v>505</v>
      </c>
      <c r="H602" t="s">
        <v>8</v>
      </c>
      <c r="I602" t="s">
        <v>507</v>
      </c>
      <c r="J602" t="s">
        <v>510</v>
      </c>
      <c r="K602" t="s">
        <v>538</v>
      </c>
      <c r="L602" t="s">
        <v>513</v>
      </c>
      <c r="M602" t="s">
        <v>523</v>
      </c>
      <c r="N602" t="s">
        <v>525</v>
      </c>
      <c r="O602">
        <v>2.5398354003863801E-3</v>
      </c>
      <c r="P602">
        <v>0</v>
      </c>
      <c r="Q602">
        <v>0</v>
      </c>
      <c r="R602">
        <v>0</v>
      </c>
      <c r="S602">
        <v>1.977420801411792E-2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1.9653422836653357E-3</v>
      </c>
      <c r="AF602">
        <v>0</v>
      </c>
      <c r="AG602">
        <v>4.5149355260662496</v>
      </c>
      <c r="AH602">
        <v>0</v>
      </c>
      <c r="AI602">
        <v>0</v>
      </c>
      <c r="AJ602">
        <v>0</v>
      </c>
    </row>
    <row r="603" spans="1:36" x14ac:dyDescent="0.2">
      <c r="A603" t="s">
        <v>244</v>
      </c>
      <c r="B603" t="s">
        <v>603</v>
      </c>
      <c r="C603" t="s">
        <v>609</v>
      </c>
      <c r="D603" t="s">
        <v>605</v>
      </c>
      <c r="E603" t="s">
        <v>531</v>
      </c>
      <c r="F603" t="s">
        <v>503</v>
      </c>
      <c r="G603" t="s">
        <v>505</v>
      </c>
      <c r="H603" t="s">
        <v>8</v>
      </c>
      <c r="I603" t="s">
        <v>507</v>
      </c>
      <c r="J603" t="s">
        <v>510</v>
      </c>
      <c r="K603" t="s">
        <v>538</v>
      </c>
      <c r="L603" t="s">
        <v>513</v>
      </c>
      <c r="M603" t="s">
        <v>543</v>
      </c>
      <c r="N603" t="s">
        <v>525</v>
      </c>
      <c r="O603">
        <v>2.5398354003863801E-3</v>
      </c>
      <c r="P603">
        <v>0</v>
      </c>
      <c r="Q603">
        <v>0</v>
      </c>
      <c r="R603">
        <v>0</v>
      </c>
      <c r="S603">
        <v>1.977420801411792E-2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1.9653422836653357E-3</v>
      </c>
      <c r="AF603">
        <v>0</v>
      </c>
      <c r="AG603">
        <v>4.3125715935993751</v>
      </c>
      <c r="AH603">
        <v>0</v>
      </c>
      <c r="AI603">
        <v>0</v>
      </c>
      <c r="AJ603">
        <v>0</v>
      </c>
    </row>
    <row r="604" spans="1:36" x14ac:dyDescent="0.2">
      <c r="A604" t="s">
        <v>243</v>
      </c>
      <c r="B604" t="s">
        <v>603</v>
      </c>
      <c r="C604" t="s">
        <v>609</v>
      </c>
      <c r="D604" t="s">
        <v>605</v>
      </c>
      <c r="E604" t="s">
        <v>531</v>
      </c>
      <c r="F604" t="s">
        <v>503</v>
      </c>
      <c r="G604" t="s">
        <v>505</v>
      </c>
      <c r="H604" t="s">
        <v>8</v>
      </c>
      <c r="I604" t="s">
        <v>507</v>
      </c>
      <c r="J604" t="s">
        <v>510</v>
      </c>
      <c r="K604" t="s">
        <v>538</v>
      </c>
      <c r="L604" t="s">
        <v>513</v>
      </c>
      <c r="M604" t="s">
        <v>523</v>
      </c>
      <c r="N604" t="s">
        <v>526</v>
      </c>
      <c r="O604">
        <v>2.5398354003863801E-3</v>
      </c>
      <c r="P604">
        <v>0</v>
      </c>
      <c r="Q604">
        <v>0</v>
      </c>
      <c r="R604">
        <v>0</v>
      </c>
      <c r="S604">
        <v>1.977420801411792E-2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1.9653422836653357E-3</v>
      </c>
      <c r="AF604">
        <v>0</v>
      </c>
      <c r="AG604">
        <v>4.3298231694975335</v>
      </c>
      <c r="AH604">
        <v>0</v>
      </c>
      <c r="AI604">
        <v>0</v>
      </c>
      <c r="AJ604">
        <v>0</v>
      </c>
    </row>
    <row r="605" spans="1:36" x14ac:dyDescent="0.2">
      <c r="A605" t="s">
        <v>244</v>
      </c>
      <c r="B605" t="s">
        <v>603</v>
      </c>
      <c r="C605" t="s">
        <v>609</v>
      </c>
      <c r="D605" t="s">
        <v>605</v>
      </c>
      <c r="E605" t="s">
        <v>531</v>
      </c>
      <c r="F605" t="s">
        <v>503</v>
      </c>
      <c r="G605" t="s">
        <v>505</v>
      </c>
      <c r="H605" t="s">
        <v>8</v>
      </c>
      <c r="I605" t="s">
        <v>507</v>
      </c>
      <c r="J605" t="s">
        <v>510</v>
      </c>
      <c r="K605" t="s">
        <v>538</v>
      </c>
      <c r="L605" t="s">
        <v>513</v>
      </c>
      <c r="M605" t="s">
        <v>543</v>
      </c>
      <c r="N605" t="s">
        <v>526</v>
      </c>
      <c r="O605">
        <v>2.5398354003863801E-3</v>
      </c>
      <c r="P605">
        <v>0</v>
      </c>
      <c r="Q605">
        <v>0</v>
      </c>
      <c r="R605">
        <v>0</v>
      </c>
      <c r="S605">
        <v>1.977420801411792E-2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1.9653422836653357E-3</v>
      </c>
      <c r="AF605">
        <v>0</v>
      </c>
      <c r="AG605">
        <v>4.1616315878233969</v>
      </c>
      <c r="AH605">
        <v>0</v>
      </c>
      <c r="AI605">
        <v>0</v>
      </c>
      <c r="AJ605">
        <v>0</v>
      </c>
    </row>
    <row r="606" spans="1:36" x14ac:dyDescent="0.2">
      <c r="A606" t="s">
        <v>243</v>
      </c>
      <c r="B606" t="s">
        <v>603</v>
      </c>
      <c r="C606" t="s">
        <v>609</v>
      </c>
      <c r="D606" t="s">
        <v>605</v>
      </c>
      <c r="E606" t="s">
        <v>531</v>
      </c>
      <c r="F606" t="s">
        <v>503</v>
      </c>
      <c r="G606" t="s">
        <v>505</v>
      </c>
      <c r="H606" t="s">
        <v>8</v>
      </c>
      <c r="I606" t="s">
        <v>507</v>
      </c>
      <c r="J606" t="s">
        <v>510</v>
      </c>
      <c r="K606" t="s">
        <v>538</v>
      </c>
      <c r="L606" t="s">
        <v>513</v>
      </c>
      <c r="M606" t="s">
        <v>523</v>
      </c>
      <c r="N606" t="s">
        <v>527</v>
      </c>
      <c r="O606">
        <v>2.5398354003863801E-3</v>
      </c>
      <c r="P606">
        <v>0</v>
      </c>
      <c r="Q606">
        <v>0</v>
      </c>
      <c r="R606">
        <v>0</v>
      </c>
      <c r="S606">
        <v>1.977420801411792E-2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1.9653422836653357E-3</v>
      </c>
      <c r="AF606">
        <v>0</v>
      </c>
      <c r="AG606">
        <v>4.4850744573433499</v>
      </c>
      <c r="AH606">
        <v>0</v>
      </c>
      <c r="AI606">
        <v>0</v>
      </c>
      <c r="AJ606">
        <v>0</v>
      </c>
    </row>
    <row r="607" spans="1:36" x14ac:dyDescent="0.2">
      <c r="A607" t="s">
        <v>244</v>
      </c>
      <c r="B607" t="s">
        <v>603</v>
      </c>
      <c r="C607" t="s">
        <v>609</v>
      </c>
      <c r="D607" t="s">
        <v>605</v>
      </c>
      <c r="E607" t="s">
        <v>531</v>
      </c>
      <c r="F607" t="s">
        <v>503</v>
      </c>
      <c r="G607" t="s">
        <v>505</v>
      </c>
      <c r="H607" t="s">
        <v>8</v>
      </c>
      <c r="I607" t="s">
        <v>507</v>
      </c>
      <c r="J607" t="s">
        <v>510</v>
      </c>
      <c r="K607" t="s">
        <v>538</v>
      </c>
      <c r="L607" t="s">
        <v>513</v>
      </c>
      <c r="M607" t="s">
        <v>543</v>
      </c>
      <c r="N607" t="s">
        <v>527</v>
      </c>
      <c r="O607">
        <v>2.5398354003863801E-3</v>
      </c>
      <c r="P607">
        <v>0</v>
      </c>
      <c r="Q607">
        <v>0</v>
      </c>
      <c r="R607">
        <v>0</v>
      </c>
      <c r="S607">
        <v>1.977420801411792E-2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1.9653422836653357E-3</v>
      </c>
      <c r="AF607">
        <v>0</v>
      </c>
      <c r="AG607">
        <v>4.4591990277817537</v>
      </c>
      <c r="AH607">
        <v>0</v>
      </c>
      <c r="AI607">
        <v>0</v>
      </c>
      <c r="AJ607">
        <v>0</v>
      </c>
    </row>
    <row r="608" spans="1:36" x14ac:dyDescent="0.2">
      <c r="A608" t="s">
        <v>571</v>
      </c>
      <c r="B608" t="s">
        <v>603</v>
      </c>
      <c r="C608" t="s">
        <v>609</v>
      </c>
      <c r="D608" t="s">
        <v>605</v>
      </c>
      <c r="E608" t="s">
        <v>531</v>
      </c>
      <c r="F608" t="s">
        <v>503</v>
      </c>
      <c r="G608" t="s">
        <v>505</v>
      </c>
      <c r="H608" t="s">
        <v>8</v>
      </c>
      <c r="I608" t="s">
        <v>507</v>
      </c>
      <c r="J608" t="s">
        <v>510</v>
      </c>
      <c r="K608" t="s">
        <v>538</v>
      </c>
      <c r="L608" t="s">
        <v>548</v>
      </c>
      <c r="M608" t="s">
        <v>522</v>
      </c>
      <c r="N608" t="s">
        <v>532</v>
      </c>
      <c r="O608">
        <v>2.5398354003863801E-3</v>
      </c>
      <c r="P608">
        <v>0</v>
      </c>
      <c r="Q608">
        <v>0</v>
      </c>
      <c r="R608">
        <v>0</v>
      </c>
      <c r="S608">
        <v>1.977420801411792E-2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1.9653422836653357E-3</v>
      </c>
      <c r="AF608">
        <v>0</v>
      </c>
      <c r="AG608">
        <v>1.0292932483293751</v>
      </c>
      <c r="AH608">
        <v>0</v>
      </c>
      <c r="AI608">
        <v>0</v>
      </c>
      <c r="AJ608">
        <v>0</v>
      </c>
    </row>
    <row r="609" spans="1:36" x14ac:dyDescent="0.2">
      <c r="A609" t="s">
        <v>588</v>
      </c>
      <c r="B609" t="s">
        <v>603</v>
      </c>
      <c r="C609" t="s">
        <v>609</v>
      </c>
      <c r="D609" t="s">
        <v>606</v>
      </c>
      <c r="E609" t="s">
        <v>531</v>
      </c>
      <c r="F609" t="s">
        <v>503</v>
      </c>
      <c r="G609" t="s">
        <v>505</v>
      </c>
      <c r="H609" t="s">
        <v>8</v>
      </c>
      <c r="I609" t="s">
        <v>507</v>
      </c>
      <c r="J609" t="s">
        <v>510</v>
      </c>
      <c r="K609" t="s">
        <v>538</v>
      </c>
      <c r="L609" t="s">
        <v>579</v>
      </c>
      <c r="M609" t="s">
        <v>522</v>
      </c>
      <c r="N609" t="s">
        <v>532</v>
      </c>
      <c r="O609">
        <v>2.5398354003863801E-3</v>
      </c>
      <c r="P609">
        <v>0</v>
      </c>
      <c r="Q609">
        <v>0</v>
      </c>
      <c r="R609">
        <v>0</v>
      </c>
      <c r="S609">
        <v>1.977420801411792E-2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1.9653422836653357E-3</v>
      </c>
      <c r="AF609">
        <v>0</v>
      </c>
      <c r="AG609">
        <v>1.2916944607837499</v>
      </c>
      <c r="AH609">
        <v>0</v>
      </c>
      <c r="AI609">
        <v>0</v>
      </c>
      <c r="AJ609">
        <v>0</v>
      </c>
    </row>
    <row r="610" spans="1:36" x14ac:dyDescent="0.2">
      <c r="A610" t="s">
        <v>247</v>
      </c>
      <c r="B610" t="s">
        <v>603</v>
      </c>
      <c r="C610" t="s">
        <v>609</v>
      </c>
      <c r="D610" t="s">
        <v>605</v>
      </c>
      <c r="E610" t="s">
        <v>531</v>
      </c>
      <c r="F610" t="s">
        <v>503</v>
      </c>
      <c r="G610" t="s">
        <v>505</v>
      </c>
      <c r="H610" t="s">
        <v>8</v>
      </c>
      <c r="I610" t="s">
        <v>507</v>
      </c>
      <c r="J610" t="s">
        <v>510</v>
      </c>
      <c r="K610" t="s">
        <v>538</v>
      </c>
      <c r="L610" t="s">
        <v>514</v>
      </c>
      <c r="M610" t="s">
        <v>522</v>
      </c>
      <c r="N610" t="s">
        <v>532</v>
      </c>
      <c r="O610">
        <v>2.5398354003863801E-3</v>
      </c>
      <c r="P610">
        <v>0</v>
      </c>
      <c r="Q610">
        <v>0</v>
      </c>
      <c r="R610">
        <v>0</v>
      </c>
      <c r="S610">
        <v>1.977420801411792E-2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1.9653422836653357E-3</v>
      </c>
      <c r="AF610">
        <v>0</v>
      </c>
      <c r="AG610">
        <v>1.4178285497681251</v>
      </c>
      <c r="AH610">
        <v>0</v>
      </c>
      <c r="AI610">
        <v>0</v>
      </c>
      <c r="AJ610">
        <v>0</v>
      </c>
    </row>
    <row r="611" spans="1:36" x14ac:dyDescent="0.2">
      <c r="A611" t="s">
        <v>248</v>
      </c>
      <c r="B611" t="s">
        <v>603</v>
      </c>
      <c r="C611" t="s">
        <v>609</v>
      </c>
      <c r="D611" t="s">
        <v>605</v>
      </c>
      <c r="E611" t="s">
        <v>531</v>
      </c>
      <c r="F611" t="s">
        <v>503</v>
      </c>
      <c r="G611" t="s">
        <v>505</v>
      </c>
      <c r="H611" t="s">
        <v>8</v>
      </c>
      <c r="I611" t="s">
        <v>507</v>
      </c>
      <c r="J611" t="s">
        <v>510</v>
      </c>
      <c r="K611" t="s">
        <v>538</v>
      </c>
      <c r="L611" t="s">
        <v>515</v>
      </c>
      <c r="M611" t="s">
        <v>522</v>
      </c>
      <c r="N611" t="s">
        <v>532</v>
      </c>
      <c r="O611">
        <v>2.5398354003863801E-3</v>
      </c>
      <c r="P611">
        <v>0</v>
      </c>
      <c r="Q611">
        <v>0</v>
      </c>
      <c r="R611">
        <v>0</v>
      </c>
      <c r="S611">
        <v>1.977420801411792E-2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1.9653422836653357E-3</v>
      </c>
      <c r="AF611">
        <v>0</v>
      </c>
      <c r="AG611">
        <v>1.2856077168693749</v>
      </c>
      <c r="AH611">
        <v>0</v>
      </c>
      <c r="AI611">
        <v>0</v>
      </c>
      <c r="AJ611">
        <v>0</v>
      </c>
    </row>
    <row r="612" spans="1:36" x14ac:dyDescent="0.2">
      <c r="A612" t="s">
        <v>249</v>
      </c>
      <c r="B612" t="s">
        <v>603</v>
      </c>
      <c r="C612" t="s">
        <v>609</v>
      </c>
      <c r="D612" t="s">
        <v>605</v>
      </c>
      <c r="E612" t="s">
        <v>531</v>
      </c>
      <c r="F612" t="s">
        <v>503</v>
      </c>
      <c r="G612" t="s">
        <v>505</v>
      </c>
      <c r="H612" t="s">
        <v>8</v>
      </c>
      <c r="I612" t="s">
        <v>507</v>
      </c>
      <c r="J612" t="s">
        <v>510</v>
      </c>
      <c r="K612" t="s">
        <v>538</v>
      </c>
      <c r="L612" t="s">
        <v>516</v>
      </c>
      <c r="M612" t="s">
        <v>522</v>
      </c>
      <c r="N612" t="s">
        <v>532</v>
      </c>
      <c r="O612">
        <v>2.5398354003863801E-3</v>
      </c>
      <c r="P612">
        <v>0</v>
      </c>
      <c r="Q612">
        <v>0</v>
      </c>
      <c r="R612">
        <v>0</v>
      </c>
      <c r="S612">
        <v>1.977420801411792E-2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1.9653422836653357E-3</v>
      </c>
      <c r="AF612">
        <v>0</v>
      </c>
      <c r="AG612">
        <v>1.2086761495837499</v>
      </c>
      <c r="AH612">
        <v>0</v>
      </c>
      <c r="AI612">
        <v>0</v>
      </c>
      <c r="AJ612">
        <v>0</v>
      </c>
    </row>
    <row r="613" spans="1:36" x14ac:dyDescent="0.2">
      <c r="A613" t="s">
        <v>250</v>
      </c>
      <c r="B613" t="s">
        <v>603</v>
      </c>
      <c r="C613" t="s">
        <v>609</v>
      </c>
      <c r="D613" t="s">
        <v>605</v>
      </c>
      <c r="E613" t="s">
        <v>531</v>
      </c>
      <c r="F613" t="s">
        <v>503</v>
      </c>
      <c r="G613" t="s">
        <v>505</v>
      </c>
      <c r="H613" t="s">
        <v>8</v>
      </c>
      <c r="I613" t="s">
        <v>507</v>
      </c>
      <c r="J613" t="s">
        <v>510</v>
      </c>
      <c r="K613" t="s">
        <v>538</v>
      </c>
      <c r="L613" t="s">
        <v>517</v>
      </c>
      <c r="M613" t="s">
        <v>522</v>
      </c>
      <c r="N613" t="s">
        <v>532</v>
      </c>
      <c r="O613">
        <v>2.5398354003863801E-3</v>
      </c>
      <c r="P613">
        <v>0</v>
      </c>
      <c r="Q613">
        <v>0</v>
      </c>
      <c r="R613">
        <v>0</v>
      </c>
      <c r="S613">
        <v>1.977420801411792E-2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1.9653422836653357E-3</v>
      </c>
      <c r="AF613">
        <v>0</v>
      </c>
      <c r="AG613">
        <v>0.98720016990937487</v>
      </c>
      <c r="AH613">
        <v>0</v>
      </c>
      <c r="AI613">
        <v>0</v>
      </c>
      <c r="AJ613">
        <v>0</v>
      </c>
    </row>
    <row r="614" spans="1:36" x14ac:dyDescent="0.2">
      <c r="A614" t="s">
        <v>251</v>
      </c>
      <c r="B614" t="s">
        <v>603</v>
      </c>
      <c r="C614" t="s">
        <v>609</v>
      </c>
      <c r="D614" t="s">
        <v>605</v>
      </c>
      <c r="E614" t="s">
        <v>531</v>
      </c>
      <c r="F614" t="s">
        <v>503</v>
      </c>
      <c r="G614" t="s">
        <v>505</v>
      </c>
      <c r="H614" t="s">
        <v>8</v>
      </c>
      <c r="I614" t="s">
        <v>507</v>
      </c>
      <c r="J614" t="s">
        <v>510</v>
      </c>
      <c r="K614" t="s">
        <v>538</v>
      </c>
      <c r="L614" t="s">
        <v>518</v>
      </c>
      <c r="M614" t="s">
        <v>522</v>
      </c>
      <c r="N614" t="s">
        <v>532</v>
      </c>
      <c r="O614">
        <v>2.5398354003863801E-3</v>
      </c>
      <c r="P614">
        <v>0</v>
      </c>
      <c r="Q614">
        <v>0</v>
      </c>
      <c r="R614">
        <v>0</v>
      </c>
      <c r="S614">
        <v>1.977420801411792E-2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1.9653422836653357E-3</v>
      </c>
      <c r="AF614">
        <v>0</v>
      </c>
      <c r="AG614">
        <v>1.2425221700062499</v>
      </c>
      <c r="AH614">
        <v>0</v>
      </c>
      <c r="AI614">
        <v>0</v>
      </c>
      <c r="AJ614">
        <v>0</v>
      </c>
    </row>
    <row r="615" spans="1:36" x14ac:dyDescent="0.2">
      <c r="A615" t="s">
        <v>252</v>
      </c>
      <c r="B615" t="s">
        <v>603</v>
      </c>
      <c r="C615" t="s">
        <v>609</v>
      </c>
      <c r="D615" t="s">
        <v>606</v>
      </c>
      <c r="E615" t="s">
        <v>531</v>
      </c>
      <c r="F615" t="s">
        <v>503</v>
      </c>
      <c r="G615" t="s">
        <v>505</v>
      </c>
      <c r="H615" t="s">
        <v>8</v>
      </c>
      <c r="I615" t="s">
        <v>507</v>
      </c>
      <c r="J615" t="s">
        <v>511</v>
      </c>
      <c r="K615" t="s">
        <v>538</v>
      </c>
      <c r="L615" t="s">
        <v>513</v>
      </c>
      <c r="M615" t="s">
        <v>522</v>
      </c>
      <c r="N615" t="s">
        <v>532</v>
      </c>
      <c r="O615">
        <v>2.5398354003863801E-3</v>
      </c>
      <c r="P615">
        <v>0</v>
      </c>
      <c r="Q615">
        <v>0</v>
      </c>
      <c r="R615">
        <v>0</v>
      </c>
      <c r="S615">
        <v>1.977420801411792E-2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1.9653422836653357E-3</v>
      </c>
      <c r="AF615">
        <v>0</v>
      </c>
      <c r="AG615">
        <v>4.4961236226356247</v>
      </c>
      <c r="AH615">
        <v>0</v>
      </c>
      <c r="AI615">
        <v>0</v>
      </c>
      <c r="AJ615">
        <v>0</v>
      </c>
    </row>
    <row r="616" spans="1:36" x14ac:dyDescent="0.2">
      <c r="A616" t="s">
        <v>253</v>
      </c>
      <c r="B616" t="s">
        <v>603</v>
      </c>
      <c r="C616" t="s">
        <v>609</v>
      </c>
      <c r="D616" t="s">
        <v>605</v>
      </c>
      <c r="E616" t="s">
        <v>531</v>
      </c>
      <c r="F616" t="s">
        <v>503</v>
      </c>
      <c r="G616" t="s">
        <v>505</v>
      </c>
      <c r="H616" t="s">
        <v>8</v>
      </c>
      <c r="I616" t="s">
        <v>507</v>
      </c>
      <c r="J616" t="s">
        <v>511</v>
      </c>
      <c r="K616" t="s">
        <v>538</v>
      </c>
      <c r="L616" t="s">
        <v>513</v>
      </c>
      <c r="M616" t="s">
        <v>523</v>
      </c>
      <c r="N616" t="s">
        <v>525</v>
      </c>
      <c r="O616">
        <v>2.5398354003863801E-3</v>
      </c>
      <c r="P616">
        <v>0</v>
      </c>
      <c r="Q616">
        <v>0</v>
      </c>
      <c r="R616">
        <v>0</v>
      </c>
      <c r="S616">
        <v>1.977420801411792E-2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1.9653422836653357E-3</v>
      </c>
      <c r="AF616">
        <v>0</v>
      </c>
      <c r="AG616">
        <v>4.0631979658218746</v>
      </c>
      <c r="AH616">
        <v>0</v>
      </c>
      <c r="AI616">
        <v>0</v>
      </c>
      <c r="AJ616">
        <v>0</v>
      </c>
    </row>
    <row r="617" spans="1:36" x14ac:dyDescent="0.2">
      <c r="A617" t="s">
        <v>254</v>
      </c>
      <c r="B617" t="s">
        <v>603</v>
      </c>
      <c r="C617" t="s">
        <v>609</v>
      </c>
      <c r="D617" t="s">
        <v>605</v>
      </c>
      <c r="E617" t="s">
        <v>531</v>
      </c>
      <c r="F617" t="s">
        <v>503</v>
      </c>
      <c r="G617" t="s">
        <v>505</v>
      </c>
      <c r="H617" t="s">
        <v>8</v>
      </c>
      <c r="I617" t="s">
        <v>507</v>
      </c>
      <c r="J617" t="s">
        <v>511</v>
      </c>
      <c r="K617" t="s">
        <v>538</v>
      </c>
      <c r="L617" t="s">
        <v>513</v>
      </c>
      <c r="M617" t="s">
        <v>543</v>
      </c>
      <c r="N617" t="s">
        <v>525</v>
      </c>
      <c r="O617">
        <v>2.5398354003863801E-3</v>
      </c>
      <c r="P617">
        <v>0</v>
      </c>
      <c r="Q617">
        <v>0</v>
      </c>
      <c r="R617">
        <v>0</v>
      </c>
      <c r="S617">
        <v>1.977420801411792E-2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1.9653422836653357E-3</v>
      </c>
      <c r="AF617">
        <v>0</v>
      </c>
      <c r="AG617">
        <v>4.0365917680106245</v>
      </c>
      <c r="AH617">
        <v>0</v>
      </c>
      <c r="AI617">
        <v>0</v>
      </c>
      <c r="AJ617">
        <v>0</v>
      </c>
    </row>
    <row r="618" spans="1:36" x14ac:dyDescent="0.2">
      <c r="A618" t="s">
        <v>253</v>
      </c>
      <c r="B618" t="s">
        <v>603</v>
      </c>
      <c r="C618" t="s">
        <v>609</v>
      </c>
      <c r="D618" t="s">
        <v>605</v>
      </c>
      <c r="E618" t="s">
        <v>531</v>
      </c>
      <c r="F618" t="s">
        <v>503</v>
      </c>
      <c r="G618" t="s">
        <v>505</v>
      </c>
      <c r="H618" t="s">
        <v>8</v>
      </c>
      <c r="I618" t="s">
        <v>507</v>
      </c>
      <c r="J618" t="s">
        <v>511</v>
      </c>
      <c r="K618" t="s">
        <v>538</v>
      </c>
      <c r="L618" t="s">
        <v>513</v>
      </c>
      <c r="M618" t="s">
        <v>523</v>
      </c>
      <c r="N618" t="s">
        <v>526</v>
      </c>
      <c r="O618">
        <v>2.5398354003863801E-3</v>
      </c>
      <c r="P618">
        <v>0</v>
      </c>
      <c r="Q618">
        <v>0</v>
      </c>
      <c r="R618">
        <v>0</v>
      </c>
      <c r="S618">
        <v>1.977420801411792E-2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1.9653422836653357E-3</v>
      </c>
      <c r="AF618">
        <v>0</v>
      </c>
      <c r="AG618">
        <v>3.8966068492231778</v>
      </c>
      <c r="AH618">
        <v>0</v>
      </c>
      <c r="AI618">
        <v>0</v>
      </c>
      <c r="AJ618">
        <v>0</v>
      </c>
    </row>
    <row r="619" spans="1:36" x14ac:dyDescent="0.2">
      <c r="A619" t="s">
        <v>254</v>
      </c>
      <c r="B619" t="s">
        <v>603</v>
      </c>
      <c r="C619" t="s">
        <v>609</v>
      </c>
      <c r="D619" t="s">
        <v>605</v>
      </c>
      <c r="E619" t="s">
        <v>531</v>
      </c>
      <c r="F619" t="s">
        <v>503</v>
      </c>
      <c r="G619" t="s">
        <v>505</v>
      </c>
      <c r="H619" t="s">
        <v>8</v>
      </c>
      <c r="I619" t="s">
        <v>507</v>
      </c>
      <c r="J619" t="s">
        <v>511</v>
      </c>
      <c r="K619" t="s">
        <v>538</v>
      </c>
      <c r="L619" t="s">
        <v>513</v>
      </c>
      <c r="M619" t="s">
        <v>543</v>
      </c>
      <c r="N619" t="s">
        <v>526</v>
      </c>
      <c r="O619">
        <v>2.5398354003863801E-3</v>
      </c>
      <c r="P619">
        <v>0</v>
      </c>
      <c r="Q619">
        <v>0</v>
      </c>
      <c r="R619">
        <v>0</v>
      </c>
      <c r="S619">
        <v>1.977420801411792E-2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1.9653422836653357E-3</v>
      </c>
      <c r="AF619">
        <v>0</v>
      </c>
      <c r="AG619">
        <v>3.8953110561302524</v>
      </c>
      <c r="AH619">
        <v>0</v>
      </c>
      <c r="AI619">
        <v>0</v>
      </c>
      <c r="AJ619">
        <v>0</v>
      </c>
    </row>
    <row r="620" spans="1:36" x14ac:dyDescent="0.2">
      <c r="A620" t="s">
        <v>253</v>
      </c>
      <c r="B620" t="s">
        <v>603</v>
      </c>
      <c r="C620" t="s">
        <v>609</v>
      </c>
      <c r="D620" t="s">
        <v>605</v>
      </c>
      <c r="E620" t="s">
        <v>531</v>
      </c>
      <c r="F620" t="s">
        <v>503</v>
      </c>
      <c r="G620" t="s">
        <v>505</v>
      </c>
      <c r="H620" t="s">
        <v>8</v>
      </c>
      <c r="I620" t="s">
        <v>507</v>
      </c>
      <c r="J620" t="s">
        <v>511</v>
      </c>
      <c r="K620" t="s">
        <v>538</v>
      </c>
      <c r="L620" t="s">
        <v>513</v>
      </c>
      <c r="M620" t="s">
        <v>523</v>
      </c>
      <c r="N620" t="s">
        <v>527</v>
      </c>
      <c r="O620">
        <v>2.5398354003863801E-3</v>
      </c>
      <c r="P620">
        <v>0</v>
      </c>
      <c r="Q620">
        <v>0</v>
      </c>
      <c r="R620">
        <v>0</v>
      </c>
      <c r="S620">
        <v>1.977420801411792E-2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1.9653422836653357E-3</v>
      </c>
      <c r="AF620">
        <v>0</v>
      </c>
      <c r="AG620">
        <v>4.1980554387310498</v>
      </c>
      <c r="AH620">
        <v>0</v>
      </c>
      <c r="AI620">
        <v>0</v>
      </c>
      <c r="AJ620">
        <v>0</v>
      </c>
    </row>
    <row r="621" spans="1:36" x14ac:dyDescent="0.2">
      <c r="A621" t="s">
        <v>254</v>
      </c>
      <c r="B621" t="s">
        <v>603</v>
      </c>
      <c r="C621" t="s">
        <v>609</v>
      </c>
      <c r="D621" t="s">
        <v>605</v>
      </c>
      <c r="E621" t="s">
        <v>531</v>
      </c>
      <c r="F621" t="s">
        <v>503</v>
      </c>
      <c r="G621" t="s">
        <v>505</v>
      </c>
      <c r="H621" t="s">
        <v>8</v>
      </c>
      <c r="I621" t="s">
        <v>507</v>
      </c>
      <c r="J621" t="s">
        <v>511</v>
      </c>
      <c r="K621" t="s">
        <v>538</v>
      </c>
      <c r="L621" t="s">
        <v>513</v>
      </c>
      <c r="M621" t="s">
        <v>543</v>
      </c>
      <c r="N621" t="s">
        <v>527</v>
      </c>
      <c r="O621">
        <v>2.5398354003863801E-3</v>
      </c>
      <c r="P621">
        <v>0</v>
      </c>
      <c r="Q621">
        <v>0</v>
      </c>
      <c r="R621">
        <v>0</v>
      </c>
      <c r="S621">
        <v>1.977420801411792E-2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1.9653422836653357E-3</v>
      </c>
      <c r="AF621">
        <v>0</v>
      </c>
      <c r="AG621">
        <v>4.1738358881229862</v>
      </c>
      <c r="AH621">
        <v>0</v>
      </c>
      <c r="AI621">
        <v>0</v>
      </c>
      <c r="AJ621">
        <v>0</v>
      </c>
    </row>
    <row r="622" spans="1:36" x14ac:dyDescent="0.2">
      <c r="A622" t="s">
        <v>572</v>
      </c>
      <c r="B622" t="s">
        <v>603</v>
      </c>
      <c r="C622" t="s">
        <v>609</v>
      </c>
      <c r="D622" t="s">
        <v>605</v>
      </c>
      <c r="E622" t="s">
        <v>531</v>
      </c>
      <c r="F622" t="s">
        <v>503</v>
      </c>
      <c r="G622" t="s">
        <v>505</v>
      </c>
      <c r="H622" t="s">
        <v>8</v>
      </c>
      <c r="I622" t="s">
        <v>507</v>
      </c>
      <c r="J622" t="s">
        <v>511</v>
      </c>
      <c r="K622" t="s">
        <v>538</v>
      </c>
      <c r="L622" t="s">
        <v>548</v>
      </c>
      <c r="M622" t="s">
        <v>522</v>
      </c>
      <c r="N622" t="s">
        <v>532</v>
      </c>
      <c r="O622">
        <v>2.5398354003863801E-3</v>
      </c>
      <c r="P622">
        <v>0</v>
      </c>
      <c r="Q622">
        <v>0</v>
      </c>
      <c r="R622">
        <v>0</v>
      </c>
      <c r="S622">
        <v>1.977420801411792E-2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1.9653422836653357E-3</v>
      </c>
      <c r="AF622">
        <v>0</v>
      </c>
      <c r="AG622">
        <v>0.766787211358125</v>
      </c>
      <c r="AH622">
        <v>0</v>
      </c>
      <c r="AI622">
        <v>0</v>
      </c>
      <c r="AJ622">
        <v>0</v>
      </c>
    </row>
    <row r="623" spans="1:36" x14ac:dyDescent="0.2">
      <c r="A623" t="s">
        <v>589</v>
      </c>
      <c r="B623" t="s">
        <v>603</v>
      </c>
      <c r="C623" t="s">
        <v>609</v>
      </c>
      <c r="D623" t="s">
        <v>606</v>
      </c>
      <c r="E623" t="s">
        <v>531</v>
      </c>
      <c r="F623" t="s">
        <v>503</v>
      </c>
      <c r="G623" t="s">
        <v>505</v>
      </c>
      <c r="H623" t="s">
        <v>8</v>
      </c>
      <c r="I623" t="s">
        <v>507</v>
      </c>
      <c r="J623" t="s">
        <v>511</v>
      </c>
      <c r="K623" t="s">
        <v>538</v>
      </c>
      <c r="L623" t="s">
        <v>579</v>
      </c>
      <c r="M623" t="s">
        <v>522</v>
      </c>
      <c r="N623" t="s">
        <v>532</v>
      </c>
      <c r="O623">
        <v>2.5398354003863801E-3</v>
      </c>
      <c r="P623">
        <v>0</v>
      </c>
      <c r="Q623">
        <v>0</v>
      </c>
      <c r="R623">
        <v>0</v>
      </c>
      <c r="S623">
        <v>1.977420801411792E-2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1.9653422836653357E-3</v>
      </c>
      <c r="AF623">
        <v>0</v>
      </c>
      <c r="AG623">
        <v>1.02824377218</v>
      </c>
      <c r="AH623">
        <v>0</v>
      </c>
      <c r="AI623">
        <v>0</v>
      </c>
      <c r="AJ623">
        <v>0</v>
      </c>
    </row>
    <row r="624" spans="1:36" x14ac:dyDescent="0.2">
      <c r="A624" t="s">
        <v>257</v>
      </c>
      <c r="B624" t="s">
        <v>603</v>
      </c>
      <c r="C624" t="s">
        <v>609</v>
      </c>
      <c r="D624" t="s">
        <v>605</v>
      </c>
      <c r="E624" t="s">
        <v>531</v>
      </c>
      <c r="F624" t="s">
        <v>503</v>
      </c>
      <c r="G624" t="s">
        <v>505</v>
      </c>
      <c r="H624" t="s">
        <v>8</v>
      </c>
      <c r="I624" t="s">
        <v>507</v>
      </c>
      <c r="J624" t="s">
        <v>511</v>
      </c>
      <c r="K624" t="s">
        <v>538</v>
      </c>
      <c r="L624" t="s">
        <v>514</v>
      </c>
      <c r="M624" t="s">
        <v>522</v>
      </c>
      <c r="N624" t="s">
        <v>532</v>
      </c>
      <c r="O624">
        <v>2.5398354003863801E-3</v>
      </c>
      <c r="P624">
        <v>0</v>
      </c>
      <c r="Q624">
        <v>0</v>
      </c>
      <c r="R624">
        <v>0</v>
      </c>
      <c r="S624">
        <v>1.977420801411792E-2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1.9653422836653357E-3</v>
      </c>
      <c r="AF624">
        <v>0</v>
      </c>
      <c r="AG624">
        <v>1.1539237972387497</v>
      </c>
      <c r="AH624">
        <v>0</v>
      </c>
      <c r="AI624">
        <v>0</v>
      </c>
      <c r="AJ624">
        <v>0</v>
      </c>
    </row>
    <row r="625" spans="1:36" x14ac:dyDescent="0.2">
      <c r="A625" t="s">
        <v>258</v>
      </c>
      <c r="B625" t="s">
        <v>603</v>
      </c>
      <c r="C625" t="s">
        <v>609</v>
      </c>
      <c r="D625" t="s">
        <v>605</v>
      </c>
      <c r="E625" t="s">
        <v>531</v>
      </c>
      <c r="F625" t="s">
        <v>503</v>
      </c>
      <c r="G625" t="s">
        <v>505</v>
      </c>
      <c r="H625" t="s">
        <v>8</v>
      </c>
      <c r="I625" t="s">
        <v>507</v>
      </c>
      <c r="J625" t="s">
        <v>511</v>
      </c>
      <c r="K625" t="s">
        <v>538</v>
      </c>
      <c r="L625" t="s">
        <v>515</v>
      </c>
      <c r="M625" t="s">
        <v>522</v>
      </c>
      <c r="N625" t="s">
        <v>532</v>
      </c>
      <c r="O625">
        <v>2.5398354003863801E-3</v>
      </c>
      <c r="P625">
        <v>0</v>
      </c>
      <c r="Q625">
        <v>0</v>
      </c>
      <c r="R625">
        <v>0</v>
      </c>
      <c r="S625">
        <v>1.977420801411792E-2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1.9653422836653357E-3</v>
      </c>
      <c r="AF625">
        <v>0</v>
      </c>
      <c r="AG625">
        <v>1.0221789633749998</v>
      </c>
      <c r="AH625">
        <v>0</v>
      </c>
      <c r="AI625">
        <v>0</v>
      </c>
      <c r="AJ625">
        <v>0</v>
      </c>
    </row>
    <row r="626" spans="1:36" x14ac:dyDescent="0.2">
      <c r="A626" t="s">
        <v>259</v>
      </c>
      <c r="B626" t="s">
        <v>603</v>
      </c>
      <c r="C626" t="s">
        <v>609</v>
      </c>
      <c r="D626" t="s">
        <v>605</v>
      </c>
      <c r="E626" t="s">
        <v>531</v>
      </c>
      <c r="F626" t="s">
        <v>503</v>
      </c>
      <c r="G626" t="s">
        <v>505</v>
      </c>
      <c r="H626" t="s">
        <v>8</v>
      </c>
      <c r="I626" t="s">
        <v>507</v>
      </c>
      <c r="J626" t="s">
        <v>511</v>
      </c>
      <c r="K626" t="s">
        <v>538</v>
      </c>
      <c r="L626" t="s">
        <v>516</v>
      </c>
      <c r="M626" t="s">
        <v>522</v>
      </c>
      <c r="N626" t="s">
        <v>532</v>
      </c>
      <c r="O626">
        <v>2.5398354003863801E-3</v>
      </c>
      <c r="P626">
        <v>0</v>
      </c>
      <c r="Q626">
        <v>0</v>
      </c>
      <c r="R626">
        <v>0</v>
      </c>
      <c r="S626">
        <v>1.977420801411792E-2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1.9653422836653357E-3</v>
      </c>
      <c r="AF626">
        <v>0</v>
      </c>
      <c r="AG626">
        <v>0.94552435247624977</v>
      </c>
      <c r="AH626">
        <v>0</v>
      </c>
      <c r="AI626">
        <v>0</v>
      </c>
      <c r="AJ626">
        <v>0</v>
      </c>
    </row>
    <row r="627" spans="1:36" x14ac:dyDescent="0.2">
      <c r="A627" t="s">
        <v>260</v>
      </c>
      <c r="B627" t="s">
        <v>603</v>
      </c>
      <c r="C627" t="s">
        <v>609</v>
      </c>
      <c r="D627" t="s">
        <v>605</v>
      </c>
      <c r="E627" t="s">
        <v>531</v>
      </c>
      <c r="F627" t="s">
        <v>503</v>
      </c>
      <c r="G627" t="s">
        <v>505</v>
      </c>
      <c r="H627" t="s">
        <v>8</v>
      </c>
      <c r="I627" t="s">
        <v>507</v>
      </c>
      <c r="J627" t="s">
        <v>511</v>
      </c>
      <c r="K627" t="s">
        <v>538</v>
      </c>
      <c r="L627" t="s">
        <v>517</v>
      </c>
      <c r="M627" t="s">
        <v>522</v>
      </c>
      <c r="N627" t="s">
        <v>532</v>
      </c>
      <c r="O627">
        <v>2.5398354003863801E-3</v>
      </c>
      <c r="P627">
        <v>0</v>
      </c>
      <c r="Q627">
        <v>0</v>
      </c>
      <c r="R627">
        <v>0</v>
      </c>
      <c r="S627">
        <v>1.977420801411792E-2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1.9653422836653357E-3</v>
      </c>
      <c r="AF627">
        <v>0</v>
      </c>
      <c r="AG627">
        <v>0.72484567120874988</v>
      </c>
      <c r="AH627">
        <v>0</v>
      </c>
      <c r="AI627">
        <v>0</v>
      </c>
      <c r="AJ627">
        <v>0</v>
      </c>
    </row>
    <row r="628" spans="1:36" x14ac:dyDescent="0.2">
      <c r="A628" t="s">
        <v>261</v>
      </c>
      <c r="B628" t="s">
        <v>603</v>
      </c>
      <c r="C628" t="s">
        <v>609</v>
      </c>
      <c r="D628" t="s">
        <v>605</v>
      </c>
      <c r="E628" t="s">
        <v>531</v>
      </c>
      <c r="F628" t="s">
        <v>503</v>
      </c>
      <c r="G628" t="s">
        <v>505</v>
      </c>
      <c r="H628" t="s">
        <v>8</v>
      </c>
      <c r="I628" t="s">
        <v>507</v>
      </c>
      <c r="J628" t="s">
        <v>511</v>
      </c>
      <c r="K628" t="s">
        <v>538</v>
      </c>
      <c r="L628" t="s">
        <v>518</v>
      </c>
      <c r="M628" t="s">
        <v>522</v>
      </c>
      <c r="N628" t="s">
        <v>532</v>
      </c>
      <c r="O628">
        <v>2.5398354003863801E-3</v>
      </c>
      <c r="P628">
        <v>0</v>
      </c>
      <c r="Q628">
        <v>0</v>
      </c>
      <c r="R628">
        <v>0</v>
      </c>
      <c r="S628">
        <v>1.977420801411792E-2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1.9653422836653357E-3</v>
      </c>
      <c r="AF628">
        <v>0</v>
      </c>
      <c r="AG628">
        <v>0.97924851493124987</v>
      </c>
      <c r="AH628">
        <v>0</v>
      </c>
      <c r="AI628">
        <v>0</v>
      </c>
      <c r="AJ628">
        <v>0</v>
      </c>
    </row>
    <row r="629" spans="1:36" x14ac:dyDescent="0.2">
      <c r="A629" t="s">
        <v>262</v>
      </c>
      <c r="B629" t="s">
        <v>603</v>
      </c>
      <c r="C629" t="s">
        <v>609</v>
      </c>
      <c r="D629" t="s">
        <v>605</v>
      </c>
      <c r="O629">
        <v>0</v>
      </c>
      <c r="P629">
        <v>0</v>
      </c>
      <c r="Q629">
        <v>0</v>
      </c>
      <c r="R629">
        <v>0</v>
      </c>
      <c r="S629">
        <v>5.0184543066132604E-2</v>
      </c>
      <c r="T629">
        <v>0</v>
      </c>
      <c r="U629">
        <v>0</v>
      </c>
      <c r="V629">
        <v>1.426191198326557E-4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113.09881591700001</v>
      </c>
      <c r="AD629">
        <v>0</v>
      </c>
      <c r="AE629">
        <v>6.2852337321763554E-3</v>
      </c>
      <c r="AF629">
        <v>0</v>
      </c>
      <c r="AG629">
        <v>0</v>
      </c>
      <c r="AH629">
        <v>0</v>
      </c>
      <c r="AI629">
        <v>1.3665476077000001</v>
      </c>
      <c r="AJ629">
        <v>0</v>
      </c>
    </row>
    <row r="630" spans="1:36" x14ac:dyDescent="0.2">
      <c r="A630" t="s">
        <v>263</v>
      </c>
      <c r="B630" t="s">
        <v>603</v>
      </c>
      <c r="C630" t="s">
        <v>609</v>
      </c>
      <c r="D630" t="s">
        <v>605</v>
      </c>
      <c r="O630">
        <v>0</v>
      </c>
      <c r="P630">
        <v>0</v>
      </c>
      <c r="Q630">
        <v>0</v>
      </c>
      <c r="R630">
        <v>0</v>
      </c>
      <c r="S630">
        <v>5.0184543066132604E-2</v>
      </c>
      <c r="T630">
        <v>0</v>
      </c>
      <c r="U630">
        <v>0</v>
      </c>
      <c r="V630">
        <v>1.426191198326557E-4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98.949128884899991</v>
      </c>
      <c r="AD630">
        <v>0</v>
      </c>
      <c r="AE630">
        <v>6.2852337321763554E-3</v>
      </c>
      <c r="AF630">
        <v>0</v>
      </c>
      <c r="AG630">
        <v>0</v>
      </c>
      <c r="AH630">
        <v>0</v>
      </c>
      <c r="AI630">
        <v>1.3665476077000001</v>
      </c>
      <c r="AJ630">
        <v>0</v>
      </c>
    </row>
    <row r="631" spans="1:36" x14ac:dyDescent="0.2">
      <c r="A631" t="s">
        <v>264</v>
      </c>
      <c r="B631" t="s">
        <v>603</v>
      </c>
      <c r="C631" t="s">
        <v>609</v>
      </c>
      <c r="D631" t="s">
        <v>605</v>
      </c>
      <c r="O631">
        <v>0</v>
      </c>
      <c r="P631">
        <v>0</v>
      </c>
      <c r="Q631">
        <v>0</v>
      </c>
      <c r="R631">
        <v>0</v>
      </c>
      <c r="S631">
        <v>5.0184543066132604E-2</v>
      </c>
      <c r="T631">
        <v>0</v>
      </c>
      <c r="U631">
        <v>0</v>
      </c>
      <c r="V631">
        <v>1.426191198326557E-4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98.079525172499999</v>
      </c>
      <c r="AD631">
        <v>0</v>
      </c>
      <c r="AE631">
        <v>6.2852337321763554E-3</v>
      </c>
      <c r="AF631">
        <v>0</v>
      </c>
      <c r="AG631">
        <v>0</v>
      </c>
      <c r="AH631">
        <v>0</v>
      </c>
      <c r="AI631">
        <v>1.3665476077000001</v>
      </c>
      <c r="AJ631">
        <v>0</v>
      </c>
    </row>
    <row r="632" spans="1:36" x14ac:dyDescent="0.2">
      <c r="A632" t="s">
        <v>573</v>
      </c>
      <c r="B632" t="s">
        <v>603</v>
      </c>
      <c r="C632" t="s">
        <v>609</v>
      </c>
      <c r="D632" t="s">
        <v>605</v>
      </c>
      <c r="O632">
        <v>0</v>
      </c>
      <c r="P632">
        <v>0</v>
      </c>
      <c r="Q632">
        <v>0</v>
      </c>
      <c r="R632">
        <v>0</v>
      </c>
      <c r="S632">
        <v>5.0184543066132604E-2</v>
      </c>
      <c r="T632">
        <v>0</v>
      </c>
      <c r="U632">
        <v>0</v>
      </c>
      <c r="V632">
        <v>1.426191198326557E-4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30.047798374390002</v>
      </c>
      <c r="AD632">
        <v>0</v>
      </c>
      <c r="AE632">
        <v>6.2852337321763554E-3</v>
      </c>
      <c r="AF632">
        <v>0</v>
      </c>
      <c r="AG632">
        <v>0</v>
      </c>
      <c r="AH632">
        <v>0</v>
      </c>
      <c r="AI632">
        <v>1.3665476077000001</v>
      </c>
      <c r="AJ632">
        <v>0</v>
      </c>
    </row>
    <row r="633" spans="1:36" x14ac:dyDescent="0.2">
      <c r="A633" t="s">
        <v>590</v>
      </c>
      <c r="B633" t="s">
        <v>603</v>
      </c>
      <c r="C633" t="s">
        <v>609</v>
      </c>
      <c r="D633" t="s">
        <v>605</v>
      </c>
      <c r="O633">
        <v>0</v>
      </c>
      <c r="P633">
        <v>0</v>
      </c>
      <c r="Q633">
        <v>0</v>
      </c>
      <c r="R633">
        <v>0</v>
      </c>
      <c r="S633">
        <v>5.0184543066132604E-2</v>
      </c>
      <c r="T633">
        <v>0</v>
      </c>
      <c r="U633">
        <v>0</v>
      </c>
      <c r="V633">
        <v>1.426191198326557E-4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37.946927987000002</v>
      </c>
      <c r="AD633">
        <v>0</v>
      </c>
      <c r="AE633">
        <v>6.2852337321763554E-3</v>
      </c>
      <c r="AF633">
        <v>0</v>
      </c>
      <c r="AG633">
        <v>0</v>
      </c>
      <c r="AH633">
        <v>0</v>
      </c>
      <c r="AI633">
        <v>1.3665476077000001</v>
      </c>
      <c r="AJ633">
        <v>0</v>
      </c>
    </row>
    <row r="634" spans="1:36" x14ac:dyDescent="0.2">
      <c r="A634" t="s">
        <v>267</v>
      </c>
      <c r="B634" t="s">
        <v>603</v>
      </c>
      <c r="C634" t="s">
        <v>609</v>
      </c>
      <c r="D634" t="s">
        <v>605</v>
      </c>
      <c r="O634">
        <v>0</v>
      </c>
      <c r="P634">
        <v>0</v>
      </c>
      <c r="Q634">
        <v>0</v>
      </c>
      <c r="R634">
        <v>0</v>
      </c>
      <c r="S634">
        <v>5.0184543066132604E-2</v>
      </c>
      <c r="T634">
        <v>0</v>
      </c>
      <c r="U634">
        <v>0</v>
      </c>
      <c r="V634">
        <v>1.426191198326557E-4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40.670519362</v>
      </c>
      <c r="AD634">
        <v>0</v>
      </c>
      <c r="AE634">
        <v>6.2852337321763554E-3</v>
      </c>
      <c r="AF634">
        <v>0</v>
      </c>
      <c r="AG634">
        <v>0</v>
      </c>
      <c r="AH634">
        <v>0</v>
      </c>
      <c r="AI634">
        <v>1.3665476077000001</v>
      </c>
      <c r="AJ634">
        <v>0</v>
      </c>
    </row>
    <row r="635" spans="1:36" x14ac:dyDescent="0.2">
      <c r="A635" t="s">
        <v>268</v>
      </c>
      <c r="B635" t="s">
        <v>603</v>
      </c>
      <c r="C635" t="s">
        <v>609</v>
      </c>
      <c r="D635" t="s">
        <v>605</v>
      </c>
      <c r="O635">
        <v>0</v>
      </c>
      <c r="P635">
        <v>0</v>
      </c>
      <c r="Q635">
        <v>0</v>
      </c>
      <c r="R635">
        <v>0</v>
      </c>
      <c r="S635">
        <v>5.0184543066132604E-2</v>
      </c>
      <c r="T635">
        <v>0</v>
      </c>
      <c r="U635">
        <v>0</v>
      </c>
      <c r="V635">
        <v>1.426191198326557E-4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31.372034303440003</v>
      </c>
      <c r="AD635">
        <v>0</v>
      </c>
      <c r="AE635">
        <v>6.2852337321763554E-3</v>
      </c>
      <c r="AF635">
        <v>0</v>
      </c>
      <c r="AG635">
        <v>0</v>
      </c>
      <c r="AH635">
        <v>0</v>
      </c>
      <c r="AI635">
        <v>1.3665476077000001</v>
      </c>
      <c r="AJ635">
        <v>0</v>
      </c>
    </row>
    <row r="636" spans="1:36" x14ac:dyDescent="0.2">
      <c r="A636" t="s">
        <v>269</v>
      </c>
      <c r="B636" t="s">
        <v>603</v>
      </c>
      <c r="C636" t="s">
        <v>609</v>
      </c>
      <c r="D636" t="s">
        <v>605</v>
      </c>
      <c r="O636">
        <v>0</v>
      </c>
      <c r="P636">
        <v>0</v>
      </c>
      <c r="Q636">
        <v>0</v>
      </c>
      <c r="R636">
        <v>0</v>
      </c>
      <c r="S636">
        <v>5.0184543066132604E-2</v>
      </c>
      <c r="T636">
        <v>0</v>
      </c>
      <c r="U636">
        <v>0</v>
      </c>
      <c r="V636">
        <v>1.426191198326557E-4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36.885158803300001</v>
      </c>
      <c r="AD636">
        <v>0</v>
      </c>
      <c r="AE636">
        <v>6.2852337321763554E-3</v>
      </c>
      <c r="AF636">
        <v>0</v>
      </c>
      <c r="AG636">
        <v>0</v>
      </c>
      <c r="AH636">
        <v>0</v>
      </c>
      <c r="AI636">
        <v>1.3665476077000001</v>
      </c>
      <c r="AJ636">
        <v>0</v>
      </c>
    </row>
    <row r="637" spans="1:36" x14ac:dyDescent="0.2">
      <c r="A637" t="s">
        <v>270</v>
      </c>
      <c r="B637" t="s">
        <v>603</v>
      </c>
      <c r="C637" t="s">
        <v>609</v>
      </c>
      <c r="D637" t="s">
        <v>605</v>
      </c>
      <c r="O637">
        <v>0</v>
      </c>
      <c r="P637">
        <v>0</v>
      </c>
      <c r="Q637">
        <v>0</v>
      </c>
      <c r="R637">
        <v>0</v>
      </c>
      <c r="S637">
        <v>5.0184543066132604E-2</v>
      </c>
      <c r="T637">
        <v>0</v>
      </c>
      <c r="U637">
        <v>0</v>
      </c>
      <c r="V637">
        <v>1.426191198326557E-4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36.885158803300001</v>
      </c>
      <c r="AD637">
        <v>0</v>
      </c>
      <c r="AE637">
        <v>6.2852337321763554E-3</v>
      </c>
      <c r="AF637">
        <v>0</v>
      </c>
      <c r="AG637">
        <v>0</v>
      </c>
      <c r="AH637">
        <v>0</v>
      </c>
      <c r="AI637">
        <v>1.3665476077000001</v>
      </c>
      <c r="AJ637">
        <v>0</v>
      </c>
    </row>
    <row r="638" spans="1:36" x14ac:dyDescent="0.2">
      <c r="A638" t="s">
        <v>271</v>
      </c>
      <c r="B638" t="s">
        <v>603</v>
      </c>
      <c r="C638" t="s">
        <v>609</v>
      </c>
      <c r="D638" t="s">
        <v>605</v>
      </c>
      <c r="O638">
        <v>0</v>
      </c>
      <c r="P638">
        <v>0</v>
      </c>
      <c r="Q638">
        <v>0</v>
      </c>
      <c r="R638">
        <v>0</v>
      </c>
      <c r="S638">
        <v>5.0184543066132604E-2</v>
      </c>
      <c r="T638">
        <v>0</v>
      </c>
      <c r="U638">
        <v>0</v>
      </c>
      <c r="V638">
        <v>1.426191198326557E-4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36.885158803300001</v>
      </c>
      <c r="AD638">
        <v>0</v>
      </c>
      <c r="AE638">
        <v>6.2852337321763554E-3</v>
      </c>
      <c r="AF638">
        <v>0</v>
      </c>
      <c r="AG638">
        <v>0</v>
      </c>
      <c r="AH638">
        <v>0</v>
      </c>
      <c r="AI638">
        <v>1.3665476077000001</v>
      </c>
      <c r="AJ638">
        <v>0</v>
      </c>
    </row>
    <row r="639" spans="1:36" x14ac:dyDescent="0.2">
      <c r="A639" t="s">
        <v>272</v>
      </c>
      <c r="B639" t="s">
        <v>603</v>
      </c>
      <c r="C639" t="s">
        <v>609</v>
      </c>
      <c r="D639" t="s">
        <v>606</v>
      </c>
      <c r="E639" t="s">
        <v>531</v>
      </c>
      <c r="F639" t="s">
        <v>504</v>
      </c>
      <c r="G639" t="s">
        <v>505</v>
      </c>
      <c r="H639" t="s">
        <v>8</v>
      </c>
      <c r="I639" t="s">
        <v>508</v>
      </c>
      <c r="J639" t="s">
        <v>532</v>
      </c>
      <c r="K639" t="s">
        <v>538</v>
      </c>
      <c r="L639" t="s">
        <v>513</v>
      </c>
      <c r="M639" t="s">
        <v>522</v>
      </c>
      <c r="N639" t="s">
        <v>532</v>
      </c>
      <c r="O639">
        <v>4.1740719359156546E-3</v>
      </c>
      <c r="P639">
        <v>0</v>
      </c>
      <c r="Q639">
        <v>0</v>
      </c>
      <c r="R639">
        <v>0</v>
      </c>
      <c r="S639">
        <v>2.6987299801085933E-2</v>
      </c>
      <c r="T639">
        <v>0</v>
      </c>
      <c r="U639">
        <v>0</v>
      </c>
      <c r="V639">
        <v>8.2471721087366389E-5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6.3628409161488122</v>
      </c>
      <c r="AE639">
        <v>8.43067091513372E-3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 x14ac:dyDescent="0.2">
      <c r="A640" t="s">
        <v>273</v>
      </c>
      <c r="B640" t="s">
        <v>603</v>
      </c>
      <c r="C640" t="s">
        <v>609</v>
      </c>
      <c r="D640" t="s">
        <v>605</v>
      </c>
      <c r="E640" t="s">
        <v>531</v>
      </c>
      <c r="F640" t="s">
        <v>504</v>
      </c>
      <c r="G640" t="s">
        <v>505</v>
      </c>
      <c r="H640" t="s">
        <v>8</v>
      </c>
      <c r="I640" t="s">
        <v>508</v>
      </c>
      <c r="J640" t="s">
        <v>532</v>
      </c>
      <c r="K640" t="s">
        <v>538</v>
      </c>
      <c r="L640" t="s">
        <v>513</v>
      </c>
      <c r="M640" t="s">
        <v>523</v>
      </c>
      <c r="N640" t="s">
        <v>525</v>
      </c>
      <c r="O640">
        <v>4.1740719359156546E-3</v>
      </c>
      <c r="P640">
        <v>0</v>
      </c>
      <c r="Q640">
        <v>0</v>
      </c>
      <c r="R640">
        <v>0</v>
      </c>
      <c r="S640">
        <v>2.6987299801085933E-2</v>
      </c>
      <c r="T640">
        <v>0</v>
      </c>
      <c r="U640">
        <v>0</v>
      </c>
      <c r="V640">
        <v>8.2471721087366389E-5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5.5766843601997795</v>
      </c>
      <c r="AE640">
        <v>8.43067091513372E-3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1:36" x14ac:dyDescent="0.2">
      <c r="A641" t="s">
        <v>274</v>
      </c>
      <c r="B641" t="s">
        <v>603</v>
      </c>
      <c r="C641" t="s">
        <v>609</v>
      </c>
      <c r="D641" t="s">
        <v>605</v>
      </c>
      <c r="E641" t="s">
        <v>531</v>
      </c>
      <c r="F641" t="s">
        <v>504</v>
      </c>
      <c r="G641" t="s">
        <v>505</v>
      </c>
      <c r="H641" t="s">
        <v>8</v>
      </c>
      <c r="I641" t="s">
        <v>508</v>
      </c>
      <c r="J641" t="s">
        <v>532</v>
      </c>
      <c r="K641" t="s">
        <v>538</v>
      </c>
      <c r="L641" t="s">
        <v>513</v>
      </c>
      <c r="M641" t="s">
        <v>543</v>
      </c>
      <c r="N641" t="s">
        <v>525</v>
      </c>
      <c r="O641">
        <v>4.1740719359156546E-3</v>
      </c>
      <c r="P641">
        <v>0</v>
      </c>
      <c r="Q641">
        <v>0</v>
      </c>
      <c r="R641">
        <v>0</v>
      </c>
      <c r="S641">
        <v>2.6987299801085933E-2</v>
      </c>
      <c r="T641">
        <v>0</v>
      </c>
      <c r="U641">
        <v>0</v>
      </c>
      <c r="V641">
        <v>8.2471721087366389E-5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5.5283691779443922</v>
      </c>
      <c r="AE641">
        <v>8.43067091513372E-3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2">
      <c r="A642" t="s">
        <v>273</v>
      </c>
      <c r="B642" t="s">
        <v>603</v>
      </c>
      <c r="C642" t="s">
        <v>609</v>
      </c>
      <c r="D642" t="s">
        <v>605</v>
      </c>
      <c r="E642" t="s">
        <v>531</v>
      </c>
      <c r="F642" t="s">
        <v>504</v>
      </c>
      <c r="G642" t="s">
        <v>505</v>
      </c>
      <c r="H642" t="s">
        <v>8</v>
      </c>
      <c r="I642" t="s">
        <v>508</v>
      </c>
      <c r="J642" t="s">
        <v>532</v>
      </c>
      <c r="K642" t="s">
        <v>538</v>
      </c>
      <c r="L642" t="s">
        <v>513</v>
      </c>
      <c r="M642" t="s">
        <v>523</v>
      </c>
      <c r="N642" t="s">
        <v>526</v>
      </c>
      <c r="O642">
        <v>4.1740719359156546E-3</v>
      </c>
      <c r="P642">
        <v>0</v>
      </c>
      <c r="Q642">
        <v>0</v>
      </c>
      <c r="R642">
        <v>0</v>
      </c>
      <c r="S642">
        <v>2.6987299801085933E-2</v>
      </c>
      <c r="T642">
        <v>0</v>
      </c>
      <c r="U642">
        <v>0</v>
      </c>
      <c r="V642">
        <v>8.2471721087366389E-5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5.9112854218117663</v>
      </c>
      <c r="AE642">
        <v>8.43067091513372E-3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 x14ac:dyDescent="0.2">
      <c r="A643" t="s">
        <v>274</v>
      </c>
      <c r="B643" t="s">
        <v>603</v>
      </c>
      <c r="C643" t="s">
        <v>609</v>
      </c>
      <c r="D643" t="s">
        <v>605</v>
      </c>
      <c r="E643" t="s">
        <v>531</v>
      </c>
      <c r="F643" t="s">
        <v>504</v>
      </c>
      <c r="G643" t="s">
        <v>505</v>
      </c>
      <c r="H643" t="s">
        <v>8</v>
      </c>
      <c r="I643" t="s">
        <v>508</v>
      </c>
      <c r="J643" t="s">
        <v>532</v>
      </c>
      <c r="K643" t="s">
        <v>538</v>
      </c>
      <c r="L643" t="s">
        <v>513</v>
      </c>
      <c r="M643" t="s">
        <v>543</v>
      </c>
      <c r="N643" t="s">
        <v>526</v>
      </c>
      <c r="O643">
        <v>4.1740719359156546E-3</v>
      </c>
      <c r="P643">
        <v>0</v>
      </c>
      <c r="Q643">
        <v>0</v>
      </c>
      <c r="R643">
        <v>0</v>
      </c>
      <c r="S643">
        <v>2.6987299801085933E-2</v>
      </c>
      <c r="T643">
        <v>0</v>
      </c>
      <c r="U643">
        <v>0</v>
      </c>
      <c r="V643">
        <v>8.2471721087366389E-5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5.8158443751975009</v>
      </c>
      <c r="AE643">
        <v>8.43067091513372E-3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2">
      <c r="A644" t="s">
        <v>273</v>
      </c>
      <c r="B644" t="s">
        <v>603</v>
      </c>
      <c r="C644" t="s">
        <v>609</v>
      </c>
      <c r="D644" t="s">
        <v>605</v>
      </c>
      <c r="E644" t="s">
        <v>531</v>
      </c>
      <c r="F644" t="s">
        <v>504</v>
      </c>
      <c r="G644" t="s">
        <v>505</v>
      </c>
      <c r="H644" t="s">
        <v>8</v>
      </c>
      <c r="I644" t="s">
        <v>508</v>
      </c>
      <c r="J644" t="s">
        <v>532</v>
      </c>
      <c r="K644" t="s">
        <v>538</v>
      </c>
      <c r="L644" t="s">
        <v>513</v>
      </c>
      <c r="M644" t="s">
        <v>523</v>
      </c>
      <c r="N644" t="s">
        <v>527</v>
      </c>
      <c r="O644">
        <v>4.1740719359156546E-3</v>
      </c>
      <c r="P644">
        <v>0</v>
      </c>
      <c r="Q644">
        <v>0</v>
      </c>
      <c r="R644">
        <v>0</v>
      </c>
      <c r="S644">
        <v>2.6987299801085933E-2</v>
      </c>
      <c r="T644">
        <v>0</v>
      </c>
      <c r="U644">
        <v>0</v>
      </c>
      <c r="V644">
        <v>8.2471721087366389E-5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5.2309299298673926</v>
      </c>
      <c r="AE644">
        <v>8.43067091513372E-3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2">
      <c r="A645" t="s">
        <v>274</v>
      </c>
      <c r="B645" t="s">
        <v>603</v>
      </c>
      <c r="C645" t="s">
        <v>609</v>
      </c>
      <c r="D645" t="s">
        <v>605</v>
      </c>
      <c r="E645" t="s">
        <v>531</v>
      </c>
      <c r="F645" t="s">
        <v>504</v>
      </c>
      <c r="G645" t="s">
        <v>505</v>
      </c>
      <c r="H645" t="s">
        <v>8</v>
      </c>
      <c r="I645" t="s">
        <v>508</v>
      </c>
      <c r="J645" t="s">
        <v>532</v>
      </c>
      <c r="K645" t="s">
        <v>538</v>
      </c>
      <c r="L645" t="s">
        <v>513</v>
      </c>
      <c r="M645" t="s">
        <v>543</v>
      </c>
      <c r="N645" t="s">
        <v>527</v>
      </c>
      <c r="O645">
        <v>4.1740719359156546E-3</v>
      </c>
      <c r="P645">
        <v>0</v>
      </c>
      <c r="Q645">
        <v>0</v>
      </c>
      <c r="R645">
        <v>0</v>
      </c>
      <c r="S645">
        <v>2.6987299801085933E-2</v>
      </c>
      <c r="T645">
        <v>0</v>
      </c>
      <c r="U645">
        <v>0</v>
      </c>
      <c r="V645">
        <v>8.2471721087366389E-5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5.2353656115133393</v>
      </c>
      <c r="AE645">
        <v>8.43067091513372E-3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2">
      <c r="A646" t="s">
        <v>574</v>
      </c>
      <c r="B646" t="s">
        <v>603</v>
      </c>
      <c r="C646" t="s">
        <v>609</v>
      </c>
      <c r="D646" t="s">
        <v>605</v>
      </c>
      <c r="E646" t="s">
        <v>531</v>
      </c>
      <c r="F646" t="s">
        <v>504</v>
      </c>
      <c r="G646" t="s">
        <v>505</v>
      </c>
      <c r="H646" t="s">
        <v>8</v>
      </c>
      <c r="I646" t="s">
        <v>508</v>
      </c>
      <c r="J646" t="s">
        <v>532</v>
      </c>
      <c r="K646" t="s">
        <v>538</v>
      </c>
      <c r="L646" t="s">
        <v>548</v>
      </c>
      <c r="M646" t="s">
        <v>522</v>
      </c>
      <c r="N646" t="s">
        <v>532</v>
      </c>
      <c r="O646">
        <v>4.1740719359156546E-3</v>
      </c>
      <c r="P646">
        <v>0</v>
      </c>
      <c r="Q646">
        <v>0</v>
      </c>
      <c r="R646">
        <v>0</v>
      </c>
      <c r="S646">
        <v>2.6987299801085933E-2</v>
      </c>
      <c r="T646">
        <v>0</v>
      </c>
      <c r="U646">
        <v>0</v>
      </c>
      <c r="V646">
        <v>8.2471721087366389E-5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1.7485264203684001</v>
      </c>
      <c r="AE646">
        <v>8.43067091513372E-3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2">
      <c r="A647" t="s">
        <v>591</v>
      </c>
      <c r="B647" t="s">
        <v>603</v>
      </c>
      <c r="C647" t="s">
        <v>609</v>
      </c>
      <c r="D647" t="s">
        <v>606</v>
      </c>
      <c r="E647" t="s">
        <v>531</v>
      </c>
      <c r="F647" t="s">
        <v>504</v>
      </c>
      <c r="G647" t="s">
        <v>505</v>
      </c>
      <c r="H647" t="s">
        <v>8</v>
      </c>
      <c r="I647" t="s">
        <v>508</v>
      </c>
      <c r="J647" t="s">
        <v>532</v>
      </c>
      <c r="K647" t="s">
        <v>538</v>
      </c>
      <c r="L647" t="s">
        <v>579</v>
      </c>
      <c r="M647" t="s">
        <v>522</v>
      </c>
      <c r="N647" t="s">
        <v>532</v>
      </c>
      <c r="O647">
        <v>4.1740719359156546E-3</v>
      </c>
      <c r="P647">
        <v>0</v>
      </c>
      <c r="Q647">
        <v>0</v>
      </c>
      <c r="R647">
        <v>0</v>
      </c>
      <c r="S647">
        <v>2.6987299801085933E-2</v>
      </c>
      <c r="T647">
        <v>0</v>
      </c>
      <c r="U647">
        <v>0</v>
      </c>
      <c r="V647">
        <v>8.2471721087366389E-5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2.187402022758012</v>
      </c>
      <c r="AE647">
        <v>8.43067091513372E-3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 x14ac:dyDescent="0.2">
      <c r="A648" t="s">
        <v>277</v>
      </c>
      <c r="B648" t="s">
        <v>603</v>
      </c>
      <c r="C648" t="s">
        <v>609</v>
      </c>
      <c r="D648" t="s">
        <v>605</v>
      </c>
      <c r="E648" t="s">
        <v>531</v>
      </c>
      <c r="F648" t="s">
        <v>504</v>
      </c>
      <c r="G648" t="s">
        <v>505</v>
      </c>
      <c r="H648" t="s">
        <v>8</v>
      </c>
      <c r="I648" t="s">
        <v>508</v>
      </c>
      <c r="J648" t="s">
        <v>532</v>
      </c>
      <c r="K648" t="s">
        <v>538</v>
      </c>
      <c r="L648" t="s">
        <v>514</v>
      </c>
      <c r="M648" t="s">
        <v>522</v>
      </c>
      <c r="N648" t="s">
        <v>532</v>
      </c>
      <c r="O648">
        <v>4.1740719359156546E-3</v>
      </c>
      <c r="P648">
        <v>0</v>
      </c>
      <c r="Q648">
        <v>0</v>
      </c>
      <c r="R648">
        <v>0</v>
      </c>
      <c r="S648">
        <v>2.6987299801085933E-2</v>
      </c>
      <c r="T648">
        <v>0</v>
      </c>
      <c r="U648">
        <v>0</v>
      </c>
      <c r="V648">
        <v>8.2471721087366389E-5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2.3387248706674564</v>
      </c>
      <c r="AE648">
        <v>8.43067091513372E-3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1:36" x14ac:dyDescent="0.2">
      <c r="A649" t="s">
        <v>278</v>
      </c>
      <c r="B649" t="s">
        <v>603</v>
      </c>
      <c r="C649" t="s">
        <v>609</v>
      </c>
      <c r="D649" t="s">
        <v>605</v>
      </c>
      <c r="E649" t="s">
        <v>531</v>
      </c>
      <c r="F649" t="s">
        <v>504</v>
      </c>
      <c r="G649" t="s">
        <v>505</v>
      </c>
      <c r="H649" t="s">
        <v>8</v>
      </c>
      <c r="I649" t="s">
        <v>508</v>
      </c>
      <c r="J649" t="s">
        <v>532</v>
      </c>
      <c r="K649" t="s">
        <v>538</v>
      </c>
      <c r="L649" t="s">
        <v>515</v>
      </c>
      <c r="M649" t="s">
        <v>522</v>
      </c>
      <c r="N649" t="s">
        <v>532</v>
      </c>
      <c r="O649">
        <v>4.1740719359156546E-3</v>
      </c>
      <c r="P649">
        <v>0</v>
      </c>
      <c r="Q649">
        <v>0</v>
      </c>
      <c r="R649">
        <v>0</v>
      </c>
      <c r="S649">
        <v>2.6987299801085933E-2</v>
      </c>
      <c r="T649">
        <v>0</v>
      </c>
      <c r="U649">
        <v>0</v>
      </c>
      <c r="V649">
        <v>8.2471721087366389E-5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1.8221009741451959</v>
      </c>
      <c r="AE649">
        <v>8.43067091513372E-3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1:36" x14ac:dyDescent="0.2">
      <c r="A650" t="s">
        <v>279</v>
      </c>
      <c r="B650" t="s">
        <v>603</v>
      </c>
      <c r="C650" t="s">
        <v>609</v>
      </c>
      <c r="D650" t="s">
        <v>605</v>
      </c>
      <c r="E650" t="s">
        <v>531</v>
      </c>
      <c r="F650" t="s">
        <v>504</v>
      </c>
      <c r="G650" t="s">
        <v>505</v>
      </c>
      <c r="H650" t="s">
        <v>8</v>
      </c>
      <c r="I650" t="s">
        <v>508</v>
      </c>
      <c r="J650" t="s">
        <v>532</v>
      </c>
      <c r="K650" t="s">
        <v>538</v>
      </c>
      <c r="L650" t="s">
        <v>516</v>
      </c>
      <c r="M650" t="s">
        <v>522</v>
      </c>
      <c r="N650" t="s">
        <v>532</v>
      </c>
      <c r="O650">
        <v>4.1740719359156546E-3</v>
      </c>
      <c r="P650">
        <v>0</v>
      </c>
      <c r="Q650">
        <v>0</v>
      </c>
      <c r="R650">
        <v>0</v>
      </c>
      <c r="S650">
        <v>2.6987299801085933E-2</v>
      </c>
      <c r="T650">
        <v>0</v>
      </c>
      <c r="U650">
        <v>0</v>
      </c>
      <c r="V650">
        <v>8.2471721087366389E-5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2.1284102380316399</v>
      </c>
      <c r="AE650">
        <v>8.43067091513372E-3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2">
      <c r="A651" t="s">
        <v>280</v>
      </c>
      <c r="B651" t="s">
        <v>603</v>
      </c>
      <c r="C651" t="s">
        <v>609</v>
      </c>
      <c r="D651" t="s">
        <v>605</v>
      </c>
      <c r="E651" t="s">
        <v>531</v>
      </c>
      <c r="F651" t="s">
        <v>504</v>
      </c>
      <c r="G651" t="s">
        <v>505</v>
      </c>
      <c r="H651" t="s">
        <v>8</v>
      </c>
      <c r="I651" t="s">
        <v>508</v>
      </c>
      <c r="J651" t="s">
        <v>532</v>
      </c>
      <c r="K651" t="s">
        <v>538</v>
      </c>
      <c r="L651" t="s">
        <v>517</v>
      </c>
      <c r="M651" t="s">
        <v>522</v>
      </c>
      <c r="N651" t="s">
        <v>532</v>
      </c>
      <c r="O651">
        <v>4.1740719359156546E-3</v>
      </c>
      <c r="P651">
        <v>0</v>
      </c>
      <c r="Q651">
        <v>0</v>
      </c>
      <c r="R651">
        <v>0</v>
      </c>
      <c r="S651">
        <v>2.6987299801085933E-2</v>
      </c>
      <c r="T651">
        <v>0</v>
      </c>
      <c r="U651">
        <v>0</v>
      </c>
      <c r="V651">
        <v>8.2471721087366389E-5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2.1284102380316399</v>
      </c>
      <c r="AE651">
        <v>8.43067091513372E-3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2">
      <c r="A652" t="s">
        <v>281</v>
      </c>
      <c r="B652" t="s">
        <v>603</v>
      </c>
      <c r="C652" t="s">
        <v>609</v>
      </c>
      <c r="D652" t="s">
        <v>605</v>
      </c>
      <c r="E652" t="s">
        <v>531</v>
      </c>
      <c r="F652" t="s">
        <v>504</v>
      </c>
      <c r="G652" t="s">
        <v>505</v>
      </c>
      <c r="H652" t="s">
        <v>8</v>
      </c>
      <c r="I652" t="s">
        <v>508</v>
      </c>
      <c r="J652" t="s">
        <v>532</v>
      </c>
      <c r="K652" t="s">
        <v>538</v>
      </c>
      <c r="L652" t="s">
        <v>518</v>
      </c>
      <c r="M652" t="s">
        <v>522</v>
      </c>
      <c r="N652" t="s">
        <v>532</v>
      </c>
      <c r="O652">
        <v>4.1740719359156546E-3</v>
      </c>
      <c r="P652">
        <v>0</v>
      </c>
      <c r="Q652">
        <v>0</v>
      </c>
      <c r="R652">
        <v>0</v>
      </c>
      <c r="S652">
        <v>2.6987299801085933E-2</v>
      </c>
      <c r="T652">
        <v>0</v>
      </c>
      <c r="U652">
        <v>0</v>
      </c>
      <c r="V652">
        <v>8.2471721087366389E-5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2.1284102380316399</v>
      </c>
      <c r="AE652">
        <v>8.43067091513372E-3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2">
      <c r="A653" t="s">
        <v>282</v>
      </c>
      <c r="B653" t="s">
        <v>603</v>
      </c>
      <c r="C653" t="s">
        <v>609</v>
      </c>
      <c r="D653" t="s">
        <v>606</v>
      </c>
      <c r="E653" t="s">
        <v>531</v>
      </c>
      <c r="F653" t="s">
        <v>504</v>
      </c>
      <c r="G653" t="s">
        <v>506</v>
      </c>
      <c r="H653" t="s">
        <v>542</v>
      </c>
      <c r="I653" t="s">
        <v>508</v>
      </c>
      <c r="J653" t="s">
        <v>532</v>
      </c>
      <c r="K653" t="s">
        <v>538</v>
      </c>
      <c r="L653" t="s">
        <v>513</v>
      </c>
      <c r="M653" t="s">
        <v>522</v>
      </c>
      <c r="N653" t="s">
        <v>532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4.8708907021479302E-3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1.9961180195909611</v>
      </c>
      <c r="AE653">
        <v>5.4819888542477595E-3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2">
      <c r="A654" t="s">
        <v>283</v>
      </c>
      <c r="B654" t="s">
        <v>603</v>
      </c>
      <c r="C654" t="s">
        <v>609</v>
      </c>
      <c r="D654" t="s">
        <v>605</v>
      </c>
      <c r="E654" t="s">
        <v>531</v>
      </c>
      <c r="F654" t="s">
        <v>504</v>
      </c>
      <c r="G654" t="s">
        <v>506</v>
      </c>
      <c r="H654" t="s">
        <v>542</v>
      </c>
      <c r="I654" t="s">
        <v>508</v>
      </c>
      <c r="J654" t="s">
        <v>532</v>
      </c>
      <c r="K654" t="s">
        <v>538</v>
      </c>
      <c r="L654" t="s">
        <v>513</v>
      </c>
      <c r="M654" t="s">
        <v>523</v>
      </c>
      <c r="N654" t="s">
        <v>525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4.8708907021479302E-3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1.749488992049715</v>
      </c>
      <c r="AE654">
        <v>5.4819888542477595E-3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2">
      <c r="A655" t="s">
        <v>284</v>
      </c>
      <c r="B655" t="s">
        <v>603</v>
      </c>
      <c r="C655" t="s">
        <v>609</v>
      </c>
      <c r="D655" t="s">
        <v>605</v>
      </c>
      <c r="E655" t="s">
        <v>531</v>
      </c>
      <c r="F655" t="s">
        <v>504</v>
      </c>
      <c r="G655" t="s">
        <v>506</v>
      </c>
      <c r="H655" t="s">
        <v>542</v>
      </c>
      <c r="I655" t="s">
        <v>508</v>
      </c>
      <c r="J655" t="s">
        <v>532</v>
      </c>
      <c r="K655" t="s">
        <v>538</v>
      </c>
      <c r="L655" t="s">
        <v>513</v>
      </c>
      <c r="M655" t="s">
        <v>543</v>
      </c>
      <c r="N655" t="s">
        <v>525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4.8708907021479302E-3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1.7343317993443261</v>
      </c>
      <c r="AE655">
        <v>5.4819888542477595E-3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2">
      <c r="A656" t="s">
        <v>283</v>
      </c>
      <c r="B656" t="s">
        <v>603</v>
      </c>
      <c r="C656" t="s">
        <v>609</v>
      </c>
      <c r="D656" t="s">
        <v>605</v>
      </c>
      <c r="E656" t="s">
        <v>531</v>
      </c>
      <c r="F656" t="s">
        <v>504</v>
      </c>
      <c r="G656" t="s">
        <v>506</v>
      </c>
      <c r="H656" t="s">
        <v>542</v>
      </c>
      <c r="I656" t="s">
        <v>508</v>
      </c>
      <c r="J656" t="s">
        <v>532</v>
      </c>
      <c r="K656" t="s">
        <v>538</v>
      </c>
      <c r="L656" t="s">
        <v>513</v>
      </c>
      <c r="M656" t="s">
        <v>523</v>
      </c>
      <c r="N656" t="s">
        <v>526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4.8708907021479302E-3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1.8544583315726979</v>
      </c>
      <c r="AE656">
        <v>5.4819888542477595E-3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1:36" x14ac:dyDescent="0.2">
      <c r="A657" t="s">
        <v>284</v>
      </c>
      <c r="B657" t="s">
        <v>603</v>
      </c>
      <c r="C657" t="s">
        <v>609</v>
      </c>
      <c r="D657" t="s">
        <v>605</v>
      </c>
      <c r="E657" t="s">
        <v>531</v>
      </c>
      <c r="F657" t="s">
        <v>504</v>
      </c>
      <c r="G657" t="s">
        <v>506</v>
      </c>
      <c r="H657" t="s">
        <v>542</v>
      </c>
      <c r="I657" t="s">
        <v>508</v>
      </c>
      <c r="J657" t="s">
        <v>532</v>
      </c>
      <c r="K657" t="s">
        <v>538</v>
      </c>
      <c r="L657" t="s">
        <v>513</v>
      </c>
      <c r="M657" t="s">
        <v>543</v>
      </c>
      <c r="N657" t="s">
        <v>526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4.8708907021479302E-3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1.8245170529102313</v>
      </c>
      <c r="AE657">
        <v>5.4819888542477595E-3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 x14ac:dyDescent="0.2">
      <c r="A658" t="s">
        <v>283</v>
      </c>
      <c r="B658" t="s">
        <v>603</v>
      </c>
      <c r="C658" t="s">
        <v>609</v>
      </c>
      <c r="D658" t="s">
        <v>605</v>
      </c>
      <c r="E658" t="s">
        <v>531</v>
      </c>
      <c r="F658" t="s">
        <v>504</v>
      </c>
      <c r="G658" t="s">
        <v>506</v>
      </c>
      <c r="H658" t="s">
        <v>542</v>
      </c>
      <c r="I658" t="s">
        <v>508</v>
      </c>
      <c r="J658" t="s">
        <v>532</v>
      </c>
      <c r="K658" t="s">
        <v>538</v>
      </c>
      <c r="L658" t="s">
        <v>513</v>
      </c>
      <c r="M658" t="s">
        <v>523</v>
      </c>
      <c r="N658" t="s">
        <v>527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4.8708907021479302E-3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1.6410206745426326</v>
      </c>
      <c r="AE658">
        <v>5.4819888542477595E-3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 x14ac:dyDescent="0.2">
      <c r="A659" t="s">
        <v>284</v>
      </c>
      <c r="B659" t="s">
        <v>603</v>
      </c>
      <c r="C659" t="s">
        <v>609</v>
      </c>
      <c r="D659" t="s">
        <v>605</v>
      </c>
      <c r="E659" t="s">
        <v>531</v>
      </c>
      <c r="F659" t="s">
        <v>504</v>
      </c>
      <c r="G659" t="s">
        <v>506</v>
      </c>
      <c r="H659" t="s">
        <v>542</v>
      </c>
      <c r="I659" t="s">
        <v>508</v>
      </c>
      <c r="J659" t="s">
        <v>532</v>
      </c>
      <c r="K659" t="s">
        <v>538</v>
      </c>
      <c r="L659" t="s">
        <v>513</v>
      </c>
      <c r="M659" t="s">
        <v>543</v>
      </c>
      <c r="N659" t="s">
        <v>527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4.8708907021479302E-3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1.6424122139790767</v>
      </c>
      <c r="AE659">
        <v>5.4819888542477595E-3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1:36" x14ac:dyDescent="0.2">
      <c r="A660" t="s">
        <v>575</v>
      </c>
      <c r="B660" t="s">
        <v>603</v>
      </c>
      <c r="C660" t="s">
        <v>609</v>
      </c>
      <c r="D660" t="s">
        <v>605</v>
      </c>
      <c r="E660" t="s">
        <v>531</v>
      </c>
      <c r="F660" t="s">
        <v>504</v>
      </c>
      <c r="G660" t="s">
        <v>506</v>
      </c>
      <c r="H660" t="s">
        <v>542</v>
      </c>
      <c r="I660" t="s">
        <v>508</v>
      </c>
      <c r="J660" t="s">
        <v>532</v>
      </c>
      <c r="K660" t="s">
        <v>538</v>
      </c>
      <c r="L660" t="s">
        <v>548</v>
      </c>
      <c r="M660" t="s">
        <v>522</v>
      </c>
      <c r="N660" t="s">
        <v>532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4.8708907021479302E-3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0.54853879602270006</v>
      </c>
      <c r="AE660">
        <v>5.4819888542477595E-3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2">
      <c r="A661" t="s">
        <v>592</v>
      </c>
      <c r="B661" t="s">
        <v>603</v>
      </c>
      <c r="C661" t="s">
        <v>609</v>
      </c>
      <c r="D661" t="s">
        <v>606</v>
      </c>
      <c r="E661" t="s">
        <v>531</v>
      </c>
      <c r="F661" t="s">
        <v>504</v>
      </c>
      <c r="G661" t="s">
        <v>506</v>
      </c>
      <c r="H661" t="s">
        <v>542</v>
      </c>
      <c r="I661" t="s">
        <v>508</v>
      </c>
      <c r="J661" t="s">
        <v>532</v>
      </c>
      <c r="K661" t="s">
        <v>538</v>
      </c>
      <c r="L661" t="s">
        <v>579</v>
      </c>
      <c r="M661" t="s">
        <v>522</v>
      </c>
      <c r="N661" t="s">
        <v>532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4.8708907021479302E-3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0.68622061297106107</v>
      </c>
      <c r="AE661">
        <v>5.4819888542477595E-3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2">
      <c r="A662" t="s">
        <v>287</v>
      </c>
      <c r="B662" t="s">
        <v>603</v>
      </c>
      <c r="C662" t="s">
        <v>609</v>
      </c>
      <c r="D662" t="s">
        <v>605</v>
      </c>
      <c r="E662" t="s">
        <v>531</v>
      </c>
      <c r="F662" t="s">
        <v>504</v>
      </c>
      <c r="G662" t="s">
        <v>506</v>
      </c>
      <c r="H662" t="s">
        <v>542</v>
      </c>
      <c r="I662" t="s">
        <v>508</v>
      </c>
      <c r="J662" t="s">
        <v>532</v>
      </c>
      <c r="K662" t="s">
        <v>538</v>
      </c>
      <c r="L662" t="s">
        <v>514</v>
      </c>
      <c r="M662" t="s">
        <v>522</v>
      </c>
      <c r="N662" t="s">
        <v>532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4.8708907021479302E-3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0.73369284549556812</v>
      </c>
      <c r="AE662">
        <v>5.4819888542477595E-3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2">
      <c r="A663" t="s">
        <v>288</v>
      </c>
      <c r="B663" t="s">
        <v>603</v>
      </c>
      <c r="C663" t="s">
        <v>609</v>
      </c>
      <c r="D663" t="s">
        <v>605</v>
      </c>
      <c r="E663" t="s">
        <v>531</v>
      </c>
      <c r="F663" t="s">
        <v>504</v>
      </c>
      <c r="G663" t="s">
        <v>506</v>
      </c>
      <c r="H663" t="s">
        <v>542</v>
      </c>
      <c r="I663" t="s">
        <v>508</v>
      </c>
      <c r="J663" t="s">
        <v>532</v>
      </c>
      <c r="K663" t="s">
        <v>538</v>
      </c>
      <c r="L663" t="s">
        <v>515</v>
      </c>
      <c r="M663" t="s">
        <v>522</v>
      </c>
      <c r="N663" t="s">
        <v>532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4.8708907021479302E-3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0.57162023000991302</v>
      </c>
      <c r="AE663">
        <v>5.4819888542477595E-3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 x14ac:dyDescent="0.2">
      <c r="A664" t="s">
        <v>289</v>
      </c>
      <c r="B664" t="s">
        <v>603</v>
      </c>
      <c r="C664" t="s">
        <v>609</v>
      </c>
      <c r="D664" t="s">
        <v>605</v>
      </c>
      <c r="E664" t="s">
        <v>531</v>
      </c>
      <c r="F664" t="s">
        <v>504</v>
      </c>
      <c r="G664" t="s">
        <v>506</v>
      </c>
      <c r="H664" t="s">
        <v>542</v>
      </c>
      <c r="I664" t="s">
        <v>508</v>
      </c>
      <c r="J664" t="s">
        <v>532</v>
      </c>
      <c r="K664" t="s">
        <v>538</v>
      </c>
      <c r="L664" t="s">
        <v>516</v>
      </c>
      <c r="M664" t="s">
        <v>522</v>
      </c>
      <c r="N664" t="s">
        <v>532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4.8708907021479302E-3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0.66771401095917005</v>
      </c>
      <c r="AE664">
        <v>5.4819888542477595E-3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1:36" x14ac:dyDescent="0.2">
      <c r="A665" t="s">
        <v>290</v>
      </c>
      <c r="B665" t="s">
        <v>603</v>
      </c>
      <c r="C665" t="s">
        <v>609</v>
      </c>
      <c r="D665" t="s">
        <v>605</v>
      </c>
      <c r="E665" t="s">
        <v>531</v>
      </c>
      <c r="F665" t="s">
        <v>504</v>
      </c>
      <c r="G665" t="s">
        <v>506</v>
      </c>
      <c r="H665" t="s">
        <v>542</v>
      </c>
      <c r="I665" t="s">
        <v>508</v>
      </c>
      <c r="J665" t="s">
        <v>532</v>
      </c>
      <c r="K665" t="s">
        <v>538</v>
      </c>
      <c r="L665" t="s">
        <v>517</v>
      </c>
      <c r="M665" t="s">
        <v>522</v>
      </c>
      <c r="N665" t="s">
        <v>532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4.8708907021479302E-3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0.66771401095917005</v>
      </c>
      <c r="AE665">
        <v>5.4819888542477595E-3</v>
      </c>
      <c r="AF665">
        <v>0</v>
      </c>
      <c r="AG665">
        <v>0</v>
      </c>
      <c r="AH665">
        <v>0</v>
      </c>
      <c r="AI665">
        <v>0</v>
      </c>
      <c r="AJ665">
        <v>0</v>
      </c>
    </row>
    <row r="666" spans="1:36" x14ac:dyDescent="0.2">
      <c r="A666" t="s">
        <v>291</v>
      </c>
      <c r="B666" t="s">
        <v>603</v>
      </c>
      <c r="C666" t="s">
        <v>609</v>
      </c>
      <c r="D666" t="s">
        <v>605</v>
      </c>
      <c r="E666" t="s">
        <v>531</v>
      </c>
      <c r="F666" t="s">
        <v>504</v>
      </c>
      <c r="G666" t="s">
        <v>506</v>
      </c>
      <c r="H666" t="s">
        <v>542</v>
      </c>
      <c r="I666" t="s">
        <v>508</v>
      </c>
      <c r="J666" t="s">
        <v>532</v>
      </c>
      <c r="K666" t="s">
        <v>538</v>
      </c>
      <c r="L666" t="s">
        <v>518</v>
      </c>
      <c r="M666" t="s">
        <v>522</v>
      </c>
      <c r="N666" t="s">
        <v>532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4.8708907021479302E-3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0.66771401095917005</v>
      </c>
      <c r="AE666">
        <v>5.4819888542477595E-3</v>
      </c>
      <c r="AF666">
        <v>0</v>
      </c>
      <c r="AG666">
        <v>0</v>
      </c>
      <c r="AH666">
        <v>0</v>
      </c>
      <c r="AI666">
        <v>0</v>
      </c>
      <c r="AJ666">
        <v>0</v>
      </c>
    </row>
    <row r="667" spans="1:36" x14ac:dyDescent="0.2">
      <c r="A667" t="s">
        <v>292</v>
      </c>
      <c r="B667" t="s">
        <v>603</v>
      </c>
      <c r="C667" t="s">
        <v>609</v>
      </c>
      <c r="D667" t="s">
        <v>606</v>
      </c>
      <c r="E667" t="s">
        <v>1</v>
      </c>
      <c r="F667" t="s">
        <v>504</v>
      </c>
      <c r="G667" t="s">
        <v>506</v>
      </c>
      <c r="H667" t="s">
        <v>542</v>
      </c>
      <c r="I667" t="s">
        <v>508</v>
      </c>
      <c r="J667" t="s">
        <v>532</v>
      </c>
      <c r="K667" t="s">
        <v>538</v>
      </c>
      <c r="L667" t="s">
        <v>513</v>
      </c>
      <c r="M667" t="s">
        <v>522</v>
      </c>
      <c r="N667" t="s">
        <v>532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8.3091664918994099E-2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56.734186282579579</v>
      </c>
      <c r="AE667">
        <v>5.4819888542477595E-3</v>
      </c>
      <c r="AF667">
        <v>0</v>
      </c>
      <c r="AG667">
        <v>0</v>
      </c>
      <c r="AH667">
        <v>0</v>
      </c>
      <c r="AI667">
        <v>0</v>
      </c>
      <c r="AJ667">
        <v>0</v>
      </c>
    </row>
    <row r="668" spans="1:36" x14ac:dyDescent="0.2">
      <c r="A668" t="s">
        <v>293</v>
      </c>
      <c r="B668" t="s">
        <v>603</v>
      </c>
      <c r="C668" t="s">
        <v>609</v>
      </c>
      <c r="D668" t="s">
        <v>605</v>
      </c>
      <c r="E668" t="s">
        <v>1</v>
      </c>
      <c r="F668" t="s">
        <v>504</v>
      </c>
      <c r="G668" t="s">
        <v>506</v>
      </c>
      <c r="H668" t="s">
        <v>542</v>
      </c>
      <c r="I668" t="s">
        <v>508</v>
      </c>
      <c r="J668" t="s">
        <v>532</v>
      </c>
      <c r="K668" t="s">
        <v>538</v>
      </c>
      <c r="L668" t="s">
        <v>513</v>
      </c>
      <c r="M668" t="s">
        <v>523</v>
      </c>
      <c r="N668" t="s">
        <v>525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8.3091664918994099E-2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49.7244318222277</v>
      </c>
      <c r="AE668">
        <v>5.4819888542477595E-3</v>
      </c>
      <c r="AF668">
        <v>0</v>
      </c>
      <c r="AG668">
        <v>0</v>
      </c>
      <c r="AH668">
        <v>0</v>
      </c>
      <c r="AI668">
        <v>0</v>
      </c>
      <c r="AJ668">
        <v>0</v>
      </c>
    </row>
    <row r="669" spans="1:36" x14ac:dyDescent="0.2">
      <c r="A669" t="s">
        <v>294</v>
      </c>
      <c r="B669" t="s">
        <v>603</v>
      </c>
      <c r="C669" t="s">
        <v>609</v>
      </c>
      <c r="D669" t="s">
        <v>605</v>
      </c>
      <c r="E669" t="s">
        <v>1</v>
      </c>
      <c r="F669" t="s">
        <v>504</v>
      </c>
      <c r="G669" t="s">
        <v>506</v>
      </c>
      <c r="H669" t="s">
        <v>542</v>
      </c>
      <c r="I669" t="s">
        <v>508</v>
      </c>
      <c r="J669" t="s">
        <v>532</v>
      </c>
      <c r="K669" t="s">
        <v>538</v>
      </c>
      <c r="L669" t="s">
        <v>513</v>
      </c>
      <c r="M669" t="s">
        <v>543</v>
      </c>
      <c r="N669" t="s">
        <v>525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8.3091664918994099E-2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49.293630143154282</v>
      </c>
      <c r="AE669">
        <v>5.4819888542477595E-3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1:36" x14ac:dyDescent="0.2">
      <c r="A670" t="s">
        <v>293</v>
      </c>
      <c r="B670" t="s">
        <v>603</v>
      </c>
      <c r="C670" t="s">
        <v>609</v>
      </c>
      <c r="D670" t="s">
        <v>605</v>
      </c>
      <c r="E670" t="s">
        <v>1</v>
      </c>
      <c r="F670" t="s">
        <v>504</v>
      </c>
      <c r="G670" t="s">
        <v>506</v>
      </c>
      <c r="H670" t="s">
        <v>542</v>
      </c>
      <c r="I670" t="s">
        <v>508</v>
      </c>
      <c r="J670" t="s">
        <v>532</v>
      </c>
      <c r="K670" t="s">
        <v>538</v>
      </c>
      <c r="L670" t="s">
        <v>513</v>
      </c>
      <c r="M670" t="s">
        <v>523</v>
      </c>
      <c r="N670" t="s">
        <v>526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8.3091664918994099E-2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52.707897731561367</v>
      </c>
      <c r="AE670">
        <v>5.4819888542477595E-3</v>
      </c>
      <c r="AF670">
        <v>0</v>
      </c>
      <c r="AG670">
        <v>0</v>
      </c>
      <c r="AH670">
        <v>0</v>
      </c>
      <c r="AI670">
        <v>0</v>
      </c>
      <c r="AJ670">
        <v>0</v>
      </c>
    </row>
    <row r="671" spans="1:36" x14ac:dyDescent="0.2">
      <c r="A671" t="s">
        <v>294</v>
      </c>
      <c r="B671" t="s">
        <v>603</v>
      </c>
      <c r="C671" t="s">
        <v>609</v>
      </c>
      <c r="D671" t="s">
        <v>605</v>
      </c>
      <c r="E671" t="s">
        <v>1</v>
      </c>
      <c r="F671" t="s">
        <v>504</v>
      </c>
      <c r="G671" t="s">
        <v>506</v>
      </c>
      <c r="H671" t="s">
        <v>542</v>
      </c>
      <c r="I671" t="s">
        <v>508</v>
      </c>
      <c r="J671" t="s">
        <v>532</v>
      </c>
      <c r="K671" t="s">
        <v>538</v>
      </c>
      <c r="L671" t="s">
        <v>513</v>
      </c>
      <c r="M671" t="s">
        <v>543</v>
      </c>
      <c r="N671" t="s">
        <v>526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8.3091664918994099E-2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51.856898910598304</v>
      </c>
      <c r="AE671">
        <v>5.4819888542477595E-3</v>
      </c>
      <c r="AF671">
        <v>0</v>
      </c>
      <c r="AG671">
        <v>0</v>
      </c>
      <c r="AH671">
        <v>0</v>
      </c>
      <c r="AI671">
        <v>0</v>
      </c>
      <c r="AJ671">
        <v>0</v>
      </c>
    </row>
    <row r="672" spans="1:36" x14ac:dyDescent="0.2">
      <c r="A672" t="s">
        <v>293</v>
      </c>
      <c r="B672" t="s">
        <v>603</v>
      </c>
      <c r="C672" t="s">
        <v>609</v>
      </c>
      <c r="D672" t="s">
        <v>605</v>
      </c>
      <c r="E672" t="s">
        <v>1</v>
      </c>
      <c r="F672" t="s">
        <v>504</v>
      </c>
      <c r="G672" t="s">
        <v>506</v>
      </c>
      <c r="H672" t="s">
        <v>542</v>
      </c>
      <c r="I672" t="s">
        <v>508</v>
      </c>
      <c r="J672" t="s">
        <v>532</v>
      </c>
      <c r="K672" t="s">
        <v>538</v>
      </c>
      <c r="L672" t="s">
        <v>513</v>
      </c>
      <c r="M672" t="s">
        <v>523</v>
      </c>
      <c r="N672" t="s">
        <v>527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8.3091664918994099E-2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46.641517049249579</v>
      </c>
      <c r="AE672">
        <v>5.4819888542477595E-3</v>
      </c>
      <c r="AF672">
        <v>0</v>
      </c>
      <c r="AG672">
        <v>0</v>
      </c>
      <c r="AH672">
        <v>0</v>
      </c>
      <c r="AI672">
        <v>0</v>
      </c>
      <c r="AJ672">
        <v>0</v>
      </c>
    </row>
    <row r="673" spans="1:36" x14ac:dyDescent="0.2">
      <c r="A673" t="s">
        <v>294</v>
      </c>
      <c r="B673" t="s">
        <v>603</v>
      </c>
      <c r="C673" t="s">
        <v>609</v>
      </c>
      <c r="D673" t="s">
        <v>605</v>
      </c>
      <c r="E673" t="s">
        <v>1</v>
      </c>
      <c r="F673" t="s">
        <v>504</v>
      </c>
      <c r="G673" t="s">
        <v>506</v>
      </c>
      <c r="H673" t="s">
        <v>542</v>
      </c>
      <c r="I673" t="s">
        <v>508</v>
      </c>
      <c r="J673" t="s">
        <v>532</v>
      </c>
      <c r="K673" t="s">
        <v>538</v>
      </c>
      <c r="L673" t="s">
        <v>513</v>
      </c>
      <c r="M673" t="s">
        <v>543</v>
      </c>
      <c r="N673" t="s">
        <v>527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8.3091664918994099E-2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46.681067745567105</v>
      </c>
      <c r="AE673">
        <v>5.4819888542477595E-3</v>
      </c>
      <c r="AF673">
        <v>0</v>
      </c>
      <c r="AG673">
        <v>0</v>
      </c>
      <c r="AH673">
        <v>0</v>
      </c>
      <c r="AI673">
        <v>0</v>
      </c>
      <c r="AJ673">
        <v>0</v>
      </c>
    </row>
    <row r="674" spans="1:36" x14ac:dyDescent="0.2">
      <c r="A674" t="s">
        <v>576</v>
      </c>
      <c r="B674" t="s">
        <v>603</v>
      </c>
      <c r="C674" t="s">
        <v>609</v>
      </c>
      <c r="D674" t="s">
        <v>605</v>
      </c>
      <c r="E674" t="s">
        <v>1</v>
      </c>
      <c r="F674" t="s">
        <v>504</v>
      </c>
      <c r="G674" t="s">
        <v>506</v>
      </c>
      <c r="H674" t="s">
        <v>542</v>
      </c>
      <c r="I674" t="s">
        <v>508</v>
      </c>
      <c r="J674" t="s">
        <v>532</v>
      </c>
      <c r="K674" t="s">
        <v>538</v>
      </c>
      <c r="L674" t="s">
        <v>548</v>
      </c>
      <c r="M674" t="s">
        <v>522</v>
      </c>
      <c r="N674" t="s">
        <v>532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8.3091664918994099E-2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15.590712538706001</v>
      </c>
      <c r="AE674">
        <v>5.4819888542477595E-3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x14ac:dyDescent="0.2">
      <c r="A675" t="s">
        <v>593</v>
      </c>
      <c r="B675" t="s">
        <v>603</v>
      </c>
      <c r="C675" t="s">
        <v>609</v>
      </c>
      <c r="D675" t="s">
        <v>606</v>
      </c>
      <c r="E675" t="s">
        <v>1</v>
      </c>
      <c r="F675" t="s">
        <v>504</v>
      </c>
      <c r="G675" t="s">
        <v>506</v>
      </c>
      <c r="H675" t="s">
        <v>542</v>
      </c>
      <c r="I675" t="s">
        <v>508</v>
      </c>
      <c r="J675" t="s">
        <v>532</v>
      </c>
      <c r="K675" t="s">
        <v>538</v>
      </c>
      <c r="L675" t="s">
        <v>579</v>
      </c>
      <c r="M675" t="s">
        <v>522</v>
      </c>
      <c r="N675" t="s">
        <v>532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8.3091664918994099E-2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19.50394100205758</v>
      </c>
      <c r="AE675">
        <v>5.4819888542477595E-3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2">
      <c r="A676" t="s">
        <v>297</v>
      </c>
      <c r="B676" t="s">
        <v>603</v>
      </c>
      <c r="C676" t="s">
        <v>609</v>
      </c>
      <c r="D676" t="s">
        <v>605</v>
      </c>
      <c r="E676" t="s">
        <v>1</v>
      </c>
      <c r="F676" t="s">
        <v>504</v>
      </c>
      <c r="G676" t="s">
        <v>506</v>
      </c>
      <c r="H676" t="s">
        <v>542</v>
      </c>
      <c r="I676" t="s">
        <v>508</v>
      </c>
      <c r="J676" t="s">
        <v>532</v>
      </c>
      <c r="K676" t="s">
        <v>538</v>
      </c>
      <c r="L676" t="s">
        <v>514</v>
      </c>
      <c r="M676" t="s">
        <v>522</v>
      </c>
      <c r="N676" t="s">
        <v>532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8.3091664918994099E-2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20.853209159983045</v>
      </c>
      <c r="AE676">
        <v>5.4819888542477595E-3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 x14ac:dyDescent="0.2">
      <c r="A677" t="s">
        <v>298</v>
      </c>
      <c r="B677" t="s">
        <v>603</v>
      </c>
      <c r="C677" t="s">
        <v>609</v>
      </c>
      <c r="D677" t="s">
        <v>605</v>
      </c>
      <c r="E677" t="s">
        <v>1</v>
      </c>
      <c r="F677" t="s">
        <v>504</v>
      </c>
      <c r="G677" t="s">
        <v>506</v>
      </c>
      <c r="H677" t="s">
        <v>542</v>
      </c>
      <c r="I677" t="s">
        <v>508</v>
      </c>
      <c r="J677" t="s">
        <v>532</v>
      </c>
      <c r="K677" t="s">
        <v>538</v>
      </c>
      <c r="L677" t="s">
        <v>515</v>
      </c>
      <c r="M677" t="s">
        <v>522</v>
      </c>
      <c r="N677" t="s">
        <v>532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8.3091664918994099E-2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16.246739067522142</v>
      </c>
      <c r="AE677">
        <v>5.4819888542477595E-3</v>
      </c>
      <c r="AF677">
        <v>0</v>
      </c>
      <c r="AG677">
        <v>0</v>
      </c>
      <c r="AH677">
        <v>0</v>
      </c>
      <c r="AI677">
        <v>0</v>
      </c>
      <c r="AJ677">
        <v>0</v>
      </c>
    </row>
    <row r="678" spans="1:36" x14ac:dyDescent="0.2">
      <c r="A678" t="s">
        <v>299</v>
      </c>
      <c r="B678" t="s">
        <v>603</v>
      </c>
      <c r="C678" t="s">
        <v>609</v>
      </c>
      <c r="D678" t="s">
        <v>605</v>
      </c>
      <c r="E678" t="s">
        <v>1</v>
      </c>
      <c r="F678" t="s">
        <v>504</v>
      </c>
      <c r="G678" t="s">
        <v>506</v>
      </c>
      <c r="H678" t="s">
        <v>542</v>
      </c>
      <c r="I678" t="s">
        <v>508</v>
      </c>
      <c r="J678" t="s">
        <v>532</v>
      </c>
      <c r="K678" t="s">
        <v>538</v>
      </c>
      <c r="L678" t="s">
        <v>516</v>
      </c>
      <c r="M678" t="s">
        <v>522</v>
      </c>
      <c r="N678" t="s">
        <v>532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8.3091664918994099E-2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18.977941539252601</v>
      </c>
      <c r="AE678">
        <v>5.4819888542477595E-3</v>
      </c>
      <c r="AF678">
        <v>0</v>
      </c>
      <c r="AG678">
        <v>0</v>
      </c>
      <c r="AH678">
        <v>0</v>
      </c>
      <c r="AI678">
        <v>0</v>
      </c>
      <c r="AJ678">
        <v>0</v>
      </c>
    </row>
    <row r="679" spans="1:36" x14ac:dyDescent="0.2">
      <c r="A679" t="s">
        <v>300</v>
      </c>
      <c r="B679" t="s">
        <v>603</v>
      </c>
      <c r="C679" t="s">
        <v>609</v>
      </c>
      <c r="D679" t="s">
        <v>605</v>
      </c>
      <c r="E679" t="s">
        <v>1</v>
      </c>
      <c r="F679" t="s">
        <v>504</v>
      </c>
      <c r="G679" t="s">
        <v>506</v>
      </c>
      <c r="H679" t="s">
        <v>542</v>
      </c>
      <c r="I679" t="s">
        <v>508</v>
      </c>
      <c r="J679" t="s">
        <v>532</v>
      </c>
      <c r="K679" t="s">
        <v>538</v>
      </c>
      <c r="L679" t="s">
        <v>517</v>
      </c>
      <c r="M679" t="s">
        <v>522</v>
      </c>
      <c r="N679" t="s">
        <v>532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8.3091664918994099E-2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18.977941539252601</v>
      </c>
      <c r="AE679">
        <v>5.4819888542477595E-3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1:36" x14ac:dyDescent="0.2">
      <c r="A680" t="s">
        <v>301</v>
      </c>
      <c r="B680" t="s">
        <v>603</v>
      </c>
      <c r="C680" t="s">
        <v>609</v>
      </c>
      <c r="D680" t="s">
        <v>605</v>
      </c>
      <c r="E680" t="s">
        <v>1</v>
      </c>
      <c r="F680" t="s">
        <v>504</v>
      </c>
      <c r="G680" t="s">
        <v>506</v>
      </c>
      <c r="H680" t="s">
        <v>542</v>
      </c>
      <c r="I680" t="s">
        <v>508</v>
      </c>
      <c r="J680" t="s">
        <v>532</v>
      </c>
      <c r="K680" t="s">
        <v>538</v>
      </c>
      <c r="L680" t="s">
        <v>518</v>
      </c>
      <c r="M680" t="s">
        <v>522</v>
      </c>
      <c r="N680" t="s">
        <v>532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8.3091664918994099E-2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18.977941539252601</v>
      </c>
      <c r="AE680">
        <v>5.4819888542477595E-3</v>
      </c>
      <c r="AF680">
        <v>0</v>
      </c>
      <c r="AG680">
        <v>0</v>
      </c>
      <c r="AH680">
        <v>0</v>
      </c>
      <c r="AI680">
        <v>0</v>
      </c>
      <c r="AJ680">
        <v>0</v>
      </c>
    </row>
    <row r="681" spans="1:36" x14ac:dyDescent="0.2">
      <c r="A681" t="s">
        <v>302</v>
      </c>
      <c r="B681" t="s">
        <v>603</v>
      </c>
      <c r="C681" t="s">
        <v>609</v>
      </c>
      <c r="D681" t="s">
        <v>605</v>
      </c>
      <c r="O681">
        <v>0</v>
      </c>
      <c r="P681">
        <v>0</v>
      </c>
      <c r="Q681">
        <v>0</v>
      </c>
      <c r="R681">
        <v>0</v>
      </c>
      <c r="S681">
        <v>0.53352910486576499</v>
      </c>
      <c r="T681">
        <v>0</v>
      </c>
      <c r="U681">
        <v>3.6680946701000004E-5</v>
      </c>
      <c r="V681">
        <v>1.5935689530643981E-4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1.5069903383347513E-4</v>
      </c>
      <c r="AF681">
        <v>0</v>
      </c>
      <c r="AG681">
        <v>0</v>
      </c>
      <c r="AH681">
        <v>0</v>
      </c>
      <c r="AI681">
        <v>1.6580100362797339E-7</v>
      </c>
      <c r="AJ681">
        <v>0</v>
      </c>
    </row>
    <row r="682" spans="1:36" x14ac:dyDescent="0.2">
      <c r="A682" t="s">
        <v>303</v>
      </c>
      <c r="B682" t="s">
        <v>603</v>
      </c>
      <c r="C682" t="s">
        <v>609</v>
      </c>
      <c r="D682" t="s">
        <v>605</v>
      </c>
      <c r="O682">
        <v>0</v>
      </c>
      <c r="P682">
        <v>0</v>
      </c>
      <c r="Q682">
        <v>0</v>
      </c>
      <c r="R682">
        <v>0</v>
      </c>
      <c r="S682">
        <v>3.3551370188008849E-2</v>
      </c>
      <c r="T682">
        <v>0</v>
      </c>
      <c r="U682">
        <v>3.6680946701000004E-5</v>
      </c>
      <c r="V682">
        <v>1.5935689530643981E-4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1.5069903383347513E-4</v>
      </c>
      <c r="AF682">
        <v>0</v>
      </c>
      <c r="AG682">
        <v>0</v>
      </c>
      <c r="AH682">
        <v>0</v>
      </c>
      <c r="AI682">
        <v>1.6580100362797339E-7</v>
      </c>
      <c r="AJ682">
        <v>0</v>
      </c>
    </row>
    <row r="683" spans="1:36" x14ac:dyDescent="0.2">
      <c r="A683" t="s">
        <v>304</v>
      </c>
      <c r="B683" t="s">
        <v>603</v>
      </c>
      <c r="C683" t="s">
        <v>609</v>
      </c>
      <c r="D683" t="s">
        <v>605</v>
      </c>
      <c r="O683">
        <v>0</v>
      </c>
      <c r="P683">
        <v>0</v>
      </c>
      <c r="Q683">
        <v>0</v>
      </c>
      <c r="R683">
        <v>0</v>
      </c>
      <c r="S683">
        <v>0.53352910486576499</v>
      </c>
      <c r="T683">
        <v>0</v>
      </c>
      <c r="U683">
        <v>3.6680946701000004E-5</v>
      </c>
      <c r="V683">
        <v>1.5935689530643981E-4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1.5069903383347513E-4</v>
      </c>
      <c r="AF683">
        <v>0</v>
      </c>
      <c r="AG683">
        <v>0</v>
      </c>
      <c r="AH683">
        <v>0</v>
      </c>
      <c r="AI683">
        <v>1.6580100362797339E-7</v>
      </c>
      <c r="AJ683">
        <v>0</v>
      </c>
    </row>
    <row r="684" spans="1:36" x14ac:dyDescent="0.2">
      <c r="A684" t="s">
        <v>305</v>
      </c>
      <c r="B684" t="s">
        <v>603</v>
      </c>
      <c r="C684" t="s">
        <v>609</v>
      </c>
      <c r="D684" t="s">
        <v>605</v>
      </c>
      <c r="O684">
        <v>0</v>
      </c>
      <c r="P684">
        <v>0</v>
      </c>
      <c r="Q684">
        <v>0</v>
      </c>
      <c r="R684">
        <v>0</v>
      </c>
      <c r="S684">
        <v>3.3551370188008849E-2</v>
      </c>
      <c r="T684">
        <v>0</v>
      </c>
      <c r="U684">
        <v>3.6680946701000004E-5</v>
      </c>
      <c r="V684">
        <v>1.5935689530643981E-4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1.5069903383347513E-4</v>
      </c>
      <c r="AF684">
        <v>0</v>
      </c>
      <c r="AG684">
        <v>0</v>
      </c>
      <c r="AH684">
        <v>0</v>
      </c>
      <c r="AI684">
        <v>1.6580100362797339E-7</v>
      </c>
      <c r="AJ684">
        <v>0</v>
      </c>
    </row>
    <row r="685" spans="1:36" x14ac:dyDescent="0.2">
      <c r="A685" t="s">
        <v>306</v>
      </c>
      <c r="B685" t="s">
        <v>603</v>
      </c>
      <c r="C685" t="s">
        <v>609</v>
      </c>
      <c r="D685" t="s">
        <v>605</v>
      </c>
      <c r="O685">
        <v>0</v>
      </c>
      <c r="P685">
        <v>0</v>
      </c>
      <c r="Q685">
        <v>0</v>
      </c>
      <c r="R685">
        <v>0</v>
      </c>
      <c r="S685">
        <v>0.74310574889418146</v>
      </c>
      <c r="T685">
        <v>0</v>
      </c>
      <c r="U685">
        <v>4.8270549439000004E-5</v>
      </c>
      <c r="V685">
        <v>1.5935689530643981E-4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1.5694903400988646E-4</v>
      </c>
      <c r="AF685">
        <v>0</v>
      </c>
      <c r="AG685">
        <v>0</v>
      </c>
      <c r="AH685">
        <v>0</v>
      </c>
      <c r="AI685">
        <v>2.0599957966396777E-7</v>
      </c>
      <c r="AJ685">
        <v>0</v>
      </c>
    </row>
    <row r="686" spans="1:36" x14ac:dyDescent="0.2">
      <c r="A686" t="s">
        <v>307</v>
      </c>
      <c r="B686" t="s">
        <v>603</v>
      </c>
      <c r="C686" t="s">
        <v>609</v>
      </c>
      <c r="D686" t="s">
        <v>605</v>
      </c>
      <c r="O686">
        <v>0</v>
      </c>
      <c r="P686">
        <v>0</v>
      </c>
      <c r="Q686">
        <v>0</v>
      </c>
      <c r="R686">
        <v>0</v>
      </c>
      <c r="S686">
        <v>4.6730751598376495E-2</v>
      </c>
      <c r="T686">
        <v>0</v>
      </c>
      <c r="U686">
        <v>4.8270549439000004E-5</v>
      </c>
      <c r="V686">
        <v>1.5935689530643981E-4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1.5694903400988646E-4</v>
      </c>
      <c r="AF686">
        <v>0</v>
      </c>
      <c r="AG686">
        <v>0</v>
      </c>
      <c r="AH686">
        <v>0</v>
      </c>
      <c r="AI686">
        <v>2.0599957966396777E-7</v>
      </c>
      <c r="AJ686">
        <v>0</v>
      </c>
    </row>
    <row r="687" spans="1:36" x14ac:dyDescent="0.2">
      <c r="A687" t="s">
        <v>308</v>
      </c>
      <c r="B687" t="s">
        <v>603</v>
      </c>
      <c r="C687" t="s">
        <v>609</v>
      </c>
      <c r="D687" t="s">
        <v>605</v>
      </c>
      <c r="E687" t="s">
        <v>502</v>
      </c>
      <c r="K687" t="s">
        <v>535</v>
      </c>
      <c r="L687" t="s">
        <v>596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183.62214175825846</v>
      </c>
      <c r="AF687">
        <v>0</v>
      </c>
      <c r="AG687">
        <v>0</v>
      </c>
      <c r="AH687">
        <v>0</v>
      </c>
      <c r="AI687">
        <v>6.5867019839639792E-4</v>
      </c>
      <c r="AJ687">
        <v>0.11516973458024118</v>
      </c>
    </row>
    <row r="688" spans="1:36" x14ac:dyDescent="0.2">
      <c r="A688" t="s">
        <v>309</v>
      </c>
      <c r="B688" t="s">
        <v>603</v>
      </c>
      <c r="C688" t="s">
        <v>609</v>
      </c>
      <c r="D688" t="s">
        <v>605</v>
      </c>
      <c r="E688" t="s">
        <v>502</v>
      </c>
      <c r="K688" t="s">
        <v>536</v>
      </c>
      <c r="L688" t="s">
        <v>596</v>
      </c>
      <c r="O688">
        <v>0</v>
      </c>
      <c r="P688">
        <v>0.82551825060319417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180.75991454215338</v>
      </c>
      <c r="AF688">
        <v>0</v>
      </c>
      <c r="AG688">
        <v>0</v>
      </c>
      <c r="AH688">
        <v>0</v>
      </c>
      <c r="AI688">
        <v>7.1161233369737001E-4</v>
      </c>
      <c r="AJ688">
        <v>0.11516973458024118</v>
      </c>
    </row>
    <row r="689" spans="1:36" x14ac:dyDescent="0.2">
      <c r="A689" t="s">
        <v>310</v>
      </c>
      <c r="B689" t="s">
        <v>603</v>
      </c>
      <c r="C689" t="s">
        <v>609</v>
      </c>
      <c r="D689" t="s">
        <v>605</v>
      </c>
      <c r="E689" t="s">
        <v>502</v>
      </c>
      <c r="K689" t="s">
        <v>535</v>
      </c>
      <c r="L689" t="s">
        <v>597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203.90245786196274</v>
      </c>
      <c r="AF689">
        <v>0</v>
      </c>
      <c r="AG689">
        <v>0</v>
      </c>
      <c r="AH689">
        <v>0</v>
      </c>
      <c r="AI689">
        <v>6.5867019839639792E-4</v>
      </c>
      <c r="AJ689">
        <v>0.11516973458024118</v>
      </c>
    </row>
    <row r="690" spans="1:36" x14ac:dyDescent="0.2">
      <c r="A690" t="s">
        <v>311</v>
      </c>
      <c r="B690" t="s">
        <v>603</v>
      </c>
      <c r="C690" t="s">
        <v>609</v>
      </c>
      <c r="D690" t="s">
        <v>605</v>
      </c>
      <c r="E690" t="s">
        <v>502</v>
      </c>
      <c r="K690" t="s">
        <v>536</v>
      </c>
      <c r="L690" t="s">
        <v>597</v>
      </c>
      <c r="O690">
        <v>0</v>
      </c>
      <c r="P690">
        <v>0.82551825060319417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200.72001512843076</v>
      </c>
      <c r="AF690">
        <v>0</v>
      </c>
      <c r="AG690">
        <v>0</v>
      </c>
      <c r="AH690">
        <v>0</v>
      </c>
      <c r="AI690">
        <v>7.1161233369737001E-4</v>
      </c>
      <c r="AJ690">
        <v>0.11516973458024118</v>
      </c>
    </row>
    <row r="691" spans="1:36" x14ac:dyDescent="0.2">
      <c r="A691" t="s">
        <v>312</v>
      </c>
      <c r="B691" t="s">
        <v>603</v>
      </c>
      <c r="C691" t="s">
        <v>609</v>
      </c>
      <c r="D691" t="s">
        <v>605</v>
      </c>
      <c r="E691" t="s">
        <v>502</v>
      </c>
      <c r="K691" t="s">
        <v>533</v>
      </c>
      <c r="L691" t="s">
        <v>596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201.41359972589973</v>
      </c>
      <c r="AF691">
        <v>0</v>
      </c>
      <c r="AG691">
        <v>0</v>
      </c>
      <c r="AH691">
        <v>0</v>
      </c>
      <c r="AI691">
        <v>6.5867019839639792E-4</v>
      </c>
      <c r="AJ691">
        <v>0.11518501313351528</v>
      </c>
    </row>
    <row r="692" spans="1:36" x14ac:dyDescent="0.2">
      <c r="A692" t="s">
        <v>313</v>
      </c>
      <c r="B692" t="s">
        <v>603</v>
      </c>
      <c r="C692" t="s">
        <v>609</v>
      </c>
      <c r="D692" t="s">
        <v>605</v>
      </c>
      <c r="E692" t="s">
        <v>502</v>
      </c>
      <c r="K692" t="s">
        <v>534</v>
      </c>
      <c r="L692" t="s">
        <v>596</v>
      </c>
      <c r="O692">
        <v>0</v>
      </c>
      <c r="P692">
        <v>1.1180204971649168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183.06397826609867</v>
      </c>
      <c r="AF692">
        <v>0</v>
      </c>
      <c r="AG692">
        <v>0</v>
      </c>
      <c r="AH692">
        <v>0</v>
      </c>
      <c r="AI692">
        <v>7.3028704410509797E-4</v>
      </c>
      <c r="AJ692">
        <v>0.11518501313351528</v>
      </c>
    </row>
    <row r="693" spans="1:36" x14ac:dyDescent="0.2">
      <c r="A693" t="s">
        <v>314</v>
      </c>
      <c r="B693" t="s">
        <v>603</v>
      </c>
      <c r="C693" t="s">
        <v>609</v>
      </c>
      <c r="D693" t="s">
        <v>605</v>
      </c>
      <c r="E693" t="s">
        <v>502</v>
      </c>
      <c r="K693" t="s">
        <v>538</v>
      </c>
      <c r="L693" t="s">
        <v>513</v>
      </c>
      <c r="O693">
        <v>0</v>
      </c>
      <c r="P693">
        <v>0</v>
      </c>
      <c r="Q693">
        <v>0</v>
      </c>
      <c r="R693">
        <v>0</v>
      </c>
      <c r="S693">
        <v>404.472436652412</v>
      </c>
      <c r="T693">
        <v>7.4826984429697507</v>
      </c>
      <c r="U693">
        <v>0</v>
      </c>
      <c r="V693">
        <v>1.8662263507377898E-3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1.3916369257202457</v>
      </c>
      <c r="AI693">
        <v>0</v>
      </c>
      <c r="AJ693">
        <v>0.21389974583754001</v>
      </c>
    </row>
    <row r="694" spans="1:36" x14ac:dyDescent="0.2">
      <c r="A694" t="s">
        <v>315</v>
      </c>
      <c r="B694" t="s">
        <v>603</v>
      </c>
      <c r="C694" t="s">
        <v>609</v>
      </c>
      <c r="D694" t="s">
        <v>605</v>
      </c>
      <c r="E694" t="s">
        <v>502</v>
      </c>
      <c r="K694" t="s">
        <v>538</v>
      </c>
      <c r="L694" t="s">
        <v>548</v>
      </c>
      <c r="O694">
        <v>0</v>
      </c>
      <c r="P694">
        <v>0</v>
      </c>
      <c r="Q694">
        <v>0</v>
      </c>
      <c r="R694">
        <v>0</v>
      </c>
      <c r="S694">
        <v>6.3548338111322398</v>
      </c>
      <c r="T694">
        <v>7.4826984429697507</v>
      </c>
      <c r="U694">
        <v>0</v>
      </c>
      <c r="V694">
        <v>1.8662263507377898E-3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1.3916369257202457</v>
      </c>
      <c r="AI694">
        <v>0</v>
      </c>
      <c r="AJ694">
        <v>0.21389974583754001</v>
      </c>
    </row>
    <row r="695" spans="1:36" x14ac:dyDescent="0.2">
      <c r="A695" t="s">
        <v>316</v>
      </c>
      <c r="B695" t="s">
        <v>603</v>
      </c>
      <c r="C695" t="s">
        <v>609</v>
      </c>
      <c r="D695" t="s">
        <v>605</v>
      </c>
      <c r="E695" t="s">
        <v>502</v>
      </c>
      <c r="K695" t="s">
        <v>538</v>
      </c>
      <c r="L695" t="s">
        <v>516</v>
      </c>
      <c r="O695">
        <v>0</v>
      </c>
      <c r="P695">
        <v>0</v>
      </c>
      <c r="Q695">
        <v>0</v>
      </c>
      <c r="R695">
        <v>0</v>
      </c>
      <c r="S695">
        <v>25.435546681910399</v>
      </c>
      <c r="T695">
        <v>7.4826984429697507</v>
      </c>
      <c r="U695">
        <v>0</v>
      </c>
      <c r="V695">
        <v>1.8662263507377898E-3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1.3916369257202457</v>
      </c>
      <c r="AI695">
        <v>0</v>
      </c>
      <c r="AJ695">
        <v>0.21389974583754001</v>
      </c>
    </row>
    <row r="696" spans="1:36" x14ac:dyDescent="0.2">
      <c r="A696" t="s">
        <v>317</v>
      </c>
      <c r="B696" t="s">
        <v>603</v>
      </c>
      <c r="C696" t="s">
        <v>609</v>
      </c>
      <c r="D696" t="s">
        <v>605</v>
      </c>
      <c r="E696" t="s">
        <v>502</v>
      </c>
      <c r="K696" t="s">
        <v>538</v>
      </c>
      <c r="L696" t="s">
        <v>517</v>
      </c>
      <c r="O696">
        <v>0</v>
      </c>
      <c r="P696">
        <v>0</v>
      </c>
      <c r="Q696">
        <v>0</v>
      </c>
      <c r="R696">
        <v>0</v>
      </c>
      <c r="S696">
        <v>1.8774511107134402</v>
      </c>
      <c r="T696">
        <v>7.4826984429697507</v>
      </c>
      <c r="U696">
        <v>0</v>
      </c>
      <c r="V696">
        <v>1.8662263507377898E-3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1.3916369257202457</v>
      </c>
      <c r="AI696">
        <v>0</v>
      </c>
      <c r="AJ696">
        <v>0.21389974583754001</v>
      </c>
    </row>
    <row r="697" spans="1:36" x14ac:dyDescent="0.2">
      <c r="A697" t="s">
        <v>318</v>
      </c>
      <c r="B697" t="s">
        <v>603</v>
      </c>
      <c r="C697" t="s">
        <v>609</v>
      </c>
      <c r="D697" t="s">
        <v>605</v>
      </c>
      <c r="E697" t="s">
        <v>502</v>
      </c>
      <c r="K697" t="s">
        <v>538</v>
      </c>
      <c r="L697" t="s">
        <v>518</v>
      </c>
      <c r="O697">
        <v>0</v>
      </c>
      <c r="P697">
        <v>0</v>
      </c>
      <c r="Q697">
        <v>0</v>
      </c>
      <c r="R697">
        <v>0</v>
      </c>
      <c r="S697">
        <v>9.8125044577344003</v>
      </c>
      <c r="T697">
        <v>7.4826984429697507</v>
      </c>
      <c r="U697">
        <v>0</v>
      </c>
      <c r="V697">
        <v>1.8662263507377898E-3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1.3916369257202457</v>
      </c>
      <c r="AI697">
        <v>0</v>
      </c>
      <c r="AJ697">
        <v>0.21389974583754001</v>
      </c>
    </row>
    <row r="698" spans="1:36" x14ac:dyDescent="0.2">
      <c r="A698" t="s">
        <v>319</v>
      </c>
      <c r="B698" t="s">
        <v>603</v>
      </c>
      <c r="C698" t="s">
        <v>609</v>
      </c>
      <c r="D698" t="s">
        <v>605</v>
      </c>
      <c r="E698" t="s">
        <v>502</v>
      </c>
      <c r="K698" t="s">
        <v>538</v>
      </c>
      <c r="L698" t="s">
        <v>579</v>
      </c>
      <c r="O698">
        <v>0</v>
      </c>
      <c r="P698">
        <v>0</v>
      </c>
      <c r="Q698">
        <v>0</v>
      </c>
      <c r="R698">
        <v>0</v>
      </c>
      <c r="S698">
        <v>8.3602137669023602</v>
      </c>
      <c r="T698">
        <v>9.9905827217178711</v>
      </c>
      <c r="U698">
        <v>0</v>
      </c>
      <c r="V698">
        <v>3.0699922811733863E-3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5.1282558032015993E-2</v>
      </c>
      <c r="AF698">
        <v>0</v>
      </c>
      <c r="AG698">
        <v>0</v>
      </c>
      <c r="AH698">
        <v>0</v>
      </c>
      <c r="AI698">
        <v>0</v>
      </c>
      <c r="AJ698">
        <v>0.36668527857864003</v>
      </c>
    </row>
    <row r="699" spans="1:36" x14ac:dyDescent="0.2">
      <c r="A699" t="s">
        <v>320</v>
      </c>
      <c r="B699" t="s">
        <v>603</v>
      </c>
      <c r="C699" t="s">
        <v>609</v>
      </c>
      <c r="D699" t="s">
        <v>605</v>
      </c>
      <c r="E699" t="s">
        <v>502</v>
      </c>
      <c r="K699" t="s">
        <v>538</v>
      </c>
      <c r="L699" t="s">
        <v>514</v>
      </c>
      <c r="O699">
        <v>0</v>
      </c>
      <c r="P699">
        <v>0</v>
      </c>
      <c r="Q699">
        <v>0</v>
      </c>
      <c r="R699">
        <v>0</v>
      </c>
      <c r="S699">
        <v>17.6428025331168</v>
      </c>
      <c r="T699">
        <v>9.4520051623408801</v>
      </c>
      <c r="U699">
        <v>0</v>
      </c>
      <c r="V699">
        <v>2.9051267209838218E-3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4.63031434262688</v>
      </c>
      <c r="AF699">
        <v>0</v>
      </c>
      <c r="AG699">
        <v>0</v>
      </c>
      <c r="AH699">
        <v>0</v>
      </c>
      <c r="AI699">
        <v>0</v>
      </c>
      <c r="AJ699">
        <v>0.36668527857864003</v>
      </c>
    </row>
    <row r="700" spans="1:36" x14ac:dyDescent="0.2">
      <c r="A700" t="s">
        <v>321</v>
      </c>
      <c r="B700" t="s">
        <v>603</v>
      </c>
      <c r="C700" t="s">
        <v>609</v>
      </c>
      <c r="D700" t="s">
        <v>605</v>
      </c>
      <c r="E700" t="s">
        <v>502</v>
      </c>
      <c r="K700" t="s">
        <v>538</v>
      </c>
      <c r="L700" t="s">
        <v>515</v>
      </c>
      <c r="O700">
        <v>0</v>
      </c>
      <c r="P700">
        <v>0</v>
      </c>
      <c r="Q700">
        <v>0</v>
      </c>
      <c r="R700">
        <v>0</v>
      </c>
      <c r="S700">
        <v>6.0725565482269603</v>
      </c>
      <c r="T700">
        <v>11.686092979510722</v>
      </c>
      <c r="U700">
        <v>0</v>
      </c>
      <c r="V700">
        <v>3.5910305039220441E-3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0.36668527857864003</v>
      </c>
    </row>
    <row r="701" spans="1:36" x14ac:dyDescent="0.2">
      <c r="A701" t="s">
        <v>322</v>
      </c>
      <c r="B701" t="s">
        <v>603</v>
      </c>
      <c r="C701" t="s">
        <v>609</v>
      </c>
      <c r="D701" t="s">
        <v>605</v>
      </c>
      <c r="E701" t="s">
        <v>502</v>
      </c>
      <c r="K701" t="s">
        <v>537</v>
      </c>
      <c r="L701" t="s">
        <v>513</v>
      </c>
      <c r="O701">
        <v>0</v>
      </c>
      <c r="P701">
        <v>0</v>
      </c>
      <c r="Q701">
        <v>0</v>
      </c>
      <c r="R701">
        <v>0</v>
      </c>
      <c r="S701">
        <v>387.99392997398036</v>
      </c>
      <c r="T701">
        <v>5.2138693459866854</v>
      </c>
      <c r="U701">
        <v>0</v>
      </c>
      <c r="V701">
        <v>3.4512482813173198E-3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0.11934357852029003</v>
      </c>
      <c r="AF701">
        <v>0</v>
      </c>
      <c r="AG701">
        <v>0</v>
      </c>
      <c r="AH701">
        <v>0</v>
      </c>
      <c r="AI701">
        <v>9.3761671195204013E-4</v>
      </c>
      <c r="AJ701">
        <v>0.21389974583754001</v>
      </c>
    </row>
    <row r="702" spans="1:36" x14ac:dyDescent="0.2">
      <c r="A702" t="s">
        <v>323</v>
      </c>
      <c r="B702" t="s">
        <v>603</v>
      </c>
      <c r="C702" t="s">
        <v>609</v>
      </c>
      <c r="D702" t="s">
        <v>605</v>
      </c>
      <c r="E702" t="s">
        <v>502</v>
      </c>
      <c r="K702" t="s">
        <v>537</v>
      </c>
      <c r="L702" t="s">
        <v>548</v>
      </c>
      <c r="O702">
        <v>0</v>
      </c>
      <c r="P702">
        <v>0</v>
      </c>
      <c r="Q702">
        <v>0</v>
      </c>
      <c r="R702">
        <v>0</v>
      </c>
      <c r="S702">
        <v>6.0959331743824068</v>
      </c>
      <c r="T702">
        <v>5.2138693459866854</v>
      </c>
      <c r="U702">
        <v>0</v>
      </c>
      <c r="V702">
        <v>3.4512482813173198E-3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0.11934357852029003</v>
      </c>
      <c r="AF702">
        <v>0</v>
      </c>
      <c r="AG702">
        <v>0</v>
      </c>
      <c r="AH702">
        <v>0</v>
      </c>
      <c r="AI702">
        <v>9.3761671195204013E-4</v>
      </c>
      <c r="AJ702">
        <v>0.21389974583754001</v>
      </c>
    </row>
    <row r="703" spans="1:36" x14ac:dyDescent="0.2">
      <c r="A703" t="s">
        <v>324</v>
      </c>
      <c r="B703" t="s">
        <v>603</v>
      </c>
      <c r="C703" t="s">
        <v>609</v>
      </c>
      <c r="D703" t="s">
        <v>605</v>
      </c>
      <c r="E703" t="s">
        <v>502</v>
      </c>
      <c r="K703" t="s">
        <v>537</v>
      </c>
      <c r="L703" t="s">
        <v>516</v>
      </c>
      <c r="O703">
        <v>0</v>
      </c>
      <c r="P703">
        <v>0</v>
      </c>
      <c r="Q703">
        <v>0</v>
      </c>
      <c r="R703">
        <v>0</v>
      </c>
      <c r="S703">
        <v>24.399283668943678</v>
      </c>
      <c r="T703">
        <v>5.2138693459866854</v>
      </c>
      <c r="U703">
        <v>0</v>
      </c>
      <c r="V703">
        <v>3.4512482813173198E-3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0.11934357852029003</v>
      </c>
      <c r="AF703">
        <v>0</v>
      </c>
      <c r="AG703">
        <v>0</v>
      </c>
      <c r="AH703">
        <v>0</v>
      </c>
      <c r="AI703">
        <v>9.3761671195204013E-4</v>
      </c>
      <c r="AJ703">
        <v>0.21389974583754001</v>
      </c>
    </row>
    <row r="704" spans="1:36" x14ac:dyDescent="0.2">
      <c r="A704" t="s">
        <v>325</v>
      </c>
      <c r="B704" t="s">
        <v>603</v>
      </c>
      <c r="C704" t="s">
        <v>609</v>
      </c>
      <c r="D704" t="s">
        <v>605</v>
      </c>
      <c r="E704" t="s">
        <v>502</v>
      </c>
      <c r="K704" t="s">
        <v>537</v>
      </c>
      <c r="L704" t="s">
        <v>517</v>
      </c>
      <c r="O704">
        <v>0</v>
      </c>
      <c r="P704">
        <v>0</v>
      </c>
      <c r="Q704">
        <v>0</v>
      </c>
      <c r="R704">
        <v>0</v>
      </c>
      <c r="S704">
        <v>1.800962361758448</v>
      </c>
      <c r="T704">
        <v>5.2138693459866854</v>
      </c>
      <c r="U704">
        <v>0</v>
      </c>
      <c r="V704">
        <v>3.4512482813173198E-3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0.11934357852029003</v>
      </c>
      <c r="AF704">
        <v>0</v>
      </c>
      <c r="AG704">
        <v>0</v>
      </c>
      <c r="AH704">
        <v>0</v>
      </c>
      <c r="AI704">
        <v>9.3761671195204013E-4</v>
      </c>
      <c r="AJ704">
        <v>0.21389974583754001</v>
      </c>
    </row>
    <row r="705" spans="1:36" x14ac:dyDescent="0.2">
      <c r="A705" t="s">
        <v>326</v>
      </c>
      <c r="B705" t="s">
        <v>603</v>
      </c>
      <c r="C705" t="s">
        <v>609</v>
      </c>
      <c r="D705" t="s">
        <v>605</v>
      </c>
      <c r="E705" t="s">
        <v>502</v>
      </c>
      <c r="K705" t="s">
        <v>537</v>
      </c>
      <c r="L705" t="s">
        <v>518</v>
      </c>
      <c r="O705">
        <v>0</v>
      </c>
      <c r="P705">
        <v>0</v>
      </c>
      <c r="Q705">
        <v>0</v>
      </c>
      <c r="R705">
        <v>0</v>
      </c>
      <c r="S705">
        <v>9.4127357576044801</v>
      </c>
      <c r="T705">
        <v>5.2138693459866854</v>
      </c>
      <c r="U705">
        <v>0</v>
      </c>
      <c r="V705">
        <v>3.4512482813173198E-3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0.11934357852029003</v>
      </c>
      <c r="AF705">
        <v>0</v>
      </c>
      <c r="AG705">
        <v>0</v>
      </c>
      <c r="AH705">
        <v>0</v>
      </c>
      <c r="AI705">
        <v>2.0171335237088002E-3</v>
      </c>
      <c r="AJ705">
        <v>0.21389974583754001</v>
      </c>
    </row>
    <row r="706" spans="1:36" x14ac:dyDescent="0.2">
      <c r="A706" t="s">
        <v>327</v>
      </c>
      <c r="B706" t="s">
        <v>603</v>
      </c>
      <c r="C706" t="s">
        <v>609</v>
      </c>
      <c r="D706" t="s">
        <v>605</v>
      </c>
      <c r="E706" t="s">
        <v>502</v>
      </c>
      <c r="K706" t="s">
        <v>539</v>
      </c>
      <c r="L706" t="s">
        <v>513</v>
      </c>
      <c r="O706">
        <v>0</v>
      </c>
      <c r="P706">
        <v>0</v>
      </c>
      <c r="Q706">
        <v>0</v>
      </c>
      <c r="R706">
        <v>0</v>
      </c>
      <c r="S706">
        <v>316.83674204438938</v>
      </c>
      <c r="T706">
        <v>11.305869011623921</v>
      </c>
      <c r="U706">
        <v>0</v>
      </c>
      <c r="V706">
        <v>4.2001895899595994E-3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0.21389974583754001</v>
      </c>
    </row>
    <row r="707" spans="1:36" x14ac:dyDescent="0.2">
      <c r="A707" t="s">
        <v>328</v>
      </c>
      <c r="B707" t="s">
        <v>603</v>
      </c>
      <c r="C707" t="s">
        <v>609</v>
      </c>
      <c r="D707" t="s">
        <v>605</v>
      </c>
      <c r="E707" t="s">
        <v>502</v>
      </c>
      <c r="K707" t="s">
        <v>539</v>
      </c>
      <c r="L707" t="s">
        <v>513</v>
      </c>
      <c r="O707">
        <v>0</v>
      </c>
      <c r="P707">
        <v>0</v>
      </c>
      <c r="Q707">
        <v>0</v>
      </c>
      <c r="R707">
        <v>0</v>
      </c>
      <c r="S707">
        <v>292.118982026742</v>
      </c>
      <c r="T707">
        <v>11.305869011623921</v>
      </c>
      <c r="U707">
        <v>0</v>
      </c>
      <c r="V707">
        <v>4.2001895899595994E-3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22.088257625099519</v>
      </c>
      <c r="AI707">
        <v>0</v>
      </c>
      <c r="AJ707">
        <v>0.21389974583754001</v>
      </c>
    </row>
    <row r="708" spans="1:36" x14ac:dyDescent="0.2">
      <c r="A708" t="s">
        <v>329</v>
      </c>
      <c r="B708" t="s">
        <v>603</v>
      </c>
      <c r="C708" t="s">
        <v>609</v>
      </c>
      <c r="D708" t="s">
        <v>605</v>
      </c>
      <c r="E708" t="s">
        <v>502</v>
      </c>
      <c r="K708" t="s">
        <v>539</v>
      </c>
      <c r="L708" t="s">
        <v>548</v>
      </c>
      <c r="O708">
        <v>0</v>
      </c>
      <c r="P708">
        <v>0</v>
      </c>
      <c r="Q708">
        <v>0</v>
      </c>
      <c r="R708">
        <v>0</v>
      </c>
      <c r="S708">
        <v>4.9779531520535869</v>
      </c>
      <c r="T708">
        <v>11.305869011623921</v>
      </c>
      <c r="U708">
        <v>0</v>
      </c>
      <c r="V708">
        <v>4.2001895899595994E-3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0.21389974583754001</v>
      </c>
    </row>
    <row r="709" spans="1:36" x14ac:dyDescent="0.2">
      <c r="A709" t="s">
        <v>330</v>
      </c>
      <c r="B709" t="s">
        <v>603</v>
      </c>
      <c r="C709" t="s">
        <v>609</v>
      </c>
      <c r="D709" t="s">
        <v>605</v>
      </c>
      <c r="E709" t="s">
        <v>502</v>
      </c>
      <c r="K709" t="s">
        <v>539</v>
      </c>
      <c r="L709" t="s">
        <v>548</v>
      </c>
      <c r="O709">
        <v>0</v>
      </c>
      <c r="P709">
        <v>0</v>
      </c>
      <c r="Q709">
        <v>0</v>
      </c>
      <c r="R709">
        <v>0</v>
      </c>
      <c r="S709">
        <v>4.5896021969288396</v>
      </c>
      <c r="T709">
        <v>11.305869011623921</v>
      </c>
      <c r="U709">
        <v>0</v>
      </c>
      <c r="V709">
        <v>4.2001895899595994E-3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22.088257625099519</v>
      </c>
      <c r="AI709">
        <v>0</v>
      </c>
      <c r="AJ709">
        <v>0.21389974583754001</v>
      </c>
    </row>
    <row r="710" spans="1:36" x14ac:dyDescent="0.2">
      <c r="A710" t="s">
        <v>331</v>
      </c>
      <c r="B710" t="s">
        <v>603</v>
      </c>
      <c r="C710" t="s">
        <v>609</v>
      </c>
      <c r="D710" t="s">
        <v>605</v>
      </c>
      <c r="E710" t="s">
        <v>502</v>
      </c>
      <c r="K710" t="s">
        <v>539</v>
      </c>
      <c r="L710" t="s">
        <v>516</v>
      </c>
      <c r="O710">
        <v>0</v>
      </c>
      <c r="P710">
        <v>0</v>
      </c>
      <c r="Q710">
        <v>0</v>
      </c>
      <c r="R710">
        <v>0</v>
      </c>
      <c r="S710">
        <v>19.924511567496477</v>
      </c>
      <c r="T710">
        <v>11.305869011623921</v>
      </c>
      <c r="U710">
        <v>0</v>
      </c>
      <c r="V710">
        <v>4.2001895899595994E-3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0.21389974583754001</v>
      </c>
    </row>
    <row r="711" spans="1:36" x14ac:dyDescent="0.2">
      <c r="A711" t="s">
        <v>332</v>
      </c>
      <c r="B711" t="s">
        <v>603</v>
      </c>
      <c r="C711" t="s">
        <v>609</v>
      </c>
      <c r="D711" t="s">
        <v>605</v>
      </c>
      <c r="E711" t="s">
        <v>502</v>
      </c>
      <c r="K711" t="s">
        <v>539</v>
      </c>
      <c r="L711" t="s">
        <v>517</v>
      </c>
      <c r="O711">
        <v>0</v>
      </c>
      <c r="P711">
        <v>0</v>
      </c>
      <c r="Q711">
        <v>0</v>
      </c>
      <c r="R711">
        <v>0</v>
      </c>
      <c r="S711">
        <v>1.4706700367255281</v>
      </c>
      <c r="T711">
        <v>11.305869011623921</v>
      </c>
      <c r="U711">
        <v>0</v>
      </c>
      <c r="V711">
        <v>4.2001895899595994E-3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0.21389974583754001</v>
      </c>
    </row>
    <row r="712" spans="1:36" x14ac:dyDescent="0.2">
      <c r="A712" t="s">
        <v>333</v>
      </c>
      <c r="B712" t="s">
        <v>603</v>
      </c>
      <c r="C712" t="s">
        <v>609</v>
      </c>
      <c r="D712" t="s">
        <v>605</v>
      </c>
      <c r="E712" t="s">
        <v>502</v>
      </c>
      <c r="K712" t="s">
        <v>539</v>
      </c>
      <c r="L712" t="s">
        <v>518</v>
      </c>
      <c r="O712">
        <v>0</v>
      </c>
      <c r="P712">
        <v>0</v>
      </c>
      <c r="Q712">
        <v>0</v>
      </c>
      <c r="R712">
        <v>0</v>
      </c>
      <c r="S712">
        <v>7.6864618252252797</v>
      </c>
      <c r="T712">
        <v>11.305869011623921</v>
      </c>
      <c r="U712">
        <v>0</v>
      </c>
      <c r="V712">
        <v>4.2001895899595994E-3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0.21389974583754001</v>
      </c>
    </row>
    <row r="713" spans="1:36" x14ac:dyDescent="0.2">
      <c r="A713" t="s">
        <v>334</v>
      </c>
      <c r="B713" t="s">
        <v>603</v>
      </c>
      <c r="C713" t="s">
        <v>609</v>
      </c>
      <c r="D713" t="s">
        <v>605</v>
      </c>
      <c r="E713" t="s">
        <v>503</v>
      </c>
      <c r="J713" t="s">
        <v>599</v>
      </c>
      <c r="K713" t="s">
        <v>538</v>
      </c>
      <c r="L713" t="s">
        <v>513</v>
      </c>
      <c r="M713" t="s">
        <v>522</v>
      </c>
      <c r="O713">
        <v>0</v>
      </c>
      <c r="P713">
        <v>32.372196596327498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206.03685451801383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0.17046696020433019</v>
      </c>
      <c r="AF713">
        <v>0</v>
      </c>
      <c r="AG713">
        <v>0</v>
      </c>
      <c r="AH713">
        <v>0</v>
      </c>
      <c r="AI713">
        <v>2.1205730404601619E-5</v>
      </c>
      <c r="AJ713">
        <v>0</v>
      </c>
    </row>
    <row r="714" spans="1:36" x14ac:dyDescent="0.2">
      <c r="A714" t="s">
        <v>335</v>
      </c>
      <c r="B714" t="s">
        <v>603</v>
      </c>
      <c r="C714" t="s">
        <v>609</v>
      </c>
      <c r="D714" t="s">
        <v>605</v>
      </c>
      <c r="E714" t="s">
        <v>503</v>
      </c>
      <c r="J714" t="s">
        <v>599</v>
      </c>
      <c r="K714" t="s">
        <v>538</v>
      </c>
      <c r="L714" t="s">
        <v>548</v>
      </c>
      <c r="M714" t="s">
        <v>522</v>
      </c>
      <c r="O714">
        <v>0</v>
      </c>
      <c r="P714">
        <v>32.372196596327498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7.6946663776149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0.17046696020433019</v>
      </c>
      <c r="AF714">
        <v>0</v>
      </c>
      <c r="AG714">
        <v>0</v>
      </c>
      <c r="AH714">
        <v>0</v>
      </c>
      <c r="AI714">
        <v>2.1205730404601619E-5</v>
      </c>
      <c r="AJ714">
        <v>0</v>
      </c>
    </row>
    <row r="715" spans="1:36" x14ac:dyDescent="0.2">
      <c r="A715" t="s">
        <v>336</v>
      </c>
      <c r="B715" t="s">
        <v>603</v>
      </c>
      <c r="C715" t="s">
        <v>609</v>
      </c>
      <c r="D715" t="s">
        <v>605</v>
      </c>
      <c r="E715" t="s">
        <v>503</v>
      </c>
      <c r="J715" t="s">
        <v>599</v>
      </c>
      <c r="K715" t="s">
        <v>538</v>
      </c>
      <c r="L715" t="s">
        <v>579</v>
      </c>
      <c r="M715" t="s">
        <v>522</v>
      </c>
      <c r="O715">
        <v>0</v>
      </c>
      <c r="P715">
        <v>32.372196596327498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21.600053272116796</v>
      </c>
      <c r="AB715">
        <v>0</v>
      </c>
      <c r="AC715">
        <v>0</v>
      </c>
      <c r="AD715">
        <v>0</v>
      </c>
      <c r="AE715">
        <v>0.17046696020433019</v>
      </c>
      <c r="AF715">
        <v>0</v>
      </c>
      <c r="AG715">
        <v>0</v>
      </c>
      <c r="AH715">
        <v>0</v>
      </c>
      <c r="AI715">
        <v>2.1205730404601619E-5</v>
      </c>
      <c r="AJ715">
        <v>0</v>
      </c>
    </row>
    <row r="716" spans="1:36" x14ac:dyDescent="0.2">
      <c r="A716" t="s">
        <v>337</v>
      </c>
      <c r="B716" t="s">
        <v>603</v>
      </c>
      <c r="C716" t="s">
        <v>609</v>
      </c>
      <c r="D716" t="s">
        <v>605</v>
      </c>
      <c r="E716" t="s">
        <v>503</v>
      </c>
      <c r="J716" t="s">
        <v>599</v>
      </c>
      <c r="K716" t="s">
        <v>538</v>
      </c>
      <c r="L716" t="s">
        <v>514</v>
      </c>
      <c r="M716" t="s">
        <v>522</v>
      </c>
      <c r="O716">
        <v>0</v>
      </c>
      <c r="P716">
        <v>32.372196596327498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28.28425842468376</v>
      </c>
      <c r="AB716">
        <v>0</v>
      </c>
      <c r="AC716">
        <v>0</v>
      </c>
      <c r="AD716">
        <v>0</v>
      </c>
      <c r="AE716">
        <v>0.17046696020433019</v>
      </c>
      <c r="AF716">
        <v>0</v>
      </c>
      <c r="AG716">
        <v>0</v>
      </c>
      <c r="AH716">
        <v>0</v>
      </c>
      <c r="AI716">
        <v>2.1205730404601619E-5</v>
      </c>
      <c r="AJ716">
        <v>0</v>
      </c>
    </row>
    <row r="717" spans="1:36" x14ac:dyDescent="0.2">
      <c r="A717" t="s">
        <v>338</v>
      </c>
      <c r="B717" t="s">
        <v>603</v>
      </c>
      <c r="C717" t="s">
        <v>609</v>
      </c>
      <c r="D717" t="s">
        <v>605</v>
      </c>
      <c r="E717" t="s">
        <v>503</v>
      </c>
      <c r="J717" t="s">
        <v>599</v>
      </c>
      <c r="K717" t="s">
        <v>538</v>
      </c>
      <c r="L717" t="s">
        <v>515</v>
      </c>
      <c r="M717" t="s">
        <v>522</v>
      </c>
      <c r="O717">
        <v>0</v>
      </c>
      <c r="P717">
        <v>32.372196596327498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21.277499994410441</v>
      </c>
      <c r="AB717">
        <v>0</v>
      </c>
      <c r="AC717">
        <v>0</v>
      </c>
      <c r="AD717">
        <v>0</v>
      </c>
      <c r="AE717">
        <v>0.17046696020433019</v>
      </c>
      <c r="AF717">
        <v>0</v>
      </c>
      <c r="AG717">
        <v>0</v>
      </c>
      <c r="AH717">
        <v>0</v>
      </c>
      <c r="AI717">
        <v>2.1205730404601619E-5</v>
      </c>
      <c r="AJ717">
        <v>0</v>
      </c>
    </row>
    <row r="718" spans="1:36" x14ac:dyDescent="0.2">
      <c r="A718" t="s">
        <v>339</v>
      </c>
      <c r="B718" t="s">
        <v>603</v>
      </c>
      <c r="C718" t="s">
        <v>609</v>
      </c>
      <c r="D718" t="s">
        <v>605</v>
      </c>
      <c r="E718" t="s">
        <v>503</v>
      </c>
      <c r="J718" t="s">
        <v>599</v>
      </c>
      <c r="K718" t="s">
        <v>538</v>
      </c>
      <c r="L718" t="s">
        <v>516</v>
      </c>
      <c r="M718" t="s">
        <v>522</v>
      </c>
      <c r="O718">
        <v>0</v>
      </c>
      <c r="P718">
        <v>32.372196596327498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17.200677560785678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0.17046696020433019</v>
      </c>
      <c r="AF718">
        <v>0</v>
      </c>
      <c r="AG718">
        <v>0</v>
      </c>
      <c r="AH718">
        <v>0</v>
      </c>
      <c r="AI718">
        <v>2.1205730404601619E-5</v>
      </c>
      <c r="AJ718">
        <v>0</v>
      </c>
    </row>
    <row r="719" spans="1:36" x14ac:dyDescent="0.2">
      <c r="A719" t="s">
        <v>340</v>
      </c>
      <c r="B719" t="s">
        <v>603</v>
      </c>
      <c r="C719" t="s">
        <v>609</v>
      </c>
      <c r="D719" t="s">
        <v>605</v>
      </c>
      <c r="E719" t="s">
        <v>503</v>
      </c>
      <c r="J719" t="s">
        <v>599</v>
      </c>
      <c r="K719" t="s">
        <v>538</v>
      </c>
      <c r="L719" t="s">
        <v>517</v>
      </c>
      <c r="M719" t="s">
        <v>522</v>
      </c>
      <c r="O719">
        <v>0</v>
      </c>
      <c r="P719">
        <v>32.372196596327498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5.4640345911076489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0.17046696020433019</v>
      </c>
      <c r="AF719">
        <v>0</v>
      </c>
      <c r="AG719">
        <v>0</v>
      </c>
      <c r="AH719">
        <v>0</v>
      </c>
      <c r="AI719">
        <v>2.1205730404601619E-5</v>
      </c>
      <c r="AJ719">
        <v>0</v>
      </c>
    </row>
    <row r="720" spans="1:36" x14ac:dyDescent="0.2">
      <c r="A720" t="s">
        <v>341</v>
      </c>
      <c r="B720" t="s">
        <v>603</v>
      </c>
      <c r="C720" t="s">
        <v>609</v>
      </c>
      <c r="D720" t="s">
        <v>605</v>
      </c>
      <c r="E720" t="s">
        <v>503</v>
      </c>
      <c r="J720" t="s">
        <v>599</v>
      </c>
      <c r="K720" t="s">
        <v>538</v>
      </c>
      <c r="L720" t="s">
        <v>518</v>
      </c>
      <c r="M720" t="s">
        <v>522</v>
      </c>
      <c r="O720">
        <v>0</v>
      </c>
      <c r="P720">
        <v>32.372196596327498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18.994273632537919</v>
      </c>
      <c r="AB720">
        <v>0</v>
      </c>
      <c r="AC720">
        <v>0</v>
      </c>
      <c r="AD720">
        <v>0</v>
      </c>
      <c r="AE720">
        <v>0.17046696020433019</v>
      </c>
      <c r="AF720">
        <v>0</v>
      </c>
      <c r="AG720">
        <v>0</v>
      </c>
      <c r="AH720">
        <v>0</v>
      </c>
      <c r="AI720">
        <v>2.1205730404601619E-5</v>
      </c>
      <c r="AJ720">
        <v>0</v>
      </c>
    </row>
    <row r="721" spans="1:36" x14ac:dyDescent="0.2">
      <c r="A721" t="s">
        <v>342</v>
      </c>
      <c r="B721" t="s">
        <v>603</v>
      </c>
      <c r="C721" t="s">
        <v>609</v>
      </c>
      <c r="D721" t="s">
        <v>605</v>
      </c>
      <c r="E721" t="s">
        <v>503</v>
      </c>
      <c r="J721" t="s">
        <v>599</v>
      </c>
      <c r="K721" t="s">
        <v>538</v>
      </c>
      <c r="L721" t="s">
        <v>513</v>
      </c>
      <c r="M721" t="s">
        <v>543</v>
      </c>
      <c r="O721">
        <v>0</v>
      </c>
      <c r="P721">
        <v>7.9325219578962498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206.03685451801383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0.17046696020433019</v>
      </c>
      <c r="AF721">
        <v>0</v>
      </c>
      <c r="AG721">
        <v>0</v>
      </c>
      <c r="AH721">
        <v>0</v>
      </c>
      <c r="AI721">
        <v>2.1205730404601619E-5</v>
      </c>
      <c r="AJ721">
        <v>0</v>
      </c>
    </row>
    <row r="722" spans="1:36" x14ac:dyDescent="0.2">
      <c r="A722" t="s">
        <v>343</v>
      </c>
      <c r="B722" t="s">
        <v>603</v>
      </c>
      <c r="C722" t="s">
        <v>609</v>
      </c>
      <c r="D722" t="s">
        <v>605</v>
      </c>
      <c r="E722" t="s">
        <v>503</v>
      </c>
      <c r="J722" t="s">
        <v>599</v>
      </c>
      <c r="K722" t="s">
        <v>538</v>
      </c>
      <c r="L722" t="s">
        <v>513</v>
      </c>
      <c r="M722" t="s">
        <v>523</v>
      </c>
      <c r="O722">
        <v>0</v>
      </c>
      <c r="P722">
        <v>9.3475583423199993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206.03685451801383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0.17046696020433019</v>
      </c>
      <c r="AF722">
        <v>0</v>
      </c>
      <c r="AG722">
        <v>0</v>
      </c>
      <c r="AH722">
        <v>0</v>
      </c>
      <c r="AI722">
        <v>2.1205730404601619E-5</v>
      </c>
      <c r="AJ722">
        <v>0</v>
      </c>
    </row>
    <row r="723" spans="1:36" x14ac:dyDescent="0.2">
      <c r="A723" t="s">
        <v>344</v>
      </c>
      <c r="B723" t="s">
        <v>603</v>
      </c>
      <c r="C723" t="s">
        <v>609</v>
      </c>
      <c r="D723" t="s">
        <v>605</v>
      </c>
      <c r="E723" t="s">
        <v>503</v>
      </c>
      <c r="J723" t="s">
        <v>510</v>
      </c>
      <c r="K723" t="s">
        <v>538</v>
      </c>
      <c r="L723" t="s">
        <v>513</v>
      </c>
      <c r="M723" t="s">
        <v>522</v>
      </c>
      <c r="O723">
        <v>0</v>
      </c>
      <c r="P723">
        <v>32.372196596327498</v>
      </c>
      <c r="Q723">
        <v>0</v>
      </c>
      <c r="R723">
        <v>0</v>
      </c>
      <c r="S723">
        <v>11.609856977985901</v>
      </c>
      <c r="T723">
        <v>0</v>
      </c>
      <c r="U723">
        <v>0</v>
      </c>
      <c r="V723">
        <v>2.4276948790699322</v>
      </c>
      <c r="W723">
        <v>0</v>
      </c>
      <c r="X723">
        <v>0</v>
      </c>
      <c r="Y723">
        <v>206.78126707950003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6.592622786667679E-2</v>
      </c>
      <c r="AF723">
        <v>0</v>
      </c>
      <c r="AG723">
        <v>0</v>
      </c>
      <c r="AH723">
        <v>0</v>
      </c>
      <c r="AI723">
        <v>4.1149091277743657E-4</v>
      </c>
      <c r="AJ723">
        <v>0</v>
      </c>
    </row>
    <row r="724" spans="1:36" x14ac:dyDescent="0.2">
      <c r="A724" t="s">
        <v>345</v>
      </c>
      <c r="B724" t="s">
        <v>603</v>
      </c>
      <c r="C724" t="s">
        <v>609</v>
      </c>
      <c r="D724" t="s">
        <v>605</v>
      </c>
      <c r="E724" t="s">
        <v>503</v>
      </c>
      <c r="J724" t="s">
        <v>510</v>
      </c>
      <c r="K724" t="s">
        <v>538</v>
      </c>
      <c r="L724" t="s">
        <v>548</v>
      </c>
      <c r="M724" t="s">
        <v>522</v>
      </c>
      <c r="O724">
        <v>0</v>
      </c>
      <c r="P724">
        <v>32.372196596327498</v>
      </c>
      <c r="Q724">
        <v>0</v>
      </c>
      <c r="R724">
        <v>0</v>
      </c>
      <c r="S724">
        <v>11.609856977985901</v>
      </c>
      <c r="T724">
        <v>0</v>
      </c>
      <c r="U724">
        <v>0</v>
      </c>
      <c r="V724">
        <v>2.4276948790699322</v>
      </c>
      <c r="W724">
        <v>0</v>
      </c>
      <c r="X724">
        <v>0</v>
      </c>
      <c r="Y724">
        <v>7.7224672597500001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6.592622786667679E-2</v>
      </c>
      <c r="AF724">
        <v>0</v>
      </c>
      <c r="AG724">
        <v>0</v>
      </c>
      <c r="AH724">
        <v>0</v>
      </c>
      <c r="AI724">
        <v>4.1149091277743657E-4</v>
      </c>
      <c r="AJ724">
        <v>0</v>
      </c>
    </row>
    <row r="725" spans="1:36" x14ac:dyDescent="0.2">
      <c r="A725" t="s">
        <v>346</v>
      </c>
      <c r="B725" t="s">
        <v>603</v>
      </c>
      <c r="C725" t="s">
        <v>609</v>
      </c>
      <c r="D725" t="s">
        <v>605</v>
      </c>
      <c r="E725" t="s">
        <v>503</v>
      </c>
      <c r="J725" t="s">
        <v>510</v>
      </c>
      <c r="K725" t="s">
        <v>538</v>
      </c>
      <c r="L725" t="s">
        <v>579</v>
      </c>
      <c r="M725" t="s">
        <v>522</v>
      </c>
      <c r="O725">
        <v>0</v>
      </c>
      <c r="P725">
        <v>32.372196596327498</v>
      </c>
      <c r="Q725">
        <v>0</v>
      </c>
      <c r="R725">
        <v>0</v>
      </c>
      <c r="S725">
        <v>11.609856977985901</v>
      </c>
      <c r="T725">
        <v>0</v>
      </c>
      <c r="U725">
        <v>0</v>
      </c>
      <c r="V725">
        <v>2.4276948790699322</v>
      </c>
      <c r="W725">
        <v>0</v>
      </c>
      <c r="X725">
        <v>0</v>
      </c>
      <c r="Y725">
        <v>0</v>
      </c>
      <c r="Z725">
        <v>0</v>
      </c>
      <c r="AA725">
        <v>21.678094411999997</v>
      </c>
      <c r="AB725">
        <v>0</v>
      </c>
      <c r="AC725">
        <v>0</v>
      </c>
      <c r="AD725">
        <v>0</v>
      </c>
      <c r="AE725">
        <v>6.592622786667679E-2</v>
      </c>
      <c r="AF725">
        <v>0</v>
      </c>
      <c r="AG725">
        <v>0</v>
      </c>
      <c r="AH725">
        <v>0</v>
      </c>
      <c r="AI725">
        <v>4.1149091277743657E-4</v>
      </c>
      <c r="AJ725">
        <v>0</v>
      </c>
    </row>
    <row r="726" spans="1:36" x14ac:dyDescent="0.2">
      <c r="A726" t="s">
        <v>347</v>
      </c>
      <c r="B726" t="s">
        <v>603</v>
      </c>
      <c r="C726" t="s">
        <v>609</v>
      </c>
      <c r="D726" t="s">
        <v>605</v>
      </c>
      <c r="E726" t="s">
        <v>503</v>
      </c>
      <c r="J726" t="s">
        <v>510</v>
      </c>
      <c r="K726" t="s">
        <v>538</v>
      </c>
      <c r="L726" t="s">
        <v>514</v>
      </c>
      <c r="M726" t="s">
        <v>522</v>
      </c>
      <c r="O726">
        <v>0</v>
      </c>
      <c r="P726">
        <v>32.372196596327498</v>
      </c>
      <c r="Q726">
        <v>0</v>
      </c>
      <c r="R726">
        <v>0</v>
      </c>
      <c r="S726">
        <v>11.609856977985901</v>
      </c>
      <c r="T726">
        <v>0</v>
      </c>
      <c r="U726">
        <v>0</v>
      </c>
      <c r="V726">
        <v>2.4276948790699322</v>
      </c>
      <c r="W726">
        <v>0</v>
      </c>
      <c r="X726">
        <v>0</v>
      </c>
      <c r="Y726">
        <v>0</v>
      </c>
      <c r="Z726">
        <v>0</v>
      </c>
      <c r="AA726">
        <v>28.386449643400002</v>
      </c>
      <c r="AB726">
        <v>0</v>
      </c>
      <c r="AC726">
        <v>0</v>
      </c>
      <c r="AD726">
        <v>0</v>
      </c>
      <c r="AE726">
        <v>6.592622786667679E-2</v>
      </c>
      <c r="AF726">
        <v>0</v>
      </c>
      <c r="AG726">
        <v>0</v>
      </c>
      <c r="AH726">
        <v>0</v>
      </c>
      <c r="AI726">
        <v>4.1149091277743657E-4</v>
      </c>
      <c r="AJ726">
        <v>0</v>
      </c>
    </row>
    <row r="727" spans="1:36" x14ac:dyDescent="0.2">
      <c r="A727" t="s">
        <v>348</v>
      </c>
      <c r="B727" t="s">
        <v>603</v>
      </c>
      <c r="C727" t="s">
        <v>609</v>
      </c>
      <c r="D727" t="s">
        <v>605</v>
      </c>
      <c r="E727" t="s">
        <v>503</v>
      </c>
      <c r="J727" t="s">
        <v>510</v>
      </c>
      <c r="K727" t="s">
        <v>538</v>
      </c>
      <c r="L727" t="s">
        <v>515</v>
      </c>
      <c r="M727" t="s">
        <v>522</v>
      </c>
      <c r="O727">
        <v>0</v>
      </c>
      <c r="P727">
        <v>32.372196596327498</v>
      </c>
      <c r="Q727">
        <v>0</v>
      </c>
      <c r="R727">
        <v>0</v>
      </c>
      <c r="S727">
        <v>11.609856977985901</v>
      </c>
      <c r="T727">
        <v>0</v>
      </c>
      <c r="U727">
        <v>0</v>
      </c>
      <c r="V727">
        <v>2.4276948790699322</v>
      </c>
      <c r="W727">
        <v>0</v>
      </c>
      <c r="X727">
        <v>0</v>
      </c>
      <c r="Y727">
        <v>0</v>
      </c>
      <c r="Z727">
        <v>0</v>
      </c>
      <c r="AA727">
        <v>21.354375747100001</v>
      </c>
      <c r="AB727">
        <v>0</v>
      </c>
      <c r="AC727">
        <v>0</v>
      </c>
      <c r="AD727">
        <v>0</v>
      </c>
      <c r="AE727">
        <v>6.592622786667679E-2</v>
      </c>
      <c r="AF727">
        <v>0</v>
      </c>
      <c r="AG727">
        <v>0</v>
      </c>
      <c r="AH727">
        <v>0</v>
      </c>
      <c r="AI727">
        <v>4.1149091277743657E-4</v>
      </c>
      <c r="AJ727">
        <v>0</v>
      </c>
    </row>
    <row r="728" spans="1:36" x14ac:dyDescent="0.2">
      <c r="A728" t="s">
        <v>349</v>
      </c>
      <c r="B728" t="s">
        <v>603</v>
      </c>
      <c r="C728" t="s">
        <v>609</v>
      </c>
      <c r="D728" t="s">
        <v>605</v>
      </c>
      <c r="E728" t="s">
        <v>503</v>
      </c>
      <c r="J728" t="s">
        <v>510</v>
      </c>
      <c r="K728" t="s">
        <v>538</v>
      </c>
      <c r="L728" t="s">
        <v>516</v>
      </c>
      <c r="M728" t="s">
        <v>522</v>
      </c>
      <c r="O728">
        <v>0</v>
      </c>
      <c r="P728">
        <v>32.372196596327498</v>
      </c>
      <c r="Q728">
        <v>0</v>
      </c>
      <c r="R728">
        <v>0</v>
      </c>
      <c r="S728">
        <v>11.609856977985901</v>
      </c>
      <c r="T728">
        <v>0</v>
      </c>
      <c r="U728">
        <v>0</v>
      </c>
      <c r="V728">
        <v>2.4276948790699322</v>
      </c>
      <c r="W728">
        <v>0</v>
      </c>
      <c r="X728">
        <v>0</v>
      </c>
      <c r="Y728">
        <v>17.262823726200001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6.592622786667679E-2</v>
      </c>
      <c r="AF728">
        <v>0</v>
      </c>
      <c r="AG728">
        <v>0</v>
      </c>
      <c r="AH728">
        <v>0</v>
      </c>
      <c r="AI728">
        <v>4.1149091277743657E-4</v>
      </c>
      <c r="AJ728">
        <v>0</v>
      </c>
    </row>
    <row r="729" spans="1:36" x14ac:dyDescent="0.2">
      <c r="A729" t="s">
        <v>350</v>
      </c>
      <c r="B729" t="s">
        <v>603</v>
      </c>
      <c r="C729" t="s">
        <v>609</v>
      </c>
      <c r="D729" t="s">
        <v>605</v>
      </c>
      <c r="E729" t="s">
        <v>503</v>
      </c>
      <c r="J729" t="s">
        <v>510</v>
      </c>
      <c r="K729" t="s">
        <v>538</v>
      </c>
      <c r="L729" t="s">
        <v>517</v>
      </c>
      <c r="M729" t="s">
        <v>522</v>
      </c>
      <c r="O729">
        <v>0</v>
      </c>
      <c r="P729">
        <v>32.372196596327498</v>
      </c>
      <c r="Q729">
        <v>0</v>
      </c>
      <c r="R729">
        <v>0</v>
      </c>
      <c r="S729">
        <v>11.609856977985901</v>
      </c>
      <c r="T729">
        <v>0</v>
      </c>
      <c r="U729">
        <v>0</v>
      </c>
      <c r="V729">
        <v>2.4276948790699322</v>
      </c>
      <c r="W729">
        <v>0</v>
      </c>
      <c r="X729">
        <v>0</v>
      </c>
      <c r="Y729">
        <v>5.4837761853749996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6.592622786667679E-2</v>
      </c>
      <c r="AF729">
        <v>0</v>
      </c>
      <c r="AG729">
        <v>0</v>
      </c>
      <c r="AH729">
        <v>0</v>
      </c>
      <c r="AI729">
        <v>4.1149091277743657E-4</v>
      </c>
      <c r="AJ729">
        <v>0</v>
      </c>
    </row>
    <row r="730" spans="1:36" x14ac:dyDescent="0.2">
      <c r="A730" t="s">
        <v>351</v>
      </c>
      <c r="B730" t="s">
        <v>603</v>
      </c>
      <c r="C730" t="s">
        <v>609</v>
      </c>
      <c r="D730" t="s">
        <v>605</v>
      </c>
      <c r="E730" t="s">
        <v>503</v>
      </c>
      <c r="J730" t="s">
        <v>510</v>
      </c>
      <c r="K730" t="s">
        <v>538</v>
      </c>
      <c r="L730" t="s">
        <v>518</v>
      </c>
      <c r="M730" t="s">
        <v>522</v>
      </c>
      <c r="O730">
        <v>0</v>
      </c>
      <c r="P730">
        <v>32.372196596327498</v>
      </c>
      <c r="Q730">
        <v>0</v>
      </c>
      <c r="R730">
        <v>0</v>
      </c>
      <c r="S730">
        <v>11.609856977985901</v>
      </c>
      <c r="T730">
        <v>0</v>
      </c>
      <c r="U730">
        <v>0</v>
      </c>
      <c r="V730">
        <v>2.4276948790699322</v>
      </c>
      <c r="W730">
        <v>0</v>
      </c>
      <c r="X730">
        <v>0</v>
      </c>
      <c r="Y730">
        <v>0</v>
      </c>
      <c r="Z730">
        <v>0</v>
      </c>
      <c r="AA730">
        <v>19.062900072799998</v>
      </c>
      <c r="AB730">
        <v>0</v>
      </c>
      <c r="AC730">
        <v>0</v>
      </c>
      <c r="AD730">
        <v>0</v>
      </c>
      <c r="AE730">
        <v>6.592622786667679E-2</v>
      </c>
      <c r="AF730">
        <v>0</v>
      </c>
      <c r="AG730">
        <v>0</v>
      </c>
      <c r="AH730">
        <v>0</v>
      </c>
      <c r="AI730">
        <v>4.1149091277743657E-4</v>
      </c>
      <c r="AJ730">
        <v>0</v>
      </c>
    </row>
    <row r="731" spans="1:36" x14ac:dyDescent="0.2">
      <c r="A731" t="s">
        <v>352</v>
      </c>
      <c r="B731" t="s">
        <v>603</v>
      </c>
      <c r="C731" t="s">
        <v>609</v>
      </c>
      <c r="D731" t="s">
        <v>605</v>
      </c>
      <c r="E731" t="s">
        <v>503</v>
      </c>
      <c r="J731" t="s">
        <v>510</v>
      </c>
      <c r="K731" t="s">
        <v>538</v>
      </c>
      <c r="L731" t="s">
        <v>513</v>
      </c>
      <c r="M731" t="s">
        <v>543</v>
      </c>
      <c r="O731">
        <v>0</v>
      </c>
      <c r="P731">
        <v>7.9325219578962498</v>
      </c>
      <c r="Q731">
        <v>0</v>
      </c>
      <c r="R731">
        <v>0</v>
      </c>
      <c r="S731">
        <v>11.609856977985901</v>
      </c>
      <c r="T731">
        <v>0</v>
      </c>
      <c r="U731">
        <v>0</v>
      </c>
      <c r="V731">
        <v>2.4276948790699322</v>
      </c>
      <c r="W731">
        <v>0</v>
      </c>
      <c r="X731">
        <v>0</v>
      </c>
      <c r="Y731">
        <v>206.78126707950003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6.592622786667679E-2</v>
      </c>
      <c r="AF731">
        <v>0</v>
      </c>
      <c r="AG731">
        <v>0</v>
      </c>
      <c r="AH731">
        <v>0</v>
      </c>
      <c r="AI731">
        <v>4.1149091277743657E-4</v>
      </c>
      <c r="AJ731">
        <v>0</v>
      </c>
    </row>
    <row r="732" spans="1:36" x14ac:dyDescent="0.2">
      <c r="A732" t="s">
        <v>353</v>
      </c>
      <c r="B732" t="s">
        <v>603</v>
      </c>
      <c r="C732" t="s">
        <v>609</v>
      </c>
      <c r="D732" t="s">
        <v>605</v>
      </c>
      <c r="E732" t="s">
        <v>503</v>
      </c>
      <c r="J732" t="s">
        <v>510</v>
      </c>
      <c r="K732" t="s">
        <v>538</v>
      </c>
      <c r="L732" t="s">
        <v>513</v>
      </c>
      <c r="M732" t="s">
        <v>523</v>
      </c>
      <c r="O732">
        <v>0</v>
      </c>
      <c r="P732">
        <v>18.695116684639999</v>
      </c>
      <c r="Q732">
        <v>0</v>
      </c>
      <c r="R732">
        <v>0</v>
      </c>
      <c r="S732">
        <v>11.609856977985901</v>
      </c>
      <c r="T732">
        <v>0</v>
      </c>
      <c r="U732">
        <v>0</v>
      </c>
      <c r="V732">
        <v>2.4276948790699322</v>
      </c>
      <c r="W732">
        <v>0</v>
      </c>
      <c r="X732">
        <v>0</v>
      </c>
      <c r="Y732">
        <v>206.78126707950003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6.592622786667679E-2</v>
      </c>
      <c r="AF732">
        <v>0</v>
      </c>
      <c r="AG732">
        <v>0</v>
      </c>
      <c r="AH732">
        <v>0</v>
      </c>
      <c r="AI732">
        <v>4.1149091277743657E-4</v>
      </c>
      <c r="AJ732">
        <v>0</v>
      </c>
    </row>
    <row r="733" spans="1:36" x14ac:dyDescent="0.2">
      <c r="A733" t="s">
        <v>354</v>
      </c>
      <c r="B733" t="s">
        <v>603</v>
      </c>
      <c r="C733" t="s">
        <v>609</v>
      </c>
      <c r="D733" t="s">
        <v>605</v>
      </c>
      <c r="E733" t="s">
        <v>594</v>
      </c>
      <c r="L733" t="s">
        <v>513</v>
      </c>
      <c r="M733" t="s">
        <v>543</v>
      </c>
      <c r="O733">
        <v>0</v>
      </c>
      <c r="P733">
        <v>0</v>
      </c>
      <c r="Q733">
        <v>0</v>
      </c>
      <c r="R733">
        <v>0</v>
      </c>
      <c r="S733">
        <v>5.1682589127808196E-2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0.66218774550520665</v>
      </c>
      <c r="AF733">
        <v>0</v>
      </c>
      <c r="AG733">
        <v>0</v>
      </c>
      <c r="AH733">
        <v>5.0542228385210359</v>
      </c>
      <c r="AI733">
        <v>1.0136396885968E-3</v>
      </c>
      <c r="AJ733">
        <v>0</v>
      </c>
    </row>
    <row r="734" spans="1:36" x14ac:dyDescent="0.2">
      <c r="A734" t="s">
        <v>355</v>
      </c>
      <c r="B734" t="s">
        <v>603</v>
      </c>
      <c r="C734" t="s">
        <v>609</v>
      </c>
      <c r="D734" t="s">
        <v>605</v>
      </c>
      <c r="E734" t="s">
        <v>504</v>
      </c>
      <c r="K734" t="s">
        <v>538</v>
      </c>
      <c r="L734" t="s">
        <v>513</v>
      </c>
      <c r="M734" t="s">
        <v>522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0.28306013918908324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107.16048141969999</v>
      </c>
      <c r="AD734">
        <v>0</v>
      </c>
      <c r="AE734">
        <v>0.8081286936297204</v>
      </c>
      <c r="AF734">
        <v>0</v>
      </c>
      <c r="AG734">
        <v>0</v>
      </c>
      <c r="AH734">
        <v>4.8471454232857276</v>
      </c>
      <c r="AI734">
        <v>0</v>
      </c>
      <c r="AJ734">
        <v>0</v>
      </c>
    </row>
    <row r="735" spans="1:36" x14ac:dyDescent="0.2">
      <c r="A735" t="s">
        <v>356</v>
      </c>
      <c r="B735" t="s">
        <v>603</v>
      </c>
      <c r="C735" t="s">
        <v>609</v>
      </c>
      <c r="D735" t="s">
        <v>605</v>
      </c>
      <c r="O735">
        <v>0</v>
      </c>
      <c r="P735">
        <v>19.894186271924898</v>
      </c>
      <c r="Q735">
        <v>0</v>
      </c>
      <c r="R735">
        <v>0</v>
      </c>
      <c r="S735">
        <v>2.268790760407696</v>
      </c>
      <c r="T735">
        <v>0</v>
      </c>
      <c r="U735">
        <v>0</v>
      </c>
      <c r="V735">
        <v>0.25207296556667586</v>
      </c>
      <c r="W735">
        <v>0</v>
      </c>
      <c r="X735">
        <v>0</v>
      </c>
      <c r="Y735">
        <v>83.953194434277023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0.79222900912311645</v>
      </c>
      <c r="AF735">
        <v>0</v>
      </c>
      <c r="AG735">
        <v>0</v>
      </c>
      <c r="AH735">
        <v>0</v>
      </c>
      <c r="AI735">
        <v>8.0605933765244608E-6</v>
      </c>
      <c r="AJ735">
        <v>0</v>
      </c>
    </row>
    <row r="736" spans="1:36" x14ac:dyDescent="0.2">
      <c r="A736" t="s">
        <v>357</v>
      </c>
      <c r="B736" t="s">
        <v>603</v>
      </c>
      <c r="C736" t="s">
        <v>609</v>
      </c>
      <c r="D736" t="s">
        <v>605</v>
      </c>
      <c r="E736" t="s">
        <v>504</v>
      </c>
      <c r="K736" t="s">
        <v>538</v>
      </c>
      <c r="L736" t="s">
        <v>548</v>
      </c>
      <c r="M736" t="s">
        <v>522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0.28306013918908324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24.109464077089999</v>
      </c>
      <c r="AD736">
        <v>0</v>
      </c>
      <c r="AE736">
        <v>0.8081286936297204</v>
      </c>
      <c r="AF736">
        <v>0</v>
      </c>
      <c r="AG736">
        <v>0</v>
      </c>
      <c r="AH736">
        <v>4.8471454232857276</v>
      </c>
      <c r="AI736">
        <v>0</v>
      </c>
      <c r="AJ736">
        <v>0</v>
      </c>
    </row>
    <row r="737" spans="1:36" x14ac:dyDescent="0.2">
      <c r="A737" t="s">
        <v>358</v>
      </c>
      <c r="B737" t="s">
        <v>603</v>
      </c>
      <c r="C737" t="s">
        <v>609</v>
      </c>
      <c r="D737" t="s">
        <v>605</v>
      </c>
      <c r="O737">
        <v>0</v>
      </c>
      <c r="P737">
        <v>19.894186271924898</v>
      </c>
      <c r="Q737">
        <v>0</v>
      </c>
      <c r="R737">
        <v>0</v>
      </c>
      <c r="S737">
        <v>3.5645910396147319E-2</v>
      </c>
      <c r="T737">
        <v>0</v>
      </c>
      <c r="U737">
        <v>0</v>
      </c>
      <c r="V737">
        <v>0.25207296556667586</v>
      </c>
      <c r="W737">
        <v>0</v>
      </c>
      <c r="X737">
        <v>0</v>
      </c>
      <c r="Y737">
        <v>3.1353217074585005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0.79222900912311645</v>
      </c>
      <c r="AF737">
        <v>0</v>
      </c>
      <c r="AG737">
        <v>0</v>
      </c>
      <c r="AH737">
        <v>0</v>
      </c>
      <c r="AI737">
        <v>8.0605933765244608E-6</v>
      </c>
      <c r="AJ737">
        <v>0</v>
      </c>
    </row>
    <row r="738" spans="1:36" x14ac:dyDescent="0.2">
      <c r="A738" t="s">
        <v>359</v>
      </c>
      <c r="B738" t="s">
        <v>603</v>
      </c>
      <c r="C738" t="s">
        <v>609</v>
      </c>
      <c r="D738" t="s">
        <v>605</v>
      </c>
      <c r="E738" t="s">
        <v>504</v>
      </c>
      <c r="K738" t="s">
        <v>538</v>
      </c>
      <c r="L738" t="s">
        <v>579</v>
      </c>
      <c r="M738" t="s">
        <v>522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0.28306013918908324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32.008593489700004</v>
      </c>
      <c r="AD738">
        <v>0</v>
      </c>
      <c r="AE738">
        <v>0.8081286936297204</v>
      </c>
      <c r="AF738">
        <v>0</v>
      </c>
      <c r="AG738">
        <v>0</v>
      </c>
      <c r="AH738">
        <v>4.8471454232857276</v>
      </c>
      <c r="AI738">
        <v>0</v>
      </c>
      <c r="AJ738">
        <v>0</v>
      </c>
    </row>
    <row r="739" spans="1:36" x14ac:dyDescent="0.2">
      <c r="A739" t="s">
        <v>360</v>
      </c>
      <c r="B739" t="s">
        <v>603</v>
      </c>
      <c r="C739" t="s">
        <v>609</v>
      </c>
      <c r="D739" t="s">
        <v>605</v>
      </c>
      <c r="O739">
        <v>0</v>
      </c>
      <c r="P739">
        <v>19.894186271924898</v>
      </c>
      <c r="Q739">
        <v>0</v>
      </c>
      <c r="R739">
        <v>0</v>
      </c>
      <c r="S739">
        <v>2.268790760407696</v>
      </c>
      <c r="T739">
        <v>0</v>
      </c>
      <c r="U739">
        <v>0</v>
      </c>
      <c r="V739">
        <v>0.25207296556667586</v>
      </c>
      <c r="W739">
        <v>0</v>
      </c>
      <c r="X739">
        <v>0</v>
      </c>
      <c r="Y739">
        <v>0</v>
      </c>
      <c r="Z739">
        <v>0</v>
      </c>
      <c r="AA739">
        <v>8.8013063312719986</v>
      </c>
      <c r="AB739">
        <v>0</v>
      </c>
      <c r="AC739">
        <v>0</v>
      </c>
      <c r="AD739">
        <v>0</v>
      </c>
      <c r="AE739">
        <v>0.79222900912311645</v>
      </c>
      <c r="AF739">
        <v>0</v>
      </c>
      <c r="AG739">
        <v>0</v>
      </c>
      <c r="AH739">
        <v>0</v>
      </c>
      <c r="AI739">
        <v>8.0605933765244608E-6</v>
      </c>
      <c r="AJ739">
        <v>0</v>
      </c>
    </row>
    <row r="740" spans="1:36" x14ac:dyDescent="0.2">
      <c r="A740" t="s">
        <v>361</v>
      </c>
      <c r="B740" t="s">
        <v>603</v>
      </c>
      <c r="C740" t="s">
        <v>609</v>
      </c>
      <c r="D740" t="s">
        <v>605</v>
      </c>
      <c r="E740" t="s">
        <v>504</v>
      </c>
      <c r="K740" t="s">
        <v>538</v>
      </c>
      <c r="L740" t="s">
        <v>514</v>
      </c>
      <c r="M740" t="s">
        <v>522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0.28306013918908324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34.732184864699995</v>
      </c>
      <c r="AD740">
        <v>0</v>
      </c>
      <c r="AE740">
        <v>0.8081286936297204</v>
      </c>
      <c r="AF740">
        <v>0</v>
      </c>
      <c r="AG740">
        <v>0</v>
      </c>
      <c r="AH740">
        <v>4.8471454232857276</v>
      </c>
      <c r="AI740">
        <v>0</v>
      </c>
      <c r="AJ740">
        <v>0</v>
      </c>
    </row>
    <row r="741" spans="1:36" x14ac:dyDescent="0.2">
      <c r="A741" t="s">
        <v>362</v>
      </c>
      <c r="B741" t="s">
        <v>603</v>
      </c>
      <c r="C741" t="s">
        <v>609</v>
      </c>
      <c r="D741" t="s">
        <v>605</v>
      </c>
      <c r="O741">
        <v>0</v>
      </c>
      <c r="P741">
        <v>19.894186271924898</v>
      </c>
      <c r="Q741">
        <v>0</v>
      </c>
      <c r="R741">
        <v>0</v>
      </c>
      <c r="S741">
        <v>2.268790760407696</v>
      </c>
      <c r="T741">
        <v>0</v>
      </c>
      <c r="U741">
        <v>0</v>
      </c>
      <c r="V741">
        <v>0.25207296556667586</v>
      </c>
      <c r="W741">
        <v>0</v>
      </c>
      <c r="X741">
        <v>0</v>
      </c>
      <c r="Y741">
        <v>0</v>
      </c>
      <c r="Z741">
        <v>0</v>
      </c>
      <c r="AA741">
        <v>11.524898555220402</v>
      </c>
      <c r="AB741">
        <v>0</v>
      </c>
      <c r="AC741">
        <v>0</v>
      </c>
      <c r="AD741">
        <v>0</v>
      </c>
      <c r="AE741">
        <v>0.79222900912311645</v>
      </c>
      <c r="AF741">
        <v>0</v>
      </c>
      <c r="AG741">
        <v>0</v>
      </c>
      <c r="AH741">
        <v>0</v>
      </c>
      <c r="AI741">
        <v>8.0605933765244608E-6</v>
      </c>
      <c r="AJ741">
        <v>0</v>
      </c>
    </row>
    <row r="742" spans="1:36" x14ac:dyDescent="0.2">
      <c r="A742" t="s">
        <v>363</v>
      </c>
      <c r="B742" t="s">
        <v>603</v>
      </c>
      <c r="C742" t="s">
        <v>609</v>
      </c>
      <c r="D742" t="s">
        <v>605</v>
      </c>
      <c r="E742" t="s">
        <v>504</v>
      </c>
      <c r="K742" t="s">
        <v>538</v>
      </c>
      <c r="L742" t="s">
        <v>515</v>
      </c>
      <c r="M742" t="s">
        <v>522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0.28306013918908324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31.877164373789999</v>
      </c>
      <c r="AD742">
        <v>0</v>
      </c>
      <c r="AE742">
        <v>0.8081286936297204</v>
      </c>
      <c r="AF742">
        <v>0</v>
      </c>
      <c r="AG742">
        <v>0</v>
      </c>
      <c r="AH742">
        <v>4.8471454232857276</v>
      </c>
      <c r="AI742">
        <v>0</v>
      </c>
      <c r="AJ742">
        <v>0</v>
      </c>
    </row>
    <row r="743" spans="1:36" x14ac:dyDescent="0.2">
      <c r="A743" t="s">
        <v>364</v>
      </c>
      <c r="B743" t="s">
        <v>603</v>
      </c>
      <c r="C743" t="s">
        <v>609</v>
      </c>
      <c r="D743" t="s">
        <v>605</v>
      </c>
      <c r="O743">
        <v>0</v>
      </c>
      <c r="P743">
        <v>19.894186271924898</v>
      </c>
      <c r="Q743">
        <v>0</v>
      </c>
      <c r="R743">
        <v>0</v>
      </c>
      <c r="S743">
        <v>2.268790760407696</v>
      </c>
      <c r="T743">
        <v>0</v>
      </c>
      <c r="U743">
        <v>0</v>
      </c>
      <c r="V743">
        <v>0.25207296556667586</v>
      </c>
      <c r="W743">
        <v>0</v>
      </c>
      <c r="X743">
        <v>0</v>
      </c>
      <c r="Y743">
        <v>0</v>
      </c>
      <c r="Z743">
        <v>0</v>
      </c>
      <c r="AA743">
        <v>8.6698765533226005</v>
      </c>
      <c r="AB743">
        <v>0</v>
      </c>
      <c r="AC743">
        <v>0</v>
      </c>
      <c r="AD743">
        <v>0</v>
      </c>
      <c r="AE743">
        <v>0.79222900912311645</v>
      </c>
      <c r="AF743">
        <v>0</v>
      </c>
      <c r="AG743">
        <v>0</v>
      </c>
      <c r="AH743">
        <v>0</v>
      </c>
      <c r="AI743">
        <v>8.0605933765244608E-6</v>
      </c>
      <c r="AJ743">
        <v>0</v>
      </c>
    </row>
    <row r="744" spans="1:36" x14ac:dyDescent="0.2">
      <c r="A744" t="s">
        <v>365</v>
      </c>
      <c r="B744" t="s">
        <v>603</v>
      </c>
      <c r="C744" t="s">
        <v>609</v>
      </c>
      <c r="D744" t="s">
        <v>605</v>
      </c>
      <c r="E744" t="s">
        <v>504</v>
      </c>
      <c r="K744" t="s">
        <v>538</v>
      </c>
      <c r="L744" t="s">
        <v>516</v>
      </c>
      <c r="M744" t="s">
        <v>522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0.28306013918908324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30.2159931013</v>
      </c>
      <c r="AD744">
        <v>0</v>
      </c>
      <c r="AE744">
        <v>0.8081286936297204</v>
      </c>
      <c r="AF744">
        <v>0</v>
      </c>
      <c r="AG744">
        <v>0</v>
      </c>
      <c r="AH744">
        <v>4.8471454232857276</v>
      </c>
      <c r="AI744">
        <v>0</v>
      </c>
      <c r="AJ744">
        <v>0</v>
      </c>
    </row>
    <row r="745" spans="1:36" x14ac:dyDescent="0.2">
      <c r="A745" t="s">
        <v>366</v>
      </c>
      <c r="B745" t="s">
        <v>603</v>
      </c>
      <c r="C745" t="s">
        <v>609</v>
      </c>
      <c r="D745" t="s">
        <v>605</v>
      </c>
      <c r="O745">
        <v>0</v>
      </c>
      <c r="P745">
        <v>19.894186271924898</v>
      </c>
      <c r="Q745">
        <v>0</v>
      </c>
      <c r="R745">
        <v>0</v>
      </c>
      <c r="S745">
        <v>2.268790760407696</v>
      </c>
      <c r="T745">
        <v>0</v>
      </c>
      <c r="U745">
        <v>0</v>
      </c>
      <c r="V745">
        <v>0.25207296556667586</v>
      </c>
      <c r="W745">
        <v>0</v>
      </c>
      <c r="X745">
        <v>0</v>
      </c>
      <c r="Y745">
        <v>7.0087064328372009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0.79222900912311645</v>
      </c>
      <c r="AF745">
        <v>0</v>
      </c>
      <c r="AG745">
        <v>0</v>
      </c>
      <c r="AH745">
        <v>0</v>
      </c>
      <c r="AI745">
        <v>8.0605933765244608E-6</v>
      </c>
      <c r="AJ745">
        <v>0</v>
      </c>
    </row>
    <row r="746" spans="1:36" x14ac:dyDescent="0.2">
      <c r="A746" t="s">
        <v>367</v>
      </c>
      <c r="B746" t="s">
        <v>603</v>
      </c>
      <c r="C746" t="s">
        <v>609</v>
      </c>
      <c r="D746" t="s">
        <v>605</v>
      </c>
      <c r="E746" t="s">
        <v>504</v>
      </c>
      <c r="K746" t="s">
        <v>538</v>
      </c>
      <c r="L746" t="s">
        <v>517</v>
      </c>
      <c r="M746" t="s">
        <v>522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0.28306013918908324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25.433700106140002</v>
      </c>
      <c r="AD746">
        <v>0</v>
      </c>
      <c r="AE746">
        <v>0.8081286936297204</v>
      </c>
      <c r="AF746">
        <v>0</v>
      </c>
      <c r="AG746">
        <v>0</v>
      </c>
      <c r="AH746">
        <v>4.8471454232857276</v>
      </c>
      <c r="AI746">
        <v>0</v>
      </c>
      <c r="AJ746">
        <v>0</v>
      </c>
    </row>
    <row r="747" spans="1:36" x14ac:dyDescent="0.2">
      <c r="A747" t="s">
        <v>368</v>
      </c>
      <c r="B747" t="s">
        <v>603</v>
      </c>
      <c r="C747" t="s">
        <v>609</v>
      </c>
      <c r="D747" t="s">
        <v>605</v>
      </c>
      <c r="O747">
        <v>0</v>
      </c>
      <c r="P747">
        <v>19.894186271924898</v>
      </c>
      <c r="Q747">
        <v>0</v>
      </c>
      <c r="R747">
        <v>0</v>
      </c>
      <c r="S747">
        <v>2.268790760407696</v>
      </c>
      <c r="T747">
        <v>0</v>
      </c>
      <c r="U747">
        <v>0</v>
      </c>
      <c r="V747">
        <v>0.25207296556667586</v>
      </c>
      <c r="W747">
        <v>0</v>
      </c>
      <c r="X747">
        <v>0</v>
      </c>
      <c r="Y747">
        <v>2.2264131312622499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0.79222900912311645</v>
      </c>
      <c r="AF747">
        <v>0</v>
      </c>
      <c r="AG747">
        <v>0</v>
      </c>
      <c r="AH747">
        <v>0</v>
      </c>
      <c r="AI747">
        <v>8.0605933765244608E-6</v>
      </c>
      <c r="AJ747">
        <v>0</v>
      </c>
    </row>
    <row r="748" spans="1:36" x14ac:dyDescent="0.2">
      <c r="A748" t="s">
        <v>369</v>
      </c>
      <c r="B748" t="s">
        <v>603</v>
      </c>
      <c r="C748" t="s">
        <v>609</v>
      </c>
      <c r="D748" t="s">
        <v>605</v>
      </c>
      <c r="E748" t="s">
        <v>504</v>
      </c>
      <c r="K748" t="s">
        <v>538</v>
      </c>
      <c r="L748" t="s">
        <v>518</v>
      </c>
      <c r="M748" t="s">
        <v>522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0.28306013918908324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30.946824306</v>
      </c>
      <c r="AD748">
        <v>0</v>
      </c>
      <c r="AE748">
        <v>0.8081286936297204</v>
      </c>
      <c r="AF748">
        <v>0</v>
      </c>
      <c r="AG748">
        <v>0</v>
      </c>
      <c r="AH748">
        <v>4.8471454232857276</v>
      </c>
      <c r="AI748">
        <v>0</v>
      </c>
      <c r="AJ748">
        <v>0</v>
      </c>
    </row>
    <row r="749" spans="1:36" x14ac:dyDescent="0.2">
      <c r="A749" t="s">
        <v>370</v>
      </c>
      <c r="B749" t="s">
        <v>603</v>
      </c>
      <c r="C749" t="s">
        <v>609</v>
      </c>
      <c r="D749" t="s">
        <v>605</v>
      </c>
      <c r="O749">
        <v>0</v>
      </c>
      <c r="P749">
        <v>19.894186271924898</v>
      </c>
      <c r="Q749">
        <v>0</v>
      </c>
      <c r="R749">
        <v>0</v>
      </c>
      <c r="S749">
        <v>2.268790760407696</v>
      </c>
      <c r="T749">
        <v>0</v>
      </c>
      <c r="U749">
        <v>0</v>
      </c>
      <c r="V749">
        <v>0.25207296556667586</v>
      </c>
      <c r="W749">
        <v>0</v>
      </c>
      <c r="X749">
        <v>0</v>
      </c>
      <c r="Y749">
        <v>0</v>
      </c>
      <c r="Z749">
        <v>0</v>
      </c>
      <c r="AA749">
        <v>7.7395374295567994</v>
      </c>
      <c r="AB749">
        <v>0</v>
      </c>
      <c r="AC749">
        <v>0</v>
      </c>
      <c r="AD749">
        <v>0</v>
      </c>
      <c r="AE749">
        <v>0.79222900912311645</v>
      </c>
      <c r="AF749">
        <v>0</v>
      </c>
      <c r="AG749">
        <v>0</v>
      </c>
      <c r="AH749">
        <v>0</v>
      </c>
      <c r="AI749">
        <v>8.0605933765244608E-6</v>
      </c>
      <c r="AJ749">
        <v>0</v>
      </c>
    </row>
    <row r="750" spans="1:36" x14ac:dyDescent="0.2">
      <c r="A750" t="s">
        <v>371</v>
      </c>
      <c r="B750" t="s">
        <v>603</v>
      </c>
      <c r="C750" t="s">
        <v>609</v>
      </c>
      <c r="D750" t="s">
        <v>605</v>
      </c>
      <c r="E750" t="s">
        <v>504</v>
      </c>
      <c r="K750" t="s">
        <v>538</v>
      </c>
      <c r="L750" t="s">
        <v>513</v>
      </c>
      <c r="M750" t="s">
        <v>522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0.28306013918908324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93.010794387549993</v>
      </c>
      <c r="AD750">
        <v>0</v>
      </c>
      <c r="AE750">
        <v>0.8081286936297204</v>
      </c>
      <c r="AF750">
        <v>0</v>
      </c>
      <c r="AG750">
        <v>0</v>
      </c>
      <c r="AH750">
        <v>4.8471454232857276</v>
      </c>
      <c r="AI750">
        <v>0</v>
      </c>
      <c r="AJ750">
        <v>0</v>
      </c>
    </row>
    <row r="751" spans="1:36" x14ac:dyDescent="0.2">
      <c r="A751" t="s">
        <v>372</v>
      </c>
      <c r="B751" t="s">
        <v>603</v>
      </c>
      <c r="C751" t="s">
        <v>609</v>
      </c>
      <c r="D751" t="s">
        <v>605</v>
      </c>
      <c r="O751">
        <v>0</v>
      </c>
      <c r="P751">
        <v>5.744499490371199</v>
      </c>
      <c r="Q751">
        <v>0</v>
      </c>
      <c r="R751">
        <v>0</v>
      </c>
      <c r="S751">
        <v>2.268790760407696</v>
      </c>
      <c r="T751">
        <v>0</v>
      </c>
      <c r="U751">
        <v>0</v>
      </c>
      <c r="V751">
        <v>0.25207296556667586</v>
      </c>
      <c r="W751">
        <v>0</v>
      </c>
      <c r="X751">
        <v>0</v>
      </c>
      <c r="Y751">
        <v>83.953194434277023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0.79222900912311645</v>
      </c>
      <c r="AF751">
        <v>0</v>
      </c>
      <c r="AG751">
        <v>0</v>
      </c>
      <c r="AH751">
        <v>0</v>
      </c>
      <c r="AI751">
        <v>8.0605933765244608E-6</v>
      </c>
      <c r="AJ751">
        <v>0</v>
      </c>
    </row>
    <row r="752" spans="1:36" x14ac:dyDescent="0.2">
      <c r="A752" t="s">
        <v>373</v>
      </c>
      <c r="B752" t="s">
        <v>603</v>
      </c>
      <c r="C752" t="s">
        <v>609</v>
      </c>
      <c r="D752" t="s">
        <v>605</v>
      </c>
      <c r="E752" t="s">
        <v>504</v>
      </c>
      <c r="K752" t="s">
        <v>538</v>
      </c>
      <c r="L752" t="s">
        <v>513</v>
      </c>
      <c r="M752" t="s">
        <v>522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0.28306013918908324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92.141189675180001</v>
      </c>
      <c r="AD752">
        <v>0</v>
      </c>
      <c r="AE752">
        <v>0.8081286936297204</v>
      </c>
      <c r="AF752">
        <v>0</v>
      </c>
      <c r="AG752">
        <v>0</v>
      </c>
      <c r="AH752">
        <v>4.8471454232857276</v>
      </c>
      <c r="AI752">
        <v>0</v>
      </c>
      <c r="AJ752">
        <v>0</v>
      </c>
    </row>
    <row r="753" spans="1:36" x14ac:dyDescent="0.2">
      <c r="A753" t="s">
        <v>374</v>
      </c>
      <c r="B753" t="s">
        <v>603</v>
      </c>
      <c r="C753" t="s">
        <v>609</v>
      </c>
      <c r="D753" t="s">
        <v>605</v>
      </c>
      <c r="O753">
        <v>0</v>
      </c>
      <c r="P753">
        <v>4.8748953123071495</v>
      </c>
      <c r="Q753">
        <v>0</v>
      </c>
      <c r="R753">
        <v>0</v>
      </c>
      <c r="S753">
        <v>2.268790760407696</v>
      </c>
      <c r="T753">
        <v>0</v>
      </c>
      <c r="U753">
        <v>0</v>
      </c>
      <c r="V753">
        <v>0.25207296556667586</v>
      </c>
      <c r="W753">
        <v>0</v>
      </c>
      <c r="X753">
        <v>0</v>
      </c>
      <c r="Y753">
        <v>83.953194434277023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0.79222900912311645</v>
      </c>
      <c r="AF753">
        <v>0</v>
      </c>
      <c r="AG753">
        <v>0</v>
      </c>
      <c r="AH753">
        <v>0</v>
      </c>
      <c r="AI753">
        <v>8.0605933765244608E-6</v>
      </c>
      <c r="AJ753">
        <v>0</v>
      </c>
    </row>
    <row r="754" spans="1:36" x14ac:dyDescent="0.2">
      <c r="A754" t="s">
        <v>375</v>
      </c>
      <c r="B754" t="s">
        <v>603</v>
      </c>
      <c r="C754" t="s">
        <v>609</v>
      </c>
      <c r="D754" t="s">
        <v>605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3.8093584375544234E-2</v>
      </c>
      <c r="AF754">
        <v>0</v>
      </c>
      <c r="AG754">
        <v>0</v>
      </c>
      <c r="AH754">
        <v>0</v>
      </c>
      <c r="AI754">
        <v>4.0754643941473404E-4</v>
      </c>
      <c r="AJ754">
        <v>0</v>
      </c>
    </row>
    <row r="755" spans="1:36" x14ac:dyDescent="0.2">
      <c r="A755" t="s">
        <v>376</v>
      </c>
      <c r="B755" t="s">
        <v>603</v>
      </c>
      <c r="C755" t="s">
        <v>609</v>
      </c>
      <c r="D755" t="s">
        <v>605</v>
      </c>
      <c r="E755" t="s">
        <v>594</v>
      </c>
      <c r="L755" t="s">
        <v>513</v>
      </c>
      <c r="M755" t="s">
        <v>522</v>
      </c>
      <c r="O755">
        <v>0</v>
      </c>
      <c r="P755">
        <v>0</v>
      </c>
      <c r="Q755">
        <v>0</v>
      </c>
      <c r="R755">
        <v>0</v>
      </c>
      <c r="S755">
        <v>3.745115154189</v>
      </c>
      <c r="T755">
        <v>0</v>
      </c>
      <c r="U755">
        <v>0</v>
      </c>
      <c r="V755">
        <v>1.5487777855350002E-2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0.5555576957285</v>
      </c>
      <c r="AF755">
        <v>0</v>
      </c>
      <c r="AG755">
        <v>0</v>
      </c>
      <c r="AH755">
        <v>7.4547869484710869</v>
      </c>
      <c r="AI755">
        <v>7.602297664475999E-4</v>
      </c>
      <c r="AJ755">
        <v>0</v>
      </c>
    </row>
    <row r="756" spans="1:36" x14ac:dyDescent="0.2">
      <c r="A756" t="s">
        <v>473</v>
      </c>
      <c r="B756" t="s">
        <v>603</v>
      </c>
      <c r="C756" t="s">
        <v>609</v>
      </c>
      <c r="D756" t="s">
        <v>605</v>
      </c>
      <c r="E756" t="s">
        <v>594</v>
      </c>
      <c r="L756" t="s">
        <v>548</v>
      </c>
      <c r="M756" t="s">
        <v>522</v>
      </c>
      <c r="O756">
        <v>0</v>
      </c>
      <c r="P756">
        <v>0</v>
      </c>
      <c r="Q756">
        <v>0</v>
      </c>
      <c r="R756">
        <v>0</v>
      </c>
      <c r="S756">
        <v>3.745115154189</v>
      </c>
      <c r="T756">
        <v>0</v>
      </c>
      <c r="U756">
        <v>0</v>
      </c>
      <c r="V756">
        <v>1.5487777855350002E-2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0.5555576957285</v>
      </c>
      <c r="AF756">
        <v>0</v>
      </c>
      <c r="AG756">
        <v>0</v>
      </c>
      <c r="AH756">
        <v>7.4547869484710869</v>
      </c>
      <c r="AI756">
        <v>7.602297664475999E-4</v>
      </c>
      <c r="AJ756">
        <v>0</v>
      </c>
    </row>
    <row r="757" spans="1:36" x14ac:dyDescent="0.2">
      <c r="A757" t="s">
        <v>377</v>
      </c>
      <c r="B757" t="s">
        <v>603</v>
      </c>
      <c r="C757" t="s">
        <v>609</v>
      </c>
      <c r="D757" t="s">
        <v>605</v>
      </c>
      <c r="E757" t="s">
        <v>502</v>
      </c>
      <c r="K757" t="s">
        <v>512</v>
      </c>
      <c r="L757" t="s">
        <v>598</v>
      </c>
      <c r="O757">
        <v>0</v>
      </c>
      <c r="P757">
        <v>0</v>
      </c>
      <c r="Q757">
        <v>0</v>
      </c>
      <c r="R757">
        <v>0</v>
      </c>
      <c r="S757">
        <v>54.154365129572945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297.66957406967504</v>
      </c>
      <c r="AF757">
        <v>0</v>
      </c>
      <c r="AG757">
        <v>0</v>
      </c>
      <c r="AH757">
        <v>0</v>
      </c>
      <c r="AI757">
        <v>9.3048242221620593E-3</v>
      </c>
      <c r="AJ757">
        <v>0</v>
      </c>
    </row>
    <row r="758" spans="1:36" x14ac:dyDescent="0.2">
      <c r="A758" t="s">
        <v>378</v>
      </c>
      <c r="B758" t="s">
        <v>603</v>
      </c>
      <c r="C758" t="s">
        <v>609</v>
      </c>
      <c r="D758" t="s">
        <v>605</v>
      </c>
      <c r="E758" t="s">
        <v>502</v>
      </c>
      <c r="K758" t="s">
        <v>512</v>
      </c>
      <c r="L758" t="s">
        <v>597</v>
      </c>
      <c r="O758">
        <v>0</v>
      </c>
      <c r="P758">
        <v>0</v>
      </c>
      <c r="Q758">
        <v>0</v>
      </c>
      <c r="R758">
        <v>0</v>
      </c>
      <c r="S758">
        <v>54.154365129572945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329.45908558234652</v>
      </c>
      <c r="AF758">
        <v>0</v>
      </c>
      <c r="AG758">
        <v>0</v>
      </c>
      <c r="AH758">
        <v>0</v>
      </c>
      <c r="AI758">
        <v>9.3048242221620593E-3</v>
      </c>
      <c r="AJ758">
        <v>0</v>
      </c>
    </row>
    <row r="759" spans="1:36" x14ac:dyDescent="0.2">
      <c r="A759" t="s">
        <v>379</v>
      </c>
      <c r="B759" t="s">
        <v>603</v>
      </c>
      <c r="C759" t="s">
        <v>609</v>
      </c>
      <c r="D759" t="s">
        <v>605</v>
      </c>
      <c r="E759" t="s">
        <v>594</v>
      </c>
      <c r="L759" t="s">
        <v>513</v>
      </c>
      <c r="M759" t="s">
        <v>523</v>
      </c>
      <c r="O759">
        <v>0</v>
      </c>
      <c r="P759">
        <v>0</v>
      </c>
      <c r="Q759">
        <v>0</v>
      </c>
      <c r="R759">
        <v>0</v>
      </c>
      <c r="S759">
        <v>0.74902303083780009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0.66412402887652366</v>
      </c>
      <c r="AF759">
        <v>0</v>
      </c>
      <c r="AG759">
        <v>0</v>
      </c>
      <c r="AH759">
        <v>5.3840127961180073</v>
      </c>
      <c r="AI759">
        <v>1.0643216730266401E-3</v>
      </c>
      <c r="AJ759">
        <v>0</v>
      </c>
    </row>
    <row r="760" spans="1:36" x14ac:dyDescent="0.2">
      <c r="A760" t="s">
        <v>22</v>
      </c>
      <c r="B760" t="s">
        <v>604</v>
      </c>
      <c r="C760" t="s">
        <v>609</v>
      </c>
      <c r="D760" t="s">
        <v>605</v>
      </c>
      <c r="O760">
        <v>0</v>
      </c>
      <c r="P760">
        <v>0</v>
      </c>
      <c r="Q760">
        <v>0</v>
      </c>
      <c r="R760">
        <v>0</v>
      </c>
      <c r="S760">
        <v>4.2772485567715197</v>
      </c>
      <c r="T760">
        <v>0</v>
      </c>
      <c r="U760">
        <v>0</v>
      </c>
      <c r="V760">
        <v>0</v>
      </c>
      <c r="W760">
        <v>0</v>
      </c>
      <c r="X760">
        <v>2.6609641293400001E-5</v>
      </c>
      <c r="Y760">
        <v>104.99796996970321</v>
      </c>
      <c r="Z760">
        <v>0.13068032112389999</v>
      </c>
      <c r="AA760">
        <v>0</v>
      </c>
      <c r="AB760">
        <v>0</v>
      </c>
      <c r="AC760">
        <v>0</v>
      </c>
      <c r="AD760">
        <v>0</v>
      </c>
      <c r="AE760">
        <v>5.0151695070400001E-5</v>
      </c>
      <c r="AF760">
        <v>0</v>
      </c>
      <c r="AG760">
        <v>0</v>
      </c>
      <c r="AH760">
        <v>0</v>
      </c>
      <c r="AI760">
        <v>0</v>
      </c>
      <c r="AJ760">
        <v>0</v>
      </c>
    </row>
    <row r="761" spans="1:36" x14ac:dyDescent="0.2">
      <c r="A761" t="s">
        <v>23</v>
      </c>
      <c r="B761" t="s">
        <v>604</v>
      </c>
      <c r="C761" t="s">
        <v>609</v>
      </c>
      <c r="D761" t="s">
        <v>605</v>
      </c>
      <c r="O761">
        <v>0</v>
      </c>
      <c r="P761">
        <v>0</v>
      </c>
      <c r="Q761">
        <v>0</v>
      </c>
      <c r="R761">
        <v>0</v>
      </c>
      <c r="S761">
        <v>6.0806376789119998</v>
      </c>
      <c r="T761">
        <v>0</v>
      </c>
      <c r="U761">
        <v>0</v>
      </c>
      <c r="V761">
        <v>0</v>
      </c>
      <c r="W761">
        <v>0</v>
      </c>
      <c r="X761">
        <v>3.9680167912000001E-6</v>
      </c>
      <c r="Y761">
        <v>106.385479715736</v>
      </c>
      <c r="Z761">
        <v>0.13241061335989998</v>
      </c>
      <c r="AA761">
        <v>0</v>
      </c>
      <c r="AB761">
        <v>0</v>
      </c>
      <c r="AC761">
        <v>0</v>
      </c>
      <c r="AD761">
        <v>0</v>
      </c>
      <c r="AE761">
        <v>5.0819969903999999E-5</v>
      </c>
      <c r="AF761">
        <v>0</v>
      </c>
      <c r="AG761">
        <v>0</v>
      </c>
      <c r="AH761">
        <v>0</v>
      </c>
      <c r="AI761">
        <v>0.3506981270949</v>
      </c>
      <c r="AJ761">
        <v>0</v>
      </c>
    </row>
    <row r="762" spans="1:36" x14ac:dyDescent="0.2">
      <c r="A762" t="s">
        <v>24</v>
      </c>
      <c r="B762" t="s">
        <v>604</v>
      </c>
      <c r="C762" t="s">
        <v>609</v>
      </c>
      <c r="D762" t="s">
        <v>605</v>
      </c>
      <c r="O762">
        <v>0</v>
      </c>
      <c r="P762">
        <v>0</v>
      </c>
      <c r="Q762">
        <v>0</v>
      </c>
      <c r="R762">
        <v>0</v>
      </c>
      <c r="S762">
        <v>3.6331810131499198</v>
      </c>
      <c r="T762">
        <v>0</v>
      </c>
      <c r="U762">
        <v>0</v>
      </c>
      <c r="V762">
        <v>0</v>
      </c>
      <c r="W762">
        <v>0</v>
      </c>
      <c r="X762">
        <v>2.6609641293400001E-5</v>
      </c>
      <c r="Y762">
        <v>109.43348353380121</v>
      </c>
      <c r="Z762">
        <v>0.13068032112389999</v>
      </c>
      <c r="AA762">
        <v>0</v>
      </c>
      <c r="AB762">
        <v>0</v>
      </c>
      <c r="AC762">
        <v>0</v>
      </c>
      <c r="AD762">
        <v>0</v>
      </c>
      <c r="AE762">
        <v>5.0151695070400001E-5</v>
      </c>
      <c r="AF762">
        <v>0</v>
      </c>
      <c r="AG762">
        <v>0</v>
      </c>
      <c r="AH762">
        <v>0</v>
      </c>
      <c r="AI762">
        <v>0</v>
      </c>
      <c r="AJ762">
        <v>0</v>
      </c>
    </row>
    <row r="763" spans="1:36" x14ac:dyDescent="0.2">
      <c r="A763" t="s">
        <v>25</v>
      </c>
      <c r="B763" t="s">
        <v>604</v>
      </c>
      <c r="C763" t="s">
        <v>609</v>
      </c>
      <c r="D763" t="s">
        <v>605</v>
      </c>
      <c r="O763">
        <v>0</v>
      </c>
      <c r="P763">
        <v>0</v>
      </c>
      <c r="Q763">
        <v>0</v>
      </c>
      <c r="R763">
        <v>0</v>
      </c>
      <c r="S763">
        <v>5.4281692542866402</v>
      </c>
      <c r="T763">
        <v>0</v>
      </c>
      <c r="U763">
        <v>0</v>
      </c>
      <c r="V763">
        <v>0</v>
      </c>
      <c r="W763">
        <v>0</v>
      </c>
      <c r="X763">
        <v>3.9680167912000001E-6</v>
      </c>
      <c r="Y763">
        <v>110.87960696827599</v>
      </c>
      <c r="Z763">
        <v>0.13241061335989998</v>
      </c>
      <c r="AA763">
        <v>0</v>
      </c>
      <c r="AB763">
        <v>0</v>
      </c>
      <c r="AC763">
        <v>0</v>
      </c>
      <c r="AD763">
        <v>0</v>
      </c>
      <c r="AE763">
        <v>5.0819969903999999E-5</v>
      </c>
      <c r="AF763">
        <v>0</v>
      </c>
      <c r="AG763">
        <v>0</v>
      </c>
      <c r="AH763">
        <v>0</v>
      </c>
      <c r="AI763">
        <v>0.3506981270949</v>
      </c>
      <c r="AJ763">
        <v>0</v>
      </c>
    </row>
    <row r="764" spans="1:36" x14ac:dyDescent="0.2">
      <c r="A764" t="s">
        <v>26</v>
      </c>
      <c r="B764" t="s">
        <v>604</v>
      </c>
      <c r="C764" t="s">
        <v>609</v>
      </c>
      <c r="D764" t="s">
        <v>605</v>
      </c>
      <c r="O764">
        <v>0</v>
      </c>
      <c r="P764">
        <v>0</v>
      </c>
      <c r="Q764">
        <v>0</v>
      </c>
      <c r="R764">
        <v>0</v>
      </c>
      <c r="S764">
        <v>9.9178400878675195</v>
      </c>
      <c r="T764">
        <v>0</v>
      </c>
      <c r="U764">
        <v>0</v>
      </c>
      <c r="V764">
        <v>0</v>
      </c>
      <c r="W764">
        <v>0</v>
      </c>
      <c r="X764">
        <v>2.6609641293400001E-5</v>
      </c>
      <c r="Y764">
        <v>86.249967847294201</v>
      </c>
      <c r="Z764">
        <v>0.13068032112389999</v>
      </c>
      <c r="AA764">
        <v>0</v>
      </c>
      <c r="AB764">
        <v>0</v>
      </c>
      <c r="AC764">
        <v>0</v>
      </c>
      <c r="AD764">
        <v>0</v>
      </c>
      <c r="AE764">
        <v>5.0151695070400001E-5</v>
      </c>
      <c r="AF764">
        <v>0</v>
      </c>
      <c r="AG764">
        <v>0</v>
      </c>
      <c r="AH764">
        <v>0</v>
      </c>
      <c r="AI764">
        <v>0</v>
      </c>
      <c r="AJ764">
        <v>0</v>
      </c>
    </row>
    <row r="765" spans="1:36" x14ac:dyDescent="0.2">
      <c r="A765" t="s">
        <v>27</v>
      </c>
      <c r="B765" t="s">
        <v>604</v>
      </c>
      <c r="C765" t="s">
        <v>609</v>
      </c>
      <c r="D765" t="s">
        <v>605</v>
      </c>
      <c r="O765">
        <v>0</v>
      </c>
      <c r="P765">
        <v>0</v>
      </c>
      <c r="Q765">
        <v>0</v>
      </c>
      <c r="R765">
        <v>0</v>
      </c>
      <c r="S765">
        <v>11.795236971231601</v>
      </c>
      <c r="T765">
        <v>0</v>
      </c>
      <c r="U765">
        <v>0</v>
      </c>
      <c r="V765">
        <v>0</v>
      </c>
      <c r="W765">
        <v>0</v>
      </c>
      <c r="X765">
        <v>3.9680167912000001E-6</v>
      </c>
      <c r="Y765">
        <v>87.389729606665995</v>
      </c>
      <c r="Z765">
        <v>0.13241061335989998</v>
      </c>
      <c r="AA765">
        <v>0</v>
      </c>
      <c r="AB765">
        <v>0</v>
      </c>
      <c r="AC765">
        <v>0</v>
      </c>
      <c r="AD765">
        <v>0</v>
      </c>
      <c r="AE765">
        <v>5.0819969903999999E-5</v>
      </c>
      <c r="AF765">
        <v>0</v>
      </c>
      <c r="AG765">
        <v>0</v>
      </c>
      <c r="AH765">
        <v>0</v>
      </c>
      <c r="AI765">
        <v>0.3506981270949</v>
      </c>
      <c r="AJ765">
        <v>0</v>
      </c>
    </row>
    <row r="766" spans="1:36" x14ac:dyDescent="0.2">
      <c r="A766" t="s">
        <v>28</v>
      </c>
      <c r="B766" t="s">
        <v>604</v>
      </c>
      <c r="C766" t="s">
        <v>609</v>
      </c>
      <c r="D766" t="s">
        <v>605</v>
      </c>
      <c r="O766">
        <v>0</v>
      </c>
      <c r="P766">
        <v>0</v>
      </c>
      <c r="Q766">
        <v>0</v>
      </c>
      <c r="R766">
        <v>0</v>
      </c>
      <c r="S766">
        <v>9.9178400878675195</v>
      </c>
      <c r="T766">
        <v>0</v>
      </c>
      <c r="U766">
        <v>0</v>
      </c>
      <c r="V766">
        <v>0</v>
      </c>
      <c r="W766">
        <v>0</v>
      </c>
      <c r="X766">
        <v>2.6609641293400001E-5</v>
      </c>
      <c r="Y766">
        <v>79.683117808333805</v>
      </c>
      <c r="Z766">
        <v>0.13068032112389999</v>
      </c>
      <c r="AA766">
        <v>0</v>
      </c>
      <c r="AB766">
        <v>0</v>
      </c>
      <c r="AC766">
        <v>0</v>
      </c>
      <c r="AD766">
        <v>0</v>
      </c>
      <c r="AE766">
        <v>5.0151695070400001E-5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 x14ac:dyDescent="0.2">
      <c r="A767" t="s">
        <v>29</v>
      </c>
      <c r="B767" t="s">
        <v>604</v>
      </c>
      <c r="C767" t="s">
        <v>609</v>
      </c>
      <c r="D767" t="s">
        <v>605</v>
      </c>
      <c r="O767">
        <v>0</v>
      </c>
      <c r="P767">
        <v>0</v>
      </c>
      <c r="Q767">
        <v>0</v>
      </c>
      <c r="R767">
        <v>0</v>
      </c>
      <c r="S767">
        <v>11.795236971231601</v>
      </c>
      <c r="T767">
        <v>0</v>
      </c>
      <c r="U767">
        <v>0</v>
      </c>
      <c r="V767">
        <v>0</v>
      </c>
      <c r="W767">
        <v>0</v>
      </c>
      <c r="X767">
        <v>3.9680167912000001E-6</v>
      </c>
      <c r="Y767">
        <v>80.736101047773985</v>
      </c>
      <c r="Z767">
        <v>0.13241061335989998</v>
      </c>
      <c r="AA767">
        <v>0</v>
      </c>
      <c r="AB767">
        <v>0</v>
      </c>
      <c r="AC767">
        <v>0</v>
      </c>
      <c r="AD767">
        <v>0</v>
      </c>
      <c r="AE767">
        <v>5.0819969903999999E-5</v>
      </c>
      <c r="AF767">
        <v>0</v>
      </c>
      <c r="AG767">
        <v>0</v>
      </c>
      <c r="AH767">
        <v>0</v>
      </c>
      <c r="AI767">
        <v>0.3506981270949</v>
      </c>
      <c r="AJ767">
        <v>0</v>
      </c>
    </row>
    <row r="768" spans="1:36" x14ac:dyDescent="0.2">
      <c r="A768" t="s">
        <v>544</v>
      </c>
      <c r="B768" t="s">
        <v>604</v>
      </c>
      <c r="C768" t="s">
        <v>609</v>
      </c>
      <c r="D768" t="s">
        <v>605</v>
      </c>
      <c r="O768">
        <v>0</v>
      </c>
      <c r="P768">
        <v>0</v>
      </c>
      <c r="Q768">
        <v>0</v>
      </c>
      <c r="R768">
        <v>0</v>
      </c>
      <c r="S768">
        <v>4.2772485567715197</v>
      </c>
      <c r="T768">
        <v>0</v>
      </c>
      <c r="U768">
        <v>0</v>
      </c>
      <c r="V768">
        <v>0</v>
      </c>
      <c r="W768">
        <v>0</v>
      </c>
      <c r="X768">
        <v>2.6609641293400001E-5</v>
      </c>
      <c r="Y768">
        <v>217.80512500267983</v>
      </c>
      <c r="Z768">
        <v>0.13068032112389999</v>
      </c>
      <c r="AA768">
        <v>0</v>
      </c>
      <c r="AB768">
        <v>0</v>
      </c>
      <c r="AC768">
        <v>0</v>
      </c>
      <c r="AD768">
        <v>0</v>
      </c>
      <c r="AE768">
        <v>5.0151695070400001E-5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2">
      <c r="A769" t="s">
        <v>545</v>
      </c>
      <c r="B769" t="s">
        <v>604</v>
      </c>
      <c r="C769" t="s">
        <v>609</v>
      </c>
      <c r="D769" t="s">
        <v>605</v>
      </c>
      <c r="O769">
        <v>0</v>
      </c>
      <c r="P769">
        <v>0</v>
      </c>
      <c r="Q769">
        <v>0</v>
      </c>
      <c r="R769">
        <v>0</v>
      </c>
      <c r="S769">
        <v>3.6331810131499198</v>
      </c>
      <c r="T769">
        <v>0</v>
      </c>
      <c r="U769">
        <v>0</v>
      </c>
      <c r="V769">
        <v>0</v>
      </c>
      <c r="W769">
        <v>0</v>
      </c>
      <c r="X769">
        <v>2.6609641293400001E-5</v>
      </c>
      <c r="Y769">
        <v>227.03167312461304</v>
      </c>
      <c r="Z769">
        <v>0.13068032112389999</v>
      </c>
      <c r="AA769">
        <v>0</v>
      </c>
      <c r="AB769">
        <v>0</v>
      </c>
      <c r="AC769">
        <v>0</v>
      </c>
      <c r="AD769">
        <v>0</v>
      </c>
      <c r="AE769">
        <v>5.0151695070400001E-5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 x14ac:dyDescent="0.2">
      <c r="A770" t="s">
        <v>546</v>
      </c>
      <c r="B770" t="s">
        <v>604</v>
      </c>
      <c r="C770" t="s">
        <v>609</v>
      </c>
      <c r="D770" t="s">
        <v>605</v>
      </c>
      <c r="O770">
        <v>0</v>
      </c>
      <c r="P770">
        <v>0</v>
      </c>
      <c r="Q770">
        <v>0</v>
      </c>
      <c r="R770">
        <v>0</v>
      </c>
      <c r="S770">
        <v>9.9178400878675195</v>
      </c>
      <c r="T770">
        <v>0</v>
      </c>
      <c r="U770">
        <v>0</v>
      </c>
      <c r="V770">
        <v>0</v>
      </c>
      <c r="W770">
        <v>0</v>
      </c>
      <c r="X770">
        <v>2.6609641293400001E-5</v>
      </c>
      <c r="Y770">
        <v>178.36855219561144</v>
      </c>
      <c r="Z770">
        <v>0.13068032112389999</v>
      </c>
      <c r="AA770">
        <v>0</v>
      </c>
      <c r="AB770">
        <v>0</v>
      </c>
      <c r="AC770">
        <v>0</v>
      </c>
      <c r="AD770">
        <v>0</v>
      </c>
      <c r="AE770">
        <v>5.0151695070400001E-5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2">
      <c r="A771" t="s">
        <v>577</v>
      </c>
      <c r="B771" t="s">
        <v>604</v>
      </c>
      <c r="C771" t="s">
        <v>609</v>
      </c>
      <c r="D771" t="s">
        <v>605</v>
      </c>
      <c r="O771">
        <v>0</v>
      </c>
      <c r="P771">
        <v>0</v>
      </c>
      <c r="Q771">
        <v>0</v>
      </c>
      <c r="R771">
        <v>0</v>
      </c>
      <c r="S771">
        <v>6.2096512086125992</v>
      </c>
      <c r="T771">
        <v>0</v>
      </c>
      <c r="U771">
        <v>0</v>
      </c>
      <c r="V771">
        <v>0</v>
      </c>
      <c r="W771">
        <v>0</v>
      </c>
      <c r="X771">
        <v>6.1850056562800002E-5</v>
      </c>
      <c r="Y771">
        <v>210.47198699999998</v>
      </c>
      <c r="Z771">
        <v>0.13068032112389999</v>
      </c>
      <c r="AA771">
        <v>0</v>
      </c>
      <c r="AB771">
        <v>0</v>
      </c>
      <c r="AC771">
        <v>0</v>
      </c>
      <c r="AD771">
        <v>0</v>
      </c>
      <c r="AE771">
        <v>5.0151695070399993E-4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x14ac:dyDescent="0.2">
      <c r="A772" t="s">
        <v>34</v>
      </c>
      <c r="B772" t="s">
        <v>604</v>
      </c>
      <c r="C772" t="s">
        <v>609</v>
      </c>
      <c r="D772" t="s">
        <v>605</v>
      </c>
      <c r="O772">
        <v>0</v>
      </c>
      <c r="P772">
        <v>0</v>
      </c>
      <c r="Q772">
        <v>0</v>
      </c>
      <c r="R772">
        <v>0</v>
      </c>
      <c r="S772">
        <v>6.2096512086125992</v>
      </c>
      <c r="T772">
        <v>0</v>
      </c>
      <c r="U772">
        <v>0</v>
      </c>
      <c r="V772">
        <v>0</v>
      </c>
      <c r="W772">
        <v>0</v>
      </c>
      <c r="X772">
        <v>6.1850056562800002E-5</v>
      </c>
      <c r="Y772">
        <v>210.47198699999998</v>
      </c>
      <c r="Z772">
        <v>0.13068032112389999</v>
      </c>
      <c r="AA772">
        <v>0</v>
      </c>
      <c r="AB772">
        <v>0</v>
      </c>
      <c r="AC772">
        <v>0</v>
      </c>
      <c r="AD772">
        <v>0</v>
      </c>
      <c r="AE772">
        <v>5.0151695070399993E-4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2">
      <c r="A773" t="s">
        <v>35</v>
      </c>
      <c r="B773" t="s">
        <v>604</v>
      </c>
      <c r="C773" t="s">
        <v>609</v>
      </c>
      <c r="D773" t="s">
        <v>605</v>
      </c>
      <c r="O773">
        <v>0</v>
      </c>
      <c r="P773">
        <v>0</v>
      </c>
      <c r="Q773">
        <v>0</v>
      </c>
      <c r="R773">
        <v>0</v>
      </c>
      <c r="S773">
        <v>6.2096512086125992</v>
      </c>
      <c r="T773">
        <v>0</v>
      </c>
      <c r="U773">
        <v>0</v>
      </c>
      <c r="V773">
        <v>0</v>
      </c>
      <c r="W773">
        <v>0</v>
      </c>
      <c r="X773">
        <v>6.1850056562800002E-5</v>
      </c>
      <c r="Y773">
        <v>210.47198699999998</v>
      </c>
      <c r="Z773">
        <v>0.13068032112389999</v>
      </c>
      <c r="AA773">
        <v>0</v>
      </c>
      <c r="AB773">
        <v>0</v>
      </c>
      <c r="AC773">
        <v>0</v>
      </c>
      <c r="AD773">
        <v>0</v>
      </c>
      <c r="AE773">
        <v>5.0151695070399993E-4</v>
      </c>
      <c r="AF773">
        <v>0</v>
      </c>
      <c r="AG773">
        <v>0</v>
      </c>
      <c r="AH773">
        <v>0</v>
      </c>
      <c r="AI773">
        <v>0</v>
      </c>
      <c r="AJ773">
        <v>0</v>
      </c>
    </row>
    <row r="774" spans="1:36" x14ac:dyDescent="0.2">
      <c r="A774" t="s">
        <v>36</v>
      </c>
      <c r="B774" t="s">
        <v>604</v>
      </c>
      <c r="C774" t="s">
        <v>609</v>
      </c>
      <c r="D774" t="s">
        <v>605</v>
      </c>
      <c r="O774">
        <v>0</v>
      </c>
      <c r="P774">
        <v>0</v>
      </c>
      <c r="Q774">
        <v>0</v>
      </c>
      <c r="R774">
        <v>0</v>
      </c>
      <c r="S774">
        <v>3.6331810131499198</v>
      </c>
      <c r="T774">
        <v>0</v>
      </c>
      <c r="U774">
        <v>0</v>
      </c>
      <c r="V774">
        <v>0</v>
      </c>
      <c r="W774">
        <v>0</v>
      </c>
      <c r="X774">
        <v>2.6609641293400001E-5</v>
      </c>
      <c r="Y774">
        <v>212.8204730058892</v>
      </c>
      <c r="Z774">
        <v>0.13068032112389999</v>
      </c>
      <c r="AA774">
        <v>0</v>
      </c>
      <c r="AB774">
        <v>0</v>
      </c>
      <c r="AC774">
        <v>0</v>
      </c>
      <c r="AD774">
        <v>0</v>
      </c>
      <c r="AE774">
        <v>5.0151695070400001E-5</v>
      </c>
      <c r="AF774">
        <v>0</v>
      </c>
      <c r="AG774">
        <v>0</v>
      </c>
      <c r="AH774">
        <v>0</v>
      </c>
      <c r="AI774">
        <v>0</v>
      </c>
      <c r="AJ774">
        <v>0</v>
      </c>
    </row>
    <row r="775" spans="1:36" x14ac:dyDescent="0.2">
      <c r="A775" t="s">
        <v>37</v>
      </c>
      <c r="B775" t="s">
        <v>604</v>
      </c>
      <c r="C775" t="s">
        <v>609</v>
      </c>
      <c r="D775" t="s">
        <v>605</v>
      </c>
      <c r="O775">
        <v>0</v>
      </c>
      <c r="P775">
        <v>0</v>
      </c>
      <c r="Q775">
        <v>0</v>
      </c>
      <c r="R775">
        <v>0</v>
      </c>
      <c r="S775">
        <v>3.6331810131499198</v>
      </c>
      <c r="T775">
        <v>0</v>
      </c>
      <c r="U775">
        <v>0</v>
      </c>
      <c r="V775">
        <v>0</v>
      </c>
      <c r="W775">
        <v>0</v>
      </c>
      <c r="X775">
        <v>2.6609641293400001E-5</v>
      </c>
      <c r="Y775">
        <v>206.95815476200534</v>
      </c>
      <c r="Z775">
        <v>0.13068032112389999</v>
      </c>
      <c r="AA775">
        <v>0</v>
      </c>
      <c r="AB775">
        <v>0</v>
      </c>
      <c r="AC775">
        <v>0</v>
      </c>
      <c r="AD775">
        <v>0</v>
      </c>
      <c r="AE775">
        <v>5.0151695070400001E-5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2">
      <c r="A776" t="s">
        <v>38</v>
      </c>
      <c r="B776" t="s">
        <v>604</v>
      </c>
      <c r="C776" t="s">
        <v>609</v>
      </c>
      <c r="D776" t="s">
        <v>605</v>
      </c>
      <c r="O776">
        <v>0</v>
      </c>
      <c r="P776">
        <v>0</v>
      </c>
      <c r="Q776">
        <v>0</v>
      </c>
      <c r="R776">
        <v>0</v>
      </c>
      <c r="S776">
        <v>4.8355071015690001</v>
      </c>
      <c r="T776">
        <v>0</v>
      </c>
      <c r="U776">
        <v>0</v>
      </c>
      <c r="V776">
        <v>0</v>
      </c>
      <c r="W776">
        <v>0</v>
      </c>
      <c r="X776">
        <v>4.3058274498799999E-5</v>
      </c>
      <c r="Y776">
        <v>211.91255847888374</v>
      </c>
      <c r="Z776">
        <v>0.13068032112389999</v>
      </c>
      <c r="AA776">
        <v>0</v>
      </c>
      <c r="AB776">
        <v>0</v>
      </c>
      <c r="AC776">
        <v>0</v>
      </c>
      <c r="AD776">
        <v>0</v>
      </c>
      <c r="AE776">
        <v>2.6078259785599999E-4</v>
      </c>
      <c r="AF776">
        <v>0</v>
      </c>
      <c r="AG776">
        <v>0</v>
      </c>
      <c r="AH776">
        <v>0</v>
      </c>
      <c r="AI776">
        <v>0</v>
      </c>
      <c r="AJ776">
        <v>0</v>
      </c>
    </row>
    <row r="777" spans="1:36" x14ac:dyDescent="0.2">
      <c r="A777" t="s">
        <v>39</v>
      </c>
      <c r="B777" t="s">
        <v>604</v>
      </c>
      <c r="C777" t="s">
        <v>609</v>
      </c>
      <c r="D777" t="s">
        <v>605</v>
      </c>
      <c r="O777">
        <v>0</v>
      </c>
      <c r="P777">
        <v>0</v>
      </c>
      <c r="Q777">
        <v>0</v>
      </c>
      <c r="R777">
        <v>0</v>
      </c>
      <c r="S777">
        <v>3.93521268733272</v>
      </c>
      <c r="T777">
        <v>0</v>
      </c>
      <c r="U777">
        <v>0</v>
      </c>
      <c r="V777">
        <v>0</v>
      </c>
      <c r="W777">
        <v>0</v>
      </c>
      <c r="X777">
        <v>2.6609641293400001E-5</v>
      </c>
      <c r="Y777">
        <v>0.56192025036125404</v>
      </c>
      <c r="Z777">
        <v>0.13068032112389999</v>
      </c>
      <c r="AA777">
        <v>0</v>
      </c>
      <c r="AB777">
        <v>0</v>
      </c>
      <c r="AC777">
        <v>0</v>
      </c>
      <c r="AD777">
        <v>0</v>
      </c>
      <c r="AE777">
        <v>5.0151695070400001E-5</v>
      </c>
      <c r="AF777">
        <v>0</v>
      </c>
      <c r="AG777">
        <v>0</v>
      </c>
      <c r="AH777">
        <v>0</v>
      </c>
      <c r="AI777">
        <v>0</v>
      </c>
      <c r="AJ777">
        <v>0</v>
      </c>
    </row>
    <row r="778" spans="1:36" x14ac:dyDescent="0.2">
      <c r="A778" t="s">
        <v>40</v>
      </c>
      <c r="B778" t="s">
        <v>604</v>
      </c>
      <c r="C778" t="s">
        <v>609</v>
      </c>
      <c r="D778" t="s">
        <v>605</v>
      </c>
      <c r="O778">
        <v>0</v>
      </c>
      <c r="P778">
        <v>0</v>
      </c>
      <c r="Q778">
        <v>0</v>
      </c>
      <c r="R778">
        <v>0</v>
      </c>
      <c r="S778">
        <v>3.93521268733272</v>
      </c>
      <c r="T778">
        <v>0</v>
      </c>
      <c r="U778">
        <v>0</v>
      </c>
      <c r="V778">
        <v>0</v>
      </c>
      <c r="W778">
        <v>0</v>
      </c>
      <c r="X778">
        <v>2.6609641293400001E-5</v>
      </c>
      <c r="Y778">
        <v>0.59837164577356805</v>
      </c>
      <c r="Z778">
        <v>0.13068032112389999</v>
      </c>
      <c r="AA778">
        <v>0</v>
      </c>
      <c r="AB778">
        <v>0</v>
      </c>
      <c r="AC778">
        <v>0</v>
      </c>
      <c r="AD778">
        <v>0</v>
      </c>
      <c r="AE778">
        <v>5.0151695070400001E-5</v>
      </c>
      <c r="AF778">
        <v>0</v>
      </c>
      <c r="AG778">
        <v>0</v>
      </c>
      <c r="AH778">
        <v>0</v>
      </c>
      <c r="AI778">
        <v>0</v>
      </c>
      <c r="AJ778">
        <v>0</v>
      </c>
    </row>
    <row r="779" spans="1:36" x14ac:dyDescent="0.2">
      <c r="A779" t="s">
        <v>41</v>
      </c>
      <c r="B779" t="s">
        <v>604</v>
      </c>
      <c r="C779" t="s">
        <v>609</v>
      </c>
      <c r="D779" t="s">
        <v>605</v>
      </c>
      <c r="O779">
        <v>0</v>
      </c>
      <c r="P779">
        <v>0</v>
      </c>
      <c r="Q779">
        <v>0</v>
      </c>
      <c r="R779">
        <v>0</v>
      </c>
      <c r="S779">
        <v>3.93521268733272</v>
      </c>
      <c r="T779">
        <v>0</v>
      </c>
      <c r="U779">
        <v>0</v>
      </c>
      <c r="V779">
        <v>0</v>
      </c>
      <c r="W779">
        <v>0</v>
      </c>
      <c r="X779">
        <v>2.6609641293400001E-5</v>
      </c>
      <c r="Y779">
        <v>0.7630115024402101</v>
      </c>
      <c r="Z779">
        <v>0.13068032112389999</v>
      </c>
      <c r="AA779">
        <v>0</v>
      </c>
      <c r="AB779">
        <v>0</v>
      </c>
      <c r="AC779">
        <v>0</v>
      </c>
      <c r="AD779">
        <v>0</v>
      </c>
      <c r="AE779">
        <v>5.0151695070400001E-5</v>
      </c>
      <c r="AF779">
        <v>0</v>
      </c>
      <c r="AG779">
        <v>0</v>
      </c>
      <c r="AH779">
        <v>0</v>
      </c>
      <c r="AI779">
        <v>0</v>
      </c>
      <c r="AJ779">
        <v>0</v>
      </c>
    </row>
    <row r="780" spans="1:36" x14ac:dyDescent="0.2">
      <c r="A780" t="s">
        <v>42</v>
      </c>
      <c r="B780" t="s">
        <v>604</v>
      </c>
      <c r="C780" t="s">
        <v>609</v>
      </c>
      <c r="D780" t="s">
        <v>605</v>
      </c>
      <c r="O780">
        <v>0</v>
      </c>
      <c r="P780">
        <v>0</v>
      </c>
      <c r="Q780">
        <v>0</v>
      </c>
      <c r="R780">
        <v>0</v>
      </c>
      <c r="S780">
        <v>3.93521268733272</v>
      </c>
      <c r="T780">
        <v>0</v>
      </c>
      <c r="U780">
        <v>0</v>
      </c>
      <c r="V780">
        <v>0</v>
      </c>
      <c r="W780">
        <v>0</v>
      </c>
      <c r="X780">
        <v>2.6609641293400001E-5</v>
      </c>
      <c r="Y780">
        <v>0.84108661010695218</v>
      </c>
      <c r="Z780">
        <v>0.13068032112389999</v>
      </c>
      <c r="AA780">
        <v>0</v>
      </c>
      <c r="AB780">
        <v>0</v>
      </c>
      <c r="AC780">
        <v>0</v>
      </c>
      <c r="AD780">
        <v>0</v>
      </c>
      <c r="AE780">
        <v>5.0151695070400001E-5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 x14ac:dyDescent="0.2">
      <c r="A781" t="s">
        <v>43</v>
      </c>
      <c r="B781" t="s">
        <v>604</v>
      </c>
      <c r="C781" t="s">
        <v>609</v>
      </c>
      <c r="D781" t="s">
        <v>605</v>
      </c>
      <c r="O781">
        <v>0</v>
      </c>
      <c r="P781">
        <v>0</v>
      </c>
      <c r="Q781">
        <v>0</v>
      </c>
      <c r="R781">
        <v>0</v>
      </c>
      <c r="S781">
        <v>1.86099516330912</v>
      </c>
      <c r="T781">
        <v>0</v>
      </c>
      <c r="U781">
        <v>0</v>
      </c>
      <c r="V781">
        <v>0</v>
      </c>
      <c r="W781">
        <v>0</v>
      </c>
      <c r="X781">
        <v>2.6609641293400001E-5</v>
      </c>
      <c r="Y781">
        <v>16.024320162555782</v>
      </c>
      <c r="Z781">
        <v>0.13068032112389999</v>
      </c>
      <c r="AA781">
        <v>0</v>
      </c>
      <c r="AB781">
        <v>0</v>
      </c>
      <c r="AC781">
        <v>0</v>
      </c>
      <c r="AD781">
        <v>0</v>
      </c>
      <c r="AE781">
        <v>5.0151695070400001E-5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 x14ac:dyDescent="0.2">
      <c r="A782" t="s">
        <v>44</v>
      </c>
      <c r="B782" t="s">
        <v>604</v>
      </c>
      <c r="C782" t="s">
        <v>609</v>
      </c>
      <c r="D782" t="s">
        <v>605</v>
      </c>
      <c r="O782">
        <v>0</v>
      </c>
      <c r="P782">
        <v>0</v>
      </c>
      <c r="Q782">
        <v>0</v>
      </c>
      <c r="R782">
        <v>0</v>
      </c>
      <c r="S782">
        <v>3.93521268733272</v>
      </c>
      <c r="T782">
        <v>0</v>
      </c>
      <c r="U782">
        <v>0</v>
      </c>
      <c r="V782">
        <v>0</v>
      </c>
      <c r="W782">
        <v>0</v>
      </c>
      <c r="X782">
        <v>2.6609641293400001E-5</v>
      </c>
      <c r="Y782">
        <v>0.88446830056237802</v>
      </c>
      <c r="Z782">
        <v>0.13068032112389999</v>
      </c>
      <c r="AA782">
        <v>0</v>
      </c>
      <c r="AB782">
        <v>0</v>
      </c>
      <c r="AC782">
        <v>0</v>
      </c>
      <c r="AD782">
        <v>0</v>
      </c>
      <c r="AE782">
        <v>5.0151695070400001E-5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 x14ac:dyDescent="0.2">
      <c r="A783" t="s">
        <v>45</v>
      </c>
      <c r="B783" t="s">
        <v>604</v>
      </c>
      <c r="C783" t="s">
        <v>609</v>
      </c>
      <c r="D783" t="s">
        <v>605</v>
      </c>
      <c r="O783">
        <v>0</v>
      </c>
      <c r="P783">
        <v>0</v>
      </c>
      <c r="Q783">
        <v>0</v>
      </c>
      <c r="R783">
        <v>0</v>
      </c>
      <c r="S783">
        <v>3.93521268733272</v>
      </c>
      <c r="T783">
        <v>0</v>
      </c>
      <c r="U783">
        <v>0</v>
      </c>
      <c r="V783">
        <v>0</v>
      </c>
      <c r="W783">
        <v>0</v>
      </c>
      <c r="X783">
        <v>2.6609641293400001E-5</v>
      </c>
      <c r="Y783">
        <v>1.0804666873553042</v>
      </c>
      <c r="Z783">
        <v>0.13068032112389999</v>
      </c>
      <c r="AA783">
        <v>0</v>
      </c>
      <c r="AB783">
        <v>0</v>
      </c>
      <c r="AC783">
        <v>0</v>
      </c>
      <c r="AD783">
        <v>0</v>
      </c>
      <c r="AE783">
        <v>5.0151695070400001E-5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1:36" x14ac:dyDescent="0.2">
      <c r="A784" t="s">
        <v>46</v>
      </c>
      <c r="B784" t="s">
        <v>604</v>
      </c>
      <c r="C784" t="s">
        <v>609</v>
      </c>
      <c r="D784" t="s">
        <v>605</v>
      </c>
      <c r="O784">
        <v>0</v>
      </c>
      <c r="P784">
        <v>0</v>
      </c>
      <c r="Q784">
        <v>0</v>
      </c>
      <c r="R784">
        <v>0</v>
      </c>
      <c r="S784">
        <v>1.86099516330912</v>
      </c>
      <c r="T784">
        <v>0</v>
      </c>
      <c r="U784">
        <v>0</v>
      </c>
      <c r="V784">
        <v>0</v>
      </c>
      <c r="W784">
        <v>0</v>
      </c>
      <c r="X784">
        <v>2.6609641293400001E-5</v>
      </c>
      <c r="Y784">
        <v>16.529915978790598</v>
      </c>
      <c r="Z784">
        <v>0.13068032112389999</v>
      </c>
      <c r="AA784">
        <v>0</v>
      </c>
      <c r="AB784">
        <v>0</v>
      </c>
      <c r="AC784">
        <v>0</v>
      </c>
      <c r="AD784">
        <v>0</v>
      </c>
      <c r="AE784">
        <v>5.0151695070400001E-5</v>
      </c>
      <c r="AF784">
        <v>0</v>
      </c>
      <c r="AG784">
        <v>0</v>
      </c>
      <c r="AH784">
        <v>0</v>
      </c>
      <c r="AI784">
        <v>0</v>
      </c>
      <c r="AJ784">
        <v>0</v>
      </c>
    </row>
    <row r="785" spans="1:36" x14ac:dyDescent="0.2">
      <c r="A785" t="s">
        <v>47</v>
      </c>
      <c r="B785" t="s">
        <v>604</v>
      </c>
      <c r="C785" t="s">
        <v>609</v>
      </c>
      <c r="D785" t="s">
        <v>605</v>
      </c>
      <c r="E785" t="s">
        <v>531</v>
      </c>
      <c r="F785" t="s">
        <v>502</v>
      </c>
      <c r="G785" t="s">
        <v>505</v>
      </c>
      <c r="H785" t="s">
        <v>8</v>
      </c>
      <c r="I785" t="s">
        <v>507</v>
      </c>
      <c r="J785" t="s">
        <v>532</v>
      </c>
      <c r="K785" t="s">
        <v>537</v>
      </c>
      <c r="L785" t="s">
        <v>513</v>
      </c>
      <c r="M785" t="s">
        <v>532</v>
      </c>
      <c r="N785" t="s">
        <v>532</v>
      </c>
      <c r="O785">
        <v>2.6427281239550001E-4</v>
      </c>
      <c r="P785">
        <v>0</v>
      </c>
      <c r="Q785">
        <v>0</v>
      </c>
      <c r="R785">
        <v>0</v>
      </c>
      <c r="S785">
        <v>5.2805537737919996E-3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0.82572775274596799</v>
      </c>
      <c r="AB785">
        <v>0</v>
      </c>
      <c r="AC785">
        <v>0</v>
      </c>
      <c r="AD785">
        <v>0</v>
      </c>
      <c r="AE785">
        <v>8.7788415546799994E-5</v>
      </c>
      <c r="AF785">
        <v>0</v>
      </c>
      <c r="AG785">
        <v>0</v>
      </c>
      <c r="AH785">
        <v>0</v>
      </c>
      <c r="AI785">
        <v>0</v>
      </c>
      <c r="AJ785">
        <v>0</v>
      </c>
    </row>
    <row r="786" spans="1:36" x14ac:dyDescent="0.2">
      <c r="A786" t="s">
        <v>48</v>
      </c>
      <c r="B786" t="s">
        <v>604</v>
      </c>
      <c r="C786" t="s">
        <v>609</v>
      </c>
      <c r="D786" t="s">
        <v>605</v>
      </c>
      <c r="E786" t="s">
        <v>531</v>
      </c>
      <c r="F786" t="s">
        <v>502</v>
      </c>
      <c r="G786" t="s">
        <v>505</v>
      </c>
      <c r="H786" t="s">
        <v>4</v>
      </c>
      <c r="I786" t="s">
        <v>507</v>
      </c>
      <c r="J786" t="s">
        <v>532</v>
      </c>
      <c r="K786" t="s">
        <v>537</v>
      </c>
      <c r="L786" t="s">
        <v>513</v>
      </c>
      <c r="M786" t="s">
        <v>532</v>
      </c>
      <c r="N786" t="s">
        <v>532</v>
      </c>
      <c r="O786">
        <v>0</v>
      </c>
      <c r="P786">
        <v>0</v>
      </c>
      <c r="Q786">
        <v>6.2716904063169989E-5</v>
      </c>
      <c r="R786">
        <v>0</v>
      </c>
      <c r="S786">
        <v>0</v>
      </c>
      <c r="T786">
        <v>0</v>
      </c>
      <c r="U786">
        <v>0</v>
      </c>
      <c r="V786">
        <v>1.319412167004E-10</v>
      </c>
      <c r="W786">
        <v>0</v>
      </c>
      <c r="X786">
        <v>0</v>
      </c>
      <c r="Y786">
        <v>0</v>
      </c>
      <c r="Z786">
        <v>0</v>
      </c>
      <c r="AA786">
        <v>0.18289627767934802</v>
      </c>
      <c r="AB786">
        <v>0</v>
      </c>
      <c r="AC786">
        <v>0</v>
      </c>
      <c r="AD786">
        <v>0</v>
      </c>
      <c r="AE786">
        <v>3.3191377254440002E-8</v>
      </c>
      <c r="AF786">
        <v>0</v>
      </c>
      <c r="AG786">
        <v>0</v>
      </c>
      <c r="AH786">
        <v>0</v>
      </c>
      <c r="AI786">
        <v>9.3337225544099986E-11</v>
      </c>
      <c r="AJ786">
        <v>0</v>
      </c>
    </row>
    <row r="787" spans="1:36" x14ac:dyDescent="0.2">
      <c r="A787" t="s">
        <v>49</v>
      </c>
      <c r="B787" t="s">
        <v>604</v>
      </c>
      <c r="C787" t="s">
        <v>609</v>
      </c>
      <c r="D787" t="s">
        <v>605</v>
      </c>
      <c r="E787" t="s">
        <v>531</v>
      </c>
      <c r="F787" t="s">
        <v>502</v>
      </c>
      <c r="G787" t="s">
        <v>506</v>
      </c>
      <c r="H787" t="s">
        <v>538</v>
      </c>
      <c r="I787" t="s">
        <v>507</v>
      </c>
      <c r="J787" t="s">
        <v>532</v>
      </c>
      <c r="K787" t="s">
        <v>537</v>
      </c>
      <c r="L787" t="s">
        <v>513</v>
      </c>
      <c r="M787" t="s">
        <v>532</v>
      </c>
      <c r="N787" t="s">
        <v>532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2.086523567293E-4</v>
      </c>
      <c r="X787">
        <v>0</v>
      </c>
      <c r="Y787">
        <v>0</v>
      </c>
      <c r="Z787">
        <v>0</v>
      </c>
      <c r="AA787">
        <v>0.22625291047159199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</row>
    <row r="788" spans="1:36" x14ac:dyDescent="0.2">
      <c r="A788" t="s">
        <v>50</v>
      </c>
      <c r="B788" t="s">
        <v>604</v>
      </c>
      <c r="C788" t="s">
        <v>609</v>
      </c>
      <c r="D788" t="s">
        <v>605</v>
      </c>
      <c r="E788" t="s">
        <v>531</v>
      </c>
      <c r="F788" t="s">
        <v>502</v>
      </c>
      <c r="G788" t="s">
        <v>506</v>
      </c>
      <c r="H788" t="s">
        <v>541</v>
      </c>
      <c r="I788" t="s">
        <v>507</v>
      </c>
      <c r="J788" t="s">
        <v>532</v>
      </c>
      <c r="K788" t="s">
        <v>537</v>
      </c>
      <c r="L788" t="s">
        <v>513</v>
      </c>
      <c r="M788" t="s">
        <v>532</v>
      </c>
      <c r="N788" t="s">
        <v>532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1.1776870527915001E-4</v>
      </c>
      <c r="X788">
        <v>0</v>
      </c>
      <c r="Y788">
        <v>0</v>
      </c>
      <c r="Z788">
        <v>0</v>
      </c>
      <c r="AA788">
        <v>0.22691388312916</v>
      </c>
      <c r="AB788">
        <v>0</v>
      </c>
      <c r="AC788">
        <v>0</v>
      </c>
      <c r="AD788">
        <v>0</v>
      </c>
      <c r="AE788">
        <v>2.3214355890899998E-9</v>
      </c>
      <c r="AF788">
        <v>0</v>
      </c>
      <c r="AG788">
        <v>0</v>
      </c>
      <c r="AH788">
        <v>0</v>
      </c>
      <c r="AI788">
        <v>0</v>
      </c>
      <c r="AJ788">
        <v>0</v>
      </c>
    </row>
    <row r="789" spans="1:36" x14ac:dyDescent="0.2">
      <c r="A789" t="s">
        <v>51</v>
      </c>
      <c r="B789" t="s">
        <v>604</v>
      </c>
      <c r="C789" t="s">
        <v>609</v>
      </c>
      <c r="D789" t="s">
        <v>605</v>
      </c>
      <c r="E789" t="s">
        <v>531</v>
      </c>
      <c r="F789" t="s">
        <v>502</v>
      </c>
      <c r="G789" t="s">
        <v>505</v>
      </c>
      <c r="H789" t="s">
        <v>8</v>
      </c>
      <c r="I789" t="s">
        <v>508</v>
      </c>
      <c r="J789" t="s">
        <v>532</v>
      </c>
      <c r="K789" t="s">
        <v>537</v>
      </c>
      <c r="L789" t="s">
        <v>513</v>
      </c>
      <c r="M789" t="s">
        <v>532</v>
      </c>
      <c r="N789" t="s">
        <v>532</v>
      </c>
      <c r="O789">
        <v>2.6427281239550001E-4</v>
      </c>
      <c r="P789">
        <v>0</v>
      </c>
      <c r="Q789">
        <v>0</v>
      </c>
      <c r="R789">
        <v>0</v>
      </c>
      <c r="S789">
        <v>5.2805537737919996E-3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7.5279182057999992E-3</v>
      </c>
      <c r="AA789">
        <v>0.86303057673601991</v>
      </c>
      <c r="AB789">
        <v>0</v>
      </c>
      <c r="AC789">
        <v>0</v>
      </c>
      <c r="AD789">
        <v>0</v>
      </c>
      <c r="AE789">
        <v>8.7788415546799994E-5</v>
      </c>
      <c r="AF789">
        <v>0</v>
      </c>
      <c r="AG789">
        <v>0</v>
      </c>
      <c r="AH789">
        <v>0</v>
      </c>
      <c r="AI789">
        <v>0</v>
      </c>
      <c r="AJ789">
        <v>0</v>
      </c>
    </row>
    <row r="790" spans="1:36" x14ac:dyDescent="0.2">
      <c r="A790" t="s">
        <v>52</v>
      </c>
      <c r="B790" t="s">
        <v>604</v>
      </c>
      <c r="C790" t="s">
        <v>609</v>
      </c>
      <c r="D790" t="s">
        <v>605</v>
      </c>
      <c r="E790" t="s">
        <v>531</v>
      </c>
      <c r="F790" t="s">
        <v>502</v>
      </c>
      <c r="G790" t="s">
        <v>505</v>
      </c>
      <c r="H790" t="s">
        <v>4</v>
      </c>
      <c r="I790" t="s">
        <v>508</v>
      </c>
      <c r="J790" t="s">
        <v>532</v>
      </c>
      <c r="K790" t="s">
        <v>537</v>
      </c>
      <c r="L790" t="s">
        <v>513</v>
      </c>
      <c r="M790" t="s">
        <v>532</v>
      </c>
      <c r="N790" t="s">
        <v>532</v>
      </c>
      <c r="O790">
        <v>0</v>
      </c>
      <c r="P790">
        <v>0</v>
      </c>
      <c r="Q790">
        <v>6.2716904063169989E-5</v>
      </c>
      <c r="R790">
        <v>0</v>
      </c>
      <c r="S790">
        <v>0</v>
      </c>
      <c r="T790">
        <v>0</v>
      </c>
      <c r="U790">
        <v>0</v>
      </c>
      <c r="V790">
        <v>1.319412167004E-10</v>
      </c>
      <c r="W790">
        <v>0</v>
      </c>
      <c r="X790">
        <v>0</v>
      </c>
      <c r="Y790">
        <v>0</v>
      </c>
      <c r="Z790">
        <v>1.8164587818809998E-3</v>
      </c>
      <c r="AA790">
        <v>0.19115868611767897</v>
      </c>
      <c r="AB790">
        <v>0</v>
      </c>
      <c r="AC790">
        <v>0</v>
      </c>
      <c r="AD790">
        <v>0</v>
      </c>
      <c r="AE790">
        <v>3.3191377254440002E-8</v>
      </c>
      <c r="AF790">
        <v>0</v>
      </c>
      <c r="AG790">
        <v>0</v>
      </c>
      <c r="AH790">
        <v>0</v>
      </c>
      <c r="AI790">
        <v>9.3337225544099986E-11</v>
      </c>
      <c r="AJ790">
        <v>0</v>
      </c>
    </row>
    <row r="791" spans="1:36" x14ac:dyDescent="0.2">
      <c r="A791" t="s">
        <v>53</v>
      </c>
      <c r="B791" t="s">
        <v>604</v>
      </c>
      <c r="C791" t="s">
        <v>609</v>
      </c>
      <c r="D791" t="s">
        <v>605</v>
      </c>
      <c r="E791" t="s">
        <v>531</v>
      </c>
      <c r="F791" t="s">
        <v>502</v>
      </c>
      <c r="G791" t="s">
        <v>506</v>
      </c>
      <c r="H791" t="s">
        <v>538</v>
      </c>
      <c r="I791" t="s">
        <v>508</v>
      </c>
      <c r="J791" t="s">
        <v>532</v>
      </c>
      <c r="K791" t="s">
        <v>537</v>
      </c>
      <c r="L791" t="s">
        <v>513</v>
      </c>
      <c r="M791" t="s">
        <v>532</v>
      </c>
      <c r="N791" t="s">
        <v>532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2.086523567293E-4</v>
      </c>
      <c r="X791">
        <v>0</v>
      </c>
      <c r="Y791">
        <v>0</v>
      </c>
      <c r="Z791">
        <v>1.9103254162990001E-3</v>
      </c>
      <c r="AA791">
        <v>0.23647439916125199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</row>
    <row r="792" spans="1:36" x14ac:dyDescent="0.2">
      <c r="A792" t="s">
        <v>54</v>
      </c>
      <c r="B792" t="s">
        <v>604</v>
      </c>
      <c r="C792" t="s">
        <v>609</v>
      </c>
      <c r="D792" t="s">
        <v>605</v>
      </c>
      <c r="E792" t="s">
        <v>531</v>
      </c>
      <c r="F792" t="s">
        <v>502</v>
      </c>
      <c r="G792" t="s">
        <v>506</v>
      </c>
      <c r="H792" t="s">
        <v>541</v>
      </c>
      <c r="I792" t="s">
        <v>508</v>
      </c>
      <c r="J792" t="s">
        <v>532</v>
      </c>
      <c r="K792" t="s">
        <v>537</v>
      </c>
      <c r="L792" t="s">
        <v>513</v>
      </c>
      <c r="M792" t="s">
        <v>532</v>
      </c>
      <c r="N792" t="s">
        <v>532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1.1776870527915001E-4</v>
      </c>
      <c r="X792">
        <v>0</v>
      </c>
      <c r="Y792">
        <v>0</v>
      </c>
      <c r="Z792">
        <v>2.0292851114029997E-3</v>
      </c>
      <c r="AA792">
        <v>0.23716454349858901</v>
      </c>
      <c r="AB792">
        <v>0</v>
      </c>
      <c r="AC792">
        <v>0</v>
      </c>
      <c r="AD792">
        <v>0</v>
      </c>
      <c r="AE792">
        <v>2.3214355890899998E-9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1:36" x14ac:dyDescent="0.2">
      <c r="A793" t="s">
        <v>55</v>
      </c>
      <c r="B793" t="s">
        <v>604</v>
      </c>
      <c r="C793" t="s">
        <v>609</v>
      </c>
      <c r="D793" t="s">
        <v>606</v>
      </c>
      <c r="E793" t="s">
        <v>531</v>
      </c>
      <c r="F793" t="s">
        <v>502</v>
      </c>
      <c r="G793" t="s">
        <v>505</v>
      </c>
      <c r="H793" t="s">
        <v>8</v>
      </c>
      <c r="I793" t="s">
        <v>507</v>
      </c>
      <c r="J793" t="s">
        <v>532</v>
      </c>
      <c r="K793" t="s">
        <v>538</v>
      </c>
      <c r="L793" t="s">
        <v>513</v>
      </c>
      <c r="M793" t="s">
        <v>532</v>
      </c>
      <c r="N793" t="s">
        <v>532</v>
      </c>
      <c r="O793">
        <v>2.6427281239550001E-4</v>
      </c>
      <c r="P793">
        <v>0</v>
      </c>
      <c r="Q793">
        <v>0</v>
      </c>
      <c r="R793">
        <v>0</v>
      </c>
      <c r="S793">
        <v>5.2805537737919996E-3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0.85433625793314605</v>
      </c>
      <c r="AB793">
        <v>0</v>
      </c>
      <c r="AC793">
        <v>0</v>
      </c>
      <c r="AD793">
        <v>0</v>
      </c>
      <c r="AE793">
        <v>8.7788415546799994E-5</v>
      </c>
      <c r="AF793">
        <v>0</v>
      </c>
      <c r="AG793">
        <v>0</v>
      </c>
      <c r="AH793">
        <v>0</v>
      </c>
      <c r="AI793">
        <v>0</v>
      </c>
      <c r="AJ793">
        <v>0</v>
      </c>
    </row>
    <row r="794" spans="1:36" x14ac:dyDescent="0.2">
      <c r="A794" t="s">
        <v>56</v>
      </c>
      <c r="B794" t="s">
        <v>604</v>
      </c>
      <c r="C794" t="s">
        <v>609</v>
      </c>
      <c r="D794" t="s">
        <v>606</v>
      </c>
      <c r="E794" t="s">
        <v>531</v>
      </c>
      <c r="F794" t="s">
        <v>502</v>
      </c>
      <c r="G794" t="s">
        <v>505</v>
      </c>
      <c r="H794" t="s">
        <v>4</v>
      </c>
      <c r="I794" t="s">
        <v>507</v>
      </c>
      <c r="J794" t="s">
        <v>532</v>
      </c>
      <c r="K794" t="s">
        <v>538</v>
      </c>
      <c r="L794" t="s">
        <v>513</v>
      </c>
      <c r="M794" t="s">
        <v>532</v>
      </c>
      <c r="N794" t="s">
        <v>532</v>
      </c>
      <c r="O794">
        <v>0</v>
      </c>
      <c r="P794">
        <v>0</v>
      </c>
      <c r="Q794">
        <v>6.2716904063169989E-5</v>
      </c>
      <c r="R794">
        <v>0</v>
      </c>
      <c r="S794">
        <v>0</v>
      </c>
      <c r="T794">
        <v>0</v>
      </c>
      <c r="U794">
        <v>0</v>
      </c>
      <c r="V794">
        <v>1.319412167004E-10</v>
      </c>
      <c r="W794">
        <v>0</v>
      </c>
      <c r="X794">
        <v>0</v>
      </c>
      <c r="Y794">
        <v>0</v>
      </c>
      <c r="Z794">
        <v>0</v>
      </c>
      <c r="AA794">
        <v>0.18923297774944353</v>
      </c>
      <c r="AB794">
        <v>0</v>
      </c>
      <c r="AC794">
        <v>0</v>
      </c>
      <c r="AD794">
        <v>0</v>
      </c>
      <c r="AE794">
        <v>3.3191377254440002E-8</v>
      </c>
      <c r="AF794">
        <v>0</v>
      </c>
      <c r="AG794">
        <v>0</v>
      </c>
      <c r="AH794">
        <v>0</v>
      </c>
      <c r="AI794">
        <v>9.3337225544099986E-11</v>
      </c>
      <c r="AJ794">
        <v>0</v>
      </c>
    </row>
    <row r="795" spans="1:36" x14ac:dyDescent="0.2">
      <c r="A795" t="s">
        <v>57</v>
      </c>
      <c r="B795" t="s">
        <v>604</v>
      </c>
      <c r="C795" t="s">
        <v>609</v>
      </c>
      <c r="D795" t="s">
        <v>606</v>
      </c>
      <c r="E795" t="s">
        <v>531</v>
      </c>
      <c r="F795" t="s">
        <v>502</v>
      </c>
      <c r="G795" t="s">
        <v>506</v>
      </c>
      <c r="H795" t="s">
        <v>538</v>
      </c>
      <c r="I795" t="s">
        <v>507</v>
      </c>
      <c r="J795" t="s">
        <v>532</v>
      </c>
      <c r="K795" t="s">
        <v>538</v>
      </c>
      <c r="L795" t="s">
        <v>513</v>
      </c>
      <c r="M795" t="s">
        <v>532</v>
      </c>
      <c r="N795" t="s">
        <v>532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2.086523567293E-4</v>
      </c>
      <c r="X795">
        <v>0</v>
      </c>
      <c r="Y795">
        <v>0</v>
      </c>
      <c r="Z795">
        <v>0</v>
      </c>
      <c r="AA795">
        <v>0.23409176237079901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1:36" x14ac:dyDescent="0.2">
      <c r="A796" t="s">
        <v>58</v>
      </c>
      <c r="B796" t="s">
        <v>604</v>
      </c>
      <c r="C796" t="s">
        <v>609</v>
      </c>
      <c r="D796" t="s">
        <v>605</v>
      </c>
      <c r="E796" t="s">
        <v>531</v>
      </c>
      <c r="F796" t="s">
        <v>502</v>
      </c>
      <c r="G796" t="s">
        <v>506</v>
      </c>
      <c r="H796" t="s">
        <v>541</v>
      </c>
      <c r="I796" t="s">
        <v>507</v>
      </c>
      <c r="J796" t="s">
        <v>532</v>
      </c>
      <c r="K796" t="s">
        <v>538</v>
      </c>
      <c r="L796" t="s">
        <v>513</v>
      </c>
      <c r="M796" t="s">
        <v>532</v>
      </c>
      <c r="N796" t="s">
        <v>532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1.1776870527915001E-4</v>
      </c>
      <c r="X796">
        <v>0</v>
      </c>
      <c r="Y796">
        <v>0</v>
      </c>
      <c r="Z796">
        <v>0</v>
      </c>
      <c r="AA796">
        <v>0.23477563536039503</v>
      </c>
      <c r="AB796">
        <v>0</v>
      </c>
      <c r="AC796">
        <v>0</v>
      </c>
      <c r="AD796">
        <v>0</v>
      </c>
      <c r="AE796">
        <v>2.3214355890899998E-9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2">
      <c r="A797" t="s">
        <v>59</v>
      </c>
      <c r="B797" t="s">
        <v>604</v>
      </c>
      <c r="C797" t="s">
        <v>609</v>
      </c>
      <c r="D797" t="s">
        <v>605</v>
      </c>
      <c r="E797" t="s">
        <v>531</v>
      </c>
      <c r="F797" t="s">
        <v>502</v>
      </c>
      <c r="G797" t="s">
        <v>505</v>
      </c>
      <c r="H797" t="s">
        <v>8</v>
      </c>
      <c r="I797" t="s">
        <v>508</v>
      </c>
      <c r="J797" t="s">
        <v>532</v>
      </c>
      <c r="K797" t="s">
        <v>538</v>
      </c>
      <c r="L797" t="s">
        <v>513</v>
      </c>
      <c r="M797" t="s">
        <v>532</v>
      </c>
      <c r="N797" t="s">
        <v>532</v>
      </c>
      <c r="O797">
        <v>2.6427281239550001E-4</v>
      </c>
      <c r="P797">
        <v>0</v>
      </c>
      <c r="Q797">
        <v>0</v>
      </c>
      <c r="R797">
        <v>0</v>
      </c>
      <c r="S797">
        <v>5.2805537737919996E-3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7.5279182057999992E-3</v>
      </c>
      <c r="AA797">
        <v>0.89238314885082004</v>
      </c>
      <c r="AB797">
        <v>0</v>
      </c>
      <c r="AC797">
        <v>0</v>
      </c>
      <c r="AD797">
        <v>0</v>
      </c>
      <c r="AE797">
        <v>8.7788415546799994E-5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2">
      <c r="A798" t="s">
        <v>60</v>
      </c>
      <c r="B798" t="s">
        <v>604</v>
      </c>
      <c r="C798" t="s">
        <v>609</v>
      </c>
      <c r="D798" t="s">
        <v>605</v>
      </c>
      <c r="E798" t="s">
        <v>531</v>
      </c>
      <c r="F798" t="s">
        <v>502</v>
      </c>
      <c r="G798" t="s">
        <v>505</v>
      </c>
      <c r="H798" t="s">
        <v>4</v>
      </c>
      <c r="I798" t="s">
        <v>508</v>
      </c>
      <c r="J798" t="s">
        <v>532</v>
      </c>
      <c r="K798" t="s">
        <v>538</v>
      </c>
      <c r="L798" t="s">
        <v>513</v>
      </c>
      <c r="M798" t="s">
        <v>532</v>
      </c>
      <c r="N798" t="s">
        <v>532</v>
      </c>
      <c r="O798">
        <v>0</v>
      </c>
      <c r="P798">
        <v>0</v>
      </c>
      <c r="Q798">
        <v>6.2716904063169989E-5</v>
      </c>
      <c r="R798">
        <v>0</v>
      </c>
      <c r="S798">
        <v>0</v>
      </c>
      <c r="T798">
        <v>0</v>
      </c>
      <c r="U798">
        <v>0</v>
      </c>
      <c r="V798">
        <v>1.319412167004E-10</v>
      </c>
      <c r="W798">
        <v>0</v>
      </c>
      <c r="X798">
        <v>0</v>
      </c>
      <c r="Y798">
        <v>0</v>
      </c>
      <c r="Z798">
        <v>1.8164587818809998E-3</v>
      </c>
      <c r="AA798">
        <v>0.19766019286713898</v>
      </c>
      <c r="AB798">
        <v>0</v>
      </c>
      <c r="AC798">
        <v>0</v>
      </c>
      <c r="AD798">
        <v>0</v>
      </c>
      <c r="AE798">
        <v>3.3191377254440002E-8</v>
      </c>
      <c r="AF798">
        <v>0</v>
      </c>
      <c r="AG798">
        <v>0</v>
      </c>
      <c r="AH798">
        <v>0</v>
      </c>
      <c r="AI798">
        <v>9.3337225544099986E-11</v>
      </c>
      <c r="AJ798">
        <v>0</v>
      </c>
    </row>
    <row r="799" spans="1:36" x14ac:dyDescent="0.2">
      <c r="A799" t="s">
        <v>61</v>
      </c>
      <c r="B799" t="s">
        <v>604</v>
      </c>
      <c r="C799" t="s">
        <v>609</v>
      </c>
      <c r="D799" t="s">
        <v>605</v>
      </c>
      <c r="E799" t="s">
        <v>531</v>
      </c>
      <c r="F799" t="s">
        <v>502</v>
      </c>
      <c r="G799" t="s">
        <v>506</v>
      </c>
      <c r="H799" t="s">
        <v>538</v>
      </c>
      <c r="I799" t="s">
        <v>508</v>
      </c>
      <c r="J799" t="s">
        <v>532</v>
      </c>
      <c r="K799" t="s">
        <v>538</v>
      </c>
      <c r="L799" t="s">
        <v>513</v>
      </c>
      <c r="M799" t="s">
        <v>532</v>
      </c>
      <c r="N799" t="s">
        <v>532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2.086523567293E-4</v>
      </c>
      <c r="X799">
        <v>0</v>
      </c>
      <c r="Y799">
        <v>0</v>
      </c>
      <c r="Z799">
        <v>1.9451768894739999E-3</v>
      </c>
      <c r="AA799">
        <v>0.24451714068373201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2">
      <c r="A800" t="s">
        <v>62</v>
      </c>
      <c r="B800" t="s">
        <v>604</v>
      </c>
      <c r="C800" t="s">
        <v>609</v>
      </c>
      <c r="D800" t="s">
        <v>605</v>
      </c>
      <c r="E800" t="s">
        <v>531</v>
      </c>
      <c r="F800" t="s">
        <v>502</v>
      </c>
      <c r="G800" t="s">
        <v>506</v>
      </c>
      <c r="H800" t="s">
        <v>541</v>
      </c>
      <c r="I800" t="s">
        <v>508</v>
      </c>
      <c r="J800" t="s">
        <v>532</v>
      </c>
      <c r="K800" t="s">
        <v>538</v>
      </c>
      <c r="L800" t="s">
        <v>513</v>
      </c>
      <c r="M800" t="s">
        <v>532</v>
      </c>
      <c r="N800" t="s">
        <v>532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1.1776870527915001E-4</v>
      </c>
      <c r="X800">
        <v>0</v>
      </c>
      <c r="Y800">
        <v>0</v>
      </c>
      <c r="Z800">
        <v>2.0292851114029997E-3</v>
      </c>
      <c r="AA800">
        <v>0.24523075755144902</v>
      </c>
      <c r="AB800">
        <v>0</v>
      </c>
      <c r="AC800">
        <v>0</v>
      </c>
      <c r="AD800">
        <v>0</v>
      </c>
      <c r="AE800">
        <v>2.3214355890899998E-9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 x14ac:dyDescent="0.2">
      <c r="A801" t="s">
        <v>63</v>
      </c>
      <c r="B801" t="s">
        <v>604</v>
      </c>
      <c r="C801" t="s">
        <v>609</v>
      </c>
      <c r="D801" t="s">
        <v>605</v>
      </c>
      <c r="E801" t="s">
        <v>531</v>
      </c>
      <c r="F801" t="s">
        <v>502</v>
      </c>
      <c r="G801" t="s">
        <v>505</v>
      </c>
      <c r="H801" t="s">
        <v>8</v>
      </c>
      <c r="I801" t="s">
        <v>507</v>
      </c>
      <c r="J801" t="s">
        <v>532</v>
      </c>
      <c r="K801" t="s">
        <v>539</v>
      </c>
      <c r="L801" t="s">
        <v>513</v>
      </c>
      <c r="M801" t="s">
        <v>532</v>
      </c>
      <c r="N801" t="s">
        <v>532</v>
      </c>
      <c r="O801">
        <v>2.6427281239550001E-4</v>
      </c>
      <c r="P801">
        <v>0</v>
      </c>
      <c r="Q801">
        <v>0</v>
      </c>
      <c r="R801">
        <v>0</v>
      </c>
      <c r="S801">
        <v>5.2805537737919996E-3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0.72682525422170396</v>
      </c>
      <c r="AB801">
        <v>0</v>
      </c>
      <c r="AC801">
        <v>0</v>
      </c>
      <c r="AD801">
        <v>0</v>
      </c>
      <c r="AE801">
        <v>8.7788415546799994E-5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1:36" x14ac:dyDescent="0.2">
      <c r="A802" t="s">
        <v>64</v>
      </c>
      <c r="B802" t="s">
        <v>604</v>
      </c>
      <c r="C802" t="s">
        <v>609</v>
      </c>
      <c r="D802" t="s">
        <v>605</v>
      </c>
      <c r="E802" t="s">
        <v>531</v>
      </c>
      <c r="F802" t="s">
        <v>502</v>
      </c>
      <c r="G802" t="s">
        <v>505</v>
      </c>
      <c r="H802" t="s">
        <v>4</v>
      </c>
      <c r="I802" t="s">
        <v>507</v>
      </c>
      <c r="J802" t="s">
        <v>532</v>
      </c>
      <c r="K802" t="s">
        <v>539</v>
      </c>
      <c r="L802" t="s">
        <v>513</v>
      </c>
      <c r="M802" t="s">
        <v>532</v>
      </c>
      <c r="N802" t="s">
        <v>532</v>
      </c>
      <c r="O802">
        <v>0</v>
      </c>
      <c r="P802">
        <v>0</v>
      </c>
      <c r="Q802">
        <v>6.2716904063169989E-5</v>
      </c>
      <c r="R802">
        <v>0</v>
      </c>
      <c r="S802">
        <v>0</v>
      </c>
      <c r="T802">
        <v>0</v>
      </c>
      <c r="U802">
        <v>0</v>
      </c>
      <c r="V802">
        <v>1.319412167004E-10</v>
      </c>
      <c r="W802">
        <v>0</v>
      </c>
      <c r="X802">
        <v>0</v>
      </c>
      <c r="Y802">
        <v>0</v>
      </c>
      <c r="Z802">
        <v>0</v>
      </c>
      <c r="AA802">
        <v>0.160989664061094</v>
      </c>
      <c r="AB802">
        <v>0</v>
      </c>
      <c r="AC802">
        <v>0</v>
      </c>
      <c r="AD802">
        <v>0</v>
      </c>
      <c r="AE802">
        <v>3.3191377254440002E-8</v>
      </c>
      <c r="AF802">
        <v>0</v>
      </c>
      <c r="AG802">
        <v>0</v>
      </c>
      <c r="AH802">
        <v>0</v>
      </c>
      <c r="AI802">
        <v>9.3337225544099986E-11</v>
      </c>
      <c r="AJ802">
        <v>0</v>
      </c>
    </row>
    <row r="803" spans="1:36" x14ac:dyDescent="0.2">
      <c r="A803" t="s">
        <v>65</v>
      </c>
      <c r="B803" t="s">
        <v>604</v>
      </c>
      <c r="C803" t="s">
        <v>609</v>
      </c>
      <c r="D803" t="s">
        <v>605</v>
      </c>
      <c r="E803" t="s">
        <v>531</v>
      </c>
      <c r="F803" t="s">
        <v>502</v>
      </c>
      <c r="G803" t="s">
        <v>506</v>
      </c>
      <c r="H803" t="s">
        <v>538</v>
      </c>
      <c r="I803" t="s">
        <v>507</v>
      </c>
      <c r="J803" t="s">
        <v>532</v>
      </c>
      <c r="K803" t="s">
        <v>539</v>
      </c>
      <c r="L803" t="s">
        <v>513</v>
      </c>
      <c r="M803" t="s">
        <v>532</v>
      </c>
      <c r="N803" t="s">
        <v>532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2.086523567293E-4</v>
      </c>
      <c r="X803">
        <v>0</v>
      </c>
      <c r="Y803">
        <v>0</v>
      </c>
      <c r="Z803">
        <v>0</v>
      </c>
      <c r="AA803">
        <v>0.19915320591447597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1:36" x14ac:dyDescent="0.2">
      <c r="A804" t="s">
        <v>66</v>
      </c>
      <c r="B804" t="s">
        <v>604</v>
      </c>
      <c r="C804" t="s">
        <v>609</v>
      </c>
      <c r="D804" t="s">
        <v>605</v>
      </c>
      <c r="E804" t="s">
        <v>531</v>
      </c>
      <c r="F804" t="s">
        <v>502</v>
      </c>
      <c r="G804" t="s">
        <v>506</v>
      </c>
      <c r="H804" t="s">
        <v>541</v>
      </c>
      <c r="I804" t="s">
        <v>507</v>
      </c>
      <c r="J804" t="s">
        <v>532</v>
      </c>
      <c r="K804" t="s">
        <v>539</v>
      </c>
      <c r="L804" t="s">
        <v>513</v>
      </c>
      <c r="M804" t="s">
        <v>532</v>
      </c>
      <c r="N804" t="s">
        <v>532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1.1776870527915001E-4</v>
      </c>
      <c r="X804">
        <v>0</v>
      </c>
      <c r="Y804">
        <v>0</v>
      </c>
      <c r="Z804">
        <v>0</v>
      </c>
      <c r="AA804">
        <v>0.19973500980598</v>
      </c>
      <c r="AB804">
        <v>0</v>
      </c>
      <c r="AC804">
        <v>0</v>
      </c>
      <c r="AD804">
        <v>0</v>
      </c>
      <c r="AE804">
        <v>2.3214355890899998E-9</v>
      </c>
      <c r="AF804">
        <v>0</v>
      </c>
      <c r="AG804">
        <v>0</v>
      </c>
      <c r="AH804">
        <v>0</v>
      </c>
      <c r="AI804">
        <v>0</v>
      </c>
      <c r="AJ804">
        <v>0</v>
      </c>
    </row>
    <row r="805" spans="1:36" x14ac:dyDescent="0.2">
      <c r="A805" t="s">
        <v>67</v>
      </c>
      <c r="B805" t="s">
        <v>604</v>
      </c>
      <c r="C805" t="s">
        <v>609</v>
      </c>
      <c r="D805" t="s">
        <v>605</v>
      </c>
      <c r="E805" t="s">
        <v>531</v>
      </c>
      <c r="F805" t="s">
        <v>502</v>
      </c>
      <c r="G805" t="s">
        <v>505</v>
      </c>
      <c r="H805" t="s">
        <v>8</v>
      </c>
      <c r="I805" t="s">
        <v>508</v>
      </c>
      <c r="J805" t="s">
        <v>532</v>
      </c>
      <c r="K805" t="s">
        <v>539</v>
      </c>
      <c r="L805" t="s">
        <v>513</v>
      </c>
      <c r="M805" t="s">
        <v>532</v>
      </c>
      <c r="N805" t="s">
        <v>532</v>
      </c>
      <c r="O805">
        <v>2.6427281239550001E-4</v>
      </c>
      <c r="P805">
        <v>0</v>
      </c>
      <c r="Q805">
        <v>0</v>
      </c>
      <c r="R805">
        <v>0</v>
      </c>
      <c r="S805">
        <v>5.2805537737919996E-3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7.5279182057999992E-3</v>
      </c>
      <c r="AA805">
        <v>0.7615546136413599</v>
      </c>
      <c r="AB805">
        <v>0</v>
      </c>
      <c r="AC805">
        <v>0</v>
      </c>
      <c r="AD805">
        <v>0</v>
      </c>
      <c r="AE805">
        <v>8.7788415546799994E-5</v>
      </c>
      <c r="AF805">
        <v>0</v>
      </c>
      <c r="AG805">
        <v>0</v>
      </c>
      <c r="AH805">
        <v>0</v>
      </c>
      <c r="AI805">
        <v>0</v>
      </c>
      <c r="AJ805">
        <v>0</v>
      </c>
    </row>
    <row r="806" spans="1:36" x14ac:dyDescent="0.2">
      <c r="A806" t="s">
        <v>68</v>
      </c>
      <c r="B806" t="s">
        <v>604</v>
      </c>
      <c r="C806" t="s">
        <v>609</v>
      </c>
      <c r="D806" t="s">
        <v>605</v>
      </c>
      <c r="E806" t="s">
        <v>531</v>
      </c>
      <c r="F806" t="s">
        <v>502</v>
      </c>
      <c r="G806" t="s">
        <v>505</v>
      </c>
      <c r="H806" t="s">
        <v>4</v>
      </c>
      <c r="I806" t="s">
        <v>508</v>
      </c>
      <c r="J806" t="s">
        <v>532</v>
      </c>
      <c r="K806" t="s">
        <v>539</v>
      </c>
      <c r="L806" t="s">
        <v>513</v>
      </c>
      <c r="M806" t="s">
        <v>532</v>
      </c>
      <c r="N806" t="s">
        <v>532</v>
      </c>
      <c r="O806">
        <v>0</v>
      </c>
      <c r="P806">
        <v>0</v>
      </c>
      <c r="Q806">
        <v>6.2716904063169989E-5</v>
      </c>
      <c r="R806">
        <v>0</v>
      </c>
      <c r="S806">
        <v>0</v>
      </c>
      <c r="T806">
        <v>0</v>
      </c>
      <c r="U806">
        <v>0</v>
      </c>
      <c r="V806">
        <v>1.319412167004E-10</v>
      </c>
      <c r="W806">
        <v>0</v>
      </c>
      <c r="X806">
        <v>0</v>
      </c>
      <c r="Y806">
        <v>0</v>
      </c>
      <c r="Z806">
        <v>1.8164587818809998E-3</v>
      </c>
      <c r="AA806">
        <v>0.16868206443057199</v>
      </c>
      <c r="AB806">
        <v>0</v>
      </c>
      <c r="AC806">
        <v>0</v>
      </c>
      <c r="AD806">
        <v>0</v>
      </c>
      <c r="AE806">
        <v>3.3191377254440002E-8</v>
      </c>
      <c r="AF806">
        <v>0</v>
      </c>
      <c r="AG806">
        <v>0</v>
      </c>
      <c r="AH806">
        <v>0</v>
      </c>
      <c r="AI806">
        <v>9.3337225544099986E-11</v>
      </c>
      <c r="AJ806">
        <v>0</v>
      </c>
    </row>
    <row r="807" spans="1:36" x14ac:dyDescent="0.2">
      <c r="A807" t="s">
        <v>69</v>
      </c>
      <c r="B807" t="s">
        <v>604</v>
      </c>
      <c r="C807" t="s">
        <v>609</v>
      </c>
      <c r="D807" t="s">
        <v>605</v>
      </c>
      <c r="E807" t="s">
        <v>531</v>
      </c>
      <c r="F807" t="s">
        <v>502</v>
      </c>
      <c r="G807" t="s">
        <v>506</v>
      </c>
      <c r="H807" t="s">
        <v>538</v>
      </c>
      <c r="I807" t="s">
        <v>508</v>
      </c>
      <c r="J807" t="s">
        <v>532</v>
      </c>
      <c r="K807" t="s">
        <v>539</v>
      </c>
      <c r="L807" t="s">
        <v>513</v>
      </c>
      <c r="M807" t="s">
        <v>532</v>
      </c>
      <c r="N807" t="s">
        <v>532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2.086523567293E-4</v>
      </c>
      <c r="X807">
        <v>0</v>
      </c>
      <c r="Y807">
        <v>0</v>
      </c>
      <c r="Z807">
        <v>1.9451768894739999E-3</v>
      </c>
      <c r="AA807">
        <v>0.20866951246433599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2">
      <c r="A808" t="s">
        <v>70</v>
      </c>
      <c r="B808" t="s">
        <v>604</v>
      </c>
      <c r="C808" t="s">
        <v>609</v>
      </c>
      <c r="D808" t="s">
        <v>605</v>
      </c>
      <c r="E808" t="s">
        <v>531</v>
      </c>
      <c r="F808" t="s">
        <v>502</v>
      </c>
      <c r="G808" t="s">
        <v>506</v>
      </c>
      <c r="H808" t="s">
        <v>541</v>
      </c>
      <c r="I808" t="s">
        <v>508</v>
      </c>
      <c r="J808" t="s">
        <v>532</v>
      </c>
      <c r="K808" t="s">
        <v>539</v>
      </c>
      <c r="L808" t="s">
        <v>513</v>
      </c>
      <c r="M808" t="s">
        <v>532</v>
      </c>
      <c r="N808" t="s">
        <v>532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1.1776870527915001E-4</v>
      </c>
      <c r="X808">
        <v>0</v>
      </c>
      <c r="Y808">
        <v>0</v>
      </c>
      <c r="Z808">
        <v>2.0292851114029997E-3</v>
      </c>
      <c r="AA808">
        <v>0.20927850896845199</v>
      </c>
      <c r="AB808">
        <v>0</v>
      </c>
      <c r="AC808">
        <v>0</v>
      </c>
      <c r="AD808">
        <v>0</v>
      </c>
      <c r="AE808">
        <v>2.3214355890899998E-9</v>
      </c>
      <c r="AF808">
        <v>0</v>
      </c>
      <c r="AG808">
        <v>0</v>
      </c>
      <c r="AH808">
        <v>0</v>
      </c>
      <c r="AI808">
        <v>0</v>
      </c>
      <c r="AJ808">
        <v>0</v>
      </c>
    </row>
    <row r="809" spans="1:36" x14ac:dyDescent="0.2">
      <c r="A809" t="s">
        <v>71</v>
      </c>
      <c r="B809" t="s">
        <v>604</v>
      </c>
      <c r="C809" t="s">
        <v>609</v>
      </c>
      <c r="D809" t="s">
        <v>605</v>
      </c>
      <c r="E809" t="s">
        <v>531</v>
      </c>
      <c r="F809" t="s">
        <v>502</v>
      </c>
      <c r="G809" t="s">
        <v>505</v>
      </c>
      <c r="H809" t="s">
        <v>8</v>
      </c>
      <c r="I809" t="s">
        <v>507</v>
      </c>
      <c r="J809" t="s">
        <v>532</v>
      </c>
      <c r="K809" t="s">
        <v>540</v>
      </c>
      <c r="L809" t="s">
        <v>513</v>
      </c>
      <c r="M809" t="s">
        <v>532</v>
      </c>
      <c r="N809" t="s">
        <v>532</v>
      </c>
      <c r="O809">
        <v>2.6427281239550001E-4</v>
      </c>
      <c r="P809">
        <v>0</v>
      </c>
      <c r="Q809">
        <v>0</v>
      </c>
      <c r="R809">
        <v>0</v>
      </c>
      <c r="S809">
        <v>5.2805537737919996E-3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0.67727482940002803</v>
      </c>
      <c r="AB809">
        <v>0</v>
      </c>
      <c r="AC809">
        <v>0</v>
      </c>
      <c r="AD809">
        <v>0</v>
      </c>
      <c r="AE809">
        <v>8.7788415546799994E-5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1:36" x14ac:dyDescent="0.2">
      <c r="A810" t="s">
        <v>72</v>
      </c>
      <c r="B810" t="s">
        <v>604</v>
      </c>
      <c r="C810" t="s">
        <v>609</v>
      </c>
      <c r="D810" t="s">
        <v>605</v>
      </c>
      <c r="E810" t="s">
        <v>531</v>
      </c>
      <c r="F810" t="s">
        <v>502</v>
      </c>
      <c r="G810" t="s">
        <v>505</v>
      </c>
      <c r="H810" t="s">
        <v>4</v>
      </c>
      <c r="I810" t="s">
        <v>507</v>
      </c>
      <c r="J810" t="s">
        <v>532</v>
      </c>
      <c r="K810" t="s">
        <v>540</v>
      </c>
      <c r="L810" t="s">
        <v>513</v>
      </c>
      <c r="M810" t="s">
        <v>532</v>
      </c>
      <c r="N810" t="s">
        <v>532</v>
      </c>
      <c r="O810">
        <v>0</v>
      </c>
      <c r="P810">
        <v>0</v>
      </c>
      <c r="Q810">
        <v>6.2716904063169989E-5</v>
      </c>
      <c r="R810">
        <v>0</v>
      </c>
      <c r="S810">
        <v>0</v>
      </c>
      <c r="T810">
        <v>0</v>
      </c>
      <c r="U810">
        <v>0</v>
      </c>
      <c r="V810">
        <v>1.319412167004E-10</v>
      </c>
      <c r="W810">
        <v>0</v>
      </c>
      <c r="X810">
        <v>0</v>
      </c>
      <c r="Y810">
        <v>0</v>
      </c>
      <c r="Z810">
        <v>0</v>
      </c>
      <c r="AA810">
        <v>0.15001439015613302</v>
      </c>
      <c r="AB810">
        <v>0</v>
      </c>
      <c r="AC810">
        <v>0</v>
      </c>
      <c r="AD810">
        <v>0</v>
      </c>
      <c r="AE810">
        <v>3.3191377254440002E-8</v>
      </c>
      <c r="AF810">
        <v>0</v>
      </c>
      <c r="AG810">
        <v>0</v>
      </c>
      <c r="AH810">
        <v>0</v>
      </c>
      <c r="AI810">
        <v>9.3337225544099986E-11</v>
      </c>
      <c r="AJ810">
        <v>0</v>
      </c>
    </row>
    <row r="811" spans="1:36" x14ac:dyDescent="0.2">
      <c r="A811" t="s">
        <v>73</v>
      </c>
      <c r="B811" t="s">
        <v>604</v>
      </c>
      <c r="C811" t="s">
        <v>609</v>
      </c>
      <c r="D811" t="s">
        <v>605</v>
      </c>
      <c r="E811" t="s">
        <v>531</v>
      </c>
      <c r="F811" t="s">
        <v>502</v>
      </c>
      <c r="G811" t="s">
        <v>506</v>
      </c>
      <c r="H811" t="s">
        <v>538</v>
      </c>
      <c r="I811" t="s">
        <v>507</v>
      </c>
      <c r="J811" t="s">
        <v>532</v>
      </c>
      <c r="K811" t="s">
        <v>540</v>
      </c>
      <c r="L811" t="s">
        <v>513</v>
      </c>
      <c r="M811" t="s">
        <v>532</v>
      </c>
      <c r="N811" t="s">
        <v>532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2.086523567293E-4</v>
      </c>
      <c r="X811">
        <v>0</v>
      </c>
      <c r="Y811">
        <v>0</v>
      </c>
      <c r="Z811">
        <v>0</v>
      </c>
      <c r="AA811">
        <v>0.185576179111482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2">
      <c r="A812" t="s">
        <v>74</v>
      </c>
      <c r="B812" t="s">
        <v>604</v>
      </c>
      <c r="C812" t="s">
        <v>609</v>
      </c>
      <c r="D812" t="s">
        <v>605</v>
      </c>
      <c r="E812" t="s">
        <v>531</v>
      </c>
      <c r="F812" t="s">
        <v>502</v>
      </c>
      <c r="G812" t="s">
        <v>506</v>
      </c>
      <c r="H812" t="s">
        <v>541</v>
      </c>
      <c r="I812" t="s">
        <v>507</v>
      </c>
      <c r="J812" t="s">
        <v>532</v>
      </c>
      <c r="K812" t="s">
        <v>540</v>
      </c>
      <c r="L812" t="s">
        <v>513</v>
      </c>
      <c r="M812" t="s">
        <v>532</v>
      </c>
      <c r="N812" t="s">
        <v>532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1.1776870527915001E-4</v>
      </c>
      <c r="X812">
        <v>0</v>
      </c>
      <c r="Y812">
        <v>0</v>
      </c>
      <c r="Z812">
        <v>0</v>
      </c>
      <c r="AA812">
        <v>0.18611831923261002</v>
      </c>
      <c r="AB812">
        <v>0</v>
      </c>
      <c r="AC812">
        <v>0</v>
      </c>
      <c r="AD812">
        <v>0</v>
      </c>
      <c r="AE812">
        <v>2.3214355890899998E-9</v>
      </c>
      <c r="AF812">
        <v>0</v>
      </c>
      <c r="AG812">
        <v>0</v>
      </c>
      <c r="AH812">
        <v>0</v>
      </c>
      <c r="AI812">
        <v>0</v>
      </c>
      <c r="AJ812">
        <v>0</v>
      </c>
    </row>
    <row r="813" spans="1:36" x14ac:dyDescent="0.2">
      <c r="A813" t="s">
        <v>75</v>
      </c>
      <c r="B813" t="s">
        <v>604</v>
      </c>
      <c r="C813" t="s">
        <v>609</v>
      </c>
      <c r="D813" t="s">
        <v>605</v>
      </c>
      <c r="E813" t="s">
        <v>531</v>
      </c>
      <c r="F813" t="s">
        <v>502</v>
      </c>
      <c r="G813" t="s">
        <v>505</v>
      </c>
      <c r="H813" t="s">
        <v>8</v>
      </c>
      <c r="I813" t="s">
        <v>508</v>
      </c>
      <c r="J813" t="s">
        <v>532</v>
      </c>
      <c r="K813" t="s">
        <v>540</v>
      </c>
      <c r="L813" t="s">
        <v>513</v>
      </c>
      <c r="M813" t="s">
        <v>532</v>
      </c>
      <c r="N813" t="s">
        <v>532</v>
      </c>
      <c r="O813">
        <v>2.6427281239550001E-4</v>
      </c>
      <c r="P813">
        <v>0</v>
      </c>
      <c r="Q813">
        <v>0</v>
      </c>
      <c r="R813">
        <v>0</v>
      </c>
      <c r="S813">
        <v>5.2805537737919996E-3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7.5279182057999992E-3</v>
      </c>
      <c r="AA813">
        <v>0.71071689208365996</v>
      </c>
      <c r="AB813">
        <v>0</v>
      </c>
      <c r="AC813">
        <v>0</v>
      </c>
      <c r="AD813">
        <v>0</v>
      </c>
      <c r="AE813">
        <v>8.7788415546799994E-5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1:36" x14ac:dyDescent="0.2">
      <c r="A814" t="s">
        <v>76</v>
      </c>
      <c r="B814" t="s">
        <v>604</v>
      </c>
      <c r="C814" t="s">
        <v>609</v>
      </c>
      <c r="D814" t="s">
        <v>605</v>
      </c>
      <c r="E814" t="s">
        <v>531</v>
      </c>
      <c r="F814" t="s">
        <v>502</v>
      </c>
      <c r="G814" t="s">
        <v>505</v>
      </c>
      <c r="H814" t="s">
        <v>4</v>
      </c>
      <c r="I814" t="s">
        <v>508</v>
      </c>
      <c r="J814" t="s">
        <v>532</v>
      </c>
      <c r="K814" t="s">
        <v>540</v>
      </c>
      <c r="L814" t="s">
        <v>513</v>
      </c>
      <c r="M814" t="s">
        <v>532</v>
      </c>
      <c r="N814" t="s">
        <v>532</v>
      </c>
      <c r="O814">
        <v>0</v>
      </c>
      <c r="P814">
        <v>0</v>
      </c>
      <c r="Q814">
        <v>6.2716904063169989E-5</v>
      </c>
      <c r="R814">
        <v>0</v>
      </c>
      <c r="S814">
        <v>0</v>
      </c>
      <c r="T814">
        <v>0</v>
      </c>
      <c r="U814">
        <v>0</v>
      </c>
      <c r="V814">
        <v>1.319412167004E-10</v>
      </c>
      <c r="W814">
        <v>0</v>
      </c>
      <c r="X814">
        <v>0</v>
      </c>
      <c r="Y814">
        <v>0</v>
      </c>
      <c r="Z814">
        <v>1.8164587818809998E-3</v>
      </c>
      <c r="AA814">
        <v>0.15742166147365699</v>
      </c>
      <c r="AB814">
        <v>0</v>
      </c>
      <c r="AC814">
        <v>0</v>
      </c>
      <c r="AD814">
        <v>0</v>
      </c>
      <c r="AE814">
        <v>3.3191377254440002E-8</v>
      </c>
      <c r="AF814">
        <v>0</v>
      </c>
      <c r="AG814">
        <v>0</v>
      </c>
      <c r="AH814">
        <v>0</v>
      </c>
      <c r="AI814">
        <v>9.3337225544099986E-11</v>
      </c>
      <c r="AJ814">
        <v>0</v>
      </c>
    </row>
    <row r="815" spans="1:36" x14ac:dyDescent="0.2">
      <c r="A815" t="s">
        <v>77</v>
      </c>
      <c r="B815" t="s">
        <v>604</v>
      </c>
      <c r="C815" t="s">
        <v>609</v>
      </c>
      <c r="D815" t="s">
        <v>605</v>
      </c>
      <c r="E815" t="s">
        <v>531</v>
      </c>
      <c r="F815" t="s">
        <v>502</v>
      </c>
      <c r="G815" t="s">
        <v>506</v>
      </c>
      <c r="H815" t="s">
        <v>538</v>
      </c>
      <c r="I815" t="s">
        <v>508</v>
      </c>
      <c r="J815" t="s">
        <v>532</v>
      </c>
      <c r="K815" t="s">
        <v>540</v>
      </c>
      <c r="L815" t="s">
        <v>513</v>
      </c>
      <c r="M815" t="s">
        <v>532</v>
      </c>
      <c r="N815" t="s">
        <v>532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2.086523567293E-4</v>
      </c>
      <c r="X815">
        <v>0</v>
      </c>
      <c r="Y815">
        <v>0</v>
      </c>
      <c r="Z815">
        <v>1.9451768894739999E-3</v>
      </c>
      <c r="AA815">
        <v>0.194739739888316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2">
      <c r="A816" t="s">
        <v>78</v>
      </c>
      <c r="B816" t="s">
        <v>604</v>
      </c>
      <c r="C816" t="s">
        <v>609</v>
      </c>
      <c r="D816" t="s">
        <v>605</v>
      </c>
      <c r="E816" t="s">
        <v>531</v>
      </c>
      <c r="F816" t="s">
        <v>502</v>
      </c>
      <c r="G816" t="s">
        <v>506</v>
      </c>
      <c r="H816" t="s">
        <v>541</v>
      </c>
      <c r="I816" t="s">
        <v>508</v>
      </c>
      <c r="J816" t="s">
        <v>532</v>
      </c>
      <c r="K816" t="s">
        <v>540</v>
      </c>
      <c r="L816" t="s">
        <v>513</v>
      </c>
      <c r="M816" t="s">
        <v>532</v>
      </c>
      <c r="N816" t="s">
        <v>532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1.1776870527915001E-4</v>
      </c>
      <c r="X816">
        <v>0</v>
      </c>
      <c r="Y816">
        <v>0</v>
      </c>
      <c r="Z816">
        <v>2.0292851114029997E-3</v>
      </c>
      <c r="AA816">
        <v>0.19530808271618699</v>
      </c>
      <c r="AB816">
        <v>0</v>
      </c>
      <c r="AC816">
        <v>0</v>
      </c>
      <c r="AD816">
        <v>0</v>
      </c>
      <c r="AE816">
        <v>2.3214355890899998E-9</v>
      </c>
      <c r="AF816">
        <v>0</v>
      </c>
      <c r="AG816">
        <v>0</v>
      </c>
      <c r="AH816">
        <v>0</v>
      </c>
      <c r="AI816">
        <v>0</v>
      </c>
      <c r="AJ816">
        <v>0</v>
      </c>
    </row>
    <row r="817" spans="1:36" x14ac:dyDescent="0.2">
      <c r="A817" t="s">
        <v>547</v>
      </c>
      <c r="B817" t="s">
        <v>604</v>
      </c>
      <c r="C817" t="s">
        <v>609</v>
      </c>
      <c r="D817" t="s">
        <v>605</v>
      </c>
      <c r="E817" t="s">
        <v>531</v>
      </c>
      <c r="F817" t="s">
        <v>502</v>
      </c>
      <c r="G817" t="s">
        <v>505</v>
      </c>
      <c r="H817" t="s">
        <v>8</v>
      </c>
      <c r="I817" t="s">
        <v>507</v>
      </c>
      <c r="J817" t="s">
        <v>532</v>
      </c>
      <c r="K817" t="s">
        <v>537</v>
      </c>
      <c r="L817" t="s">
        <v>548</v>
      </c>
      <c r="M817" t="s">
        <v>532</v>
      </c>
      <c r="N817" t="s">
        <v>532</v>
      </c>
      <c r="O817">
        <v>2.6427281239550001E-4</v>
      </c>
      <c r="P817">
        <v>0</v>
      </c>
      <c r="Q817">
        <v>0</v>
      </c>
      <c r="R817">
        <v>0</v>
      </c>
      <c r="S817">
        <v>5.2805537737919996E-3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1.6769186183751839</v>
      </c>
      <c r="AB817">
        <v>0</v>
      </c>
      <c r="AC817">
        <v>0</v>
      </c>
      <c r="AD817">
        <v>0</v>
      </c>
      <c r="AE817">
        <v>8.7788415546799994E-5</v>
      </c>
      <c r="AF817">
        <v>0</v>
      </c>
      <c r="AG817">
        <v>0</v>
      </c>
      <c r="AH817">
        <v>0</v>
      </c>
      <c r="AI817">
        <v>0</v>
      </c>
      <c r="AJ817">
        <v>0</v>
      </c>
    </row>
    <row r="818" spans="1:36" x14ac:dyDescent="0.2">
      <c r="A818" t="s">
        <v>549</v>
      </c>
      <c r="B818" t="s">
        <v>604</v>
      </c>
      <c r="C818" t="s">
        <v>609</v>
      </c>
      <c r="D818" t="s">
        <v>605</v>
      </c>
      <c r="E818" t="s">
        <v>531</v>
      </c>
      <c r="F818" t="s">
        <v>502</v>
      </c>
      <c r="G818" t="s">
        <v>505</v>
      </c>
      <c r="H818" t="s">
        <v>4</v>
      </c>
      <c r="I818" t="s">
        <v>507</v>
      </c>
      <c r="J818" t="s">
        <v>532</v>
      </c>
      <c r="K818" t="s">
        <v>537</v>
      </c>
      <c r="L818" t="s">
        <v>548</v>
      </c>
      <c r="M818" t="s">
        <v>532</v>
      </c>
      <c r="N818" t="s">
        <v>532</v>
      </c>
      <c r="O818">
        <v>0</v>
      </c>
      <c r="P818">
        <v>0</v>
      </c>
      <c r="Q818">
        <v>6.2716904063169989E-5</v>
      </c>
      <c r="R818">
        <v>0</v>
      </c>
      <c r="S818">
        <v>0</v>
      </c>
      <c r="T818">
        <v>0</v>
      </c>
      <c r="U818">
        <v>0</v>
      </c>
      <c r="V818">
        <v>1.319412167004E-10</v>
      </c>
      <c r="W818">
        <v>0</v>
      </c>
      <c r="X818">
        <v>0</v>
      </c>
      <c r="Y818">
        <v>0</v>
      </c>
      <c r="Z818">
        <v>0</v>
      </c>
      <c r="AA818">
        <v>0.371432560250124</v>
      </c>
      <c r="AB818">
        <v>0</v>
      </c>
      <c r="AC818">
        <v>0</v>
      </c>
      <c r="AD818">
        <v>0</v>
      </c>
      <c r="AE818">
        <v>3.3191377254440002E-8</v>
      </c>
      <c r="AF818">
        <v>0</v>
      </c>
      <c r="AG818">
        <v>0</v>
      </c>
      <c r="AH818">
        <v>0</v>
      </c>
      <c r="AI818">
        <v>9.3337225544099986E-11</v>
      </c>
      <c r="AJ818">
        <v>0</v>
      </c>
    </row>
    <row r="819" spans="1:36" x14ac:dyDescent="0.2">
      <c r="A819" t="s">
        <v>550</v>
      </c>
      <c r="B819" t="s">
        <v>604</v>
      </c>
      <c r="C819" t="s">
        <v>609</v>
      </c>
      <c r="D819" t="s">
        <v>605</v>
      </c>
      <c r="E819" t="s">
        <v>531</v>
      </c>
      <c r="F819" t="s">
        <v>502</v>
      </c>
      <c r="G819" t="s">
        <v>506</v>
      </c>
      <c r="H819" t="s">
        <v>538</v>
      </c>
      <c r="I819" t="s">
        <v>507</v>
      </c>
      <c r="J819" t="s">
        <v>532</v>
      </c>
      <c r="K819" t="s">
        <v>537</v>
      </c>
      <c r="L819" t="s">
        <v>548</v>
      </c>
      <c r="M819" t="s">
        <v>532</v>
      </c>
      <c r="N819" t="s">
        <v>532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2.086523567293E-4</v>
      </c>
      <c r="X819">
        <v>0</v>
      </c>
      <c r="Y819">
        <v>0</v>
      </c>
      <c r="Z819">
        <v>0</v>
      </c>
      <c r="AA819">
        <v>0.45948282199509594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1:36" x14ac:dyDescent="0.2">
      <c r="A820" t="s">
        <v>551</v>
      </c>
      <c r="B820" t="s">
        <v>604</v>
      </c>
      <c r="C820" t="s">
        <v>609</v>
      </c>
      <c r="D820" t="s">
        <v>605</v>
      </c>
      <c r="E820" t="s">
        <v>531</v>
      </c>
      <c r="F820" t="s">
        <v>502</v>
      </c>
      <c r="G820" t="s">
        <v>506</v>
      </c>
      <c r="H820" t="s">
        <v>541</v>
      </c>
      <c r="I820" t="s">
        <v>507</v>
      </c>
      <c r="J820" t="s">
        <v>532</v>
      </c>
      <c r="K820" t="s">
        <v>537</v>
      </c>
      <c r="L820" t="s">
        <v>548</v>
      </c>
      <c r="M820" t="s">
        <v>532</v>
      </c>
      <c r="N820" t="s">
        <v>532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1.1776870527915001E-4</v>
      </c>
      <c r="X820">
        <v>0</v>
      </c>
      <c r="Y820">
        <v>0</v>
      </c>
      <c r="Z820">
        <v>0</v>
      </c>
      <c r="AA820">
        <v>0.46082514984107997</v>
      </c>
      <c r="AB820">
        <v>0</v>
      </c>
      <c r="AC820">
        <v>0</v>
      </c>
      <c r="AD820">
        <v>0</v>
      </c>
      <c r="AE820">
        <v>2.3214355890899998E-9</v>
      </c>
      <c r="AF820">
        <v>0</v>
      </c>
      <c r="AG820">
        <v>0</v>
      </c>
      <c r="AH820">
        <v>0</v>
      </c>
      <c r="AI820">
        <v>0</v>
      </c>
      <c r="AJ820">
        <v>0</v>
      </c>
    </row>
    <row r="821" spans="1:36" x14ac:dyDescent="0.2">
      <c r="A821" t="s">
        <v>552</v>
      </c>
      <c r="B821" t="s">
        <v>604</v>
      </c>
      <c r="C821" t="s">
        <v>609</v>
      </c>
      <c r="D821" t="s">
        <v>605</v>
      </c>
      <c r="E821" t="s">
        <v>531</v>
      </c>
      <c r="F821" t="s">
        <v>502</v>
      </c>
      <c r="G821" t="s">
        <v>505</v>
      </c>
      <c r="H821" t="s">
        <v>8</v>
      </c>
      <c r="I821" t="s">
        <v>507</v>
      </c>
      <c r="J821" t="s">
        <v>532</v>
      </c>
      <c r="K821" t="s">
        <v>538</v>
      </c>
      <c r="L821" t="s">
        <v>548</v>
      </c>
      <c r="M821" t="s">
        <v>532</v>
      </c>
      <c r="N821" t="s">
        <v>532</v>
      </c>
      <c r="O821">
        <v>2.6427281239550001E-4</v>
      </c>
      <c r="P821">
        <v>0</v>
      </c>
      <c r="Q821">
        <v>0</v>
      </c>
      <c r="R821">
        <v>0</v>
      </c>
      <c r="S821">
        <v>5.2805537737919996E-3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1.7416781097876239</v>
      </c>
      <c r="AB821">
        <v>0</v>
      </c>
      <c r="AC821">
        <v>0</v>
      </c>
      <c r="AD821">
        <v>0</v>
      </c>
      <c r="AE821">
        <v>8.7788415546799994E-5</v>
      </c>
      <c r="AF821">
        <v>0</v>
      </c>
      <c r="AG821">
        <v>0</v>
      </c>
      <c r="AH821">
        <v>0</v>
      </c>
      <c r="AI821">
        <v>0</v>
      </c>
      <c r="AJ821">
        <v>0</v>
      </c>
    </row>
    <row r="822" spans="1:36" x14ac:dyDescent="0.2">
      <c r="A822" t="s">
        <v>553</v>
      </c>
      <c r="B822" t="s">
        <v>604</v>
      </c>
      <c r="C822" t="s">
        <v>609</v>
      </c>
      <c r="D822" t="s">
        <v>605</v>
      </c>
      <c r="E822" t="s">
        <v>531</v>
      </c>
      <c r="F822" t="s">
        <v>502</v>
      </c>
      <c r="G822" t="s">
        <v>505</v>
      </c>
      <c r="H822" t="s">
        <v>4</v>
      </c>
      <c r="I822" t="s">
        <v>507</v>
      </c>
      <c r="J822" t="s">
        <v>532</v>
      </c>
      <c r="K822" t="s">
        <v>538</v>
      </c>
      <c r="L822" t="s">
        <v>548</v>
      </c>
      <c r="M822" t="s">
        <v>532</v>
      </c>
      <c r="N822" t="s">
        <v>532</v>
      </c>
      <c r="O822">
        <v>0</v>
      </c>
      <c r="P822">
        <v>0</v>
      </c>
      <c r="Q822">
        <v>6.2716904063169989E-5</v>
      </c>
      <c r="R822">
        <v>0</v>
      </c>
      <c r="S822">
        <v>0</v>
      </c>
      <c r="T822">
        <v>0</v>
      </c>
      <c r="U822">
        <v>0</v>
      </c>
      <c r="V822">
        <v>1.319412167004E-10</v>
      </c>
      <c r="W822">
        <v>0</v>
      </c>
      <c r="X822">
        <v>0</v>
      </c>
      <c r="Y822">
        <v>0</v>
      </c>
      <c r="Z822">
        <v>0</v>
      </c>
      <c r="AA822">
        <v>0.38577659783921397</v>
      </c>
      <c r="AB822">
        <v>0</v>
      </c>
      <c r="AC822">
        <v>0</v>
      </c>
      <c r="AD822">
        <v>0</v>
      </c>
      <c r="AE822">
        <v>3.3191377254440002E-8</v>
      </c>
      <c r="AF822">
        <v>0</v>
      </c>
      <c r="AG822">
        <v>0</v>
      </c>
      <c r="AH822">
        <v>0</v>
      </c>
      <c r="AI822">
        <v>9.3337225544099986E-11</v>
      </c>
      <c r="AJ822">
        <v>0</v>
      </c>
    </row>
    <row r="823" spans="1:36" x14ac:dyDescent="0.2">
      <c r="A823" t="s">
        <v>554</v>
      </c>
      <c r="B823" t="s">
        <v>604</v>
      </c>
      <c r="C823" t="s">
        <v>609</v>
      </c>
      <c r="D823" t="s">
        <v>605</v>
      </c>
      <c r="E823" t="s">
        <v>531</v>
      </c>
      <c r="F823" t="s">
        <v>502</v>
      </c>
      <c r="G823" t="s">
        <v>506</v>
      </c>
      <c r="H823" t="s">
        <v>538</v>
      </c>
      <c r="I823" t="s">
        <v>507</v>
      </c>
      <c r="J823" t="s">
        <v>532</v>
      </c>
      <c r="K823" t="s">
        <v>538</v>
      </c>
      <c r="L823" t="s">
        <v>548</v>
      </c>
      <c r="M823" t="s">
        <v>532</v>
      </c>
      <c r="N823" t="s">
        <v>532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2.086523567293E-4</v>
      </c>
      <c r="X823">
        <v>0</v>
      </c>
      <c r="Y823">
        <v>0</v>
      </c>
      <c r="Z823">
        <v>0</v>
      </c>
      <c r="AA823">
        <v>0.47722719762495591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</row>
    <row r="824" spans="1:36" x14ac:dyDescent="0.2">
      <c r="A824" t="s">
        <v>555</v>
      </c>
      <c r="B824" t="s">
        <v>604</v>
      </c>
      <c r="C824" t="s">
        <v>609</v>
      </c>
      <c r="D824" t="s">
        <v>605</v>
      </c>
      <c r="E824" t="s">
        <v>531</v>
      </c>
      <c r="F824" t="s">
        <v>502</v>
      </c>
      <c r="G824" t="s">
        <v>506</v>
      </c>
      <c r="H824" t="s">
        <v>541</v>
      </c>
      <c r="I824" t="s">
        <v>507</v>
      </c>
      <c r="J824" t="s">
        <v>532</v>
      </c>
      <c r="K824" t="s">
        <v>538</v>
      </c>
      <c r="L824" t="s">
        <v>548</v>
      </c>
      <c r="M824" t="s">
        <v>532</v>
      </c>
      <c r="N824" t="s">
        <v>532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1.1776870527915001E-4</v>
      </c>
      <c r="X824">
        <v>0</v>
      </c>
      <c r="Y824">
        <v>0</v>
      </c>
      <c r="Z824">
        <v>0</v>
      </c>
      <c r="AA824">
        <v>0.47862136368637997</v>
      </c>
      <c r="AB824">
        <v>0</v>
      </c>
      <c r="AC824">
        <v>0</v>
      </c>
      <c r="AD824">
        <v>0</v>
      </c>
      <c r="AE824">
        <v>2.3214355890899998E-9</v>
      </c>
      <c r="AF824">
        <v>0</v>
      </c>
      <c r="AG824">
        <v>0</v>
      </c>
      <c r="AH824">
        <v>0</v>
      </c>
      <c r="AI824">
        <v>0</v>
      </c>
      <c r="AJ824">
        <v>0</v>
      </c>
    </row>
    <row r="825" spans="1:36" x14ac:dyDescent="0.2">
      <c r="A825" t="s">
        <v>556</v>
      </c>
      <c r="B825" t="s">
        <v>604</v>
      </c>
      <c r="C825" t="s">
        <v>609</v>
      </c>
      <c r="D825" t="s">
        <v>605</v>
      </c>
      <c r="E825" t="s">
        <v>531</v>
      </c>
      <c r="F825" t="s">
        <v>502</v>
      </c>
      <c r="G825" t="s">
        <v>505</v>
      </c>
      <c r="H825" t="s">
        <v>8</v>
      </c>
      <c r="I825" t="s">
        <v>507</v>
      </c>
      <c r="J825" t="s">
        <v>532</v>
      </c>
      <c r="K825" t="s">
        <v>539</v>
      </c>
      <c r="L825" t="s">
        <v>548</v>
      </c>
      <c r="M825" t="s">
        <v>532</v>
      </c>
      <c r="N825" t="s">
        <v>532</v>
      </c>
      <c r="O825">
        <v>2.6427281239550001E-4</v>
      </c>
      <c r="P825">
        <v>0</v>
      </c>
      <c r="Q825">
        <v>0</v>
      </c>
      <c r="R825">
        <v>0</v>
      </c>
      <c r="S825">
        <v>5.2805537737919996E-3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1.4219096541727441</v>
      </c>
      <c r="AB825">
        <v>0</v>
      </c>
      <c r="AC825">
        <v>0</v>
      </c>
      <c r="AD825">
        <v>0</v>
      </c>
      <c r="AE825">
        <v>8.7788415546799994E-5</v>
      </c>
      <c r="AF825">
        <v>0</v>
      </c>
      <c r="AG825">
        <v>0</v>
      </c>
      <c r="AH825">
        <v>0</v>
      </c>
      <c r="AI825">
        <v>0</v>
      </c>
      <c r="AJ825">
        <v>0</v>
      </c>
    </row>
    <row r="826" spans="1:36" x14ac:dyDescent="0.2">
      <c r="A826" t="s">
        <v>557</v>
      </c>
      <c r="B826" t="s">
        <v>604</v>
      </c>
      <c r="C826" t="s">
        <v>609</v>
      </c>
      <c r="D826" t="s">
        <v>605</v>
      </c>
      <c r="E826" t="s">
        <v>531</v>
      </c>
      <c r="F826" t="s">
        <v>502</v>
      </c>
      <c r="G826" t="s">
        <v>505</v>
      </c>
      <c r="H826" t="s">
        <v>4</v>
      </c>
      <c r="I826" t="s">
        <v>507</v>
      </c>
      <c r="J826" t="s">
        <v>532</v>
      </c>
      <c r="K826" t="s">
        <v>539</v>
      </c>
      <c r="L826" t="s">
        <v>548</v>
      </c>
      <c r="M826" t="s">
        <v>532</v>
      </c>
      <c r="N826" t="s">
        <v>532</v>
      </c>
      <c r="O826">
        <v>0</v>
      </c>
      <c r="P826">
        <v>0</v>
      </c>
      <c r="Q826">
        <v>6.2716904063169989E-5</v>
      </c>
      <c r="R826">
        <v>0</v>
      </c>
      <c r="S826">
        <v>0</v>
      </c>
      <c r="T826">
        <v>0</v>
      </c>
      <c r="U826">
        <v>0</v>
      </c>
      <c r="V826">
        <v>1.319412167004E-10</v>
      </c>
      <c r="W826">
        <v>0</v>
      </c>
      <c r="X826">
        <v>0</v>
      </c>
      <c r="Y826">
        <v>0</v>
      </c>
      <c r="Z826">
        <v>0</v>
      </c>
      <c r="AA826">
        <v>0.31494882190853402</v>
      </c>
      <c r="AB826">
        <v>0</v>
      </c>
      <c r="AC826">
        <v>0</v>
      </c>
      <c r="AD826">
        <v>0</v>
      </c>
      <c r="AE826">
        <v>3.3191377254440002E-8</v>
      </c>
      <c r="AF826">
        <v>0</v>
      </c>
      <c r="AG826">
        <v>0</v>
      </c>
      <c r="AH826">
        <v>0</v>
      </c>
      <c r="AI826">
        <v>9.3337225544099986E-11</v>
      </c>
      <c r="AJ826">
        <v>0</v>
      </c>
    </row>
    <row r="827" spans="1:36" x14ac:dyDescent="0.2">
      <c r="A827" t="s">
        <v>558</v>
      </c>
      <c r="B827" t="s">
        <v>604</v>
      </c>
      <c r="C827" t="s">
        <v>609</v>
      </c>
      <c r="D827" t="s">
        <v>605</v>
      </c>
      <c r="E827" t="s">
        <v>531</v>
      </c>
      <c r="F827" t="s">
        <v>502</v>
      </c>
      <c r="G827" t="s">
        <v>506</v>
      </c>
      <c r="H827" t="s">
        <v>538</v>
      </c>
      <c r="I827" t="s">
        <v>507</v>
      </c>
      <c r="J827" t="s">
        <v>532</v>
      </c>
      <c r="K827" t="s">
        <v>539</v>
      </c>
      <c r="L827" t="s">
        <v>548</v>
      </c>
      <c r="M827" t="s">
        <v>532</v>
      </c>
      <c r="N827" t="s">
        <v>532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2.086523567293E-4</v>
      </c>
      <c r="X827">
        <v>0</v>
      </c>
      <c r="Y827">
        <v>0</v>
      </c>
      <c r="Z827">
        <v>0</v>
      </c>
      <c r="AA827">
        <v>0.38960928298023595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</row>
    <row r="828" spans="1:36" x14ac:dyDescent="0.2">
      <c r="A828" t="s">
        <v>559</v>
      </c>
      <c r="B828" t="s">
        <v>604</v>
      </c>
      <c r="C828" t="s">
        <v>609</v>
      </c>
      <c r="D828" t="s">
        <v>605</v>
      </c>
      <c r="E828" t="s">
        <v>531</v>
      </c>
      <c r="F828" t="s">
        <v>502</v>
      </c>
      <c r="G828" t="s">
        <v>506</v>
      </c>
      <c r="H828" t="s">
        <v>541</v>
      </c>
      <c r="I828" t="s">
        <v>507</v>
      </c>
      <c r="J828" t="s">
        <v>532</v>
      </c>
      <c r="K828" t="s">
        <v>539</v>
      </c>
      <c r="L828" t="s">
        <v>548</v>
      </c>
      <c r="M828" t="s">
        <v>532</v>
      </c>
      <c r="N828" t="s">
        <v>532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1.1776870527915001E-4</v>
      </c>
      <c r="X828">
        <v>0</v>
      </c>
      <c r="Y828">
        <v>0</v>
      </c>
      <c r="Z828">
        <v>0</v>
      </c>
      <c r="AA828">
        <v>0.39074748307078</v>
      </c>
      <c r="AB828">
        <v>0</v>
      </c>
      <c r="AC828">
        <v>0</v>
      </c>
      <c r="AD828">
        <v>0</v>
      </c>
      <c r="AE828">
        <v>2.3214355890899998E-9</v>
      </c>
      <c r="AF828">
        <v>0</v>
      </c>
      <c r="AG828">
        <v>0</v>
      </c>
      <c r="AH828">
        <v>0</v>
      </c>
      <c r="AI828">
        <v>0</v>
      </c>
      <c r="AJ828">
        <v>0</v>
      </c>
    </row>
    <row r="829" spans="1:36" x14ac:dyDescent="0.2">
      <c r="A829" t="s">
        <v>578</v>
      </c>
      <c r="B829" t="s">
        <v>604</v>
      </c>
      <c r="C829" t="s">
        <v>609</v>
      </c>
      <c r="D829" t="s">
        <v>606</v>
      </c>
      <c r="E829" t="s">
        <v>531</v>
      </c>
      <c r="F829" t="s">
        <v>502</v>
      </c>
      <c r="G829" t="s">
        <v>505</v>
      </c>
      <c r="H829" t="s">
        <v>8</v>
      </c>
      <c r="I829" t="s">
        <v>507</v>
      </c>
      <c r="J829" t="s">
        <v>532</v>
      </c>
      <c r="K829" t="s">
        <v>538</v>
      </c>
      <c r="L829" t="s">
        <v>579</v>
      </c>
      <c r="M829" t="s">
        <v>532</v>
      </c>
      <c r="N829" t="s">
        <v>532</v>
      </c>
      <c r="O829">
        <v>2.6427281239550001E-4</v>
      </c>
      <c r="P829">
        <v>0</v>
      </c>
      <c r="Q829">
        <v>0</v>
      </c>
      <c r="R829">
        <v>0</v>
      </c>
      <c r="S829">
        <v>5.2805537737919996E-3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6.1561148658837002E-2</v>
      </c>
      <c r="AB829">
        <v>0</v>
      </c>
      <c r="AC829">
        <v>0</v>
      </c>
      <c r="AD829">
        <v>0</v>
      </c>
      <c r="AE829">
        <v>8.7788415546799994E-5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1:36" x14ac:dyDescent="0.2">
      <c r="A830" t="s">
        <v>580</v>
      </c>
      <c r="B830" t="s">
        <v>604</v>
      </c>
      <c r="C830" t="s">
        <v>609</v>
      </c>
      <c r="D830" t="s">
        <v>606</v>
      </c>
      <c r="E830" t="s">
        <v>531</v>
      </c>
      <c r="F830" t="s">
        <v>502</v>
      </c>
      <c r="G830" t="s">
        <v>505</v>
      </c>
      <c r="H830" t="s">
        <v>4</v>
      </c>
      <c r="I830" t="s">
        <v>507</v>
      </c>
      <c r="J830" t="s">
        <v>532</v>
      </c>
      <c r="K830" t="s">
        <v>538</v>
      </c>
      <c r="L830" t="s">
        <v>579</v>
      </c>
      <c r="M830" t="s">
        <v>532</v>
      </c>
      <c r="N830" t="s">
        <v>532</v>
      </c>
      <c r="O830">
        <v>0</v>
      </c>
      <c r="P830">
        <v>0</v>
      </c>
      <c r="Q830">
        <v>6.2716904063169989E-5</v>
      </c>
      <c r="R830">
        <v>0</v>
      </c>
      <c r="S830">
        <v>0</v>
      </c>
      <c r="T830">
        <v>0</v>
      </c>
      <c r="U830">
        <v>0</v>
      </c>
      <c r="V830">
        <v>1.319412167004E-10</v>
      </c>
      <c r="W830">
        <v>0</v>
      </c>
      <c r="X830">
        <v>0</v>
      </c>
      <c r="Y830">
        <v>0</v>
      </c>
      <c r="Z830">
        <v>0</v>
      </c>
      <c r="AA830">
        <v>1.3635614040975751E-2</v>
      </c>
      <c r="AB830">
        <v>0</v>
      </c>
      <c r="AC830">
        <v>0</v>
      </c>
      <c r="AD830">
        <v>0</v>
      </c>
      <c r="AE830">
        <v>3.3191377254440002E-8</v>
      </c>
      <c r="AF830">
        <v>0</v>
      </c>
      <c r="AG830">
        <v>0</v>
      </c>
      <c r="AH830">
        <v>0</v>
      </c>
      <c r="AI830">
        <v>9.3337225544099986E-11</v>
      </c>
      <c r="AJ830">
        <v>0</v>
      </c>
    </row>
    <row r="831" spans="1:36" x14ac:dyDescent="0.2">
      <c r="A831" t="s">
        <v>581</v>
      </c>
      <c r="B831" t="s">
        <v>604</v>
      </c>
      <c r="C831" t="s">
        <v>609</v>
      </c>
      <c r="D831" t="s">
        <v>606</v>
      </c>
      <c r="E831" t="s">
        <v>531</v>
      </c>
      <c r="F831" t="s">
        <v>502</v>
      </c>
      <c r="G831" t="s">
        <v>506</v>
      </c>
      <c r="H831" t="s">
        <v>538</v>
      </c>
      <c r="I831" t="s">
        <v>507</v>
      </c>
      <c r="J831" t="s">
        <v>532</v>
      </c>
      <c r="K831" t="s">
        <v>538</v>
      </c>
      <c r="L831" t="s">
        <v>579</v>
      </c>
      <c r="M831" t="s">
        <v>532</v>
      </c>
      <c r="N831" t="s">
        <v>532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2.086523567293E-4</v>
      </c>
      <c r="X831">
        <v>0</v>
      </c>
      <c r="Y831">
        <v>0</v>
      </c>
      <c r="Z831">
        <v>0</v>
      </c>
      <c r="AA831">
        <v>1.6868016134515499E-2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</row>
    <row r="832" spans="1:36" x14ac:dyDescent="0.2">
      <c r="A832" t="s">
        <v>582</v>
      </c>
      <c r="B832" t="s">
        <v>604</v>
      </c>
      <c r="C832" t="s">
        <v>609</v>
      </c>
      <c r="D832" t="s">
        <v>605</v>
      </c>
      <c r="E832" t="s">
        <v>531</v>
      </c>
      <c r="F832" t="s">
        <v>502</v>
      </c>
      <c r="G832" t="s">
        <v>506</v>
      </c>
      <c r="H832" t="s">
        <v>541</v>
      </c>
      <c r="I832" t="s">
        <v>507</v>
      </c>
      <c r="J832" t="s">
        <v>532</v>
      </c>
      <c r="K832" t="s">
        <v>538</v>
      </c>
      <c r="L832" t="s">
        <v>579</v>
      </c>
      <c r="M832" t="s">
        <v>532</v>
      </c>
      <c r="N832" t="s">
        <v>532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1.1776870527915001E-4</v>
      </c>
      <c r="X832">
        <v>0</v>
      </c>
      <c r="Y832">
        <v>0</v>
      </c>
      <c r="Z832">
        <v>0</v>
      </c>
      <c r="AA832">
        <v>1.6917294163377502E-2</v>
      </c>
      <c r="AB832">
        <v>0</v>
      </c>
      <c r="AC832">
        <v>0</v>
      </c>
      <c r="AD832">
        <v>0</v>
      </c>
      <c r="AE832">
        <v>2.3214355890899998E-9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2">
      <c r="A833" t="s">
        <v>95</v>
      </c>
      <c r="B833" t="s">
        <v>604</v>
      </c>
      <c r="C833" t="s">
        <v>609</v>
      </c>
      <c r="D833" t="s">
        <v>605</v>
      </c>
      <c r="E833" t="s">
        <v>531</v>
      </c>
      <c r="F833" t="s">
        <v>502</v>
      </c>
      <c r="G833" t="s">
        <v>505</v>
      </c>
      <c r="H833" t="s">
        <v>8</v>
      </c>
      <c r="I833" t="s">
        <v>507</v>
      </c>
      <c r="J833" t="s">
        <v>532</v>
      </c>
      <c r="K833" t="s">
        <v>538</v>
      </c>
      <c r="L833" t="s">
        <v>514</v>
      </c>
      <c r="M833" t="s">
        <v>532</v>
      </c>
      <c r="N833" t="s">
        <v>532</v>
      </c>
      <c r="O833">
        <v>2.6427281239550001E-4</v>
      </c>
      <c r="P833">
        <v>0</v>
      </c>
      <c r="Q833">
        <v>0</v>
      </c>
      <c r="R833">
        <v>0</v>
      </c>
      <c r="S833">
        <v>5.2805537737919996E-3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7.2611704040105987E-2</v>
      </c>
      <c r="AB833">
        <v>0</v>
      </c>
      <c r="AC833">
        <v>0</v>
      </c>
      <c r="AD833">
        <v>0</v>
      </c>
      <c r="AE833">
        <v>8.7788415546799994E-5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2">
      <c r="A834" t="s">
        <v>96</v>
      </c>
      <c r="B834" t="s">
        <v>604</v>
      </c>
      <c r="C834" t="s">
        <v>609</v>
      </c>
      <c r="D834" t="s">
        <v>605</v>
      </c>
      <c r="E834" t="s">
        <v>531</v>
      </c>
      <c r="F834" t="s">
        <v>502</v>
      </c>
      <c r="G834" t="s">
        <v>505</v>
      </c>
      <c r="H834" t="s">
        <v>4</v>
      </c>
      <c r="I834" t="s">
        <v>507</v>
      </c>
      <c r="J834" t="s">
        <v>532</v>
      </c>
      <c r="K834" t="s">
        <v>538</v>
      </c>
      <c r="L834" t="s">
        <v>514</v>
      </c>
      <c r="M834" t="s">
        <v>532</v>
      </c>
      <c r="N834" t="s">
        <v>532</v>
      </c>
      <c r="O834">
        <v>0</v>
      </c>
      <c r="P834">
        <v>0</v>
      </c>
      <c r="Q834">
        <v>6.2716904063169989E-5</v>
      </c>
      <c r="R834">
        <v>0</v>
      </c>
      <c r="S834">
        <v>0</v>
      </c>
      <c r="T834">
        <v>0</v>
      </c>
      <c r="U834">
        <v>0</v>
      </c>
      <c r="V834">
        <v>1.319412167004E-10</v>
      </c>
      <c r="W834">
        <v>0</v>
      </c>
      <c r="X834">
        <v>0</v>
      </c>
      <c r="Y834">
        <v>0</v>
      </c>
      <c r="Z834">
        <v>0</v>
      </c>
      <c r="AA834">
        <v>1.60832796775035E-2</v>
      </c>
      <c r="AB834">
        <v>0</v>
      </c>
      <c r="AC834">
        <v>0</v>
      </c>
      <c r="AD834">
        <v>0</v>
      </c>
      <c r="AE834">
        <v>3.3191377254440002E-8</v>
      </c>
      <c r="AF834">
        <v>0</v>
      </c>
      <c r="AG834">
        <v>0</v>
      </c>
      <c r="AH834">
        <v>0</v>
      </c>
      <c r="AI834">
        <v>9.3337225544099986E-11</v>
      </c>
      <c r="AJ834">
        <v>0</v>
      </c>
    </row>
    <row r="835" spans="1:36" x14ac:dyDescent="0.2">
      <c r="A835" t="s">
        <v>97</v>
      </c>
      <c r="B835" t="s">
        <v>604</v>
      </c>
      <c r="C835" t="s">
        <v>609</v>
      </c>
      <c r="D835" t="s">
        <v>605</v>
      </c>
      <c r="E835" t="s">
        <v>531</v>
      </c>
      <c r="F835" t="s">
        <v>502</v>
      </c>
      <c r="G835" t="s">
        <v>506</v>
      </c>
      <c r="H835" t="s">
        <v>538</v>
      </c>
      <c r="I835" t="s">
        <v>507</v>
      </c>
      <c r="J835" t="s">
        <v>532</v>
      </c>
      <c r="K835" t="s">
        <v>538</v>
      </c>
      <c r="L835" t="s">
        <v>514</v>
      </c>
      <c r="M835" t="s">
        <v>532</v>
      </c>
      <c r="N835" t="s">
        <v>532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2.086523567293E-4</v>
      </c>
      <c r="X835">
        <v>0</v>
      </c>
      <c r="Y835">
        <v>0</v>
      </c>
      <c r="Z835">
        <v>0</v>
      </c>
      <c r="AA835">
        <v>1.9895915232038996E-2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 x14ac:dyDescent="0.2">
      <c r="A836" t="s">
        <v>98</v>
      </c>
      <c r="B836" t="s">
        <v>604</v>
      </c>
      <c r="C836" t="s">
        <v>609</v>
      </c>
      <c r="D836" t="s">
        <v>605</v>
      </c>
      <c r="E836" t="s">
        <v>531</v>
      </c>
      <c r="F836" t="s">
        <v>502</v>
      </c>
      <c r="G836" t="s">
        <v>506</v>
      </c>
      <c r="H836" t="s">
        <v>541</v>
      </c>
      <c r="I836" t="s">
        <v>507</v>
      </c>
      <c r="J836" t="s">
        <v>532</v>
      </c>
      <c r="K836" t="s">
        <v>538</v>
      </c>
      <c r="L836" t="s">
        <v>514</v>
      </c>
      <c r="M836" t="s">
        <v>532</v>
      </c>
      <c r="N836" t="s">
        <v>532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1.1776870527915001E-4</v>
      </c>
      <c r="X836">
        <v>0</v>
      </c>
      <c r="Y836">
        <v>0</v>
      </c>
      <c r="Z836">
        <v>0</v>
      </c>
      <c r="AA836">
        <v>1.9954038930594997E-2</v>
      </c>
      <c r="AB836">
        <v>0</v>
      </c>
      <c r="AC836">
        <v>0</v>
      </c>
      <c r="AD836">
        <v>0</v>
      </c>
      <c r="AE836">
        <v>2.3214355890899998E-9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2">
      <c r="A837" t="s">
        <v>99</v>
      </c>
      <c r="B837" t="s">
        <v>604</v>
      </c>
      <c r="C837" t="s">
        <v>609</v>
      </c>
      <c r="D837" t="s">
        <v>605</v>
      </c>
      <c r="E837" t="s">
        <v>531</v>
      </c>
      <c r="F837" t="s">
        <v>502</v>
      </c>
      <c r="G837" t="s">
        <v>505</v>
      </c>
      <c r="H837" t="s">
        <v>8</v>
      </c>
      <c r="I837" t="s">
        <v>507</v>
      </c>
      <c r="J837" t="s">
        <v>532</v>
      </c>
      <c r="K837" t="s">
        <v>538</v>
      </c>
      <c r="L837" t="s">
        <v>515</v>
      </c>
      <c r="M837" t="s">
        <v>532</v>
      </c>
      <c r="N837" t="s">
        <v>532</v>
      </c>
      <c r="O837">
        <v>2.6427281239550001E-4</v>
      </c>
      <c r="P837">
        <v>0</v>
      </c>
      <c r="Q837">
        <v>0</v>
      </c>
      <c r="R837">
        <v>0</v>
      </c>
      <c r="S837">
        <v>5.2805537737919996E-3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6.0226419597345003E-2</v>
      </c>
      <c r="AB837">
        <v>0</v>
      </c>
      <c r="AC837">
        <v>0</v>
      </c>
      <c r="AD837">
        <v>0</v>
      </c>
      <c r="AE837">
        <v>8.7788415546799994E-5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2">
      <c r="A838" t="s">
        <v>100</v>
      </c>
      <c r="B838" t="s">
        <v>604</v>
      </c>
      <c r="C838" t="s">
        <v>609</v>
      </c>
      <c r="D838" t="s">
        <v>605</v>
      </c>
      <c r="E838" t="s">
        <v>531</v>
      </c>
      <c r="F838" t="s">
        <v>502</v>
      </c>
      <c r="G838" t="s">
        <v>505</v>
      </c>
      <c r="H838" t="s">
        <v>4</v>
      </c>
      <c r="I838" t="s">
        <v>507</v>
      </c>
      <c r="J838" t="s">
        <v>532</v>
      </c>
      <c r="K838" t="s">
        <v>538</v>
      </c>
      <c r="L838" t="s">
        <v>515</v>
      </c>
      <c r="M838" t="s">
        <v>532</v>
      </c>
      <c r="N838" t="s">
        <v>532</v>
      </c>
      <c r="O838">
        <v>0</v>
      </c>
      <c r="P838">
        <v>0</v>
      </c>
      <c r="Q838">
        <v>6.2716904063169989E-5</v>
      </c>
      <c r="R838">
        <v>0</v>
      </c>
      <c r="S838">
        <v>0</v>
      </c>
      <c r="T838">
        <v>0</v>
      </c>
      <c r="U838">
        <v>0</v>
      </c>
      <c r="V838">
        <v>1.319412167004E-10</v>
      </c>
      <c r="W838">
        <v>0</v>
      </c>
      <c r="X838">
        <v>0</v>
      </c>
      <c r="Y838">
        <v>0</v>
      </c>
      <c r="Z838">
        <v>0</v>
      </c>
      <c r="AA838">
        <v>1.3339975464888751E-2</v>
      </c>
      <c r="AB838">
        <v>0</v>
      </c>
      <c r="AC838">
        <v>0</v>
      </c>
      <c r="AD838">
        <v>0</v>
      </c>
      <c r="AE838">
        <v>3.3191377254440002E-8</v>
      </c>
      <c r="AF838">
        <v>0</v>
      </c>
      <c r="AG838">
        <v>0</v>
      </c>
      <c r="AH838">
        <v>0</v>
      </c>
      <c r="AI838">
        <v>9.3337225544099986E-11</v>
      </c>
      <c r="AJ838">
        <v>0</v>
      </c>
    </row>
    <row r="839" spans="1:36" x14ac:dyDescent="0.2">
      <c r="A839" t="s">
        <v>101</v>
      </c>
      <c r="B839" t="s">
        <v>604</v>
      </c>
      <c r="C839" t="s">
        <v>609</v>
      </c>
      <c r="D839" t="s">
        <v>605</v>
      </c>
      <c r="E839" t="s">
        <v>531</v>
      </c>
      <c r="F839" t="s">
        <v>502</v>
      </c>
      <c r="G839" t="s">
        <v>506</v>
      </c>
      <c r="H839" t="s">
        <v>538</v>
      </c>
      <c r="I839" t="s">
        <v>507</v>
      </c>
      <c r="J839" t="s">
        <v>532</v>
      </c>
      <c r="K839" t="s">
        <v>538</v>
      </c>
      <c r="L839" t="s">
        <v>515</v>
      </c>
      <c r="M839" t="s">
        <v>532</v>
      </c>
      <c r="N839" t="s">
        <v>532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2.086523567293E-4</v>
      </c>
      <c r="X839">
        <v>0</v>
      </c>
      <c r="Y839">
        <v>0</v>
      </c>
      <c r="Z839">
        <v>0</v>
      </c>
      <c r="AA839">
        <v>1.6502294704117498E-2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2">
      <c r="A840" t="s">
        <v>102</v>
      </c>
      <c r="B840" t="s">
        <v>604</v>
      </c>
      <c r="C840" t="s">
        <v>609</v>
      </c>
      <c r="D840" t="s">
        <v>605</v>
      </c>
      <c r="E840" t="s">
        <v>531</v>
      </c>
      <c r="F840" t="s">
        <v>502</v>
      </c>
      <c r="G840" t="s">
        <v>506</v>
      </c>
      <c r="H840" t="s">
        <v>541</v>
      </c>
      <c r="I840" t="s">
        <v>507</v>
      </c>
      <c r="J840" t="s">
        <v>532</v>
      </c>
      <c r="K840" t="s">
        <v>538</v>
      </c>
      <c r="L840" t="s">
        <v>515</v>
      </c>
      <c r="M840" t="s">
        <v>532</v>
      </c>
      <c r="N840" t="s">
        <v>532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1.1776870527915001E-4</v>
      </c>
      <c r="X840">
        <v>0</v>
      </c>
      <c r="Y840">
        <v>0</v>
      </c>
      <c r="Z840">
        <v>0</v>
      </c>
      <c r="AA840">
        <v>1.6550504318587501E-2</v>
      </c>
      <c r="AB840">
        <v>0</v>
      </c>
      <c r="AC840">
        <v>0</v>
      </c>
      <c r="AD840">
        <v>0</v>
      </c>
      <c r="AE840">
        <v>2.3214355890899998E-9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2">
      <c r="A841" t="s">
        <v>103</v>
      </c>
      <c r="B841" t="s">
        <v>604</v>
      </c>
      <c r="C841" t="s">
        <v>609</v>
      </c>
      <c r="D841" t="s">
        <v>605</v>
      </c>
      <c r="E841" t="s">
        <v>531</v>
      </c>
      <c r="F841" t="s">
        <v>502</v>
      </c>
      <c r="G841" t="s">
        <v>505</v>
      </c>
      <c r="H841" t="s">
        <v>8</v>
      </c>
      <c r="I841" t="s">
        <v>507</v>
      </c>
      <c r="J841" t="s">
        <v>532</v>
      </c>
      <c r="K841" t="s">
        <v>538</v>
      </c>
      <c r="L841" t="s">
        <v>516</v>
      </c>
      <c r="M841" t="s">
        <v>532</v>
      </c>
      <c r="N841" t="s">
        <v>532</v>
      </c>
      <c r="O841">
        <v>2.6427281239550001E-4</v>
      </c>
      <c r="P841">
        <v>0</v>
      </c>
      <c r="Q841">
        <v>0</v>
      </c>
      <c r="R841">
        <v>0</v>
      </c>
      <c r="S841">
        <v>5.2805537737919996E-3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1.634446952112582</v>
      </c>
      <c r="AB841">
        <v>0</v>
      </c>
      <c r="AC841">
        <v>0</v>
      </c>
      <c r="AD841">
        <v>0</v>
      </c>
      <c r="AE841">
        <v>8.7788415546799994E-5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 x14ac:dyDescent="0.2">
      <c r="A842" t="s">
        <v>104</v>
      </c>
      <c r="B842" t="s">
        <v>604</v>
      </c>
      <c r="C842" t="s">
        <v>609</v>
      </c>
      <c r="D842" t="s">
        <v>605</v>
      </c>
      <c r="E842" t="s">
        <v>531</v>
      </c>
      <c r="F842" t="s">
        <v>502</v>
      </c>
      <c r="G842" t="s">
        <v>505</v>
      </c>
      <c r="H842" t="s">
        <v>4</v>
      </c>
      <c r="I842" t="s">
        <v>507</v>
      </c>
      <c r="J842" t="s">
        <v>532</v>
      </c>
      <c r="K842" t="s">
        <v>538</v>
      </c>
      <c r="L842" t="s">
        <v>516</v>
      </c>
      <c r="M842" t="s">
        <v>532</v>
      </c>
      <c r="N842" t="s">
        <v>532</v>
      </c>
      <c r="O842">
        <v>0</v>
      </c>
      <c r="P842">
        <v>0</v>
      </c>
      <c r="Q842">
        <v>6.2716904063169989E-5</v>
      </c>
      <c r="R842">
        <v>0</v>
      </c>
      <c r="S842">
        <v>0</v>
      </c>
      <c r="T842">
        <v>0</v>
      </c>
      <c r="U842">
        <v>0</v>
      </c>
      <c r="V842">
        <v>1.319412167004E-10</v>
      </c>
      <c r="W842">
        <v>0</v>
      </c>
      <c r="X842">
        <v>0</v>
      </c>
      <c r="Y842">
        <v>0</v>
      </c>
      <c r="Z842">
        <v>0</v>
      </c>
      <c r="AA842">
        <v>0.36202521062376453</v>
      </c>
      <c r="AB842">
        <v>0</v>
      </c>
      <c r="AC842">
        <v>0</v>
      </c>
      <c r="AD842">
        <v>0</v>
      </c>
      <c r="AE842">
        <v>3.3191377254440002E-8</v>
      </c>
      <c r="AF842">
        <v>0</v>
      </c>
      <c r="AG842">
        <v>0</v>
      </c>
      <c r="AH842">
        <v>0</v>
      </c>
      <c r="AI842">
        <v>9.3337225544099986E-11</v>
      </c>
      <c r="AJ842">
        <v>0</v>
      </c>
    </row>
    <row r="843" spans="1:36" x14ac:dyDescent="0.2">
      <c r="A843" t="s">
        <v>105</v>
      </c>
      <c r="B843" t="s">
        <v>604</v>
      </c>
      <c r="C843" t="s">
        <v>609</v>
      </c>
      <c r="D843" t="s">
        <v>605</v>
      </c>
      <c r="E843" t="s">
        <v>531</v>
      </c>
      <c r="F843" t="s">
        <v>502</v>
      </c>
      <c r="G843" t="s">
        <v>506</v>
      </c>
      <c r="H843" t="s">
        <v>538</v>
      </c>
      <c r="I843" t="s">
        <v>507</v>
      </c>
      <c r="J843" t="s">
        <v>532</v>
      </c>
      <c r="K843" t="s">
        <v>538</v>
      </c>
      <c r="L843" t="s">
        <v>516</v>
      </c>
      <c r="M843" t="s">
        <v>532</v>
      </c>
      <c r="N843" t="s">
        <v>532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2.086523567293E-4</v>
      </c>
      <c r="X843">
        <v>0</v>
      </c>
      <c r="Y843">
        <v>0</v>
      </c>
      <c r="Z843">
        <v>0</v>
      </c>
      <c r="AA843">
        <v>0.44784540509523296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</row>
    <row r="844" spans="1:36" x14ac:dyDescent="0.2">
      <c r="A844" t="s">
        <v>106</v>
      </c>
      <c r="B844" t="s">
        <v>604</v>
      </c>
      <c r="C844" t="s">
        <v>609</v>
      </c>
      <c r="D844" t="s">
        <v>605</v>
      </c>
      <c r="E844" t="s">
        <v>531</v>
      </c>
      <c r="F844" t="s">
        <v>502</v>
      </c>
      <c r="G844" t="s">
        <v>506</v>
      </c>
      <c r="H844" t="s">
        <v>541</v>
      </c>
      <c r="I844" t="s">
        <v>507</v>
      </c>
      <c r="J844" t="s">
        <v>532</v>
      </c>
      <c r="K844" t="s">
        <v>538</v>
      </c>
      <c r="L844" t="s">
        <v>516</v>
      </c>
      <c r="M844" t="s">
        <v>532</v>
      </c>
      <c r="N844" t="s">
        <v>532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1.1776870527915001E-4</v>
      </c>
      <c r="X844">
        <v>0</v>
      </c>
      <c r="Y844">
        <v>0</v>
      </c>
      <c r="Z844">
        <v>0</v>
      </c>
      <c r="AA844">
        <v>0.44915373552496501</v>
      </c>
      <c r="AB844">
        <v>0</v>
      </c>
      <c r="AC844">
        <v>0</v>
      </c>
      <c r="AD844">
        <v>0</v>
      </c>
      <c r="AE844">
        <v>2.3214355890899998E-9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 x14ac:dyDescent="0.2">
      <c r="A845" t="s">
        <v>107</v>
      </c>
      <c r="B845" t="s">
        <v>604</v>
      </c>
      <c r="C845" t="s">
        <v>609</v>
      </c>
      <c r="D845" t="s">
        <v>605</v>
      </c>
      <c r="E845" t="s">
        <v>531</v>
      </c>
      <c r="F845" t="s">
        <v>502</v>
      </c>
      <c r="G845" t="s">
        <v>505</v>
      </c>
      <c r="H845" t="s">
        <v>8</v>
      </c>
      <c r="I845" t="s">
        <v>507</v>
      </c>
      <c r="J845" t="s">
        <v>532</v>
      </c>
      <c r="K845" t="s">
        <v>538</v>
      </c>
      <c r="L845" t="s">
        <v>517</v>
      </c>
      <c r="M845" t="s">
        <v>532</v>
      </c>
      <c r="N845" t="s">
        <v>532</v>
      </c>
      <c r="O845">
        <v>2.6427281239550001E-4</v>
      </c>
      <c r="P845">
        <v>0</v>
      </c>
      <c r="Q845">
        <v>0</v>
      </c>
      <c r="R845">
        <v>0</v>
      </c>
      <c r="S845">
        <v>5.2805537737919996E-3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1.5902125941326459</v>
      </c>
      <c r="AB845">
        <v>0</v>
      </c>
      <c r="AC845">
        <v>0</v>
      </c>
      <c r="AD845">
        <v>0</v>
      </c>
      <c r="AE845">
        <v>8.7788415546799994E-5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2">
      <c r="A846" t="s">
        <v>108</v>
      </c>
      <c r="B846" t="s">
        <v>604</v>
      </c>
      <c r="C846" t="s">
        <v>609</v>
      </c>
      <c r="D846" t="s">
        <v>605</v>
      </c>
      <c r="E846" t="s">
        <v>531</v>
      </c>
      <c r="F846" t="s">
        <v>502</v>
      </c>
      <c r="G846" t="s">
        <v>505</v>
      </c>
      <c r="H846" t="s">
        <v>4</v>
      </c>
      <c r="I846" t="s">
        <v>507</v>
      </c>
      <c r="J846" t="s">
        <v>532</v>
      </c>
      <c r="K846" t="s">
        <v>538</v>
      </c>
      <c r="L846" t="s">
        <v>517</v>
      </c>
      <c r="M846" t="s">
        <v>532</v>
      </c>
      <c r="N846" t="s">
        <v>532</v>
      </c>
      <c r="O846">
        <v>0</v>
      </c>
      <c r="P846">
        <v>0</v>
      </c>
      <c r="Q846">
        <v>6.2716904063169989E-5</v>
      </c>
      <c r="R846">
        <v>0</v>
      </c>
      <c r="S846">
        <v>0</v>
      </c>
      <c r="T846">
        <v>0</v>
      </c>
      <c r="U846">
        <v>0</v>
      </c>
      <c r="V846">
        <v>1.319412167004E-10</v>
      </c>
      <c r="W846">
        <v>0</v>
      </c>
      <c r="X846">
        <v>0</v>
      </c>
      <c r="Y846">
        <v>0</v>
      </c>
      <c r="Z846">
        <v>0</v>
      </c>
      <c r="AA846">
        <v>0.35222742994706846</v>
      </c>
      <c r="AB846">
        <v>0</v>
      </c>
      <c r="AC846">
        <v>0</v>
      </c>
      <c r="AD846">
        <v>0</v>
      </c>
      <c r="AE846">
        <v>3.3191377254440002E-8</v>
      </c>
      <c r="AF846">
        <v>0</v>
      </c>
      <c r="AG846">
        <v>0</v>
      </c>
      <c r="AH846">
        <v>0</v>
      </c>
      <c r="AI846">
        <v>9.3337225544099986E-11</v>
      </c>
      <c r="AJ846">
        <v>0</v>
      </c>
    </row>
    <row r="847" spans="1:36" x14ac:dyDescent="0.2">
      <c r="A847" t="s">
        <v>109</v>
      </c>
      <c r="B847" t="s">
        <v>604</v>
      </c>
      <c r="C847" t="s">
        <v>609</v>
      </c>
      <c r="D847" t="s">
        <v>605</v>
      </c>
      <c r="E847" t="s">
        <v>531</v>
      </c>
      <c r="F847" t="s">
        <v>502</v>
      </c>
      <c r="G847" t="s">
        <v>506</v>
      </c>
      <c r="H847" t="s">
        <v>538</v>
      </c>
      <c r="I847" t="s">
        <v>507</v>
      </c>
      <c r="J847" t="s">
        <v>532</v>
      </c>
      <c r="K847" t="s">
        <v>538</v>
      </c>
      <c r="L847" t="s">
        <v>517</v>
      </c>
      <c r="M847" t="s">
        <v>532</v>
      </c>
      <c r="N847" t="s">
        <v>532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2.086523567293E-4</v>
      </c>
      <c r="X847">
        <v>0</v>
      </c>
      <c r="Y847">
        <v>0</v>
      </c>
      <c r="Z847">
        <v>0</v>
      </c>
      <c r="AA847">
        <v>0.43572500318004892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2">
      <c r="A848" t="s">
        <v>110</v>
      </c>
      <c r="B848" t="s">
        <v>604</v>
      </c>
      <c r="C848" t="s">
        <v>609</v>
      </c>
      <c r="D848" t="s">
        <v>605</v>
      </c>
      <c r="E848" t="s">
        <v>531</v>
      </c>
      <c r="F848" t="s">
        <v>502</v>
      </c>
      <c r="G848" t="s">
        <v>506</v>
      </c>
      <c r="H848" t="s">
        <v>541</v>
      </c>
      <c r="I848" t="s">
        <v>507</v>
      </c>
      <c r="J848" t="s">
        <v>532</v>
      </c>
      <c r="K848" t="s">
        <v>538</v>
      </c>
      <c r="L848" t="s">
        <v>517</v>
      </c>
      <c r="M848" t="s">
        <v>532</v>
      </c>
      <c r="N848" t="s">
        <v>532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1.1776870527915001E-4</v>
      </c>
      <c r="X848">
        <v>0</v>
      </c>
      <c r="Y848">
        <v>0</v>
      </c>
      <c r="Z848">
        <v>0</v>
      </c>
      <c r="AA848">
        <v>0.43699792520664493</v>
      </c>
      <c r="AB848">
        <v>0</v>
      </c>
      <c r="AC848">
        <v>0</v>
      </c>
      <c r="AD848">
        <v>0</v>
      </c>
      <c r="AE848">
        <v>2.3214355890899998E-9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2">
      <c r="A849" t="s">
        <v>111</v>
      </c>
      <c r="B849" t="s">
        <v>604</v>
      </c>
      <c r="C849" t="s">
        <v>609</v>
      </c>
      <c r="D849" t="s">
        <v>605</v>
      </c>
      <c r="E849" t="s">
        <v>531</v>
      </c>
      <c r="F849" t="s">
        <v>502</v>
      </c>
      <c r="G849" t="s">
        <v>505</v>
      </c>
      <c r="H849" t="s">
        <v>8</v>
      </c>
      <c r="I849" t="s">
        <v>507</v>
      </c>
      <c r="J849" t="s">
        <v>532</v>
      </c>
      <c r="K849" t="s">
        <v>538</v>
      </c>
      <c r="L849" t="s">
        <v>518</v>
      </c>
      <c r="M849" t="s">
        <v>532</v>
      </c>
      <c r="N849" t="s">
        <v>532</v>
      </c>
      <c r="O849">
        <v>2.6427281239550001E-4</v>
      </c>
      <c r="P849">
        <v>0</v>
      </c>
      <c r="Q849">
        <v>0</v>
      </c>
      <c r="R849">
        <v>0</v>
      </c>
      <c r="S849">
        <v>5.2805537737919996E-3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1.6367941587087389</v>
      </c>
      <c r="AB849">
        <v>0</v>
      </c>
      <c r="AC849">
        <v>0</v>
      </c>
      <c r="AD849">
        <v>0</v>
      </c>
      <c r="AE849">
        <v>8.7788415546799994E-5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">
      <c r="A850" t="s">
        <v>112</v>
      </c>
      <c r="B850" t="s">
        <v>604</v>
      </c>
      <c r="C850" t="s">
        <v>609</v>
      </c>
      <c r="D850" t="s">
        <v>605</v>
      </c>
      <c r="E850" t="s">
        <v>531</v>
      </c>
      <c r="F850" t="s">
        <v>502</v>
      </c>
      <c r="G850" t="s">
        <v>505</v>
      </c>
      <c r="H850" t="s">
        <v>4</v>
      </c>
      <c r="I850" t="s">
        <v>507</v>
      </c>
      <c r="J850" t="s">
        <v>532</v>
      </c>
      <c r="K850" t="s">
        <v>538</v>
      </c>
      <c r="L850" t="s">
        <v>518</v>
      </c>
      <c r="M850" t="s">
        <v>532</v>
      </c>
      <c r="N850" t="s">
        <v>532</v>
      </c>
      <c r="O850">
        <v>0</v>
      </c>
      <c r="P850">
        <v>0</v>
      </c>
      <c r="Q850">
        <v>6.2716904063169989E-5</v>
      </c>
      <c r="R850">
        <v>0</v>
      </c>
      <c r="S850">
        <v>0</v>
      </c>
      <c r="T850">
        <v>0</v>
      </c>
      <c r="U850">
        <v>0</v>
      </c>
      <c r="V850">
        <v>1.319412167004E-10</v>
      </c>
      <c r="W850">
        <v>0</v>
      </c>
      <c r="X850">
        <v>0</v>
      </c>
      <c r="Y850">
        <v>0</v>
      </c>
      <c r="Z850">
        <v>0</v>
      </c>
      <c r="AA850">
        <v>0.36254511000701023</v>
      </c>
      <c r="AB850">
        <v>0</v>
      </c>
      <c r="AC850">
        <v>0</v>
      </c>
      <c r="AD850">
        <v>0</v>
      </c>
      <c r="AE850">
        <v>3.3191377254440002E-8</v>
      </c>
      <c r="AF850">
        <v>0</v>
      </c>
      <c r="AG850">
        <v>0</v>
      </c>
      <c r="AH850">
        <v>0</v>
      </c>
      <c r="AI850">
        <v>9.3337225544099986E-11</v>
      </c>
      <c r="AJ850">
        <v>0</v>
      </c>
    </row>
    <row r="851" spans="1:36" x14ac:dyDescent="0.2">
      <c r="A851" t="s">
        <v>113</v>
      </c>
      <c r="B851" t="s">
        <v>604</v>
      </c>
      <c r="C851" t="s">
        <v>609</v>
      </c>
      <c r="D851" t="s">
        <v>605</v>
      </c>
      <c r="E851" t="s">
        <v>531</v>
      </c>
      <c r="F851" t="s">
        <v>502</v>
      </c>
      <c r="G851" t="s">
        <v>506</v>
      </c>
      <c r="H851" t="s">
        <v>538</v>
      </c>
      <c r="I851" t="s">
        <v>507</v>
      </c>
      <c r="J851" t="s">
        <v>532</v>
      </c>
      <c r="K851" t="s">
        <v>538</v>
      </c>
      <c r="L851" t="s">
        <v>518</v>
      </c>
      <c r="M851" t="s">
        <v>532</v>
      </c>
      <c r="N851" t="s">
        <v>532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2.086523567293E-4</v>
      </c>
      <c r="X851">
        <v>0</v>
      </c>
      <c r="Y851">
        <v>0</v>
      </c>
      <c r="Z851">
        <v>0</v>
      </c>
      <c r="AA851">
        <v>0.44848854966932844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</row>
    <row r="852" spans="1:36" x14ac:dyDescent="0.2">
      <c r="A852" t="s">
        <v>114</v>
      </c>
      <c r="B852" t="s">
        <v>604</v>
      </c>
      <c r="C852" t="s">
        <v>609</v>
      </c>
      <c r="D852" t="s">
        <v>605</v>
      </c>
      <c r="E852" t="s">
        <v>531</v>
      </c>
      <c r="F852" t="s">
        <v>502</v>
      </c>
      <c r="G852" t="s">
        <v>506</v>
      </c>
      <c r="H852" t="s">
        <v>541</v>
      </c>
      <c r="I852" t="s">
        <v>507</v>
      </c>
      <c r="J852" t="s">
        <v>532</v>
      </c>
      <c r="K852" t="s">
        <v>538</v>
      </c>
      <c r="L852" t="s">
        <v>518</v>
      </c>
      <c r="M852" t="s">
        <v>532</v>
      </c>
      <c r="N852" t="s">
        <v>532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1.1776870527915001E-4</v>
      </c>
      <c r="X852">
        <v>0</v>
      </c>
      <c r="Y852">
        <v>0</v>
      </c>
      <c r="Z852">
        <v>0</v>
      </c>
      <c r="AA852">
        <v>0.44979875897424249</v>
      </c>
      <c r="AB852">
        <v>0</v>
      </c>
      <c r="AC852">
        <v>0</v>
      </c>
      <c r="AD852">
        <v>0</v>
      </c>
      <c r="AE852">
        <v>2.3214355890899998E-9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2">
      <c r="A853" t="s">
        <v>115</v>
      </c>
      <c r="B853" t="s">
        <v>604</v>
      </c>
      <c r="C853" t="s">
        <v>609</v>
      </c>
      <c r="D853" t="s">
        <v>606</v>
      </c>
      <c r="E853" t="s">
        <v>531</v>
      </c>
      <c r="F853" t="s">
        <v>502</v>
      </c>
      <c r="G853" t="s">
        <v>505</v>
      </c>
      <c r="H853" t="s">
        <v>8</v>
      </c>
      <c r="I853" t="s">
        <v>507</v>
      </c>
      <c r="J853" t="s">
        <v>532</v>
      </c>
      <c r="K853" t="s">
        <v>535</v>
      </c>
      <c r="L853" t="s">
        <v>519</v>
      </c>
      <c r="M853" t="s">
        <v>532</v>
      </c>
      <c r="N853" t="s">
        <v>532</v>
      </c>
      <c r="O853">
        <v>2.6427281239550001E-4</v>
      </c>
      <c r="P853">
        <v>0</v>
      </c>
      <c r="Q853">
        <v>0</v>
      </c>
      <c r="R853">
        <v>0</v>
      </c>
      <c r="S853">
        <v>5.2805537737919996E-3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3.5120512200419993E-2</v>
      </c>
      <c r="AB853">
        <v>0</v>
      </c>
      <c r="AC853">
        <v>0</v>
      </c>
      <c r="AD853">
        <v>0</v>
      </c>
      <c r="AE853">
        <v>8.7788415546799994E-5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2">
      <c r="A854" t="s">
        <v>116</v>
      </c>
      <c r="B854" t="s">
        <v>604</v>
      </c>
      <c r="C854" t="s">
        <v>609</v>
      </c>
      <c r="D854" t="s">
        <v>606</v>
      </c>
      <c r="E854" t="s">
        <v>531</v>
      </c>
      <c r="F854" t="s">
        <v>502</v>
      </c>
      <c r="G854" t="s">
        <v>505</v>
      </c>
      <c r="H854" t="s">
        <v>4</v>
      </c>
      <c r="I854" t="s">
        <v>507</v>
      </c>
      <c r="J854" t="s">
        <v>532</v>
      </c>
      <c r="K854" t="s">
        <v>535</v>
      </c>
      <c r="L854" t="s">
        <v>519</v>
      </c>
      <c r="M854" t="s">
        <v>532</v>
      </c>
      <c r="N854" t="s">
        <v>532</v>
      </c>
      <c r="O854">
        <v>0</v>
      </c>
      <c r="P854">
        <v>0</v>
      </c>
      <c r="Q854">
        <v>6.2716904063169989E-5</v>
      </c>
      <c r="R854">
        <v>0</v>
      </c>
      <c r="S854">
        <v>0</v>
      </c>
      <c r="T854">
        <v>0</v>
      </c>
      <c r="U854">
        <v>0</v>
      </c>
      <c r="V854">
        <v>1.319412167004E-10</v>
      </c>
      <c r="W854">
        <v>0</v>
      </c>
      <c r="X854">
        <v>0</v>
      </c>
      <c r="Y854">
        <v>0</v>
      </c>
      <c r="Z854">
        <v>0</v>
      </c>
      <c r="AA854">
        <v>7.779090541994999E-3</v>
      </c>
      <c r="AB854">
        <v>0</v>
      </c>
      <c r="AC854">
        <v>0</v>
      </c>
      <c r="AD854">
        <v>0</v>
      </c>
      <c r="AE854">
        <v>3.3191377254440002E-8</v>
      </c>
      <c r="AF854">
        <v>0</v>
      </c>
      <c r="AG854">
        <v>0</v>
      </c>
      <c r="AH854">
        <v>0</v>
      </c>
      <c r="AI854">
        <v>9.3337225544099986E-11</v>
      </c>
      <c r="AJ854">
        <v>0</v>
      </c>
    </row>
    <row r="855" spans="1:36" x14ac:dyDescent="0.2">
      <c r="A855" t="s">
        <v>117</v>
      </c>
      <c r="B855" t="s">
        <v>604</v>
      </c>
      <c r="C855" t="s">
        <v>609</v>
      </c>
      <c r="D855" t="s">
        <v>606</v>
      </c>
      <c r="E855" t="s">
        <v>531</v>
      </c>
      <c r="F855" t="s">
        <v>502</v>
      </c>
      <c r="G855" t="s">
        <v>506</v>
      </c>
      <c r="H855" t="s">
        <v>538</v>
      </c>
      <c r="I855" t="s">
        <v>507</v>
      </c>
      <c r="J855" t="s">
        <v>532</v>
      </c>
      <c r="K855" t="s">
        <v>535</v>
      </c>
      <c r="L855" t="s">
        <v>519</v>
      </c>
      <c r="M855" t="s">
        <v>532</v>
      </c>
      <c r="N855" t="s">
        <v>532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2.086523567293E-4</v>
      </c>
      <c r="X855">
        <v>0</v>
      </c>
      <c r="Y855">
        <v>0</v>
      </c>
      <c r="Z855">
        <v>0</v>
      </c>
      <c r="AA855">
        <v>9.6231694722299973E-3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</row>
    <row r="856" spans="1:36" x14ac:dyDescent="0.2">
      <c r="A856" t="s">
        <v>118</v>
      </c>
      <c r="B856" t="s">
        <v>604</v>
      </c>
      <c r="C856" t="s">
        <v>609</v>
      </c>
      <c r="D856" t="s">
        <v>605</v>
      </c>
      <c r="E856" t="s">
        <v>531</v>
      </c>
      <c r="F856" t="s">
        <v>502</v>
      </c>
      <c r="G856" t="s">
        <v>506</v>
      </c>
      <c r="H856" t="s">
        <v>541</v>
      </c>
      <c r="I856" t="s">
        <v>507</v>
      </c>
      <c r="J856" t="s">
        <v>532</v>
      </c>
      <c r="K856" t="s">
        <v>535</v>
      </c>
      <c r="L856" t="s">
        <v>519</v>
      </c>
      <c r="M856" t="s">
        <v>532</v>
      </c>
      <c r="N856" t="s">
        <v>532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1.1776870527915001E-4</v>
      </c>
      <c r="X856">
        <v>0</v>
      </c>
      <c r="Y856">
        <v>0</v>
      </c>
      <c r="Z856">
        <v>0</v>
      </c>
      <c r="AA856">
        <v>9.6512824891499989E-3</v>
      </c>
      <c r="AB856">
        <v>0</v>
      </c>
      <c r="AC856">
        <v>0</v>
      </c>
      <c r="AD856">
        <v>0</v>
      </c>
      <c r="AE856">
        <v>2.3214355890899998E-9</v>
      </c>
      <c r="AF856">
        <v>0</v>
      </c>
      <c r="AG856">
        <v>0</v>
      </c>
      <c r="AH856">
        <v>0</v>
      </c>
      <c r="AI856">
        <v>0</v>
      </c>
      <c r="AJ856">
        <v>0</v>
      </c>
    </row>
    <row r="857" spans="1:36" x14ac:dyDescent="0.2">
      <c r="A857" t="s">
        <v>119</v>
      </c>
      <c r="B857" t="s">
        <v>604</v>
      </c>
      <c r="C857" t="s">
        <v>609</v>
      </c>
      <c r="D857" t="s">
        <v>605</v>
      </c>
      <c r="E857" t="s">
        <v>531</v>
      </c>
      <c r="F857" t="s">
        <v>502</v>
      </c>
      <c r="G857" t="s">
        <v>505</v>
      </c>
      <c r="H857" t="s">
        <v>8</v>
      </c>
      <c r="I857" t="s">
        <v>507</v>
      </c>
      <c r="J857" t="s">
        <v>532</v>
      </c>
      <c r="K857" t="s">
        <v>533</v>
      </c>
      <c r="L857" t="s">
        <v>519</v>
      </c>
      <c r="M857" t="s">
        <v>532</v>
      </c>
      <c r="N857" t="s">
        <v>532</v>
      </c>
      <c r="O857">
        <v>2.6427281239550001E-4</v>
      </c>
      <c r="P857">
        <v>0</v>
      </c>
      <c r="Q857">
        <v>0</v>
      </c>
      <c r="R857">
        <v>0</v>
      </c>
      <c r="S857">
        <v>5.2805537737919996E-3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3.5395557470809795E-2</v>
      </c>
      <c r="AB857">
        <v>0</v>
      </c>
      <c r="AC857">
        <v>0</v>
      </c>
      <c r="AD857">
        <v>0</v>
      </c>
      <c r="AE857">
        <v>8.7788415546799994E-5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2">
      <c r="A858" t="s">
        <v>120</v>
      </c>
      <c r="B858" t="s">
        <v>604</v>
      </c>
      <c r="C858" t="s">
        <v>609</v>
      </c>
      <c r="D858" t="s">
        <v>605</v>
      </c>
      <c r="E858" t="s">
        <v>531</v>
      </c>
      <c r="F858" t="s">
        <v>502</v>
      </c>
      <c r="G858" t="s">
        <v>505</v>
      </c>
      <c r="H858" t="s">
        <v>4</v>
      </c>
      <c r="I858" t="s">
        <v>507</v>
      </c>
      <c r="J858" t="s">
        <v>532</v>
      </c>
      <c r="K858" t="s">
        <v>533</v>
      </c>
      <c r="L858" t="s">
        <v>519</v>
      </c>
      <c r="M858" t="s">
        <v>532</v>
      </c>
      <c r="N858" t="s">
        <v>532</v>
      </c>
      <c r="O858">
        <v>0</v>
      </c>
      <c r="P858">
        <v>0</v>
      </c>
      <c r="Q858">
        <v>6.2716904063169989E-5</v>
      </c>
      <c r="R858">
        <v>0</v>
      </c>
      <c r="S858">
        <v>0</v>
      </c>
      <c r="T858">
        <v>0</v>
      </c>
      <c r="U858">
        <v>0</v>
      </c>
      <c r="V858">
        <v>1.319412167004E-10</v>
      </c>
      <c r="W858">
        <v>0</v>
      </c>
      <c r="X858">
        <v>0</v>
      </c>
      <c r="Y858">
        <v>0</v>
      </c>
      <c r="Z858">
        <v>0</v>
      </c>
      <c r="AA858">
        <v>7.8400122634465497E-3</v>
      </c>
      <c r="AB858">
        <v>0</v>
      </c>
      <c r="AC858">
        <v>0</v>
      </c>
      <c r="AD858">
        <v>0</v>
      </c>
      <c r="AE858">
        <v>3.3191377254440002E-8</v>
      </c>
      <c r="AF858">
        <v>0</v>
      </c>
      <c r="AG858">
        <v>0</v>
      </c>
      <c r="AH858">
        <v>0</v>
      </c>
      <c r="AI858">
        <v>9.3337225544099986E-11</v>
      </c>
      <c r="AJ858">
        <v>0</v>
      </c>
    </row>
    <row r="859" spans="1:36" x14ac:dyDescent="0.2">
      <c r="A859" t="s">
        <v>121</v>
      </c>
      <c r="B859" t="s">
        <v>604</v>
      </c>
      <c r="C859" t="s">
        <v>609</v>
      </c>
      <c r="D859" t="s">
        <v>605</v>
      </c>
      <c r="E859" t="s">
        <v>531</v>
      </c>
      <c r="F859" t="s">
        <v>502</v>
      </c>
      <c r="G859" t="s">
        <v>506</v>
      </c>
      <c r="H859" t="s">
        <v>538</v>
      </c>
      <c r="I859" t="s">
        <v>507</v>
      </c>
      <c r="J859" t="s">
        <v>532</v>
      </c>
      <c r="K859" t="s">
        <v>533</v>
      </c>
      <c r="L859" t="s">
        <v>519</v>
      </c>
      <c r="M859" t="s">
        <v>532</v>
      </c>
      <c r="N859" t="s">
        <v>532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2.086523567293E-4</v>
      </c>
      <c r="X859">
        <v>0</v>
      </c>
      <c r="Y859">
        <v>0</v>
      </c>
      <c r="Z859">
        <v>0</v>
      </c>
      <c r="AA859">
        <v>9.6985330442186986E-3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 x14ac:dyDescent="0.2">
      <c r="A860" t="s">
        <v>122</v>
      </c>
      <c r="B860" t="s">
        <v>604</v>
      </c>
      <c r="C860" t="s">
        <v>609</v>
      </c>
      <c r="D860" t="s">
        <v>605</v>
      </c>
      <c r="E860" t="s">
        <v>531</v>
      </c>
      <c r="F860" t="s">
        <v>502</v>
      </c>
      <c r="G860" t="s">
        <v>506</v>
      </c>
      <c r="H860" t="s">
        <v>541</v>
      </c>
      <c r="I860" t="s">
        <v>507</v>
      </c>
      <c r="J860" t="s">
        <v>532</v>
      </c>
      <c r="K860" t="s">
        <v>533</v>
      </c>
      <c r="L860" t="s">
        <v>519</v>
      </c>
      <c r="M860" t="s">
        <v>532</v>
      </c>
      <c r="N860" t="s">
        <v>532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1.1776870527915001E-4</v>
      </c>
      <c r="X860">
        <v>0</v>
      </c>
      <c r="Y860">
        <v>0</v>
      </c>
      <c r="Z860">
        <v>0</v>
      </c>
      <c r="AA860">
        <v>9.7268662274134984E-3</v>
      </c>
      <c r="AB860">
        <v>0</v>
      </c>
      <c r="AC860">
        <v>0</v>
      </c>
      <c r="AD860">
        <v>0</v>
      </c>
      <c r="AE860">
        <v>2.3214355890899998E-9</v>
      </c>
      <c r="AF860">
        <v>0</v>
      </c>
      <c r="AG860">
        <v>0</v>
      </c>
      <c r="AH860">
        <v>0</v>
      </c>
      <c r="AI860">
        <v>0</v>
      </c>
      <c r="AJ860">
        <v>0</v>
      </c>
    </row>
    <row r="861" spans="1:36" x14ac:dyDescent="0.2">
      <c r="A861" t="s">
        <v>123</v>
      </c>
      <c r="B861" t="s">
        <v>604</v>
      </c>
      <c r="C861" t="s">
        <v>609</v>
      </c>
      <c r="D861" t="s">
        <v>606</v>
      </c>
      <c r="E861" t="s">
        <v>531</v>
      </c>
      <c r="F861" t="s">
        <v>502</v>
      </c>
      <c r="G861" t="s">
        <v>505</v>
      </c>
      <c r="H861" t="s">
        <v>8</v>
      </c>
      <c r="I861" t="s">
        <v>507</v>
      </c>
      <c r="J861" t="s">
        <v>532</v>
      </c>
      <c r="K861" t="s">
        <v>536</v>
      </c>
      <c r="L861" t="s">
        <v>519</v>
      </c>
      <c r="M861" t="s">
        <v>532</v>
      </c>
      <c r="N861" t="s">
        <v>532</v>
      </c>
      <c r="O861">
        <v>2.6427281239550001E-4</v>
      </c>
      <c r="P861">
        <v>0</v>
      </c>
      <c r="Q861">
        <v>0</v>
      </c>
      <c r="R861">
        <v>0</v>
      </c>
      <c r="S861">
        <v>5.2805537737919996E-3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3.6637854346400399E-2</v>
      </c>
      <c r="AB861">
        <v>0</v>
      </c>
      <c r="AC861">
        <v>0</v>
      </c>
      <c r="AD861">
        <v>0</v>
      </c>
      <c r="AE861">
        <v>8.7788415546799994E-5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1:36" x14ac:dyDescent="0.2">
      <c r="A862" t="s">
        <v>124</v>
      </c>
      <c r="B862" t="s">
        <v>604</v>
      </c>
      <c r="C862" t="s">
        <v>609</v>
      </c>
      <c r="D862" t="s">
        <v>606</v>
      </c>
      <c r="E862" t="s">
        <v>531</v>
      </c>
      <c r="F862" t="s">
        <v>502</v>
      </c>
      <c r="G862" t="s">
        <v>505</v>
      </c>
      <c r="H862" t="s">
        <v>4</v>
      </c>
      <c r="I862" t="s">
        <v>507</v>
      </c>
      <c r="J862" t="s">
        <v>532</v>
      </c>
      <c r="K862" t="s">
        <v>536</v>
      </c>
      <c r="L862" t="s">
        <v>519</v>
      </c>
      <c r="M862" t="s">
        <v>532</v>
      </c>
      <c r="N862" t="s">
        <v>532</v>
      </c>
      <c r="O862">
        <v>0</v>
      </c>
      <c r="P862">
        <v>0</v>
      </c>
      <c r="Q862">
        <v>6.2716904063169989E-5</v>
      </c>
      <c r="R862">
        <v>0</v>
      </c>
      <c r="S862">
        <v>0</v>
      </c>
      <c r="T862">
        <v>0</v>
      </c>
      <c r="U862">
        <v>0</v>
      </c>
      <c r="V862">
        <v>1.319412167004E-10</v>
      </c>
      <c r="W862">
        <v>0</v>
      </c>
      <c r="X862">
        <v>0</v>
      </c>
      <c r="Y862">
        <v>0</v>
      </c>
      <c r="Z862">
        <v>0</v>
      </c>
      <c r="AA862">
        <v>8.1151773812018994E-3</v>
      </c>
      <c r="AB862">
        <v>0</v>
      </c>
      <c r="AC862">
        <v>0</v>
      </c>
      <c r="AD862">
        <v>0</v>
      </c>
      <c r="AE862">
        <v>3.3191377254440002E-8</v>
      </c>
      <c r="AF862">
        <v>0</v>
      </c>
      <c r="AG862">
        <v>0</v>
      </c>
      <c r="AH862">
        <v>0</v>
      </c>
      <c r="AI862">
        <v>9.3337225544099986E-11</v>
      </c>
      <c r="AJ862">
        <v>0</v>
      </c>
    </row>
    <row r="863" spans="1:36" x14ac:dyDescent="0.2">
      <c r="A863" t="s">
        <v>125</v>
      </c>
      <c r="B863" t="s">
        <v>604</v>
      </c>
      <c r="C863" t="s">
        <v>609</v>
      </c>
      <c r="D863" t="s">
        <v>606</v>
      </c>
      <c r="E863" t="s">
        <v>531</v>
      </c>
      <c r="F863" t="s">
        <v>502</v>
      </c>
      <c r="G863" t="s">
        <v>506</v>
      </c>
      <c r="H863" t="s">
        <v>538</v>
      </c>
      <c r="I863" t="s">
        <v>507</v>
      </c>
      <c r="J863" t="s">
        <v>532</v>
      </c>
      <c r="K863" t="s">
        <v>536</v>
      </c>
      <c r="L863" t="s">
        <v>519</v>
      </c>
      <c r="M863" t="s">
        <v>532</v>
      </c>
      <c r="N863" t="s">
        <v>532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2.086523567293E-4</v>
      </c>
      <c r="X863">
        <v>0</v>
      </c>
      <c r="Y863">
        <v>0</v>
      </c>
      <c r="Z863">
        <v>0</v>
      </c>
      <c r="AA863">
        <v>1.0038927663192598E-2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2">
      <c r="A864" t="s">
        <v>126</v>
      </c>
      <c r="B864" t="s">
        <v>604</v>
      </c>
      <c r="C864" t="s">
        <v>609</v>
      </c>
      <c r="D864" t="s">
        <v>605</v>
      </c>
      <c r="E864" t="s">
        <v>531</v>
      </c>
      <c r="F864" t="s">
        <v>502</v>
      </c>
      <c r="G864" t="s">
        <v>506</v>
      </c>
      <c r="H864" t="s">
        <v>541</v>
      </c>
      <c r="I864" t="s">
        <v>507</v>
      </c>
      <c r="J864" t="s">
        <v>532</v>
      </c>
      <c r="K864" t="s">
        <v>536</v>
      </c>
      <c r="L864" t="s">
        <v>519</v>
      </c>
      <c r="M864" t="s">
        <v>532</v>
      </c>
      <c r="N864" t="s">
        <v>532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1.1776870527915001E-4</v>
      </c>
      <c r="X864">
        <v>0</v>
      </c>
      <c r="Y864">
        <v>0</v>
      </c>
      <c r="Z864">
        <v>0</v>
      </c>
      <c r="AA864">
        <v>1.0068255271322999E-2</v>
      </c>
      <c r="AB864">
        <v>0</v>
      </c>
      <c r="AC864">
        <v>0</v>
      </c>
      <c r="AD864">
        <v>0</v>
      </c>
      <c r="AE864">
        <v>2.3214355890899998E-9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2">
      <c r="A865" t="s">
        <v>127</v>
      </c>
      <c r="B865" t="s">
        <v>604</v>
      </c>
      <c r="C865" t="s">
        <v>609</v>
      </c>
      <c r="D865" t="s">
        <v>605</v>
      </c>
      <c r="E865" t="s">
        <v>531</v>
      </c>
      <c r="F865" t="s">
        <v>502</v>
      </c>
      <c r="G865" t="s">
        <v>505</v>
      </c>
      <c r="H865" t="s">
        <v>8</v>
      </c>
      <c r="I865" t="s">
        <v>507</v>
      </c>
      <c r="J865" t="s">
        <v>532</v>
      </c>
      <c r="K865" t="s">
        <v>534</v>
      </c>
      <c r="L865" t="s">
        <v>519</v>
      </c>
      <c r="M865" t="s">
        <v>532</v>
      </c>
      <c r="N865" t="s">
        <v>532</v>
      </c>
      <c r="O865">
        <v>2.6427281239550001E-4</v>
      </c>
      <c r="P865">
        <v>0</v>
      </c>
      <c r="Q865">
        <v>0</v>
      </c>
      <c r="R865">
        <v>0</v>
      </c>
      <c r="S865">
        <v>5.2805537737919996E-3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3.7226973211909799E-2</v>
      </c>
      <c r="AB865">
        <v>0</v>
      </c>
      <c r="AC865">
        <v>0</v>
      </c>
      <c r="AD865">
        <v>0</v>
      </c>
      <c r="AE865">
        <v>8.7788415546799994E-5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1:36" x14ac:dyDescent="0.2">
      <c r="A866" t="s">
        <v>128</v>
      </c>
      <c r="B866" t="s">
        <v>604</v>
      </c>
      <c r="C866" t="s">
        <v>609</v>
      </c>
      <c r="D866" t="s">
        <v>605</v>
      </c>
      <c r="E866" t="s">
        <v>531</v>
      </c>
      <c r="F866" t="s">
        <v>502</v>
      </c>
      <c r="G866" t="s">
        <v>505</v>
      </c>
      <c r="H866" t="s">
        <v>4</v>
      </c>
      <c r="I866" t="s">
        <v>507</v>
      </c>
      <c r="J866" t="s">
        <v>532</v>
      </c>
      <c r="K866" t="s">
        <v>534</v>
      </c>
      <c r="L866" t="s">
        <v>519</v>
      </c>
      <c r="M866" t="s">
        <v>532</v>
      </c>
      <c r="N866" t="s">
        <v>532</v>
      </c>
      <c r="O866">
        <v>0</v>
      </c>
      <c r="P866">
        <v>0</v>
      </c>
      <c r="Q866">
        <v>6.2716904063169989E-5</v>
      </c>
      <c r="R866">
        <v>0</v>
      </c>
      <c r="S866">
        <v>0</v>
      </c>
      <c r="T866">
        <v>0</v>
      </c>
      <c r="U866">
        <v>0</v>
      </c>
      <c r="V866">
        <v>1.319412167004E-10</v>
      </c>
      <c r="W866">
        <v>0</v>
      </c>
      <c r="X866">
        <v>0</v>
      </c>
      <c r="Y866">
        <v>0</v>
      </c>
      <c r="Z866">
        <v>0</v>
      </c>
      <c r="AA866">
        <v>8.24566548367155E-3</v>
      </c>
      <c r="AB866">
        <v>0</v>
      </c>
      <c r="AC866">
        <v>0</v>
      </c>
      <c r="AD866">
        <v>0</v>
      </c>
      <c r="AE866">
        <v>3.3191377254440002E-8</v>
      </c>
      <c r="AF866">
        <v>0</v>
      </c>
      <c r="AG866">
        <v>0</v>
      </c>
      <c r="AH866">
        <v>0</v>
      </c>
      <c r="AI866">
        <v>9.3337225544099986E-11</v>
      </c>
      <c r="AJ866">
        <v>0</v>
      </c>
    </row>
    <row r="867" spans="1:36" x14ac:dyDescent="0.2">
      <c r="A867" t="s">
        <v>129</v>
      </c>
      <c r="B867" t="s">
        <v>604</v>
      </c>
      <c r="C867" t="s">
        <v>609</v>
      </c>
      <c r="D867" t="s">
        <v>605</v>
      </c>
      <c r="E867" t="s">
        <v>531</v>
      </c>
      <c r="F867" t="s">
        <v>502</v>
      </c>
      <c r="G867" t="s">
        <v>506</v>
      </c>
      <c r="H867" t="s">
        <v>538</v>
      </c>
      <c r="I867" t="s">
        <v>507</v>
      </c>
      <c r="J867" t="s">
        <v>532</v>
      </c>
      <c r="K867" t="s">
        <v>534</v>
      </c>
      <c r="L867" t="s">
        <v>519</v>
      </c>
      <c r="M867" t="s">
        <v>532</v>
      </c>
      <c r="N867" t="s">
        <v>532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2.086523567293E-4</v>
      </c>
      <c r="X867">
        <v>0</v>
      </c>
      <c r="Y867">
        <v>0</v>
      </c>
      <c r="Z867">
        <v>0</v>
      </c>
      <c r="AA867">
        <v>1.0200348733868698E-2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</row>
    <row r="868" spans="1:36" x14ac:dyDescent="0.2">
      <c r="A868" t="s">
        <v>130</v>
      </c>
      <c r="B868" t="s">
        <v>604</v>
      </c>
      <c r="C868" t="s">
        <v>609</v>
      </c>
      <c r="D868" t="s">
        <v>605</v>
      </c>
      <c r="E868" t="s">
        <v>531</v>
      </c>
      <c r="F868" t="s">
        <v>502</v>
      </c>
      <c r="G868" t="s">
        <v>506</v>
      </c>
      <c r="H868" t="s">
        <v>541</v>
      </c>
      <c r="I868" t="s">
        <v>507</v>
      </c>
      <c r="J868" t="s">
        <v>532</v>
      </c>
      <c r="K868" t="s">
        <v>534</v>
      </c>
      <c r="L868" t="s">
        <v>519</v>
      </c>
      <c r="M868" t="s">
        <v>532</v>
      </c>
      <c r="N868" t="s">
        <v>532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1.1776870527915001E-4</v>
      </c>
      <c r="X868">
        <v>0</v>
      </c>
      <c r="Y868">
        <v>0</v>
      </c>
      <c r="Z868">
        <v>0</v>
      </c>
      <c r="AA868">
        <v>1.02301479156635E-2</v>
      </c>
      <c r="AB868">
        <v>0</v>
      </c>
      <c r="AC868">
        <v>0</v>
      </c>
      <c r="AD868">
        <v>0</v>
      </c>
      <c r="AE868">
        <v>2.3214355890899998E-9</v>
      </c>
      <c r="AF868">
        <v>0</v>
      </c>
      <c r="AG868">
        <v>0</v>
      </c>
      <c r="AH868">
        <v>0</v>
      </c>
      <c r="AI868">
        <v>0</v>
      </c>
      <c r="AJ868">
        <v>0</v>
      </c>
    </row>
    <row r="869" spans="1:36" x14ac:dyDescent="0.2">
      <c r="A869" t="s">
        <v>131</v>
      </c>
      <c r="B869" t="s">
        <v>604</v>
      </c>
      <c r="C869" t="s">
        <v>609</v>
      </c>
      <c r="D869" t="s">
        <v>606</v>
      </c>
      <c r="E869" t="s">
        <v>531</v>
      </c>
      <c r="F869" t="s">
        <v>502</v>
      </c>
      <c r="G869" t="s">
        <v>505</v>
      </c>
      <c r="H869" t="s">
        <v>8</v>
      </c>
      <c r="I869" t="s">
        <v>507</v>
      </c>
      <c r="J869" t="s">
        <v>532</v>
      </c>
      <c r="K869" t="s">
        <v>512</v>
      </c>
      <c r="L869" t="s">
        <v>519</v>
      </c>
      <c r="M869" t="s">
        <v>532</v>
      </c>
      <c r="N869" t="s">
        <v>532</v>
      </c>
      <c r="O869">
        <v>2.6427281239550001E-4</v>
      </c>
      <c r="P869">
        <v>0</v>
      </c>
      <c r="Q869">
        <v>0</v>
      </c>
      <c r="R869">
        <v>0</v>
      </c>
      <c r="S869">
        <v>5.2805537737919996E-3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0.13614158029057802</v>
      </c>
      <c r="AB869">
        <v>0</v>
      </c>
      <c r="AC869">
        <v>0</v>
      </c>
      <c r="AD869">
        <v>0</v>
      </c>
      <c r="AE869">
        <v>8.7788415546799994E-5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1:36" x14ac:dyDescent="0.2">
      <c r="A870" t="s">
        <v>132</v>
      </c>
      <c r="B870" t="s">
        <v>604</v>
      </c>
      <c r="C870" t="s">
        <v>609</v>
      </c>
      <c r="D870" t="s">
        <v>606</v>
      </c>
      <c r="E870" t="s">
        <v>531</v>
      </c>
      <c r="F870" t="s">
        <v>502</v>
      </c>
      <c r="G870" t="s">
        <v>505</v>
      </c>
      <c r="H870" t="s">
        <v>4</v>
      </c>
      <c r="I870" t="s">
        <v>507</v>
      </c>
      <c r="J870" t="s">
        <v>532</v>
      </c>
      <c r="K870" t="s">
        <v>512</v>
      </c>
      <c r="L870" t="s">
        <v>519</v>
      </c>
      <c r="M870" t="s">
        <v>532</v>
      </c>
      <c r="N870" t="s">
        <v>532</v>
      </c>
      <c r="O870">
        <v>0</v>
      </c>
      <c r="P870">
        <v>0</v>
      </c>
      <c r="Q870">
        <v>6.2716904063169989E-5</v>
      </c>
      <c r="R870">
        <v>0</v>
      </c>
      <c r="S870">
        <v>0</v>
      </c>
      <c r="T870">
        <v>0</v>
      </c>
      <c r="U870">
        <v>0</v>
      </c>
      <c r="V870">
        <v>1.319412167004E-10</v>
      </c>
      <c r="W870">
        <v>0</v>
      </c>
      <c r="X870">
        <v>0</v>
      </c>
      <c r="Y870">
        <v>0</v>
      </c>
      <c r="Z870">
        <v>0</v>
      </c>
      <c r="AA870">
        <v>3.0154961111245503E-2</v>
      </c>
      <c r="AB870">
        <v>0</v>
      </c>
      <c r="AC870">
        <v>0</v>
      </c>
      <c r="AD870">
        <v>0</v>
      </c>
      <c r="AE870">
        <v>3.3191377254440002E-8</v>
      </c>
      <c r="AF870">
        <v>0</v>
      </c>
      <c r="AG870">
        <v>0</v>
      </c>
      <c r="AH870">
        <v>0</v>
      </c>
      <c r="AI870">
        <v>9.3337225544099986E-11</v>
      </c>
      <c r="AJ870">
        <v>0</v>
      </c>
    </row>
    <row r="871" spans="1:36" x14ac:dyDescent="0.2">
      <c r="A871" t="s">
        <v>133</v>
      </c>
      <c r="B871" t="s">
        <v>604</v>
      </c>
      <c r="C871" t="s">
        <v>609</v>
      </c>
      <c r="D871" t="s">
        <v>606</v>
      </c>
      <c r="E871" t="s">
        <v>531</v>
      </c>
      <c r="F871" t="s">
        <v>502</v>
      </c>
      <c r="G871" t="s">
        <v>506</v>
      </c>
      <c r="H871" t="s">
        <v>538</v>
      </c>
      <c r="I871" t="s">
        <v>507</v>
      </c>
      <c r="J871" t="s">
        <v>532</v>
      </c>
      <c r="K871" t="s">
        <v>512</v>
      </c>
      <c r="L871" t="s">
        <v>519</v>
      </c>
      <c r="M871" t="s">
        <v>532</v>
      </c>
      <c r="N871" t="s">
        <v>532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2.086523567293E-4</v>
      </c>
      <c r="X871">
        <v>0</v>
      </c>
      <c r="Y871">
        <v>0</v>
      </c>
      <c r="Z871">
        <v>0</v>
      </c>
      <c r="AA871">
        <v>3.7303371086306998E-2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</row>
    <row r="872" spans="1:36" x14ac:dyDescent="0.2">
      <c r="A872" t="s">
        <v>134</v>
      </c>
      <c r="B872" t="s">
        <v>604</v>
      </c>
      <c r="C872" t="s">
        <v>609</v>
      </c>
      <c r="D872" t="s">
        <v>605</v>
      </c>
      <c r="E872" t="s">
        <v>531</v>
      </c>
      <c r="F872" t="s">
        <v>502</v>
      </c>
      <c r="G872" t="s">
        <v>506</v>
      </c>
      <c r="H872" t="s">
        <v>541</v>
      </c>
      <c r="I872" t="s">
        <v>507</v>
      </c>
      <c r="J872" t="s">
        <v>532</v>
      </c>
      <c r="K872" t="s">
        <v>512</v>
      </c>
      <c r="L872" t="s">
        <v>519</v>
      </c>
      <c r="M872" t="s">
        <v>532</v>
      </c>
      <c r="N872" t="s">
        <v>532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1.1776870527915001E-4</v>
      </c>
      <c r="X872">
        <v>0</v>
      </c>
      <c r="Y872">
        <v>0</v>
      </c>
      <c r="Z872">
        <v>0</v>
      </c>
      <c r="AA872">
        <v>3.7412348726735004E-2</v>
      </c>
      <c r="AB872">
        <v>0</v>
      </c>
      <c r="AC872">
        <v>0</v>
      </c>
      <c r="AD872">
        <v>0</v>
      </c>
      <c r="AE872">
        <v>2.3214355890899998E-9</v>
      </c>
      <c r="AF872">
        <v>0</v>
      </c>
      <c r="AG872">
        <v>0</v>
      </c>
      <c r="AH872">
        <v>0</v>
      </c>
      <c r="AI872">
        <v>0</v>
      </c>
      <c r="AJ872">
        <v>0</v>
      </c>
    </row>
    <row r="873" spans="1:36" x14ac:dyDescent="0.2">
      <c r="A873" t="s">
        <v>135</v>
      </c>
      <c r="B873" t="s">
        <v>604</v>
      </c>
      <c r="C873" t="s">
        <v>609</v>
      </c>
      <c r="D873" t="s">
        <v>605</v>
      </c>
      <c r="E873" t="s">
        <v>531</v>
      </c>
      <c r="F873" t="s">
        <v>502</v>
      </c>
      <c r="G873" t="s">
        <v>505</v>
      </c>
      <c r="H873" t="s">
        <v>8</v>
      </c>
      <c r="I873" t="s">
        <v>507</v>
      </c>
      <c r="J873" t="s">
        <v>532</v>
      </c>
      <c r="K873" t="s">
        <v>512</v>
      </c>
      <c r="L873" t="s">
        <v>520</v>
      </c>
      <c r="M873" t="s">
        <v>532</v>
      </c>
      <c r="N873" t="s">
        <v>532</v>
      </c>
      <c r="O873">
        <v>2.6427281239550001E-4</v>
      </c>
      <c r="P873">
        <v>0</v>
      </c>
      <c r="Q873">
        <v>0</v>
      </c>
      <c r="R873">
        <v>0</v>
      </c>
      <c r="S873">
        <v>5.2805537737919996E-3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0.13995656985054</v>
      </c>
      <c r="AB873">
        <v>0</v>
      </c>
      <c r="AC873">
        <v>0</v>
      </c>
      <c r="AD873">
        <v>0</v>
      </c>
      <c r="AE873">
        <v>8.7788415546799994E-5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1:36" x14ac:dyDescent="0.2">
      <c r="A874" t="s">
        <v>136</v>
      </c>
      <c r="B874" t="s">
        <v>604</v>
      </c>
      <c r="C874" t="s">
        <v>609</v>
      </c>
      <c r="D874" t="s">
        <v>605</v>
      </c>
      <c r="E874" t="s">
        <v>531</v>
      </c>
      <c r="F874" t="s">
        <v>502</v>
      </c>
      <c r="G874" t="s">
        <v>505</v>
      </c>
      <c r="H874" t="s">
        <v>4</v>
      </c>
      <c r="I874" t="s">
        <v>507</v>
      </c>
      <c r="J874" t="s">
        <v>532</v>
      </c>
      <c r="K874" t="s">
        <v>512</v>
      </c>
      <c r="L874" t="s">
        <v>520</v>
      </c>
      <c r="M874" t="s">
        <v>532</v>
      </c>
      <c r="N874" t="s">
        <v>532</v>
      </c>
      <c r="O874">
        <v>0</v>
      </c>
      <c r="P874">
        <v>0</v>
      </c>
      <c r="Q874">
        <v>6.2716904063169989E-5</v>
      </c>
      <c r="R874">
        <v>0</v>
      </c>
      <c r="S874">
        <v>0</v>
      </c>
      <c r="T874">
        <v>0</v>
      </c>
      <c r="U874">
        <v>0</v>
      </c>
      <c r="V874">
        <v>1.319412167004E-10</v>
      </c>
      <c r="W874">
        <v>0</v>
      </c>
      <c r="X874">
        <v>0</v>
      </c>
      <c r="Y874">
        <v>0</v>
      </c>
      <c r="Z874">
        <v>0</v>
      </c>
      <c r="AA874">
        <v>3.0999970120065001E-2</v>
      </c>
      <c r="AB874">
        <v>0</v>
      </c>
      <c r="AC874">
        <v>0</v>
      </c>
      <c r="AD874">
        <v>0</v>
      </c>
      <c r="AE874">
        <v>3.3191377254440002E-8</v>
      </c>
      <c r="AF874">
        <v>0</v>
      </c>
      <c r="AG874">
        <v>0</v>
      </c>
      <c r="AH874">
        <v>0</v>
      </c>
      <c r="AI874">
        <v>9.3337225544099986E-11</v>
      </c>
      <c r="AJ874">
        <v>0</v>
      </c>
    </row>
    <row r="875" spans="1:36" x14ac:dyDescent="0.2">
      <c r="A875" t="s">
        <v>137</v>
      </c>
      <c r="B875" t="s">
        <v>604</v>
      </c>
      <c r="C875" t="s">
        <v>609</v>
      </c>
      <c r="D875" t="s">
        <v>605</v>
      </c>
      <c r="E875" t="s">
        <v>531</v>
      </c>
      <c r="F875" t="s">
        <v>502</v>
      </c>
      <c r="G875" t="s">
        <v>506</v>
      </c>
      <c r="H875" t="s">
        <v>538</v>
      </c>
      <c r="I875" t="s">
        <v>507</v>
      </c>
      <c r="J875" t="s">
        <v>532</v>
      </c>
      <c r="K875" t="s">
        <v>512</v>
      </c>
      <c r="L875" t="s">
        <v>520</v>
      </c>
      <c r="M875" t="s">
        <v>532</v>
      </c>
      <c r="N875" t="s">
        <v>532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2.086523567293E-4</v>
      </c>
      <c r="X875">
        <v>0</v>
      </c>
      <c r="Y875">
        <v>0</v>
      </c>
      <c r="Z875">
        <v>0</v>
      </c>
      <c r="AA875">
        <v>3.8348694425009995E-2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2">
      <c r="A876" t="s">
        <v>138</v>
      </c>
      <c r="B876" t="s">
        <v>604</v>
      </c>
      <c r="C876" t="s">
        <v>609</v>
      </c>
      <c r="D876" t="s">
        <v>605</v>
      </c>
      <c r="E876" t="s">
        <v>531</v>
      </c>
      <c r="F876" t="s">
        <v>502</v>
      </c>
      <c r="G876" t="s">
        <v>506</v>
      </c>
      <c r="H876" t="s">
        <v>541</v>
      </c>
      <c r="I876" t="s">
        <v>507</v>
      </c>
      <c r="J876" t="s">
        <v>532</v>
      </c>
      <c r="K876" t="s">
        <v>512</v>
      </c>
      <c r="L876" t="s">
        <v>520</v>
      </c>
      <c r="M876" t="s">
        <v>532</v>
      </c>
      <c r="N876" t="s">
        <v>532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1.1776870527915001E-4</v>
      </c>
      <c r="X876">
        <v>0</v>
      </c>
      <c r="Y876">
        <v>0</v>
      </c>
      <c r="Z876">
        <v>0</v>
      </c>
      <c r="AA876">
        <v>3.8460725861050003E-2</v>
      </c>
      <c r="AB876">
        <v>0</v>
      </c>
      <c r="AC876">
        <v>0</v>
      </c>
      <c r="AD876">
        <v>0</v>
      </c>
      <c r="AE876">
        <v>2.3214355890899998E-9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2">
      <c r="A877" t="s">
        <v>139</v>
      </c>
      <c r="B877" t="s">
        <v>604</v>
      </c>
      <c r="C877" t="s">
        <v>609</v>
      </c>
      <c r="D877" t="s">
        <v>605</v>
      </c>
      <c r="E877" t="s">
        <v>531</v>
      </c>
      <c r="F877" t="s">
        <v>502</v>
      </c>
      <c r="G877" t="s">
        <v>505</v>
      </c>
      <c r="H877" t="s">
        <v>8</v>
      </c>
      <c r="I877" t="s">
        <v>507</v>
      </c>
      <c r="J877" t="s">
        <v>532</v>
      </c>
      <c r="K877" t="s">
        <v>535</v>
      </c>
      <c r="L877" t="s">
        <v>520</v>
      </c>
      <c r="M877" t="s">
        <v>532</v>
      </c>
      <c r="N877" t="s">
        <v>532</v>
      </c>
      <c r="O877">
        <v>2.6427281239550001E-4</v>
      </c>
      <c r="P877">
        <v>0</v>
      </c>
      <c r="Q877">
        <v>0</v>
      </c>
      <c r="R877">
        <v>0</v>
      </c>
      <c r="S877">
        <v>5.2805537737919996E-3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3.7554311715438597E-2</v>
      </c>
      <c r="AB877">
        <v>0</v>
      </c>
      <c r="AC877">
        <v>0</v>
      </c>
      <c r="AD877">
        <v>0</v>
      </c>
      <c r="AE877">
        <v>8.7788415546799994E-5</v>
      </c>
      <c r="AF877">
        <v>0</v>
      </c>
      <c r="AG877">
        <v>0</v>
      </c>
      <c r="AH877">
        <v>0</v>
      </c>
      <c r="AI877">
        <v>0</v>
      </c>
      <c r="AJ877">
        <v>0</v>
      </c>
    </row>
    <row r="878" spans="1:36" x14ac:dyDescent="0.2">
      <c r="A878" t="s">
        <v>140</v>
      </c>
      <c r="B878" t="s">
        <v>604</v>
      </c>
      <c r="C878" t="s">
        <v>609</v>
      </c>
      <c r="D878" t="s">
        <v>605</v>
      </c>
      <c r="E878" t="s">
        <v>531</v>
      </c>
      <c r="F878" t="s">
        <v>502</v>
      </c>
      <c r="G878" t="s">
        <v>505</v>
      </c>
      <c r="H878" t="s">
        <v>4</v>
      </c>
      <c r="I878" t="s">
        <v>507</v>
      </c>
      <c r="J878" t="s">
        <v>532</v>
      </c>
      <c r="K878" t="s">
        <v>535</v>
      </c>
      <c r="L878" t="s">
        <v>520</v>
      </c>
      <c r="M878" t="s">
        <v>532</v>
      </c>
      <c r="N878" t="s">
        <v>532</v>
      </c>
      <c r="O878">
        <v>0</v>
      </c>
      <c r="P878">
        <v>0</v>
      </c>
      <c r="Q878">
        <v>6.2716904063169989E-5</v>
      </c>
      <c r="R878">
        <v>0</v>
      </c>
      <c r="S878">
        <v>0</v>
      </c>
      <c r="T878">
        <v>0</v>
      </c>
      <c r="U878">
        <v>0</v>
      </c>
      <c r="V878">
        <v>1.319412167004E-10</v>
      </c>
      <c r="W878">
        <v>0</v>
      </c>
      <c r="X878">
        <v>0</v>
      </c>
      <c r="Y878">
        <v>0</v>
      </c>
      <c r="Z878">
        <v>0</v>
      </c>
      <c r="AA878">
        <v>8.3181700030333511E-3</v>
      </c>
      <c r="AB878">
        <v>0</v>
      </c>
      <c r="AC878">
        <v>0</v>
      </c>
      <c r="AD878">
        <v>0</v>
      </c>
      <c r="AE878">
        <v>3.3191377254440002E-8</v>
      </c>
      <c r="AF878">
        <v>0</v>
      </c>
      <c r="AG878">
        <v>0</v>
      </c>
      <c r="AH878">
        <v>0</v>
      </c>
      <c r="AI878">
        <v>9.3337225544099986E-11</v>
      </c>
      <c r="AJ878">
        <v>0</v>
      </c>
    </row>
    <row r="879" spans="1:36" x14ac:dyDescent="0.2">
      <c r="A879" t="s">
        <v>141</v>
      </c>
      <c r="B879" t="s">
        <v>604</v>
      </c>
      <c r="C879" t="s">
        <v>609</v>
      </c>
      <c r="D879" t="s">
        <v>605</v>
      </c>
      <c r="E879" t="s">
        <v>531</v>
      </c>
      <c r="F879" t="s">
        <v>502</v>
      </c>
      <c r="G879" t="s">
        <v>506</v>
      </c>
      <c r="H879" t="s">
        <v>538</v>
      </c>
      <c r="I879" t="s">
        <v>507</v>
      </c>
      <c r="J879" t="s">
        <v>532</v>
      </c>
      <c r="K879" t="s">
        <v>535</v>
      </c>
      <c r="L879" t="s">
        <v>520</v>
      </c>
      <c r="M879" t="s">
        <v>532</v>
      </c>
      <c r="N879" t="s">
        <v>532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2.086523567293E-4</v>
      </c>
      <c r="X879">
        <v>0</v>
      </c>
      <c r="Y879">
        <v>0</v>
      </c>
      <c r="Z879">
        <v>0</v>
      </c>
      <c r="AA879">
        <v>1.02900408737859E-2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2">
      <c r="A880" t="s">
        <v>142</v>
      </c>
      <c r="B880" t="s">
        <v>604</v>
      </c>
      <c r="C880" t="s">
        <v>609</v>
      </c>
      <c r="D880" t="s">
        <v>605</v>
      </c>
      <c r="E880" t="s">
        <v>531</v>
      </c>
      <c r="F880" t="s">
        <v>502</v>
      </c>
      <c r="G880" t="s">
        <v>506</v>
      </c>
      <c r="H880" t="s">
        <v>541</v>
      </c>
      <c r="I880" t="s">
        <v>507</v>
      </c>
      <c r="J880" t="s">
        <v>532</v>
      </c>
      <c r="K880" t="s">
        <v>535</v>
      </c>
      <c r="L880" t="s">
        <v>520</v>
      </c>
      <c r="M880" t="s">
        <v>532</v>
      </c>
      <c r="N880" t="s">
        <v>532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1.1776870527915001E-4</v>
      </c>
      <c r="X880">
        <v>0</v>
      </c>
      <c r="Y880">
        <v>0</v>
      </c>
      <c r="Z880">
        <v>0</v>
      </c>
      <c r="AA880">
        <v>1.0320102081169499E-2</v>
      </c>
      <c r="AB880">
        <v>0</v>
      </c>
      <c r="AC880">
        <v>0</v>
      </c>
      <c r="AD880">
        <v>0</v>
      </c>
      <c r="AE880">
        <v>2.3214355890899998E-9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x14ac:dyDescent="0.2">
      <c r="A881" t="s">
        <v>143</v>
      </c>
      <c r="B881" t="s">
        <v>604</v>
      </c>
      <c r="C881" t="s">
        <v>609</v>
      </c>
      <c r="D881" t="s">
        <v>605</v>
      </c>
      <c r="E881" t="s">
        <v>531</v>
      </c>
      <c r="F881" t="s">
        <v>502</v>
      </c>
      <c r="G881" t="s">
        <v>505</v>
      </c>
      <c r="H881" t="s">
        <v>8</v>
      </c>
      <c r="I881" t="s">
        <v>507</v>
      </c>
      <c r="J881" t="s">
        <v>532</v>
      </c>
      <c r="K881" t="s">
        <v>536</v>
      </c>
      <c r="L881" t="s">
        <v>520</v>
      </c>
      <c r="M881" t="s">
        <v>532</v>
      </c>
      <c r="N881" t="s">
        <v>532</v>
      </c>
      <c r="O881">
        <v>2.6427281239550001E-4</v>
      </c>
      <c r="P881">
        <v>0</v>
      </c>
      <c r="Q881">
        <v>0</v>
      </c>
      <c r="R881">
        <v>0</v>
      </c>
      <c r="S881">
        <v>5.2805537737919996E-3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3.9033225105297602E-2</v>
      </c>
      <c r="AB881">
        <v>0</v>
      </c>
      <c r="AC881">
        <v>0</v>
      </c>
      <c r="AD881">
        <v>0</v>
      </c>
      <c r="AE881">
        <v>8.7788415546799994E-5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2">
      <c r="A882" t="s">
        <v>144</v>
      </c>
      <c r="B882" t="s">
        <v>604</v>
      </c>
      <c r="C882" t="s">
        <v>609</v>
      </c>
      <c r="D882" t="s">
        <v>605</v>
      </c>
      <c r="E882" t="s">
        <v>531</v>
      </c>
      <c r="F882" t="s">
        <v>502</v>
      </c>
      <c r="G882" t="s">
        <v>505</v>
      </c>
      <c r="H882" t="s">
        <v>4</v>
      </c>
      <c r="I882" t="s">
        <v>507</v>
      </c>
      <c r="J882" t="s">
        <v>532</v>
      </c>
      <c r="K882" t="s">
        <v>536</v>
      </c>
      <c r="L882" t="s">
        <v>520</v>
      </c>
      <c r="M882" t="s">
        <v>532</v>
      </c>
      <c r="N882" t="s">
        <v>532</v>
      </c>
      <c r="O882">
        <v>0</v>
      </c>
      <c r="P882">
        <v>0</v>
      </c>
      <c r="Q882">
        <v>6.2716904063169989E-5</v>
      </c>
      <c r="R882">
        <v>0</v>
      </c>
      <c r="S882">
        <v>0</v>
      </c>
      <c r="T882">
        <v>0</v>
      </c>
      <c r="U882">
        <v>0</v>
      </c>
      <c r="V882">
        <v>1.319412167004E-10</v>
      </c>
      <c r="W882">
        <v>0</v>
      </c>
      <c r="X882">
        <v>0</v>
      </c>
      <c r="Y882">
        <v>0</v>
      </c>
      <c r="Z882">
        <v>0</v>
      </c>
      <c r="AA882">
        <v>8.6457449853636001E-3</v>
      </c>
      <c r="AB882">
        <v>0</v>
      </c>
      <c r="AC882">
        <v>0</v>
      </c>
      <c r="AD882">
        <v>0</v>
      </c>
      <c r="AE882">
        <v>3.3191377254440002E-8</v>
      </c>
      <c r="AF882">
        <v>0</v>
      </c>
      <c r="AG882">
        <v>0</v>
      </c>
      <c r="AH882">
        <v>0</v>
      </c>
      <c r="AI882">
        <v>9.3337225544099986E-11</v>
      </c>
      <c r="AJ882">
        <v>0</v>
      </c>
    </row>
    <row r="883" spans="1:36" x14ac:dyDescent="0.2">
      <c r="A883" t="s">
        <v>145</v>
      </c>
      <c r="B883" t="s">
        <v>604</v>
      </c>
      <c r="C883" t="s">
        <v>609</v>
      </c>
      <c r="D883" t="s">
        <v>605</v>
      </c>
      <c r="E883" t="s">
        <v>531</v>
      </c>
      <c r="F883" t="s">
        <v>502</v>
      </c>
      <c r="G883" t="s">
        <v>506</v>
      </c>
      <c r="H883" t="s">
        <v>538</v>
      </c>
      <c r="I883" t="s">
        <v>507</v>
      </c>
      <c r="J883" t="s">
        <v>532</v>
      </c>
      <c r="K883" t="s">
        <v>536</v>
      </c>
      <c r="L883" t="s">
        <v>520</v>
      </c>
      <c r="M883" t="s">
        <v>532</v>
      </c>
      <c r="N883" t="s">
        <v>532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2.086523567293E-4</v>
      </c>
      <c r="X883">
        <v>0</v>
      </c>
      <c r="Y883">
        <v>0</v>
      </c>
      <c r="Z883">
        <v>0</v>
      </c>
      <c r="AA883">
        <v>1.0695269422394399E-2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</row>
    <row r="884" spans="1:36" x14ac:dyDescent="0.2">
      <c r="A884" t="s">
        <v>146</v>
      </c>
      <c r="B884" t="s">
        <v>604</v>
      </c>
      <c r="C884" t="s">
        <v>609</v>
      </c>
      <c r="D884" t="s">
        <v>605</v>
      </c>
      <c r="E884" t="s">
        <v>531</v>
      </c>
      <c r="F884" t="s">
        <v>502</v>
      </c>
      <c r="G884" t="s">
        <v>506</v>
      </c>
      <c r="H884" t="s">
        <v>541</v>
      </c>
      <c r="I884" t="s">
        <v>507</v>
      </c>
      <c r="J884" t="s">
        <v>532</v>
      </c>
      <c r="K884" t="s">
        <v>536</v>
      </c>
      <c r="L884" t="s">
        <v>520</v>
      </c>
      <c r="M884" t="s">
        <v>532</v>
      </c>
      <c r="N884" t="s">
        <v>532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1.1776870527915001E-4</v>
      </c>
      <c r="X884">
        <v>0</v>
      </c>
      <c r="Y884">
        <v>0</v>
      </c>
      <c r="Z884">
        <v>0</v>
      </c>
      <c r="AA884">
        <v>1.0726514459812E-2</v>
      </c>
      <c r="AB884">
        <v>0</v>
      </c>
      <c r="AC884">
        <v>0</v>
      </c>
      <c r="AD884">
        <v>0</v>
      </c>
      <c r="AE884">
        <v>2.3214355890899998E-9</v>
      </c>
      <c r="AF884">
        <v>0</v>
      </c>
      <c r="AG884">
        <v>0</v>
      </c>
      <c r="AH884">
        <v>0</v>
      </c>
      <c r="AI884">
        <v>0</v>
      </c>
      <c r="AJ884">
        <v>0</v>
      </c>
    </row>
    <row r="885" spans="1:36" x14ac:dyDescent="0.2">
      <c r="A885" t="s">
        <v>147</v>
      </c>
      <c r="B885" t="s">
        <v>604</v>
      </c>
      <c r="C885" t="s">
        <v>609</v>
      </c>
      <c r="D885" t="s">
        <v>605</v>
      </c>
      <c r="E885" t="s">
        <v>1</v>
      </c>
      <c r="F885" t="s">
        <v>502</v>
      </c>
      <c r="G885" t="s">
        <v>505</v>
      </c>
      <c r="H885" t="s">
        <v>4</v>
      </c>
      <c r="I885" t="s">
        <v>507</v>
      </c>
      <c r="J885" t="s">
        <v>532</v>
      </c>
      <c r="K885" t="s">
        <v>537</v>
      </c>
      <c r="L885" t="s">
        <v>513</v>
      </c>
      <c r="M885" t="s">
        <v>532</v>
      </c>
      <c r="N885" t="s">
        <v>532</v>
      </c>
      <c r="O885">
        <v>0</v>
      </c>
      <c r="P885">
        <v>0</v>
      </c>
      <c r="Q885">
        <v>2.4878636701659998E-3</v>
      </c>
      <c r="R885">
        <v>0</v>
      </c>
      <c r="S885">
        <v>0</v>
      </c>
      <c r="T885">
        <v>0</v>
      </c>
      <c r="U885">
        <v>0</v>
      </c>
      <c r="V885">
        <v>1.45361331996E-9</v>
      </c>
      <c r="W885">
        <v>0</v>
      </c>
      <c r="X885">
        <v>0</v>
      </c>
      <c r="Y885">
        <v>0</v>
      </c>
      <c r="Z885">
        <v>0</v>
      </c>
      <c r="AA885">
        <v>7.6776789209127996</v>
      </c>
      <c r="AB885">
        <v>0</v>
      </c>
      <c r="AC885">
        <v>0</v>
      </c>
      <c r="AD885">
        <v>0</v>
      </c>
      <c r="AE885">
        <v>3.6567366355600007E-7</v>
      </c>
      <c r="AF885">
        <v>0</v>
      </c>
      <c r="AG885">
        <v>0</v>
      </c>
      <c r="AH885">
        <v>0</v>
      </c>
      <c r="AI885">
        <v>1.0284739463189998E-9</v>
      </c>
      <c r="AJ885">
        <v>0</v>
      </c>
    </row>
    <row r="886" spans="1:36" x14ac:dyDescent="0.2">
      <c r="A886" t="s">
        <v>148</v>
      </c>
      <c r="B886" t="s">
        <v>604</v>
      </c>
      <c r="C886" t="s">
        <v>609</v>
      </c>
      <c r="D886" t="s">
        <v>605</v>
      </c>
      <c r="E886" t="s">
        <v>1</v>
      </c>
      <c r="F886" t="s">
        <v>502</v>
      </c>
      <c r="G886" t="s">
        <v>506</v>
      </c>
      <c r="H886" t="s">
        <v>538</v>
      </c>
      <c r="I886" t="s">
        <v>507</v>
      </c>
      <c r="J886" t="s">
        <v>532</v>
      </c>
      <c r="K886" t="s">
        <v>537</v>
      </c>
      <c r="L886" t="s">
        <v>513</v>
      </c>
      <c r="M886" t="s">
        <v>532</v>
      </c>
      <c r="N886" t="s">
        <v>532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5.3404869065399995E-3</v>
      </c>
      <c r="X886">
        <v>0</v>
      </c>
      <c r="Y886">
        <v>0</v>
      </c>
      <c r="Z886">
        <v>0</v>
      </c>
      <c r="AA886">
        <v>6.4310560362741604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1:36" x14ac:dyDescent="0.2">
      <c r="A887" t="s">
        <v>149</v>
      </c>
      <c r="B887" t="s">
        <v>604</v>
      </c>
      <c r="C887" t="s">
        <v>609</v>
      </c>
      <c r="D887" t="s">
        <v>605</v>
      </c>
      <c r="E887" t="s">
        <v>1</v>
      </c>
      <c r="F887" t="s">
        <v>502</v>
      </c>
      <c r="G887" t="s">
        <v>506</v>
      </c>
      <c r="H887" t="s">
        <v>541</v>
      </c>
      <c r="I887" t="s">
        <v>507</v>
      </c>
      <c r="J887" t="s">
        <v>532</v>
      </c>
      <c r="K887" t="s">
        <v>537</v>
      </c>
      <c r="L887" t="s">
        <v>513</v>
      </c>
      <c r="M887" t="s">
        <v>532</v>
      </c>
      <c r="N887" t="s">
        <v>532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4.7676790544763014E-3</v>
      </c>
      <c r="X887">
        <v>0</v>
      </c>
      <c r="Y887">
        <v>0</v>
      </c>
      <c r="Z887">
        <v>0</v>
      </c>
      <c r="AA887">
        <v>6.4508633294893603</v>
      </c>
      <c r="AB887">
        <v>0</v>
      </c>
      <c r="AC887">
        <v>0</v>
      </c>
      <c r="AD887">
        <v>0</v>
      </c>
      <c r="AE887">
        <v>2.6117631640399998E-8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 x14ac:dyDescent="0.2">
      <c r="A888" t="s">
        <v>150</v>
      </c>
      <c r="B888" t="s">
        <v>604</v>
      </c>
      <c r="C888" t="s">
        <v>609</v>
      </c>
      <c r="D888" t="s">
        <v>605</v>
      </c>
      <c r="E888" t="s">
        <v>1</v>
      </c>
      <c r="F888" t="s">
        <v>502</v>
      </c>
      <c r="G888" t="s">
        <v>505</v>
      </c>
      <c r="H888" t="s">
        <v>4</v>
      </c>
      <c r="I888" t="s">
        <v>508</v>
      </c>
      <c r="J888" t="s">
        <v>532</v>
      </c>
      <c r="K888" t="s">
        <v>537</v>
      </c>
      <c r="L888" t="s">
        <v>513</v>
      </c>
      <c r="M888" t="s">
        <v>532</v>
      </c>
      <c r="N888" t="s">
        <v>532</v>
      </c>
      <c r="O888">
        <v>0</v>
      </c>
      <c r="P888">
        <v>0</v>
      </c>
      <c r="Q888">
        <v>2.4878636701659998E-3</v>
      </c>
      <c r="R888">
        <v>0</v>
      </c>
      <c r="S888">
        <v>0</v>
      </c>
      <c r="T888">
        <v>0</v>
      </c>
      <c r="U888">
        <v>0</v>
      </c>
      <c r="V888">
        <v>1.45361331996E-9</v>
      </c>
      <c r="W888">
        <v>0</v>
      </c>
      <c r="X888">
        <v>0</v>
      </c>
      <c r="Y888">
        <v>0</v>
      </c>
      <c r="Z888">
        <v>7.6255023306899997E-2</v>
      </c>
      <c r="AA888">
        <v>8.0245375053080998</v>
      </c>
      <c r="AB888">
        <v>0</v>
      </c>
      <c r="AC888">
        <v>0</v>
      </c>
      <c r="AD888">
        <v>0</v>
      </c>
      <c r="AE888">
        <v>3.6567366355600007E-7</v>
      </c>
      <c r="AF888">
        <v>0</v>
      </c>
      <c r="AG888">
        <v>0</v>
      </c>
      <c r="AH888">
        <v>0</v>
      </c>
      <c r="AI888">
        <v>1.0284739463189998E-9</v>
      </c>
      <c r="AJ888">
        <v>0</v>
      </c>
    </row>
    <row r="889" spans="1:36" x14ac:dyDescent="0.2">
      <c r="A889" t="s">
        <v>151</v>
      </c>
      <c r="B889" t="s">
        <v>604</v>
      </c>
      <c r="C889" t="s">
        <v>609</v>
      </c>
      <c r="D889" t="s">
        <v>605</v>
      </c>
      <c r="E889" t="s">
        <v>1</v>
      </c>
      <c r="F889" t="s">
        <v>502</v>
      </c>
      <c r="G889" t="s">
        <v>506</v>
      </c>
      <c r="H889" t="s">
        <v>538</v>
      </c>
      <c r="I889" t="s">
        <v>508</v>
      </c>
      <c r="J889" t="s">
        <v>532</v>
      </c>
      <c r="K889" t="s">
        <v>537</v>
      </c>
      <c r="L889" t="s">
        <v>513</v>
      </c>
      <c r="M889" t="s">
        <v>532</v>
      </c>
      <c r="N889" t="s">
        <v>532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5.3404869065399995E-3</v>
      </c>
      <c r="X889">
        <v>0</v>
      </c>
      <c r="Y889">
        <v>0</v>
      </c>
      <c r="Z889">
        <v>5.5297670770999993E-2</v>
      </c>
      <c r="AA889">
        <v>6.7216218046235996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</row>
    <row r="890" spans="1:36" x14ac:dyDescent="0.2">
      <c r="A890" t="s">
        <v>152</v>
      </c>
      <c r="B890" t="s">
        <v>604</v>
      </c>
      <c r="C890" t="s">
        <v>609</v>
      </c>
      <c r="D890" t="s">
        <v>605</v>
      </c>
      <c r="E890" t="s">
        <v>1</v>
      </c>
      <c r="F890" t="s">
        <v>502</v>
      </c>
      <c r="G890" t="s">
        <v>506</v>
      </c>
      <c r="H890" t="s">
        <v>541</v>
      </c>
      <c r="I890" t="s">
        <v>508</v>
      </c>
      <c r="J890" t="s">
        <v>532</v>
      </c>
      <c r="K890" t="s">
        <v>537</v>
      </c>
      <c r="L890" t="s">
        <v>513</v>
      </c>
      <c r="M890" t="s">
        <v>532</v>
      </c>
      <c r="N890" t="s">
        <v>532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4.7676790544763014E-3</v>
      </c>
      <c r="X890">
        <v>0</v>
      </c>
      <c r="Y890">
        <v>0</v>
      </c>
      <c r="Z890">
        <v>5.7714039577799997E-2</v>
      </c>
      <c r="AA890">
        <v>6.7422922487696999</v>
      </c>
      <c r="AB890">
        <v>0</v>
      </c>
      <c r="AC890">
        <v>0</v>
      </c>
      <c r="AD890">
        <v>0</v>
      </c>
      <c r="AE890">
        <v>2.6117631640399998E-8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1:36" x14ac:dyDescent="0.2">
      <c r="A891" t="s">
        <v>153</v>
      </c>
      <c r="B891" t="s">
        <v>604</v>
      </c>
      <c r="C891" t="s">
        <v>609</v>
      </c>
      <c r="D891" t="s">
        <v>606</v>
      </c>
      <c r="E891" t="s">
        <v>1</v>
      </c>
      <c r="F891" t="s">
        <v>502</v>
      </c>
      <c r="G891" t="s">
        <v>505</v>
      </c>
      <c r="H891" t="s">
        <v>4</v>
      </c>
      <c r="I891" t="s">
        <v>507</v>
      </c>
      <c r="J891" t="s">
        <v>532</v>
      </c>
      <c r="K891" t="s">
        <v>538</v>
      </c>
      <c r="L891" t="s">
        <v>513</v>
      </c>
      <c r="M891" t="s">
        <v>532</v>
      </c>
      <c r="N891" t="s">
        <v>532</v>
      </c>
      <c r="O891">
        <v>0</v>
      </c>
      <c r="P891">
        <v>0</v>
      </c>
      <c r="Q891">
        <v>2.4878636701659998E-3</v>
      </c>
      <c r="R891">
        <v>0</v>
      </c>
      <c r="S891">
        <v>0</v>
      </c>
      <c r="T891">
        <v>0</v>
      </c>
      <c r="U891">
        <v>0</v>
      </c>
      <c r="V891">
        <v>1.45361331996E-9</v>
      </c>
      <c r="W891">
        <v>0</v>
      </c>
      <c r="X891">
        <v>0</v>
      </c>
      <c r="Y891">
        <v>0</v>
      </c>
      <c r="Z891">
        <v>0</v>
      </c>
      <c r="AA891">
        <v>7.9436829597791005</v>
      </c>
      <c r="AB891">
        <v>0</v>
      </c>
      <c r="AC891">
        <v>0</v>
      </c>
      <c r="AD891">
        <v>0</v>
      </c>
      <c r="AE891">
        <v>3.6567366355600007E-7</v>
      </c>
      <c r="AF891">
        <v>0</v>
      </c>
      <c r="AG891">
        <v>0</v>
      </c>
      <c r="AH891">
        <v>0</v>
      </c>
      <c r="AI891">
        <v>1.0284739463189998E-9</v>
      </c>
      <c r="AJ891">
        <v>0</v>
      </c>
    </row>
    <row r="892" spans="1:36" x14ac:dyDescent="0.2">
      <c r="A892" t="s">
        <v>154</v>
      </c>
      <c r="B892" t="s">
        <v>604</v>
      </c>
      <c r="C892" t="s">
        <v>609</v>
      </c>
      <c r="D892" t="s">
        <v>606</v>
      </c>
      <c r="E892" t="s">
        <v>1</v>
      </c>
      <c r="F892" t="s">
        <v>502</v>
      </c>
      <c r="G892" t="s">
        <v>506</v>
      </c>
      <c r="H892" t="s">
        <v>538</v>
      </c>
      <c r="I892" t="s">
        <v>507</v>
      </c>
      <c r="J892" t="s">
        <v>532</v>
      </c>
      <c r="K892" t="s">
        <v>538</v>
      </c>
      <c r="L892" t="s">
        <v>513</v>
      </c>
      <c r="M892" t="s">
        <v>532</v>
      </c>
      <c r="N892" t="s">
        <v>532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5.3404869065399995E-3</v>
      </c>
      <c r="X892">
        <v>0</v>
      </c>
      <c r="Y892">
        <v>0</v>
      </c>
      <c r="Z892">
        <v>0</v>
      </c>
      <c r="AA892">
        <v>6.653869063159771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</row>
    <row r="893" spans="1:36" x14ac:dyDescent="0.2">
      <c r="A893" t="s">
        <v>155</v>
      </c>
      <c r="B893" t="s">
        <v>604</v>
      </c>
      <c r="C893" t="s">
        <v>609</v>
      </c>
      <c r="D893" t="s">
        <v>605</v>
      </c>
      <c r="E893" t="s">
        <v>1</v>
      </c>
      <c r="F893" t="s">
        <v>502</v>
      </c>
      <c r="G893" t="s">
        <v>506</v>
      </c>
      <c r="H893" t="s">
        <v>541</v>
      </c>
      <c r="I893" t="s">
        <v>507</v>
      </c>
      <c r="J893" t="s">
        <v>532</v>
      </c>
      <c r="K893" t="s">
        <v>538</v>
      </c>
      <c r="L893" t="s">
        <v>513</v>
      </c>
      <c r="M893" t="s">
        <v>532</v>
      </c>
      <c r="N893" t="s">
        <v>532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4.7676790544763014E-3</v>
      </c>
      <c r="X893">
        <v>0</v>
      </c>
      <c r="Y893">
        <v>0</v>
      </c>
      <c r="Z893">
        <v>0</v>
      </c>
      <c r="AA893">
        <v>6.6743626080466711</v>
      </c>
      <c r="AB893">
        <v>0</v>
      </c>
      <c r="AC893">
        <v>0</v>
      </c>
      <c r="AD893">
        <v>0</v>
      </c>
      <c r="AE893">
        <v>2.6117631640399998E-8</v>
      </c>
      <c r="AF893">
        <v>0</v>
      </c>
      <c r="AG893">
        <v>0</v>
      </c>
      <c r="AH893">
        <v>0</v>
      </c>
      <c r="AI893">
        <v>0</v>
      </c>
      <c r="AJ893">
        <v>0</v>
      </c>
    </row>
    <row r="894" spans="1:36" x14ac:dyDescent="0.2">
      <c r="A894" t="s">
        <v>156</v>
      </c>
      <c r="B894" t="s">
        <v>604</v>
      </c>
      <c r="C894" t="s">
        <v>609</v>
      </c>
      <c r="D894" t="s">
        <v>605</v>
      </c>
      <c r="E894" t="s">
        <v>1</v>
      </c>
      <c r="F894" t="s">
        <v>502</v>
      </c>
      <c r="G894" t="s">
        <v>505</v>
      </c>
      <c r="H894" t="s">
        <v>4</v>
      </c>
      <c r="I894" t="s">
        <v>508</v>
      </c>
      <c r="J894" t="s">
        <v>532</v>
      </c>
      <c r="K894" t="s">
        <v>538</v>
      </c>
      <c r="L894" t="s">
        <v>513</v>
      </c>
      <c r="M894" t="s">
        <v>532</v>
      </c>
      <c r="N894" t="s">
        <v>532</v>
      </c>
      <c r="O894">
        <v>0</v>
      </c>
      <c r="P894">
        <v>0</v>
      </c>
      <c r="Q894">
        <v>2.4878636701659998E-3</v>
      </c>
      <c r="R894">
        <v>0</v>
      </c>
      <c r="S894">
        <v>0</v>
      </c>
      <c r="T894">
        <v>0</v>
      </c>
      <c r="U894">
        <v>0</v>
      </c>
      <c r="V894">
        <v>1.45361331996E-9</v>
      </c>
      <c r="W894">
        <v>0</v>
      </c>
      <c r="X894">
        <v>0</v>
      </c>
      <c r="Y894">
        <v>0</v>
      </c>
      <c r="Z894">
        <v>7.6255023306899997E-2</v>
      </c>
      <c r="AA894">
        <v>8.2974604146020994</v>
      </c>
      <c r="AB894">
        <v>0</v>
      </c>
      <c r="AC894">
        <v>0</v>
      </c>
      <c r="AD894">
        <v>0</v>
      </c>
      <c r="AE894">
        <v>3.6567366355600007E-7</v>
      </c>
      <c r="AF894">
        <v>0</v>
      </c>
      <c r="AG894">
        <v>0</v>
      </c>
      <c r="AH894">
        <v>0</v>
      </c>
      <c r="AI894">
        <v>1.0284739463189998E-9</v>
      </c>
      <c r="AJ894">
        <v>0</v>
      </c>
    </row>
    <row r="895" spans="1:36" x14ac:dyDescent="0.2">
      <c r="A895" t="s">
        <v>157</v>
      </c>
      <c r="B895" t="s">
        <v>604</v>
      </c>
      <c r="C895" t="s">
        <v>609</v>
      </c>
      <c r="D895" t="s">
        <v>605</v>
      </c>
      <c r="E895" t="s">
        <v>1</v>
      </c>
      <c r="F895" t="s">
        <v>502</v>
      </c>
      <c r="G895" t="s">
        <v>506</v>
      </c>
      <c r="H895" t="s">
        <v>538</v>
      </c>
      <c r="I895" t="s">
        <v>508</v>
      </c>
      <c r="J895" t="s">
        <v>532</v>
      </c>
      <c r="K895" t="s">
        <v>538</v>
      </c>
      <c r="L895" t="s">
        <v>513</v>
      </c>
      <c r="M895" t="s">
        <v>532</v>
      </c>
      <c r="N895" t="s">
        <v>532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5.3404869065399995E-3</v>
      </c>
      <c r="X895">
        <v>0</v>
      </c>
      <c r="Y895">
        <v>0</v>
      </c>
      <c r="Z895">
        <v>5.5297670770999993E-2</v>
      </c>
      <c r="AA895">
        <v>6.9502311888876003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1:36" x14ac:dyDescent="0.2">
      <c r="A896" t="s">
        <v>158</v>
      </c>
      <c r="B896" t="s">
        <v>604</v>
      </c>
      <c r="C896" t="s">
        <v>609</v>
      </c>
      <c r="D896" t="s">
        <v>605</v>
      </c>
      <c r="E896" t="s">
        <v>1</v>
      </c>
      <c r="F896" t="s">
        <v>502</v>
      </c>
      <c r="G896" t="s">
        <v>506</v>
      </c>
      <c r="H896" t="s">
        <v>541</v>
      </c>
      <c r="I896" t="s">
        <v>508</v>
      </c>
      <c r="J896" t="s">
        <v>532</v>
      </c>
      <c r="K896" t="s">
        <v>538</v>
      </c>
      <c r="L896" t="s">
        <v>513</v>
      </c>
      <c r="M896" t="s">
        <v>532</v>
      </c>
      <c r="N896" t="s">
        <v>532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4.7676790544763014E-3</v>
      </c>
      <c r="X896">
        <v>0</v>
      </c>
      <c r="Y896">
        <v>0</v>
      </c>
      <c r="Z896">
        <v>5.7714039577799997E-2</v>
      </c>
      <c r="AA896">
        <v>6.9716046564476999</v>
      </c>
      <c r="AB896">
        <v>0</v>
      </c>
      <c r="AC896">
        <v>0</v>
      </c>
      <c r="AD896">
        <v>0</v>
      </c>
      <c r="AE896">
        <v>2.6117631640399998E-8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1:36" x14ac:dyDescent="0.2">
      <c r="A897" t="s">
        <v>159</v>
      </c>
      <c r="B897" t="s">
        <v>604</v>
      </c>
      <c r="C897" t="s">
        <v>609</v>
      </c>
      <c r="D897" t="s">
        <v>605</v>
      </c>
      <c r="E897" t="s">
        <v>1</v>
      </c>
      <c r="F897" t="s">
        <v>502</v>
      </c>
      <c r="G897" t="s">
        <v>505</v>
      </c>
      <c r="H897" t="s">
        <v>4</v>
      </c>
      <c r="I897" t="s">
        <v>507</v>
      </c>
      <c r="J897" t="s">
        <v>532</v>
      </c>
      <c r="K897" t="s">
        <v>539</v>
      </c>
      <c r="L897" t="s">
        <v>513</v>
      </c>
      <c r="M897" t="s">
        <v>532</v>
      </c>
      <c r="N897" t="s">
        <v>532</v>
      </c>
      <c r="O897">
        <v>0</v>
      </c>
      <c r="P897">
        <v>0</v>
      </c>
      <c r="Q897">
        <v>2.4878636701659998E-3</v>
      </c>
      <c r="R897">
        <v>0</v>
      </c>
      <c r="S897">
        <v>0</v>
      </c>
      <c r="T897">
        <v>0</v>
      </c>
      <c r="U897">
        <v>0</v>
      </c>
      <c r="V897">
        <v>1.45361331996E-9</v>
      </c>
      <c r="W897">
        <v>0</v>
      </c>
      <c r="X897">
        <v>0</v>
      </c>
      <c r="Y897">
        <v>0</v>
      </c>
      <c r="Z897">
        <v>0</v>
      </c>
      <c r="AA897">
        <v>6.7580760304683993</v>
      </c>
      <c r="AB897">
        <v>0</v>
      </c>
      <c r="AC897">
        <v>0</v>
      </c>
      <c r="AD897">
        <v>0</v>
      </c>
      <c r="AE897">
        <v>3.6567366355600007E-7</v>
      </c>
      <c r="AF897">
        <v>0</v>
      </c>
      <c r="AG897">
        <v>0</v>
      </c>
      <c r="AH897">
        <v>0</v>
      </c>
      <c r="AI897">
        <v>1.0284739463189998E-9</v>
      </c>
      <c r="AJ897">
        <v>0</v>
      </c>
    </row>
    <row r="898" spans="1:36" x14ac:dyDescent="0.2">
      <c r="A898" t="s">
        <v>160</v>
      </c>
      <c r="B898" t="s">
        <v>604</v>
      </c>
      <c r="C898" t="s">
        <v>609</v>
      </c>
      <c r="D898" t="s">
        <v>605</v>
      </c>
      <c r="E898" t="s">
        <v>1</v>
      </c>
      <c r="F898" t="s">
        <v>502</v>
      </c>
      <c r="G898" t="s">
        <v>506</v>
      </c>
      <c r="H898" t="s">
        <v>538</v>
      </c>
      <c r="I898" t="s">
        <v>507</v>
      </c>
      <c r="J898" t="s">
        <v>532</v>
      </c>
      <c r="K898" t="s">
        <v>539</v>
      </c>
      <c r="L898" t="s">
        <v>513</v>
      </c>
      <c r="M898" t="s">
        <v>532</v>
      </c>
      <c r="N898" t="s">
        <v>532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5.3404869065399995E-3</v>
      </c>
      <c r="X898">
        <v>0</v>
      </c>
      <c r="Y898">
        <v>0</v>
      </c>
      <c r="Z898">
        <v>0</v>
      </c>
      <c r="AA898">
        <v>5.6607688465534798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1:36" x14ac:dyDescent="0.2">
      <c r="A899" t="s">
        <v>161</v>
      </c>
      <c r="B899" t="s">
        <v>604</v>
      </c>
      <c r="C899" t="s">
        <v>609</v>
      </c>
      <c r="D899" t="s">
        <v>605</v>
      </c>
      <c r="E899" t="s">
        <v>1</v>
      </c>
      <c r="F899" t="s">
        <v>502</v>
      </c>
      <c r="G899" t="s">
        <v>506</v>
      </c>
      <c r="H899" t="s">
        <v>541</v>
      </c>
      <c r="I899" t="s">
        <v>507</v>
      </c>
      <c r="J899" t="s">
        <v>532</v>
      </c>
      <c r="K899" t="s">
        <v>539</v>
      </c>
      <c r="L899" t="s">
        <v>513</v>
      </c>
      <c r="M899" t="s">
        <v>532</v>
      </c>
      <c r="N899" t="s">
        <v>532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4.7676790544763014E-3</v>
      </c>
      <c r="X899">
        <v>0</v>
      </c>
      <c r="Y899">
        <v>0</v>
      </c>
      <c r="Z899">
        <v>0</v>
      </c>
      <c r="AA899">
        <v>5.6782036982690798</v>
      </c>
      <c r="AB899">
        <v>0</v>
      </c>
      <c r="AC899">
        <v>0</v>
      </c>
      <c r="AD899">
        <v>0</v>
      </c>
      <c r="AE899">
        <v>2.6117631640399998E-8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1:36" x14ac:dyDescent="0.2">
      <c r="A900" t="s">
        <v>162</v>
      </c>
      <c r="B900" t="s">
        <v>604</v>
      </c>
      <c r="C900" t="s">
        <v>609</v>
      </c>
      <c r="D900" t="s">
        <v>605</v>
      </c>
      <c r="E900" t="s">
        <v>1</v>
      </c>
      <c r="F900" t="s">
        <v>502</v>
      </c>
      <c r="G900" t="s">
        <v>505</v>
      </c>
      <c r="H900" t="s">
        <v>4</v>
      </c>
      <c r="I900" t="s">
        <v>508</v>
      </c>
      <c r="J900" t="s">
        <v>532</v>
      </c>
      <c r="K900" t="s">
        <v>539</v>
      </c>
      <c r="L900" t="s">
        <v>513</v>
      </c>
      <c r="M900" t="s">
        <v>532</v>
      </c>
      <c r="N900" t="s">
        <v>532</v>
      </c>
      <c r="O900">
        <v>0</v>
      </c>
      <c r="P900">
        <v>0</v>
      </c>
      <c r="Q900">
        <v>2.4878636701659998E-3</v>
      </c>
      <c r="R900">
        <v>0</v>
      </c>
      <c r="S900">
        <v>0</v>
      </c>
      <c r="T900">
        <v>0</v>
      </c>
      <c r="U900">
        <v>0</v>
      </c>
      <c r="V900">
        <v>1.45361331996E-9</v>
      </c>
      <c r="W900">
        <v>0</v>
      </c>
      <c r="X900">
        <v>0</v>
      </c>
      <c r="Y900">
        <v>0</v>
      </c>
      <c r="Z900">
        <v>7.6255023306899997E-2</v>
      </c>
      <c r="AA900">
        <v>7.0810046877107986</v>
      </c>
      <c r="AB900">
        <v>0</v>
      </c>
      <c r="AC900">
        <v>0</v>
      </c>
      <c r="AD900">
        <v>0</v>
      </c>
      <c r="AE900">
        <v>3.6567366355600007E-7</v>
      </c>
      <c r="AF900">
        <v>0</v>
      </c>
      <c r="AG900">
        <v>0</v>
      </c>
      <c r="AH900">
        <v>0</v>
      </c>
      <c r="AI900">
        <v>1.0284739463189998E-9</v>
      </c>
      <c r="AJ900">
        <v>0</v>
      </c>
    </row>
    <row r="901" spans="1:36" x14ac:dyDescent="0.2">
      <c r="A901" t="s">
        <v>163</v>
      </c>
      <c r="B901" t="s">
        <v>604</v>
      </c>
      <c r="C901" t="s">
        <v>609</v>
      </c>
      <c r="D901" t="s">
        <v>605</v>
      </c>
      <c r="E901" t="s">
        <v>1</v>
      </c>
      <c r="F901" t="s">
        <v>502</v>
      </c>
      <c r="G901" t="s">
        <v>506</v>
      </c>
      <c r="H901" t="s">
        <v>538</v>
      </c>
      <c r="I901" t="s">
        <v>508</v>
      </c>
      <c r="J901" t="s">
        <v>532</v>
      </c>
      <c r="K901" t="s">
        <v>539</v>
      </c>
      <c r="L901" t="s">
        <v>513</v>
      </c>
      <c r="M901" t="s">
        <v>532</v>
      </c>
      <c r="N901" t="s">
        <v>532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5.3404869065399995E-3</v>
      </c>
      <c r="X901">
        <v>0</v>
      </c>
      <c r="Y901">
        <v>0</v>
      </c>
      <c r="Z901">
        <v>5.5297670770999993E-2</v>
      </c>
      <c r="AA901">
        <v>5.9312870649647991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x14ac:dyDescent="0.2">
      <c r="A902" t="s">
        <v>164</v>
      </c>
      <c r="B902" t="s">
        <v>604</v>
      </c>
      <c r="C902" t="s">
        <v>609</v>
      </c>
      <c r="D902" t="s">
        <v>605</v>
      </c>
      <c r="E902" t="s">
        <v>1</v>
      </c>
      <c r="F902" t="s">
        <v>502</v>
      </c>
      <c r="G902" t="s">
        <v>506</v>
      </c>
      <c r="H902" t="s">
        <v>541</v>
      </c>
      <c r="I902" t="s">
        <v>508</v>
      </c>
      <c r="J902" t="s">
        <v>532</v>
      </c>
      <c r="K902" t="s">
        <v>539</v>
      </c>
      <c r="L902" t="s">
        <v>513</v>
      </c>
      <c r="M902" t="s">
        <v>532</v>
      </c>
      <c r="N902" t="s">
        <v>532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4.7676790544763014E-3</v>
      </c>
      <c r="X902">
        <v>0</v>
      </c>
      <c r="Y902">
        <v>0</v>
      </c>
      <c r="Z902">
        <v>5.7714039577799997E-2</v>
      </c>
      <c r="AA902">
        <v>5.9495270584595996</v>
      </c>
      <c r="AB902">
        <v>0</v>
      </c>
      <c r="AC902">
        <v>0</v>
      </c>
      <c r="AD902">
        <v>0</v>
      </c>
      <c r="AE902">
        <v>2.6117631640399998E-8</v>
      </c>
      <c r="AF902">
        <v>0</v>
      </c>
      <c r="AG902">
        <v>0</v>
      </c>
      <c r="AH902">
        <v>0</v>
      </c>
      <c r="AI902">
        <v>0</v>
      </c>
      <c r="AJ902">
        <v>0</v>
      </c>
    </row>
    <row r="903" spans="1:36" x14ac:dyDescent="0.2">
      <c r="A903" t="s">
        <v>165</v>
      </c>
      <c r="B903" t="s">
        <v>604</v>
      </c>
      <c r="C903" t="s">
        <v>609</v>
      </c>
      <c r="D903" t="s">
        <v>605</v>
      </c>
      <c r="E903" t="s">
        <v>1</v>
      </c>
      <c r="F903" t="s">
        <v>502</v>
      </c>
      <c r="G903" t="s">
        <v>505</v>
      </c>
      <c r="H903" t="s">
        <v>4</v>
      </c>
      <c r="I903" t="s">
        <v>507</v>
      </c>
      <c r="J903" t="s">
        <v>532</v>
      </c>
      <c r="K903" t="s">
        <v>540</v>
      </c>
      <c r="L903" t="s">
        <v>513</v>
      </c>
      <c r="M903" t="s">
        <v>532</v>
      </c>
      <c r="N903" t="s">
        <v>532</v>
      </c>
      <c r="O903">
        <v>0</v>
      </c>
      <c r="P903">
        <v>0</v>
      </c>
      <c r="Q903">
        <v>2.4878636701659998E-3</v>
      </c>
      <c r="R903">
        <v>0</v>
      </c>
      <c r="S903">
        <v>0</v>
      </c>
      <c r="T903">
        <v>0</v>
      </c>
      <c r="U903">
        <v>0</v>
      </c>
      <c r="V903">
        <v>1.45361331996E-9</v>
      </c>
      <c r="W903">
        <v>0</v>
      </c>
      <c r="X903">
        <v>0</v>
      </c>
      <c r="Y903">
        <v>0</v>
      </c>
      <c r="Z903">
        <v>0</v>
      </c>
      <c r="AA903">
        <v>6.2973524434138008</v>
      </c>
      <c r="AB903">
        <v>0</v>
      </c>
      <c r="AC903">
        <v>0</v>
      </c>
      <c r="AD903">
        <v>0</v>
      </c>
      <c r="AE903">
        <v>3.6567366355600007E-7</v>
      </c>
      <c r="AF903">
        <v>0</v>
      </c>
      <c r="AG903">
        <v>0</v>
      </c>
      <c r="AH903">
        <v>0</v>
      </c>
      <c r="AI903">
        <v>1.0284739463189998E-9</v>
      </c>
      <c r="AJ903">
        <v>0</v>
      </c>
    </row>
    <row r="904" spans="1:36" x14ac:dyDescent="0.2">
      <c r="A904" t="s">
        <v>166</v>
      </c>
      <c r="B904" t="s">
        <v>604</v>
      </c>
      <c r="C904" t="s">
        <v>609</v>
      </c>
      <c r="D904" t="s">
        <v>605</v>
      </c>
      <c r="E904" t="s">
        <v>1</v>
      </c>
      <c r="F904" t="s">
        <v>502</v>
      </c>
      <c r="G904" t="s">
        <v>506</v>
      </c>
      <c r="H904" t="s">
        <v>538</v>
      </c>
      <c r="I904" t="s">
        <v>507</v>
      </c>
      <c r="J904" t="s">
        <v>532</v>
      </c>
      <c r="K904" t="s">
        <v>540</v>
      </c>
      <c r="L904" t="s">
        <v>513</v>
      </c>
      <c r="M904" t="s">
        <v>532</v>
      </c>
      <c r="N904" t="s">
        <v>532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5.3404869065399995E-3</v>
      </c>
      <c r="X904">
        <v>0</v>
      </c>
      <c r="Y904">
        <v>0</v>
      </c>
      <c r="Z904">
        <v>0</v>
      </c>
      <c r="AA904">
        <v>5.2748528378088606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1:36" x14ac:dyDescent="0.2">
      <c r="A905" t="s">
        <v>167</v>
      </c>
      <c r="B905" t="s">
        <v>604</v>
      </c>
      <c r="C905" t="s">
        <v>609</v>
      </c>
      <c r="D905" t="s">
        <v>605</v>
      </c>
      <c r="E905" t="s">
        <v>1</v>
      </c>
      <c r="F905" t="s">
        <v>502</v>
      </c>
      <c r="G905" t="s">
        <v>506</v>
      </c>
      <c r="H905" t="s">
        <v>541</v>
      </c>
      <c r="I905" t="s">
        <v>507</v>
      </c>
      <c r="J905" t="s">
        <v>532</v>
      </c>
      <c r="K905" t="s">
        <v>540</v>
      </c>
      <c r="L905" t="s">
        <v>513</v>
      </c>
      <c r="M905" t="s">
        <v>532</v>
      </c>
      <c r="N905" t="s">
        <v>532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4.7676790544763014E-3</v>
      </c>
      <c r="X905">
        <v>0</v>
      </c>
      <c r="Y905">
        <v>0</v>
      </c>
      <c r="Z905">
        <v>0</v>
      </c>
      <c r="AA905">
        <v>5.291099089783061</v>
      </c>
      <c r="AB905">
        <v>0</v>
      </c>
      <c r="AC905">
        <v>0</v>
      </c>
      <c r="AD905">
        <v>0</v>
      </c>
      <c r="AE905">
        <v>2.6117631640399998E-8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1:36" x14ac:dyDescent="0.2">
      <c r="A906" t="s">
        <v>168</v>
      </c>
      <c r="B906" t="s">
        <v>604</v>
      </c>
      <c r="C906" t="s">
        <v>609</v>
      </c>
      <c r="D906" t="s">
        <v>605</v>
      </c>
      <c r="E906" t="s">
        <v>1</v>
      </c>
      <c r="F906" t="s">
        <v>502</v>
      </c>
      <c r="G906" t="s">
        <v>505</v>
      </c>
      <c r="H906" t="s">
        <v>4</v>
      </c>
      <c r="I906" t="s">
        <v>508</v>
      </c>
      <c r="J906" t="s">
        <v>532</v>
      </c>
      <c r="K906" t="s">
        <v>540</v>
      </c>
      <c r="L906" t="s">
        <v>513</v>
      </c>
      <c r="M906" t="s">
        <v>532</v>
      </c>
      <c r="N906" t="s">
        <v>532</v>
      </c>
      <c r="O906">
        <v>0</v>
      </c>
      <c r="P906">
        <v>0</v>
      </c>
      <c r="Q906">
        <v>2.4878636701659998E-3</v>
      </c>
      <c r="R906">
        <v>0</v>
      </c>
      <c r="S906">
        <v>0</v>
      </c>
      <c r="T906">
        <v>0</v>
      </c>
      <c r="U906">
        <v>0</v>
      </c>
      <c r="V906">
        <v>1.45361331996E-9</v>
      </c>
      <c r="W906">
        <v>0</v>
      </c>
      <c r="X906">
        <v>0</v>
      </c>
      <c r="Y906">
        <v>0</v>
      </c>
      <c r="Z906">
        <v>7.6255023306899997E-2</v>
      </c>
      <c r="AA906">
        <v>6.6083108871422995</v>
      </c>
      <c r="AB906">
        <v>0</v>
      </c>
      <c r="AC906">
        <v>0</v>
      </c>
      <c r="AD906">
        <v>0</v>
      </c>
      <c r="AE906">
        <v>3.6567366355600007E-7</v>
      </c>
      <c r="AF906">
        <v>0</v>
      </c>
      <c r="AG906">
        <v>0</v>
      </c>
      <c r="AH906">
        <v>0</v>
      </c>
      <c r="AI906">
        <v>1.0284739463189998E-9</v>
      </c>
      <c r="AJ906">
        <v>0</v>
      </c>
    </row>
    <row r="907" spans="1:36" x14ac:dyDescent="0.2">
      <c r="A907" t="s">
        <v>169</v>
      </c>
      <c r="B907" t="s">
        <v>604</v>
      </c>
      <c r="C907" t="s">
        <v>609</v>
      </c>
      <c r="D907" t="s">
        <v>605</v>
      </c>
      <c r="E907" t="s">
        <v>1</v>
      </c>
      <c r="F907" t="s">
        <v>502</v>
      </c>
      <c r="G907" t="s">
        <v>506</v>
      </c>
      <c r="H907" t="s">
        <v>538</v>
      </c>
      <c r="I907" t="s">
        <v>508</v>
      </c>
      <c r="J907" t="s">
        <v>532</v>
      </c>
      <c r="K907" t="s">
        <v>540</v>
      </c>
      <c r="L907" t="s">
        <v>513</v>
      </c>
      <c r="M907" t="s">
        <v>532</v>
      </c>
      <c r="N907" t="s">
        <v>532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5.3404869065399995E-3</v>
      </c>
      <c r="X907">
        <v>0</v>
      </c>
      <c r="Y907">
        <v>0</v>
      </c>
      <c r="Z907">
        <v>5.5297670770999993E-2</v>
      </c>
      <c r="AA907">
        <v>5.5353428806788001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2">
      <c r="A908" t="s">
        <v>170</v>
      </c>
      <c r="B908" t="s">
        <v>604</v>
      </c>
      <c r="C908" t="s">
        <v>609</v>
      </c>
      <c r="D908" t="s">
        <v>605</v>
      </c>
      <c r="E908" t="s">
        <v>1</v>
      </c>
      <c r="F908" t="s">
        <v>502</v>
      </c>
      <c r="G908" t="s">
        <v>506</v>
      </c>
      <c r="H908" t="s">
        <v>541</v>
      </c>
      <c r="I908" t="s">
        <v>508</v>
      </c>
      <c r="J908" t="s">
        <v>532</v>
      </c>
      <c r="K908" t="s">
        <v>540</v>
      </c>
      <c r="L908" t="s">
        <v>513</v>
      </c>
      <c r="M908" t="s">
        <v>532</v>
      </c>
      <c r="N908" t="s">
        <v>532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4.7676790544763014E-3</v>
      </c>
      <c r="X908">
        <v>0</v>
      </c>
      <c r="Y908">
        <v>0</v>
      </c>
      <c r="Z908">
        <v>5.7714039577799997E-2</v>
      </c>
      <c r="AA908">
        <v>5.5523652599751001</v>
      </c>
      <c r="AB908">
        <v>0</v>
      </c>
      <c r="AC908">
        <v>0</v>
      </c>
      <c r="AD908">
        <v>0</v>
      </c>
      <c r="AE908">
        <v>2.6117631640399998E-8</v>
      </c>
      <c r="AF908">
        <v>0</v>
      </c>
      <c r="AG908">
        <v>0</v>
      </c>
      <c r="AH908">
        <v>0</v>
      </c>
      <c r="AI908">
        <v>0</v>
      </c>
      <c r="AJ908">
        <v>0</v>
      </c>
    </row>
    <row r="909" spans="1:36" x14ac:dyDescent="0.2">
      <c r="A909" t="s">
        <v>560</v>
      </c>
      <c r="B909" t="s">
        <v>604</v>
      </c>
      <c r="C909" t="s">
        <v>609</v>
      </c>
      <c r="D909" t="s">
        <v>605</v>
      </c>
      <c r="E909" t="s">
        <v>1</v>
      </c>
      <c r="F909" t="s">
        <v>502</v>
      </c>
      <c r="G909" t="s">
        <v>505</v>
      </c>
      <c r="H909" t="s">
        <v>4</v>
      </c>
      <c r="I909" t="s">
        <v>507</v>
      </c>
      <c r="J909" t="s">
        <v>532</v>
      </c>
      <c r="K909" t="s">
        <v>537</v>
      </c>
      <c r="L909" t="s">
        <v>548</v>
      </c>
      <c r="M909" t="s">
        <v>532</v>
      </c>
      <c r="N909" t="s">
        <v>532</v>
      </c>
      <c r="O909">
        <v>0</v>
      </c>
      <c r="P909">
        <v>0</v>
      </c>
      <c r="Q909">
        <v>2.4878636701659998E-3</v>
      </c>
      <c r="R909">
        <v>0</v>
      </c>
      <c r="S909">
        <v>0</v>
      </c>
      <c r="T909">
        <v>0</v>
      </c>
      <c r="U909">
        <v>0</v>
      </c>
      <c r="V909">
        <v>1.45361331996E-9</v>
      </c>
      <c r="W909">
        <v>0</v>
      </c>
      <c r="X909">
        <v>0</v>
      </c>
      <c r="Y909">
        <v>0</v>
      </c>
      <c r="Z909">
        <v>0</v>
      </c>
      <c r="AA909">
        <v>15.592115785826399</v>
      </c>
      <c r="AB909">
        <v>0</v>
      </c>
      <c r="AC909">
        <v>0</v>
      </c>
      <c r="AD909">
        <v>0</v>
      </c>
      <c r="AE909">
        <v>3.6567366355600007E-7</v>
      </c>
      <c r="AF909">
        <v>0</v>
      </c>
      <c r="AG909">
        <v>0</v>
      </c>
      <c r="AH909">
        <v>0</v>
      </c>
      <c r="AI909">
        <v>1.0284739463189998E-9</v>
      </c>
      <c r="AJ909">
        <v>0</v>
      </c>
    </row>
    <row r="910" spans="1:36" x14ac:dyDescent="0.2">
      <c r="A910" t="s">
        <v>561</v>
      </c>
      <c r="B910" t="s">
        <v>604</v>
      </c>
      <c r="C910" t="s">
        <v>609</v>
      </c>
      <c r="D910" t="s">
        <v>605</v>
      </c>
      <c r="E910" t="s">
        <v>1</v>
      </c>
      <c r="F910" t="s">
        <v>502</v>
      </c>
      <c r="G910" t="s">
        <v>506</v>
      </c>
      <c r="H910" t="s">
        <v>538</v>
      </c>
      <c r="I910" t="s">
        <v>507</v>
      </c>
      <c r="J910" t="s">
        <v>532</v>
      </c>
      <c r="K910" t="s">
        <v>537</v>
      </c>
      <c r="L910" t="s">
        <v>548</v>
      </c>
      <c r="M910" t="s">
        <v>532</v>
      </c>
      <c r="N910" t="s">
        <v>532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5.3404869065399995E-3</v>
      </c>
      <c r="X910">
        <v>0</v>
      </c>
      <c r="Y910">
        <v>0</v>
      </c>
      <c r="Z910">
        <v>0</v>
      </c>
      <c r="AA910">
        <v>13.06042768597608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2">
      <c r="A911" t="s">
        <v>562</v>
      </c>
      <c r="B911" t="s">
        <v>604</v>
      </c>
      <c r="C911" t="s">
        <v>609</v>
      </c>
      <c r="D911" t="s">
        <v>605</v>
      </c>
      <c r="E911" t="s">
        <v>1</v>
      </c>
      <c r="F911" t="s">
        <v>502</v>
      </c>
      <c r="G911" t="s">
        <v>506</v>
      </c>
      <c r="H911" t="s">
        <v>541</v>
      </c>
      <c r="I911" t="s">
        <v>507</v>
      </c>
      <c r="J911" t="s">
        <v>532</v>
      </c>
      <c r="K911" t="s">
        <v>537</v>
      </c>
      <c r="L911" t="s">
        <v>548</v>
      </c>
      <c r="M911" t="s">
        <v>532</v>
      </c>
      <c r="N911" t="s">
        <v>532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4.7676790544763014E-3</v>
      </c>
      <c r="X911">
        <v>0</v>
      </c>
      <c r="Y911">
        <v>0</v>
      </c>
      <c r="Z911">
        <v>0</v>
      </c>
      <c r="AA911">
        <v>13.10065307341368</v>
      </c>
      <c r="AB911">
        <v>0</v>
      </c>
      <c r="AC911">
        <v>0</v>
      </c>
      <c r="AD911">
        <v>0</v>
      </c>
      <c r="AE911">
        <v>2.6117631640399998E-8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 x14ac:dyDescent="0.2">
      <c r="A912" t="s">
        <v>563</v>
      </c>
      <c r="B912" t="s">
        <v>604</v>
      </c>
      <c r="C912" t="s">
        <v>609</v>
      </c>
      <c r="D912" t="s">
        <v>605</v>
      </c>
      <c r="E912" t="s">
        <v>1</v>
      </c>
      <c r="F912" t="s">
        <v>502</v>
      </c>
      <c r="G912" t="s">
        <v>505</v>
      </c>
      <c r="H912" t="s">
        <v>4</v>
      </c>
      <c r="I912" t="s">
        <v>507</v>
      </c>
      <c r="J912" t="s">
        <v>532</v>
      </c>
      <c r="K912" t="s">
        <v>538</v>
      </c>
      <c r="L912" t="s">
        <v>548</v>
      </c>
      <c r="M912" t="s">
        <v>532</v>
      </c>
      <c r="N912" t="s">
        <v>532</v>
      </c>
      <c r="O912">
        <v>0</v>
      </c>
      <c r="P912">
        <v>0</v>
      </c>
      <c r="Q912">
        <v>2.4878636701659998E-3</v>
      </c>
      <c r="R912">
        <v>0</v>
      </c>
      <c r="S912">
        <v>0</v>
      </c>
      <c r="T912">
        <v>0</v>
      </c>
      <c r="U912">
        <v>0</v>
      </c>
      <c r="V912">
        <v>1.45361331996E-9</v>
      </c>
      <c r="W912">
        <v>0</v>
      </c>
      <c r="X912">
        <v>0</v>
      </c>
      <c r="Y912">
        <v>0</v>
      </c>
      <c r="Z912">
        <v>0</v>
      </c>
      <c r="AA912">
        <v>16.1942544211004</v>
      </c>
      <c r="AB912">
        <v>0</v>
      </c>
      <c r="AC912">
        <v>0</v>
      </c>
      <c r="AD912">
        <v>0</v>
      </c>
      <c r="AE912">
        <v>3.6567366355600007E-7</v>
      </c>
      <c r="AF912">
        <v>0</v>
      </c>
      <c r="AG912">
        <v>0</v>
      </c>
      <c r="AH912">
        <v>0</v>
      </c>
      <c r="AI912">
        <v>1.0284739463189998E-9</v>
      </c>
      <c r="AJ912">
        <v>0</v>
      </c>
    </row>
    <row r="913" spans="1:36" x14ac:dyDescent="0.2">
      <c r="A913" t="s">
        <v>564</v>
      </c>
      <c r="B913" t="s">
        <v>604</v>
      </c>
      <c r="C913" t="s">
        <v>609</v>
      </c>
      <c r="D913" t="s">
        <v>605</v>
      </c>
      <c r="E913" t="s">
        <v>1</v>
      </c>
      <c r="F913" t="s">
        <v>502</v>
      </c>
      <c r="G913" t="s">
        <v>506</v>
      </c>
      <c r="H913" t="s">
        <v>538</v>
      </c>
      <c r="I913" t="s">
        <v>507</v>
      </c>
      <c r="J913" t="s">
        <v>532</v>
      </c>
      <c r="K913" t="s">
        <v>538</v>
      </c>
      <c r="L913" t="s">
        <v>548</v>
      </c>
      <c r="M913" t="s">
        <v>532</v>
      </c>
      <c r="N913" t="s">
        <v>532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5.3404869065399995E-3</v>
      </c>
      <c r="X913">
        <v>0</v>
      </c>
      <c r="Y913">
        <v>0</v>
      </c>
      <c r="Z913">
        <v>0</v>
      </c>
      <c r="AA913">
        <v>13.56479721548388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1:36" x14ac:dyDescent="0.2">
      <c r="A914" t="s">
        <v>565</v>
      </c>
      <c r="B914" t="s">
        <v>604</v>
      </c>
      <c r="C914" t="s">
        <v>609</v>
      </c>
      <c r="D914" t="s">
        <v>605</v>
      </c>
      <c r="E914" t="s">
        <v>1</v>
      </c>
      <c r="F914" t="s">
        <v>502</v>
      </c>
      <c r="G914" t="s">
        <v>506</v>
      </c>
      <c r="H914" t="s">
        <v>541</v>
      </c>
      <c r="I914" t="s">
        <v>507</v>
      </c>
      <c r="J914" t="s">
        <v>532</v>
      </c>
      <c r="K914" t="s">
        <v>538</v>
      </c>
      <c r="L914" t="s">
        <v>548</v>
      </c>
      <c r="M914" t="s">
        <v>532</v>
      </c>
      <c r="N914" t="s">
        <v>532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4.7676790544763014E-3</v>
      </c>
      <c r="X914">
        <v>0</v>
      </c>
      <c r="Y914">
        <v>0</v>
      </c>
      <c r="Z914">
        <v>0</v>
      </c>
      <c r="AA914">
        <v>13.60657603288748</v>
      </c>
      <c r="AB914">
        <v>0</v>
      </c>
      <c r="AC914">
        <v>0</v>
      </c>
      <c r="AD914">
        <v>0</v>
      </c>
      <c r="AE914">
        <v>2.6117631640399998E-8</v>
      </c>
      <c r="AF914">
        <v>0</v>
      </c>
      <c r="AG914">
        <v>0</v>
      </c>
      <c r="AH914">
        <v>0</v>
      </c>
      <c r="AI914">
        <v>0</v>
      </c>
      <c r="AJ914">
        <v>0</v>
      </c>
    </row>
    <row r="915" spans="1:36" x14ac:dyDescent="0.2">
      <c r="A915" t="s">
        <v>566</v>
      </c>
      <c r="B915" t="s">
        <v>604</v>
      </c>
      <c r="C915" t="s">
        <v>609</v>
      </c>
      <c r="D915" t="s">
        <v>605</v>
      </c>
      <c r="E915" t="s">
        <v>1</v>
      </c>
      <c r="F915" t="s">
        <v>502</v>
      </c>
      <c r="G915" t="s">
        <v>505</v>
      </c>
      <c r="H915" t="s">
        <v>4</v>
      </c>
      <c r="I915" t="s">
        <v>507</v>
      </c>
      <c r="J915" t="s">
        <v>532</v>
      </c>
      <c r="K915" t="s">
        <v>539</v>
      </c>
      <c r="L915" t="s">
        <v>548</v>
      </c>
      <c r="M915" t="s">
        <v>532</v>
      </c>
      <c r="N915" t="s">
        <v>532</v>
      </c>
      <c r="O915">
        <v>0</v>
      </c>
      <c r="P915">
        <v>0</v>
      </c>
      <c r="Q915">
        <v>2.4878636701659998E-3</v>
      </c>
      <c r="R915">
        <v>0</v>
      </c>
      <c r="S915">
        <v>0</v>
      </c>
      <c r="T915">
        <v>0</v>
      </c>
      <c r="U915">
        <v>0</v>
      </c>
      <c r="V915">
        <v>1.45361331996E-9</v>
      </c>
      <c r="W915">
        <v>0</v>
      </c>
      <c r="X915">
        <v>0</v>
      </c>
      <c r="Y915">
        <v>0</v>
      </c>
      <c r="Z915">
        <v>0</v>
      </c>
      <c r="AA915">
        <v>13.221023204052401</v>
      </c>
      <c r="AB915">
        <v>0</v>
      </c>
      <c r="AC915">
        <v>0</v>
      </c>
      <c r="AD915">
        <v>0</v>
      </c>
      <c r="AE915">
        <v>3.6567366355600007E-7</v>
      </c>
      <c r="AF915">
        <v>0</v>
      </c>
      <c r="AG915">
        <v>0</v>
      </c>
      <c r="AH915">
        <v>0</v>
      </c>
      <c r="AI915">
        <v>1.0284739463189998E-9</v>
      </c>
      <c r="AJ915">
        <v>0</v>
      </c>
    </row>
    <row r="916" spans="1:36" x14ac:dyDescent="0.2">
      <c r="A916" t="s">
        <v>567</v>
      </c>
      <c r="B916" t="s">
        <v>604</v>
      </c>
      <c r="C916" t="s">
        <v>609</v>
      </c>
      <c r="D916" t="s">
        <v>605</v>
      </c>
      <c r="E916" t="s">
        <v>1</v>
      </c>
      <c r="F916" t="s">
        <v>502</v>
      </c>
      <c r="G916" t="s">
        <v>506</v>
      </c>
      <c r="H916" t="s">
        <v>538</v>
      </c>
      <c r="I916" t="s">
        <v>507</v>
      </c>
      <c r="J916" t="s">
        <v>532</v>
      </c>
      <c r="K916" t="s">
        <v>539</v>
      </c>
      <c r="L916" t="s">
        <v>548</v>
      </c>
      <c r="M916" t="s">
        <v>532</v>
      </c>
      <c r="N916" t="s">
        <v>532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5.3404869065399995E-3</v>
      </c>
      <c r="X916">
        <v>0</v>
      </c>
      <c r="Y916">
        <v>0</v>
      </c>
      <c r="Z916">
        <v>0</v>
      </c>
      <c r="AA916">
        <v>11.07432883791828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</row>
    <row r="917" spans="1:36" x14ac:dyDescent="0.2">
      <c r="A917" t="s">
        <v>568</v>
      </c>
      <c r="B917" t="s">
        <v>604</v>
      </c>
      <c r="C917" t="s">
        <v>609</v>
      </c>
      <c r="D917" t="s">
        <v>605</v>
      </c>
      <c r="E917" t="s">
        <v>1</v>
      </c>
      <c r="F917" t="s">
        <v>502</v>
      </c>
      <c r="G917" t="s">
        <v>506</v>
      </c>
      <c r="H917" t="s">
        <v>541</v>
      </c>
      <c r="I917" t="s">
        <v>507</v>
      </c>
      <c r="J917" t="s">
        <v>532</v>
      </c>
      <c r="K917" t="s">
        <v>539</v>
      </c>
      <c r="L917" t="s">
        <v>548</v>
      </c>
      <c r="M917" t="s">
        <v>532</v>
      </c>
      <c r="N917" t="s">
        <v>532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4.7676790544763014E-3</v>
      </c>
      <c r="X917">
        <v>0</v>
      </c>
      <c r="Y917">
        <v>0</v>
      </c>
      <c r="Z917">
        <v>0</v>
      </c>
      <c r="AA917">
        <v>11.108437151889881</v>
      </c>
      <c r="AB917">
        <v>0</v>
      </c>
      <c r="AC917">
        <v>0</v>
      </c>
      <c r="AD917">
        <v>0</v>
      </c>
      <c r="AE917">
        <v>2.6117631640399998E-8</v>
      </c>
      <c r="AF917">
        <v>0</v>
      </c>
      <c r="AG917">
        <v>0</v>
      </c>
      <c r="AH917">
        <v>0</v>
      </c>
      <c r="AI917">
        <v>0</v>
      </c>
      <c r="AJ917">
        <v>0</v>
      </c>
    </row>
    <row r="918" spans="1:36" x14ac:dyDescent="0.2">
      <c r="A918" t="s">
        <v>583</v>
      </c>
      <c r="B918" t="s">
        <v>604</v>
      </c>
      <c r="C918" t="s">
        <v>609</v>
      </c>
      <c r="D918" t="s">
        <v>606</v>
      </c>
      <c r="E918" t="s">
        <v>1</v>
      </c>
      <c r="F918" t="s">
        <v>502</v>
      </c>
      <c r="G918" t="s">
        <v>505</v>
      </c>
      <c r="H918" t="s">
        <v>4</v>
      </c>
      <c r="I918" t="s">
        <v>507</v>
      </c>
      <c r="J918" t="s">
        <v>532</v>
      </c>
      <c r="K918" t="s">
        <v>538</v>
      </c>
      <c r="L918" t="s">
        <v>579</v>
      </c>
      <c r="M918" t="s">
        <v>532</v>
      </c>
      <c r="N918" t="s">
        <v>532</v>
      </c>
      <c r="O918">
        <v>0</v>
      </c>
      <c r="P918">
        <v>0</v>
      </c>
      <c r="Q918">
        <v>2.4878636701659998E-3</v>
      </c>
      <c r="R918">
        <v>0</v>
      </c>
      <c r="S918">
        <v>0</v>
      </c>
      <c r="T918">
        <v>0</v>
      </c>
      <c r="U918">
        <v>0</v>
      </c>
      <c r="V918">
        <v>1.45361331996E-9</v>
      </c>
      <c r="W918">
        <v>0</v>
      </c>
      <c r="X918">
        <v>0</v>
      </c>
      <c r="Y918">
        <v>0</v>
      </c>
      <c r="Z918">
        <v>0</v>
      </c>
      <c r="AA918">
        <v>0.57240020313395001</v>
      </c>
      <c r="AB918">
        <v>0</v>
      </c>
      <c r="AC918">
        <v>0</v>
      </c>
      <c r="AD918">
        <v>0</v>
      </c>
      <c r="AE918">
        <v>3.6567366355600007E-7</v>
      </c>
      <c r="AF918">
        <v>0</v>
      </c>
      <c r="AG918">
        <v>0</v>
      </c>
      <c r="AH918">
        <v>0</v>
      </c>
      <c r="AI918">
        <v>1.0284739463189998E-9</v>
      </c>
      <c r="AJ918">
        <v>0</v>
      </c>
    </row>
    <row r="919" spans="1:36" x14ac:dyDescent="0.2">
      <c r="A919" t="s">
        <v>584</v>
      </c>
      <c r="B919" t="s">
        <v>604</v>
      </c>
      <c r="C919" t="s">
        <v>609</v>
      </c>
      <c r="D919" t="s">
        <v>606</v>
      </c>
      <c r="E919" t="s">
        <v>1</v>
      </c>
      <c r="F919" t="s">
        <v>502</v>
      </c>
      <c r="G919" t="s">
        <v>506</v>
      </c>
      <c r="H919" t="s">
        <v>538</v>
      </c>
      <c r="I919" t="s">
        <v>507</v>
      </c>
      <c r="J919" t="s">
        <v>532</v>
      </c>
      <c r="K919" t="s">
        <v>538</v>
      </c>
      <c r="L919" t="s">
        <v>579</v>
      </c>
      <c r="M919" t="s">
        <v>532</v>
      </c>
      <c r="N919" t="s">
        <v>532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5.3404869065399995E-3</v>
      </c>
      <c r="X919">
        <v>0</v>
      </c>
      <c r="Y919">
        <v>0</v>
      </c>
      <c r="Z919">
        <v>0</v>
      </c>
      <c r="AA919">
        <v>0.47945971946056504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1:36" x14ac:dyDescent="0.2">
      <c r="A920" t="s">
        <v>585</v>
      </c>
      <c r="B920" t="s">
        <v>604</v>
      </c>
      <c r="C920" t="s">
        <v>609</v>
      </c>
      <c r="D920" t="s">
        <v>605</v>
      </c>
      <c r="E920" t="s">
        <v>1</v>
      </c>
      <c r="F920" t="s">
        <v>502</v>
      </c>
      <c r="G920" t="s">
        <v>506</v>
      </c>
      <c r="H920" t="s">
        <v>541</v>
      </c>
      <c r="I920" t="s">
        <v>507</v>
      </c>
      <c r="J920" t="s">
        <v>532</v>
      </c>
      <c r="K920" t="s">
        <v>538</v>
      </c>
      <c r="L920" t="s">
        <v>579</v>
      </c>
      <c r="M920" t="s">
        <v>532</v>
      </c>
      <c r="N920" t="s">
        <v>532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4.7676790544763014E-3</v>
      </c>
      <c r="X920">
        <v>0</v>
      </c>
      <c r="Y920">
        <v>0</v>
      </c>
      <c r="Z920">
        <v>0</v>
      </c>
      <c r="AA920">
        <v>0.48093642860361507</v>
      </c>
      <c r="AB920">
        <v>0</v>
      </c>
      <c r="AC920">
        <v>0</v>
      </c>
      <c r="AD920">
        <v>0</v>
      </c>
      <c r="AE920">
        <v>2.6117631640399998E-8</v>
      </c>
      <c r="AF920">
        <v>0</v>
      </c>
      <c r="AG920">
        <v>0</v>
      </c>
      <c r="AH920">
        <v>0</v>
      </c>
      <c r="AI920">
        <v>0</v>
      </c>
      <c r="AJ920">
        <v>0</v>
      </c>
    </row>
    <row r="921" spans="1:36" x14ac:dyDescent="0.2">
      <c r="A921" t="s">
        <v>183</v>
      </c>
      <c r="B921" t="s">
        <v>604</v>
      </c>
      <c r="C921" t="s">
        <v>609</v>
      </c>
      <c r="D921" t="s">
        <v>605</v>
      </c>
      <c r="E921" t="s">
        <v>1</v>
      </c>
      <c r="F921" t="s">
        <v>502</v>
      </c>
      <c r="G921" t="s">
        <v>505</v>
      </c>
      <c r="H921" t="s">
        <v>4</v>
      </c>
      <c r="I921" t="s">
        <v>507</v>
      </c>
      <c r="J921" t="s">
        <v>532</v>
      </c>
      <c r="K921" t="s">
        <v>538</v>
      </c>
      <c r="L921" t="s">
        <v>514</v>
      </c>
      <c r="M921" t="s">
        <v>532</v>
      </c>
      <c r="N921" t="s">
        <v>532</v>
      </c>
      <c r="O921">
        <v>0</v>
      </c>
      <c r="P921">
        <v>0</v>
      </c>
      <c r="Q921">
        <v>2.4878636701659998E-3</v>
      </c>
      <c r="R921">
        <v>0</v>
      </c>
      <c r="S921">
        <v>0</v>
      </c>
      <c r="T921">
        <v>0</v>
      </c>
      <c r="U921">
        <v>0</v>
      </c>
      <c r="V921">
        <v>1.45361331996E-9</v>
      </c>
      <c r="W921">
        <v>0</v>
      </c>
      <c r="X921">
        <v>0</v>
      </c>
      <c r="Y921">
        <v>0</v>
      </c>
      <c r="Z921">
        <v>0</v>
      </c>
      <c r="AA921">
        <v>0.67514910049509991</v>
      </c>
      <c r="AB921">
        <v>0</v>
      </c>
      <c r="AC921">
        <v>0</v>
      </c>
      <c r="AD921">
        <v>0</v>
      </c>
      <c r="AE921">
        <v>3.6567366355600007E-7</v>
      </c>
      <c r="AF921">
        <v>0</v>
      </c>
      <c r="AG921">
        <v>0</v>
      </c>
      <c r="AH921">
        <v>0</v>
      </c>
      <c r="AI921">
        <v>1.0284739463189998E-9</v>
      </c>
      <c r="AJ921">
        <v>0</v>
      </c>
    </row>
    <row r="922" spans="1:36" x14ac:dyDescent="0.2">
      <c r="A922" t="s">
        <v>184</v>
      </c>
      <c r="B922" t="s">
        <v>604</v>
      </c>
      <c r="C922" t="s">
        <v>609</v>
      </c>
      <c r="D922" t="s">
        <v>605</v>
      </c>
      <c r="E922" t="s">
        <v>1</v>
      </c>
      <c r="F922" t="s">
        <v>502</v>
      </c>
      <c r="G922" t="s">
        <v>506</v>
      </c>
      <c r="H922" t="s">
        <v>538</v>
      </c>
      <c r="I922" t="s">
        <v>507</v>
      </c>
      <c r="J922" t="s">
        <v>532</v>
      </c>
      <c r="K922" t="s">
        <v>538</v>
      </c>
      <c r="L922" t="s">
        <v>514</v>
      </c>
      <c r="M922" t="s">
        <v>532</v>
      </c>
      <c r="N922" t="s">
        <v>532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5.3404869065399995E-3</v>
      </c>
      <c r="X922">
        <v>0</v>
      </c>
      <c r="Y922">
        <v>0</v>
      </c>
      <c r="Z922">
        <v>0</v>
      </c>
      <c r="AA922">
        <v>0.56552530300496995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">
      <c r="A923" t="s">
        <v>185</v>
      </c>
      <c r="B923" t="s">
        <v>604</v>
      </c>
      <c r="C923" t="s">
        <v>609</v>
      </c>
      <c r="D923" t="s">
        <v>605</v>
      </c>
      <c r="E923" t="s">
        <v>1</v>
      </c>
      <c r="F923" t="s">
        <v>502</v>
      </c>
      <c r="G923" t="s">
        <v>506</v>
      </c>
      <c r="H923" t="s">
        <v>541</v>
      </c>
      <c r="I923" t="s">
        <v>507</v>
      </c>
      <c r="J923" t="s">
        <v>532</v>
      </c>
      <c r="K923" t="s">
        <v>538</v>
      </c>
      <c r="L923" t="s">
        <v>514</v>
      </c>
      <c r="M923" t="s">
        <v>532</v>
      </c>
      <c r="N923" t="s">
        <v>532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4.7676790544763014E-3</v>
      </c>
      <c r="X923">
        <v>0</v>
      </c>
      <c r="Y923">
        <v>0</v>
      </c>
      <c r="Z923">
        <v>0</v>
      </c>
      <c r="AA923">
        <v>0.56726708933587</v>
      </c>
      <c r="AB923">
        <v>0</v>
      </c>
      <c r="AC923">
        <v>0</v>
      </c>
      <c r="AD923">
        <v>0</v>
      </c>
      <c r="AE923">
        <v>2.6117631640399998E-8</v>
      </c>
      <c r="AF923">
        <v>0</v>
      </c>
      <c r="AG923">
        <v>0</v>
      </c>
      <c r="AH923">
        <v>0</v>
      </c>
      <c r="AI923">
        <v>0</v>
      </c>
      <c r="AJ923">
        <v>0</v>
      </c>
    </row>
    <row r="924" spans="1:36" x14ac:dyDescent="0.2">
      <c r="A924" t="s">
        <v>186</v>
      </c>
      <c r="B924" t="s">
        <v>604</v>
      </c>
      <c r="C924" t="s">
        <v>609</v>
      </c>
      <c r="D924" t="s">
        <v>605</v>
      </c>
      <c r="E924" t="s">
        <v>1</v>
      </c>
      <c r="F924" t="s">
        <v>502</v>
      </c>
      <c r="G924" t="s">
        <v>505</v>
      </c>
      <c r="H924" t="s">
        <v>4</v>
      </c>
      <c r="I924" t="s">
        <v>507</v>
      </c>
      <c r="J924" t="s">
        <v>532</v>
      </c>
      <c r="K924" t="s">
        <v>538</v>
      </c>
      <c r="L924" t="s">
        <v>515</v>
      </c>
      <c r="M924" t="s">
        <v>532</v>
      </c>
      <c r="N924" t="s">
        <v>532</v>
      </c>
      <c r="O924">
        <v>0</v>
      </c>
      <c r="P924">
        <v>0</v>
      </c>
      <c r="Q924">
        <v>2.4878636701659998E-3</v>
      </c>
      <c r="R924">
        <v>0</v>
      </c>
      <c r="S924">
        <v>0</v>
      </c>
      <c r="T924">
        <v>0</v>
      </c>
      <c r="U924">
        <v>0</v>
      </c>
      <c r="V924">
        <v>1.45361331996E-9</v>
      </c>
      <c r="W924">
        <v>0</v>
      </c>
      <c r="X924">
        <v>0</v>
      </c>
      <c r="Y924">
        <v>0</v>
      </c>
      <c r="Z924">
        <v>0</v>
      </c>
      <c r="AA924">
        <v>0.55998979165575002</v>
      </c>
      <c r="AB924">
        <v>0</v>
      </c>
      <c r="AC924">
        <v>0</v>
      </c>
      <c r="AD924">
        <v>0</v>
      </c>
      <c r="AE924">
        <v>3.6567366355600007E-7</v>
      </c>
      <c r="AF924">
        <v>0</v>
      </c>
      <c r="AG924">
        <v>0</v>
      </c>
      <c r="AH924">
        <v>0</v>
      </c>
      <c r="AI924">
        <v>1.0284739463189998E-9</v>
      </c>
      <c r="AJ924">
        <v>0</v>
      </c>
    </row>
    <row r="925" spans="1:36" x14ac:dyDescent="0.2">
      <c r="A925" t="s">
        <v>187</v>
      </c>
      <c r="B925" t="s">
        <v>604</v>
      </c>
      <c r="C925" t="s">
        <v>609</v>
      </c>
      <c r="D925" t="s">
        <v>605</v>
      </c>
      <c r="E925" t="s">
        <v>1</v>
      </c>
      <c r="F925" t="s">
        <v>502</v>
      </c>
      <c r="G925" t="s">
        <v>506</v>
      </c>
      <c r="H925" t="s">
        <v>538</v>
      </c>
      <c r="I925" t="s">
        <v>507</v>
      </c>
      <c r="J925" t="s">
        <v>532</v>
      </c>
      <c r="K925" t="s">
        <v>538</v>
      </c>
      <c r="L925" t="s">
        <v>515</v>
      </c>
      <c r="M925" t="s">
        <v>532</v>
      </c>
      <c r="N925" t="s">
        <v>532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5.3404869065399995E-3</v>
      </c>
      <c r="X925">
        <v>0</v>
      </c>
      <c r="Y925">
        <v>0</v>
      </c>
      <c r="Z925">
        <v>0</v>
      </c>
      <c r="AA925">
        <v>0.46906438351702501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1:36" x14ac:dyDescent="0.2">
      <c r="A926" t="s">
        <v>188</v>
      </c>
      <c r="B926" t="s">
        <v>604</v>
      </c>
      <c r="C926" t="s">
        <v>609</v>
      </c>
      <c r="D926" t="s">
        <v>605</v>
      </c>
      <c r="E926" t="s">
        <v>1</v>
      </c>
      <c r="F926" t="s">
        <v>502</v>
      </c>
      <c r="G926" t="s">
        <v>506</v>
      </c>
      <c r="H926" t="s">
        <v>541</v>
      </c>
      <c r="I926" t="s">
        <v>507</v>
      </c>
      <c r="J926" t="s">
        <v>532</v>
      </c>
      <c r="K926" t="s">
        <v>538</v>
      </c>
      <c r="L926" t="s">
        <v>515</v>
      </c>
      <c r="M926" t="s">
        <v>532</v>
      </c>
      <c r="N926" t="s">
        <v>532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4.7676790544763014E-3</v>
      </c>
      <c r="X926">
        <v>0</v>
      </c>
      <c r="Y926">
        <v>0</v>
      </c>
      <c r="Z926">
        <v>0</v>
      </c>
      <c r="AA926">
        <v>0.47050907560627503</v>
      </c>
      <c r="AB926">
        <v>0</v>
      </c>
      <c r="AC926">
        <v>0</v>
      </c>
      <c r="AD926">
        <v>0</v>
      </c>
      <c r="AE926">
        <v>2.6117631640399998E-8</v>
      </c>
      <c r="AF926">
        <v>0</v>
      </c>
      <c r="AG926">
        <v>0</v>
      </c>
      <c r="AH926">
        <v>0</v>
      </c>
      <c r="AI926">
        <v>0</v>
      </c>
      <c r="AJ926">
        <v>0</v>
      </c>
    </row>
    <row r="927" spans="1:36" x14ac:dyDescent="0.2">
      <c r="A927" t="s">
        <v>189</v>
      </c>
      <c r="B927" t="s">
        <v>604</v>
      </c>
      <c r="C927" t="s">
        <v>609</v>
      </c>
      <c r="D927" t="s">
        <v>605</v>
      </c>
      <c r="E927" t="s">
        <v>1</v>
      </c>
      <c r="F927" t="s">
        <v>502</v>
      </c>
      <c r="G927" t="s">
        <v>505</v>
      </c>
      <c r="H927" t="s">
        <v>4</v>
      </c>
      <c r="I927" t="s">
        <v>507</v>
      </c>
      <c r="J927" t="s">
        <v>532</v>
      </c>
      <c r="K927" t="s">
        <v>538</v>
      </c>
      <c r="L927" t="s">
        <v>516</v>
      </c>
      <c r="M927" t="s">
        <v>532</v>
      </c>
      <c r="N927" t="s">
        <v>532</v>
      </c>
      <c r="O927">
        <v>0</v>
      </c>
      <c r="P927">
        <v>0</v>
      </c>
      <c r="Q927">
        <v>2.4878636701659998E-3</v>
      </c>
      <c r="R927">
        <v>0</v>
      </c>
      <c r="S927">
        <v>0</v>
      </c>
      <c r="T927">
        <v>0</v>
      </c>
      <c r="U927">
        <v>0</v>
      </c>
      <c r="V927">
        <v>1.45361331996E-9</v>
      </c>
      <c r="W927">
        <v>0</v>
      </c>
      <c r="X927">
        <v>0</v>
      </c>
      <c r="Y927">
        <v>0</v>
      </c>
      <c r="Z927">
        <v>0</v>
      </c>
      <c r="AA927">
        <v>15.197211029729701</v>
      </c>
      <c r="AB927">
        <v>0</v>
      </c>
      <c r="AC927">
        <v>0</v>
      </c>
      <c r="AD927">
        <v>0</v>
      </c>
      <c r="AE927">
        <v>3.6567366355600007E-7</v>
      </c>
      <c r="AF927">
        <v>0</v>
      </c>
      <c r="AG927">
        <v>0</v>
      </c>
      <c r="AH927">
        <v>0</v>
      </c>
      <c r="AI927">
        <v>1.0284739463189998E-9</v>
      </c>
      <c r="AJ927">
        <v>0</v>
      </c>
    </row>
    <row r="928" spans="1:36" x14ac:dyDescent="0.2">
      <c r="A928" t="s">
        <v>190</v>
      </c>
      <c r="B928" t="s">
        <v>604</v>
      </c>
      <c r="C928" t="s">
        <v>609</v>
      </c>
      <c r="D928" t="s">
        <v>605</v>
      </c>
      <c r="E928" t="s">
        <v>1</v>
      </c>
      <c r="F928" t="s">
        <v>502</v>
      </c>
      <c r="G928" t="s">
        <v>506</v>
      </c>
      <c r="H928" t="s">
        <v>538</v>
      </c>
      <c r="I928" t="s">
        <v>507</v>
      </c>
      <c r="J928" t="s">
        <v>532</v>
      </c>
      <c r="K928" t="s">
        <v>538</v>
      </c>
      <c r="L928" t="s">
        <v>516</v>
      </c>
      <c r="M928" t="s">
        <v>532</v>
      </c>
      <c r="N928" t="s">
        <v>532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5.3404869065399995E-3</v>
      </c>
      <c r="X928">
        <v>0</v>
      </c>
      <c r="Y928">
        <v>0</v>
      </c>
      <c r="Z928">
        <v>0</v>
      </c>
      <c r="AA928">
        <v>12.729643520395591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2">
      <c r="A929" t="s">
        <v>191</v>
      </c>
      <c r="B929" t="s">
        <v>604</v>
      </c>
      <c r="C929" t="s">
        <v>609</v>
      </c>
      <c r="D929" t="s">
        <v>605</v>
      </c>
      <c r="E929" t="s">
        <v>1</v>
      </c>
      <c r="F929" t="s">
        <v>502</v>
      </c>
      <c r="G929" t="s">
        <v>506</v>
      </c>
      <c r="H929" t="s">
        <v>541</v>
      </c>
      <c r="I929" t="s">
        <v>507</v>
      </c>
      <c r="J929" t="s">
        <v>532</v>
      </c>
      <c r="K929" t="s">
        <v>538</v>
      </c>
      <c r="L929" t="s">
        <v>516</v>
      </c>
      <c r="M929" t="s">
        <v>532</v>
      </c>
      <c r="N929" t="s">
        <v>532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4.7676790544763014E-3</v>
      </c>
      <c r="X929">
        <v>0</v>
      </c>
      <c r="Y929">
        <v>0</v>
      </c>
      <c r="Z929">
        <v>0</v>
      </c>
      <c r="AA929">
        <v>12.768850111087891</v>
      </c>
      <c r="AB929">
        <v>0</v>
      </c>
      <c r="AC929">
        <v>0</v>
      </c>
      <c r="AD929">
        <v>0</v>
      </c>
      <c r="AE929">
        <v>2.6117631640399998E-8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1:36" x14ac:dyDescent="0.2">
      <c r="A930" t="s">
        <v>192</v>
      </c>
      <c r="B930" t="s">
        <v>604</v>
      </c>
      <c r="C930" t="s">
        <v>609</v>
      </c>
      <c r="D930" t="s">
        <v>605</v>
      </c>
      <c r="E930" t="s">
        <v>1</v>
      </c>
      <c r="F930" t="s">
        <v>502</v>
      </c>
      <c r="G930" t="s">
        <v>505</v>
      </c>
      <c r="H930" t="s">
        <v>4</v>
      </c>
      <c r="I930" t="s">
        <v>507</v>
      </c>
      <c r="J930" t="s">
        <v>532</v>
      </c>
      <c r="K930" t="s">
        <v>538</v>
      </c>
      <c r="L930" t="s">
        <v>517</v>
      </c>
      <c r="M930" t="s">
        <v>532</v>
      </c>
      <c r="N930" t="s">
        <v>532</v>
      </c>
      <c r="O930">
        <v>0</v>
      </c>
      <c r="P930">
        <v>0</v>
      </c>
      <c r="Q930">
        <v>2.4878636701659998E-3</v>
      </c>
      <c r="R930">
        <v>0</v>
      </c>
      <c r="S930">
        <v>0</v>
      </c>
      <c r="T930">
        <v>0</v>
      </c>
      <c r="U930">
        <v>0</v>
      </c>
      <c r="V930">
        <v>1.45361331996E-9</v>
      </c>
      <c r="W930">
        <v>0</v>
      </c>
      <c r="X930">
        <v>0</v>
      </c>
      <c r="Y930">
        <v>0</v>
      </c>
      <c r="Z930">
        <v>0</v>
      </c>
      <c r="AA930">
        <v>14.785916633104099</v>
      </c>
      <c r="AB930">
        <v>0</v>
      </c>
      <c r="AC930">
        <v>0</v>
      </c>
      <c r="AD930">
        <v>0</v>
      </c>
      <c r="AE930">
        <v>3.6567366355600007E-7</v>
      </c>
      <c r="AF930">
        <v>0</v>
      </c>
      <c r="AG930">
        <v>0</v>
      </c>
      <c r="AH930">
        <v>0</v>
      </c>
      <c r="AI930">
        <v>1.0284739463189998E-9</v>
      </c>
      <c r="AJ930">
        <v>0</v>
      </c>
    </row>
    <row r="931" spans="1:36" x14ac:dyDescent="0.2">
      <c r="A931" t="s">
        <v>193</v>
      </c>
      <c r="B931" t="s">
        <v>604</v>
      </c>
      <c r="C931" t="s">
        <v>609</v>
      </c>
      <c r="D931" t="s">
        <v>605</v>
      </c>
      <c r="E931" t="s">
        <v>1</v>
      </c>
      <c r="F931" t="s">
        <v>502</v>
      </c>
      <c r="G931" t="s">
        <v>506</v>
      </c>
      <c r="H931" t="s">
        <v>538</v>
      </c>
      <c r="I931" t="s">
        <v>507</v>
      </c>
      <c r="J931" t="s">
        <v>532</v>
      </c>
      <c r="K931" t="s">
        <v>538</v>
      </c>
      <c r="L931" t="s">
        <v>517</v>
      </c>
      <c r="M931" t="s">
        <v>532</v>
      </c>
      <c r="N931" t="s">
        <v>532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5.3404869065399995E-3</v>
      </c>
      <c r="X931">
        <v>0</v>
      </c>
      <c r="Y931">
        <v>0</v>
      </c>
      <c r="Z931">
        <v>0</v>
      </c>
      <c r="AA931">
        <v>12.385130896287269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1:36" x14ac:dyDescent="0.2">
      <c r="A932" t="s">
        <v>194</v>
      </c>
      <c r="B932" t="s">
        <v>604</v>
      </c>
      <c r="C932" t="s">
        <v>609</v>
      </c>
      <c r="D932" t="s">
        <v>605</v>
      </c>
      <c r="E932" t="s">
        <v>1</v>
      </c>
      <c r="F932" t="s">
        <v>502</v>
      </c>
      <c r="G932" t="s">
        <v>506</v>
      </c>
      <c r="H932" t="s">
        <v>541</v>
      </c>
      <c r="I932" t="s">
        <v>507</v>
      </c>
      <c r="J932" t="s">
        <v>532</v>
      </c>
      <c r="K932" t="s">
        <v>538</v>
      </c>
      <c r="L932" t="s">
        <v>517</v>
      </c>
      <c r="M932" t="s">
        <v>532</v>
      </c>
      <c r="N932" t="s">
        <v>532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4.7676790544763014E-3</v>
      </c>
      <c r="X932">
        <v>0</v>
      </c>
      <c r="Y932">
        <v>0</v>
      </c>
      <c r="Z932">
        <v>0</v>
      </c>
      <c r="AA932">
        <v>12.423276407349169</v>
      </c>
      <c r="AB932">
        <v>0</v>
      </c>
      <c r="AC932">
        <v>0</v>
      </c>
      <c r="AD932">
        <v>0</v>
      </c>
      <c r="AE932">
        <v>2.6117631640399998E-8</v>
      </c>
      <c r="AF932">
        <v>0</v>
      </c>
      <c r="AG932">
        <v>0</v>
      </c>
      <c r="AH932">
        <v>0</v>
      </c>
      <c r="AI932">
        <v>0</v>
      </c>
      <c r="AJ932">
        <v>0</v>
      </c>
    </row>
    <row r="933" spans="1:36" x14ac:dyDescent="0.2">
      <c r="A933" t="s">
        <v>195</v>
      </c>
      <c r="B933" t="s">
        <v>604</v>
      </c>
      <c r="C933" t="s">
        <v>609</v>
      </c>
      <c r="D933" t="s">
        <v>605</v>
      </c>
      <c r="E933" t="s">
        <v>1</v>
      </c>
      <c r="F933" t="s">
        <v>502</v>
      </c>
      <c r="G933" t="s">
        <v>505</v>
      </c>
      <c r="H933" t="s">
        <v>4</v>
      </c>
      <c r="I933" t="s">
        <v>507</v>
      </c>
      <c r="J933" t="s">
        <v>532</v>
      </c>
      <c r="K933" t="s">
        <v>538</v>
      </c>
      <c r="L933" t="s">
        <v>518</v>
      </c>
      <c r="M933" t="s">
        <v>532</v>
      </c>
      <c r="N933" t="s">
        <v>532</v>
      </c>
      <c r="O933">
        <v>0</v>
      </c>
      <c r="P933">
        <v>0</v>
      </c>
      <c r="Q933">
        <v>2.4878636701659998E-3</v>
      </c>
      <c r="R933">
        <v>0</v>
      </c>
      <c r="S933">
        <v>0</v>
      </c>
      <c r="T933">
        <v>0</v>
      </c>
      <c r="U933">
        <v>0</v>
      </c>
      <c r="V933">
        <v>1.45361331996E-9</v>
      </c>
      <c r="W933">
        <v>0</v>
      </c>
      <c r="X933">
        <v>0</v>
      </c>
      <c r="Y933">
        <v>0</v>
      </c>
      <c r="Z933">
        <v>0</v>
      </c>
      <c r="AA933">
        <v>15.219035533685648</v>
      </c>
      <c r="AB933">
        <v>0</v>
      </c>
      <c r="AC933">
        <v>0</v>
      </c>
      <c r="AD933">
        <v>0</v>
      </c>
      <c r="AE933">
        <v>3.6567366355600007E-7</v>
      </c>
      <c r="AF933">
        <v>0</v>
      </c>
      <c r="AG933">
        <v>0</v>
      </c>
      <c r="AH933">
        <v>0</v>
      </c>
      <c r="AI933">
        <v>1.0284739463189998E-9</v>
      </c>
      <c r="AJ933">
        <v>0</v>
      </c>
    </row>
    <row r="934" spans="1:36" x14ac:dyDescent="0.2">
      <c r="A934" t="s">
        <v>196</v>
      </c>
      <c r="B934" t="s">
        <v>604</v>
      </c>
      <c r="C934" t="s">
        <v>609</v>
      </c>
      <c r="D934" t="s">
        <v>605</v>
      </c>
      <c r="E934" t="s">
        <v>1</v>
      </c>
      <c r="F934" t="s">
        <v>502</v>
      </c>
      <c r="G934" t="s">
        <v>506</v>
      </c>
      <c r="H934" t="s">
        <v>538</v>
      </c>
      <c r="I934" t="s">
        <v>507</v>
      </c>
      <c r="J934" t="s">
        <v>532</v>
      </c>
      <c r="K934" t="s">
        <v>538</v>
      </c>
      <c r="L934" t="s">
        <v>518</v>
      </c>
      <c r="M934" t="s">
        <v>532</v>
      </c>
      <c r="N934" t="s">
        <v>532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5.3404869065399995E-3</v>
      </c>
      <c r="X934">
        <v>0</v>
      </c>
      <c r="Y934">
        <v>0</v>
      </c>
      <c r="Z934">
        <v>0</v>
      </c>
      <c r="AA934">
        <v>12.747924384879555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</row>
    <row r="935" spans="1:36" x14ac:dyDescent="0.2">
      <c r="A935" t="s">
        <v>197</v>
      </c>
      <c r="B935" t="s">
        <v>604</v>
      </c>
      <c r="C935" t="s">
        <v>609</v>
      </c>
      <c r="D935" t="s">
        <v>605</v>
      </c>
      <c r="E935" t="s">
        <v>1</v>
      </c>
      <c r="F935" t="s">
        <v>502</v>
      </c>
      <c r="G935" t="s">
        <v>506</v>
      </c>
      <c r="H935" t="s">
        <v>541</v>
      </c>
      <c r="I935" t="s">
        <v>507</v>
      </c>
      <c r="J935" t="s">
        <v>532</v>
      </c>
      <c r="K935" t="s">
        <v>538</v>
      </c>
      <c r="L935" t="s">
        <v>518</v>
      </c>
      <c r="M935" t="s">
        <v>532</v>
      </c>
      <c r="N935" t="s">
        <v>532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4.7676790544763014E-3</v>
      </c>
      <c r="X935">
        <v>0</v>
      </c>
      <c r="Y935">
        <v>0</v>
      </c>
      <c r="Z935">
        <v>0</v>
      </c>
      <c r="AA935">
        <v>12.787187279612905</v>
      </c>
      <c r="AB935">
        <v>0</v>
      </c>
      <c r="AC935">
        <v>0</v>
      </c>
      <c r="AD935">
        <v>0</v>
      </c>
      <c r="AE935">
        <v>2.6117631640399998E-8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2">
      <c r="A936" t="s">
        <v>198</v>
      </c>
      <c r="B936" t="s">
        <v>604</v>
      </c>
      <c r="C936" t="s">
        <v>609</v>
      </c>
      <c r="D936" t="s">
        <v>606</v>
      </c>
      <c r="E936" t="s">
        <v>1</v>
      </c>
      <c r="F936" t="s">
        <v>502</v>
      </c>
      <c r="G936" t="s">
        <v>505</v>
      </c>
      <c r="H936" t="s">
        <v>4</v>
      </c>
      <c r="I936" t="s">
        <v>507</v>
      </c>
      <c r="J936" t="s">
        <v>532</v>
      </c>
      <c r="K936" t="s">
        <v>535</v>
      </c>
      <c r="L936" t="s">
        <v>519</v>
      </c>
      <c r="M936" t="s">
        <v>532</v>
      </c>
      <c r="N936" t="s">
        <v>532</v>
      </c>
      <c r="O936">
        <v>0</v>
      </c>
      <c r="P936">
        <v>0</v>
      </c>
      <c r="Q936">
        <v>2.4878636701659998E-3</v>
      </c>
      <c r="R936">
        <v>0</v>
      </c>
      <c r="S936">
        <v>0</v>
      </c>
      <c r="T936">
        <v>0</v>
      </c>
      <c r="U936">
        <v>0</v>
      </c>
      <c r="V936">
        <v>1.45361331996E-9</v>
      </c>
      <c r="W936">
        <v>0</v>
      </c>
      <c r="X936">
        <v>0</v>
      </c>
      <c r="Y936">
        <v>0</v>
      </c>
      <c r="Z936">
        <v>0</v>
      </c>
      <c r="AA936">
        <v>0.32655317120699995</v>
      </c>
      <c r="AB936">
        <v>0</v>
      </c>
      <c r="AC936">
        <v>0</v>
      </c>
      <c r="AD936">
        <v>0</v>
      </c>
      <c r="AE936">
        <v>3.6567366355600007E-7</v>
      </c>
      <c r="AF936">
        <v>0</v>
      </c>
      <c r="AG936">
        <v>0</v>
      </c>
      <c r="AH936">
        <v>0</v>
      </c>
      <c r="AI936">
        <v>1.0284739463189998E-9</v>
      </c>
      <c r="AJ936">
        <v>0</v>
      </c>
    </row>
    <row r="937" spans="1:36" x14ac:dyDescent="0.2">
      <c r="A937" t="s">
        <v>199</v>
      </c>
      <c r="B937" t="s">
        <v>604</v>
      </c>
      <c r="C937" t="s">
        <v>609</v>
      </c>
      <c r="D937" t="s">
        <v>606</v>
      </c>
      <c r="E937" t="s">
        <v>1</v>
      </c>
      <c r="F937" t="s">
        <v>502</v>
      </c>
      <c r="G937" t="s">
        <v>506</v>
      </c>
      <c r="H937" t="s">
        <v>538</v>
      </c>
      <c r="I937" t="s">
        <v>507</v>
      </c>
      <c r="J937" t="s">
        <v>532</v>
      </c>
      <c r="K937" t="s">
        <v>535</v>
      </c>
      <c r="L937" t="s">
        <v>519</v>
      </c>
      <c r="M937" t="s">
        <v>532</v>
      </c>
      <c r="N937" t="s">
        <v>532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5.3404869065399995E-3</v>
      </c>
      <c r="X937">
        <v>0</v>
      </c>
      <c r="Y937">
        <v>0</v>
      </c>
      <c r="Z937">
        <v>0</v>
      </c>
      <c r="AA937">
        <v>0.27353081113289995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 x14ac:dyDescent="0.2">
      <c r="A938" t="s">
        <v>200</v>
      </c>
      <c r="B938" t="s">
        <v>604</v>
      </c>
      <c r="C938" t="s">
        <v>609</v>
      </c>
      <c r="D938" t="s">
        <v>605</v>
      </c>
      <c r="E938" t="s">
        <v>1</v>
      </c>
      <c r="F938" t="s">
        <v>502</v>
      </c>
      <c r="G938" t="s">
        <v>506</v>
      </c>
      <c r="H938" t="s">
        <v>541</v>
      </c>
      <c r="I938" t="s">
        <v>507</v>
      </c>
      <c r="J938" t="s">
        <v>532</v>
      </c>
      <c r="K938" t="s">
        <v>535</v>
      </c>
      <c r="L938" t="s">
        <v>519</v>
      </c>
      <c r="M938" t="s">
        <v>532</v>
      </c>
      <c r="N938" t="s">
        <v>532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4.7676790544763014E-3</v>
      </c>
      <c r="X938">
        <v>0</v>
      </c>
      <c r="Y938">
        <v>0</v>
      </c>
      <c r="Z938">
        <v>0</v>
      </c>
      <c r="AA938">
        <v>0.27437327074589996</v>
      </c>
      <c r="AB938">
        <v>0</v>
      </c>
      <c r="AC938">
        <v>0</v>
      </c>
      <c r="AD938">
        <v>0</v>
      </c>
      <c r="AE938">
        <v>2.6117631640399998E-8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2">
      <c r="A939" t="s">
        <v>201</v>
      </c>
      <c r="B939" t="s">
        <v>604</v>
      </c>
      <c r="C939" t="s">
        <v>609</v>
      </c>
      <c r="D939" t="s">
        <v>605</v>
      </c>
      <c r="E939" t="s">
        <v>1</v>
      </c>
      <c r="F939" t="s">
        <v>502</v>
      </c>
      <c r="G939" t="s">
        <v>505</v>
      </c>
      <c r="H939" t="s">
        <v>4</v>
      </c>
      <c r="I939" t="s">
        <v>507</v>
      </c>
      <c r="J939" t="s">
        <v>532</v>
      </c>
      <c r="K939" t="s">
        <v>533</v>
      </c>
      <c r="L939" t="s">
        <v>519</v>
      </c>
      <c r="M939" t="s">
        <v>532</v>
      </c>
      <c r="N939" t="s">
        <v>532</v>
      </c>
      <c r="O939">
        <v>0</v>
      </c>
      <c r="P939">
        <v>0</v>
      </c>
      <c r="Q939">
        <v>2.4878636701659998E-3</v>
      </c>
      <c r="R939">
        <v>0</v>
      </c>
      <c r="S939">
        <v>0</v>
      </c>
      <c r="T939">
        <v>0</v>
      </c>
      <c r="U939">
        <v>0</v>
      </c>
      <c r="V939">
        <v>1.45361331996E-9</v>
      </c>
      <c r="W939">
        <v>0</v>
      </c>
      <c r="X939">
        <v>0</v>
      </c>
      <c r="Y939">
        <v>0</v>
      </c>
      <c r="Z939">
        <v>0</v>
      </c>
      <c r="AA939">
        <v>0.32911056287482993</v>
      </c>
      <c r="AB939">
        <v>0</v>
      </c>
      <c r="AC939">
        <v>0</v>
      </c>
      <c r="AD939">
        <v>0</v>
      </c>
      <c r="AE939">
        <v>3.6567366355600007E-7</v>
      </c>
      <c r="AF939">
        <v>0</v>
      </c>
      <c r="AG939">
        <v>0</v>
      </c>
      <c r="AH939">
        <v>0</v>
      </c>
      <c r="AI939">
        <v>1.0284739463189998E-9</v>
      </c>
      <c r="AJ939">
        <v>0</v>
      </c>
    </row>
    <row r="940" spans="1:36" x14ac:dyDescent="0.2">
      <c r="A940" t="s">
        <v>202</v>
      </c>
      <c r="B940" t="s">
        <v>604</v>
      </c>
      <c r="C940" t="s">
        <v>609</v>
      </c>
      <c r="D940" t="s">
        <v>605</v>
      </c>
      <c r="E940" t="s">
        <v>1</v>
      </c>
      <c r="F940" t="s">
        <v>502</v>
      </c>
      <c r="G940" t="s">
        <v>506</v>
      </c>
      <c r="H940" t="s">
        <v>538</v>
      </c>
      <c r="I940" t="s">
        <v>507</v>
      </c>
      <c r="J940" t="s">
        <v>532</v>
      </c>
      <c r="K940" t="s">
        <v>533</v>
      </c>
      <c r="L940" t="s">
        <v>519</v>
      </c>
      <c r="M940" t="s">
        <v>532</v>
      </c>
      <c r="N940" t="s">
        <v>532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5.3404869065399995E-3</v>
      </c>
      <c r="X940">
        <v>0</v>
      </c>
      <c r="Y940">
        <v>0</v>
      </c>
      <c r="Z940">
        <v>0</v>
      </c>
      <c r="AA940">
        <v>0.275672959729101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</row>
    <row r="941" spans="1:36" x14ac:dyDescent="0.2">
      <c r="A941" t="s">
        <v>203</v>
      </c>
      <c r="B941" t="s">
        <v>604</v>
      </c>
      <c r="C941" t="s">
        <v>609</v>
      </c>
      <c r="D941" t="s">
        <v>605</v>
      </c>
      <c r="E941" t="s">
        <v>1</v>
      </c>
      <c r="F941" t="s">
        <v>502</v>
      </c>
      <c r="G941" t="s">
        <v>506</v>
      </c>
      <c r="H941" t="s">
        <v>541</v>
      </c>
      <c r="I941" t="s">
        <v>507</v>
      </c>
      <c r="J941" t="s">
        <v>532</v>
      </c>
      <c r="K941" t="s">
        <v>533</v>
      </c>
      <c r="L941" t="s">
        <v>519</v>
      </c>
      <c r="M941" t="s">
        <v>532</v>
      </c>
      <c r="N941" t="s">
        <v>532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4.7676790544763014E-3</v>
      </c>
      <c r="X941">
        <v>0</v>
      </c>
      <c r="Y941">
        <v>0</v>
      </c>
      <c r="Z941">
        <v>0</v>
      </c>
      <c r="AA941">
        <v>0.27652201704007096</v>
      </c>
      <c r="AB941">
        <v>0</v>
      </c>
      <c r="AC941">
        <v>0</v>
      </c>
      <c r="AD941">
        <v>0</v>
      </c>
      <c r="AE941">
        <v>2.6117631640399998E-8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1:36" x14ac:dyDescent="0.2">
      <c r="A942" t="s">
        <v>204</v>
      </c>
      <c r="B942" t="s">
        <v>604</v>
      </c>
      <c r="C942" t="s">
        <v>609</v>
      </c>
      <c r="D942" t="s">
        <v>606</v>
      </c>
      <c r="E942" t="s">
        <v>1</v>
      </c>
      <c r="F942" t="s">
        <v>502</v>
      </c>
      <c r="G942" t="s">
        <v>505</v>
      </c>
      <c r="H942" t="s">
        <v>4</v>
      </c>
      <c r="I942" t="s">
        <v>507</v>
      </c>
      <c r="J942" t="s">
        <v>532</v>
      </c>
      <c r="K942" t="s">
        <v>536</v>
      </c>
      <c r="L942" t="s">
        <v>519</v>
      </c>
      <c r="M942" t="s">
        <v>532</v>
      </c>
      <c r="N942" t="s">
        <v>532</v>
      </c>
      <c r="O942">
        <v>0</v>
      </c>
      <c r="P942">
        <v>0</v>
      </c>
      <c r="Q942">
        <v>2.4878636701659998E-3</v>
      </c>
      <c r="R942">
        <v>0</v>
      </c>
      <c r="S942">
        <v>0</v>
      </c>
      <c r="T942">
        <v>0</v>
      </c>
      <c r="U942">
        <v>0</v>
      </c>
      <c r="V942">
        <v>1.45361331996E-9</v>
      </c>
      <c r="W942">
        <v>0</v>
      </c>
      <c r="X942">
        <v>0</v>
      </c>
      <c r="Y942">
        <v>0</v>
      </c>
      <c r="Z942">
        <v>0</v>
      </c>
      <c r="AA942">
        <v>0.34066153291733997</v>
      </c>
      <c r="AB942">
        <v>0</v>
      </c>
      <c r="AC942">
        <v>0</v>
      </c>
      <c r="AD942">
        <v>0</v>
      </c>
      <c r="AE942">
        <v>3.6567366355600007E-7</v>
      </c>
      <c r="AF942">
        <v>0</v>
      </c>
      <c r="AG942">
        <v>0</v>
      </c>
      <c r="AH942">
        <v>0</v>
      </c>
      <c r="AI942">
        <v>1.0284739463189998E-9</v>
      </c>
      <c r="AJ942">
        <v>0</v>
      </c>
    </row>
    <row r="943" spans="1:36" x14ac:dyDescent="0.2">
      <c r="A943" t="s">
        <v>205</v>
      </c>
      <c r="B943" t="s">
        <v>604</v>
      </c>
      <c r="C943" t="s">
        <v>609</v>
      </c>
      <c r="D943" t="s">
        <v>606</v>
      </c>
      <c r="E943" t="s">
        <v>1</v>
      </c>
      <c r="F943" t="s">
        <v>502</v>
      </c>
      <c r="G943" t="s">
        <v>506</v>
      </c>
      <c r="H943" t="s">
        <v>538</v>
      </c>
      <c r="I943" t="s">
        <v>507</v>
      </c>
      <c r="J943" t="s">
        <v>532</v>
      </c>
      <c r="K943" t="s">
        <v>536</v>
      </c>
      <c r="L943" t="s">
        <v>519</v>
      </c>
      <c r="M943" t="s">
        <v>532</v>
      </c>
      <c r="N943" t="s">
        <v>532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5.3404869065399995E-3</v>
      </c>
      <c r="X943">
        <v>0</v>
      </c>
      <c r="Y943">
        <v>0</v>
      </c>
      <c r="Z943">
        <v>0</v>
      </c>
      <c r="AA943">
        <v>0.28534840153669799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</row>
    <row r="944" spans="1:36" x14ac:dyDescent="0.2">
      <c r="A944" t="s">
        <v>206</v>
      </c>
      <c r="B944" t="s">
        <v>604</v>
      </c>
      <c r="C944" t="s">
        <v>609</v>
      </c>
      <c r="D944" t="s">
        <v>605</v>
      </c>
      <c r="E944" t="s">
        <v>1</v>
      </c>
      <c r="F944" t="s">
        <v>502</v>
      </c>
      <c r="G944" t="s">
        <v>506</v>
      </c>
      <c r="H944" t="s">
        <v>541</v>
      </c>
      <c r="I944" t="s">
        <v>507</v>
      </c>
      <c r="J944" t="s">
        <v>532</v>
      </c>
      <c r="K944" t="s">
        <v>536</v>
      </c>
      <c r="L944" t="s">
        <v>519</v>
      </c>
      <c r="M944" t="s">
        <v>532</v>
      </c>
      <c r="N944" t="s">
        <v>532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4.7676790544763014E-3</v>
      </c>
      <c r="X944">
        <v>0</v>
      </c>
      <c r="Y944">
        <v>0</v>
      </c>
      <c r="Z944">
        <v>0</v>
      </c>
      <c r="AA944">
        <v>0.286227258667758</v>
      </c>
      <c r="AB944">
        <v>0</v>
      </c>
      <c r="AC944">
        <v>0</v>
      </c>
      <c r="AD944">
        <v>0</v>
      </c>
      <c r="AE944">
        <v>2.6117631640399998E-8</v>
      </c>
      <c r="AF944">
        <v>0</v>
      </c>
      <c r="AG944">
        <v>0</v>
      </c>
      <c r="AH944">
        <v>0</v>
      </c>
      <c r="AI944">
        <v>0</v>
      </c>
      <c r="AJ944">
        <v>0</v>
      </c>
    </row>
    <row r="945" spans="1:36" x14ac:dyDescent="0.2">
      <c r="A945" t="s">
        <v>207</v>
      </c>
      <c r="B945" t="s">
        <v>604</v>
      </c>
      <c r="C945" t="s">
        <v>609</v>
      </c>
      <c r="D945" t="s">
        <v>605</v>
      </c>
      <c r="E945" t="s">
        <v>1</v>
      </c>
      <c r="F945" t="s">
        <v>502</v>
      </c>
      <c r="G945" t="s">
        <v>505</v>
      </c>
      <c r="H945" t="s">
        <v>4</v>
      </c>
      <c r="I945" t="s">
        <v>507</v>
      </c>
      <c r="J945" t="s">
        <v>532</v>
      </c>
      <c r="K945" t="s">
        <v>534</v>
      </c>
      <c r="L945" t="s">
        <v>519</v>
      </c>
      <c r="M945" t="s">
        <v>532</v>
      </c>
      <c r="N945" t="s">
        <v>532</v>
      </c>
      <c r="O945">
        <v>0</v>
      </c>
      <c r="P945">
        <v>0</v>
      </c>
      <c r="Q945">
        <v>2.4878636701659998E-3</v>
      </c>
      <c r="R945">
        <v>0</v>
      </c>
      <c r="S945">
        <v>0</v>
      </c>
      <c r="T945">
        <v>0</v>
      </c>
      <c r="U945">
        <v>0</v>
      </c>
      <c r="V945">
        <v>1.45361331996E-9</v>
      </c>
      <c r="W945">
        <v>0</v>
      </c>
      <c r="X945">
        <v>0</v>
      </c>
      <c r="Y945">
        <v>0</v>
      </c>
      <c r="Z945">
        <v>0</v>
      </c>
      <c r="AA945">
        <v>0.34613920455982999</v>
      </c>
      <c r="AB945">
        <v>0</v>
      </c>
      <c r="AC945">
        <v>0</v>
      </c>
      <c r="AD945">
        <v>0</v>
      </c>
      <c r="AE945">
        <v>3.6567366355600007E-7</v>
      </c>
      <c r="AF945">
        <v>0</v>
      </c>
      <c r="AG945">
        <v>0</v>
      </c>
      <c r="AH945">
        <v>0</v>
      </c>
      <c r="AI945">
        <v>1.0284739463189998E-9</v>
      </c>
      <c r="AJ945">
        <v>0</v>
      </c>
    </row>
    <row r="946" spans="1:36" x14ac:dyDescent="0.2">
      <c r="A946" t="s">
        <v>208</v>
      </c>
      <c r="B946" t="s">
        <v>604</v>
      </c>
      <c r="C946" t="s">
        <v>609</v>
      </c>
      <c r="D946" t="s">
        <v>605</v>
      </c>
      <c r="E946" t="s">
        <v>1</v>
      </c>
      <c r="F946" t="s">
        <v>502</v>
      </c>
      <c r="G946" t="s">
        <v>506</v>
      </c>
      <c r="H946" t="s">
        <v>538</v>
      </c>
      <c r="I946" t="s">
        <v>507</v>
      </c>
      <c r="J946" t="s">
        <v>532</v>
      </c>
      <c r="K946" t="s">
        <v>534</v>
      </c>
      <c r="L946" t="s">
        <v>519</v>
      </c>
      <c r="M946" t="s">
        <v>532</v>
      </c>
      <c r="N946" t="s">
        <v>532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5.3404869065399995E-3</v>
      </c>
      <c r="X946">
        <v>0</v>
      </c>
      <c r="Y946">
        <v>0</v>
      </c>
      <c r="Z946">
        <v>0</v>
      </c>
      <c r="AA946">
        <v>0.28993666494860099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</row>
    <row r="947" spans="1:36" x14ac:dyDescent="0.2">
      <c r="A947" t="s">
        <v>209</v>
      </c>
      <c r="B947" t="s">
        <v>604</v>
      </c>
      <c r="C947" t="s">
        <v>609</v>
      </c>
      <c r="D947" t="s">
        <v>605</v>
      </c>
      <c r="E947" t="s">
        <v>1</v>
      </c>
      <c r="F947" t="s">
        <v>502</v>
      </c>
      <c r="G947" t="s">
        <v>506</v>
      </c>
      <c r="H947" t="s">
        <v>541</v>
      </c>
      <c r="I947" t="s">
        <v>507</v>
      </c>
      <c r="J947" t="s">
        <v>532</v>
      </c>
      <c r="K947" t="s">
        <v>534</v>
      </c>
      <c r="L947" t="s">
        <v>519</v>
      </c>
      <c r="M947" t="s">
        <v>532</v>
      </c>
      <c r="N947" t="s">
        <v>532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4.7676790544763014E-3</v>
      </c>
      <c r="X947">
        <v>0</v>
      </c>
      <c r="Y947">
        <v>0</v>
      </c>
      <c r="Z947">
        <v>0</v>
      </c>
      <c r="AA947">
        <v>0.29082965367457098</v>
      </c>
      <c r="AB947">
        <v>0</v>
      </c>
      <c r="AC947">
        <v>0</v>
      </c>
      <c r="AD947">
        <v>0</v>
      </c>
      <c r="AE947">
        <v>2.6117631640399998E-8</v>
      </c>
      <c r="AF947">
        <v>0</v>
      </c>
      <c r="AG947">
        <v>0</v>
      </c>
      <c r="AH947">
        <v>0</v>
      </c>
      <c r="AI947">
        <v>0</v>
      </c>
      <c r="AJ947">
        <v>0</v>
      </c>
    </row>
    <row r="948" spans="1:36" x14ac:dyDescent="0.2">
      <c r="A948" t="s">
        <v>210</v>
      </c>
      <c r="B948" t="s">
        <v>604</v>
      </c>
      <c r="C948" t="s">
        <v>609</v>
      </c>
      <c r="D948" t="s">
        <v>606</v>
      </c>
      <c r="E948" t="s">
        <v>1</v>
      </c>
      <c r="F948" t="s">
        <v>502</v>
      </c>
      <c r="G948" t="s">
        <v>505</v>
      </c>
      <c r="H948" t="s">
        <v>4</v>
      </c>
      <c r="I948" t="s">
        <v>507</v>
      </c>
      <c r="J948" t="s">
        <v>532</v>
      </c>
      <c r="K948" t="s">
        <v>512</v>
      </c>
      <c r="L948" t="s">
        <v>519</v>
      </c>
      <c r="M948" t="s">
        <v>532</v>
      </c>
      <c r="N948" t="s">
        <v>532</v>
      </c>
      <c r="O948">
        <v>0</v>
      </c>
      <c r="P948">
        <v>0</v>
      </c>
      <c r="Q948">
        <v>2.4878636701659998E-3</v>
      </c>
      <c r="R948">
        <v>0</v>
      </c>
      <c r="S948">
        <v>0</v>
      </c>
      <c r="T948">
        <v>0</v>
      </c>
      <c r="U948">
        <v>0</v>
      </c>
      <c r="V948">
        <v>1.45361331996E-9</v>
      </c>
      <c r="W948">
        <v>0</v>
      </c>
      <c r="X948">
        <v>0</v>
      </c>
      <c r="Y948">
        <v>0</v>
      </c>
      <c r="Z948">
        <v>0</v>
      </c>
      <c r="AA948">
        <v>1.2658546812563001</v>
      </c>
      <c r="AB948">
        <v>0</v>
      </c>
      <c r="AC948">
        <v>0</v>
      </c>
      <c r="AD948">
        <v>0</v>
      </c>
      <c r="AE948">
        <v>3.6567366355600007E-7</v>
      </c>
      <c r="AF948">
        <v>0</v>
      </c>
      <c r="AG948">
        <v>0</v>
      </c>
      <c r="AH948">
        <v>0</v>
      </c>
      <c r="AI948">
        <v>1.0284739463189998E-9</v>
      </c>
      <c r="AJ948">
        <v>0</v>
      </c>
    </row>
    <row r="949" spans="1:36" x14ac:dyDescent="0.2">
      <c r="A949" t="s">
        <v>211</v>
      </c>
      <c r="B949" t="s">
        <v>604</v>
      </c>
      <c r="C949" t="s">
        <v>609</v>
      </c>
      <c r="D949" t="s">
        <v>606</v>
      </c>
      <c r="E949" t="s">
        <v>1</v>
      </c>
      <c r="F949" t="s">
        <v>502</v>
      </c>
      <c r="G949" t="s">
        <v>506</v>
      </c>
      <c r="H949" t="s">
        <v>538</v>
      </c>
      <c r="I949" t="s">
        <v>507</v>
      </c>
      <c r="J949" t="s">
        <v>532</v>
      </c>
      <c r="K949" t="s">
        <v>512</v>
      </c>
      <c r="L949" t="s">
        <v>519</v>
      </c>
      <c r="M949" t="s">
        <v>532</v>
      </c>
      <c r="N949" t="s">
        <v>532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5.3404869065399995E-3</v>
      </c>
      <c r="X949">
        <v>0</v>
      </c>
      <c r="Y949">
        <v>0</v>
      </c>
      <c r="Z949">
        <v>0</v>
      </c>
      <c r="AA949">
        <v>1.06031816031861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 x14ac:dyDescent="0.2">
      <c r="A950" t="s">
        <v>212</v>
      </c>
      <c r="B950" t="s">
        <v>604</v>
      </c>
      <c r="C950" t="s">
        <v>609</v>
      </c>
      <c r="D950" t="s">
        <v>605</v>
      </c>
      <c r="E950" t="s">
        <v>1</v>
      </c>
      <c r="F950" t="s">
        <v>502</v>
      </c>
      <c r="G950" t="s">
        <v>506</v>
      </c>
      <c r="H950" t="s">
        <v>541</v>
      </c>
      <c r="I950" t="s">
        <v>507</v>
      </c>
      <c r="J950" t="s">
        <v>532</v>
      </c>
      <c r="K950" t="s">
        <v>512</v>
      </c>
      <c r="L950" t="s">
        <v>519</v>
      </c>
      <c r="M950" t="s">
        <v>532</v>
      </c>
      <c r="N950" t="s">
        <v>532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4.7676790544763014E-3</v>
      </c>
      <c r="X950">
        <v>0</v>
      </c>
      <c r="Y950">
        <v>0</v>
      </c>
      <c r="Z950">
        <v>0</v>
      </c>
      <c r="AA950">
        <v>1.0635838810003102</v>
      </c>
      <c r="AB950">
        <v>0</v>
      </c>
      <c r="AC950">
        <v>0</v>
      </c>
      <c r="AD950">
        <v>0</v>
      </c>
      <c r="AE950">
        <v>2.6117631640399998E-8</v>
      </c>
      <c r="AF950">
        <v>0</v>
      </c>
      <c r="AG950">
        <v>0</v>
      </c>
      <c r="AH950">
        <v>0</v>
      </c>
      <c r="AI950">
        <v>0</v>
      </c>
      <c r="AJ950">
        <v>0</v>
      </c>
    </row>
    <row r="951" spans="1:36" x14ac:dyDescent="0.2">
      <c r="A951" t="s">
        <v>213</v>
      </c>
      <c r="B951" t="s">
        <v>604</v>
      </c>
      <c r="C951" t="s">
        <v>609</v>
      </c>
      <c r="D951" t="s">
        <v>605</v>
      </c>
      <c r="E951" t="s">
        <v>1</v>
      </c>
      <c r="F951" t="s">
        <v>502</v>
      </c>
      <c r="G951" t="s">
        <v>505</v>
      </c>
      <c r="H951" t="s">
        <v>4</v>
      </c>
      <c r="I951" t="s">
        <v>507</v>
      </c>
      <c r="J951" t="s">
        <v>532</v>
      </c>
      <c r="K951" t="s">
        <v>512</v>
      </c>
      <c r="L951" t="s">
        <v>520</v>
      </c>
      <c r="M951" t="s">
        <v>532</v>
      </c>
      <c r="N951" t="s">
        <v>532</v>
      </c>
      <c r="O951">
        <v>0</v>
      </c>
      <c r="P951">
        <v>0</v>
      </c>
      <c r="Q951">
        <v>2.4878636701659998E-3</v>
      </c>
      <c r="R951">
        <v>0</v>
      </c>
      <c r="S951">
        <v>0</v>
      </c>
      <c r="T951">
        <v>0</v>
      </c>
      <c r="U951">
        <v>0</v>
      </c>
      <c r="V951">
        <v>1.45361331996E-9</v>
      </c>
      <c r="W951">
        <v>0</v>
      </c>
      <c r="X951">
        <v>0</v>
      </c>
      <c r="Y951">
        <v>0</v>
      </c>
      <c r="Z951">
        <v>0</v>
      </c>
      <c r="AA951">
        <v>1.301326741909</v>
      </c>
      <c r="AB951">
        <v>0</v>
      </c>
      <c r="AC951">
        <v>0</v>
      </c>
      <c r="AD951">
        <v>0</v>
      </c>
      <c r="AE951">
        <v>3.6567366355600007E-7</v>
      </c>
      <c r="AF951">
        <v>0</v>
      </c>
      <c r="AG951">
        <v>0</v>
      </c>
      <c r="AH951">
        <v>0</v>
      </c>
      <c r="AI951">
        <v>1.0284739463189998E-9</v>
      </c>
      <c r="AJ951">
        <v>0</v>
      </c>
    </row>
    <row r="952" spans="1:36" x14ac:dyDescent="0.2">
      <c r="A952" t="s">
        <v>214</v>
      </c>
      <c r="B952" t="s">
        <v>604</v>
      </c>
      <c r="C952" t="s">
        <v>609</v>
      </c>
      <c r="D952" t="s">
        <v>605</v>
      </c>
      <c r="E952" t="s">
        <v>1</v>
      </c>
      <c r="F952" t="s">
        <v>502</v>
      </c>
      <c r="G952" t="s">
        <v>506</v>
      </c>
      <c r="H952" t="s">
        <v>538</v>
      </c>
      <c r="I952" t="s">
        <v>507</v>
      </c>
      <c r="J952" t="s">
        <v>532</v>
      </c>
      <c r="K952" t="s">
        <v>512</v>
      </c>
      <c r="L952" t="s">
        <v>520</v>
      </c>
      <c r="M952" t="s">
        <v>532</v>
      </c>
      <c r="N952" t="s">
        <v>532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5.3404869065399995E-3</v>
      </c>
      <c r="X952">
        <v>0</v>
      </c>
      <c r="Y952">
        <v>0</v>
      </c>
      <c r="Z952">
        <v>0</v>
      </c>
      <c r="AA952">
        <v>1.0900306309923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</row>
    <row r="953" spans="1:36" x14ac:dyDescent="0.2">
      <c r="A953" t="s">
        <v>215</v>
      </c>
      <c r="B953" t="s">
        <v>604</v>
      </c>
      <c r="C953" t="s">
        <v>609</v>
      </c>
      <c r="D953" t="s">
        <v>605</v>
      </c>
      <c r="E953" t="s">
        <v>1</v>
      </c>
      <c r="F953" t="s">
        <v>502</v>
      </c>
      <c r="G953" t="s">
        <v>506</v>
      </c>
      <c r="H953" t="s">
        <v>541</v>
      </c>
      <c r="I953" t="s">
        <v>507</v>
      </c>
      <c r="J953" t="s">
        <v>532</v>
      </c>
      <c r="K953" t="s">
        <v>512</v>
      </c>
      <c r="L953" t="s">
        <v>520</v>
      </c>
      <c r="M953" t="s">
        <v>532</v>
      </c>
      <c r="N953" t="s">
        <v>532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4.7676790544763014E-3</v>
      </c>
      <c r="X953">
        <v>0</v>
      </c>
      <c r="Y953">
        <v>0</v>
      </c>
      <c r="Z953">
        <v>0</v>
      </c>
      <c r="AA953">
        <v>1.0933878644233002</v>
      </c>
      <c r="AB953">
        <v>0</v>
      </c>
      <c r="AC953">
        <v>0</v>
      </c>
      <c r="AD953">
        <v>0</v>
      </c>
      <c r="AE953">
        <v>2.6117631640399998E-8</v>
      </c>
      <c r="AF953">
        <v>0</v>
      </c>
      <c r="AG953">
        <v>0</v>
      </c>
      <c r="AH953">
        <v>0</v>
      </c>
      <c r="AI953">
        <v>0</v>
      </c>
      <c r="AJ953">
        <v>0</v>
      </c>
    </row>
    <row r="954" spans="1:36" x14ac:dyDescent="0.2">
      <c r="A954" t="s">
        <v>216</v>
      </c>
      <c r="B954" t="s">
        <v>604</v>
      </c>
      <c r="C954" t="s">
        <v>609</v>
      </c>
      <c r="D954" t="s">
        <v>605</v>
      </c>
      <c r="E954" t="s">
        <v>1</v>
      </c>
      <c r="F954" t="s">
        <v>502</v>
      </c>
      <c r="G954" t="s">
        <v>505</v>
      </c>
      <c r="H954" t="s">
        <v>4</v>
      </c>
      <c r="I954" t="s">
        <v>507</v>
      </c>
      <c r="J954" t="s">
        <v>532</v>
      </c>
      <c r="K954" t="s">
        <v>535</v>
      </c>
      <c r="L954" t="s">
        <v>520</v>
      </c>
      <c r="M954" t="s">
        <v>532</v>
      </c>
      <c r="N954" t="s">
        <v>532</v>
      </c>
      <c r="O954">
        <v>0</v>
      </c>
      <c r="P954">
        <v>0</v>
      </c>
      <c r="Q954">
        <v>2.4878636701659998E-3</v>
      </c>
      <c r="R954">
        <v>0</v>
      </c>
      <c r="S954">
        <v>0</v>
      </c>
      <c r="T954">
        <v>0</v>
      </c>
      <c r="U954">
        <v>0</v>
      </c>
      <c r="V954">
        <v>1.45361331996E-9</v>
      </c>
      <c r="W954">
        <v>0</v>
      </c>
      <c r="X954">
        <v>0</v>
      </c>
      <c r="Y954">
        <v>0</v>
      </c>
      <c r="Z954">
        <v>0</v>
      </c>
      <c r="AA954">
        <v>0.34918282265331002</v>
      </c>
      <c r="AB954">
        <v>0</v>
      </c>
      <c r="AC954">
        <v>0</v>
      </c>
      <c r="AD954">
        <v>0</v>
      </c>
      <c r="AE954">
        <v>3.6567366355600007E-7</v>
      </c>
      <c r="AF954">
        <v>0</v>
      </c>
      <c r="AG954">
        <v>0</v>
      </c>
      <c r="AH954">
        <v>0</v>
      </c>
      <c r="AI954">
        <v>1.0284739463189998E-9</v>
      </c>
      <c r="AJ954">
        <v>0</v>
      </c>
    </row>
    <row r="955" spans="1:36" x14ac:dyDescent="0.2">
      <c r="A955" t="s">
        <v>217</v>
      </c>
      <c r="B955" t="s">
        <v>604</v>
      </c>
      <c r="C955" t="s">
        <v>609</v>
      </c>
      <c r="D955" t="s">
        <v>605</v>
      </c>
      <c r="E955" t="s">
        <v>1</v>
      </c>
      <c r="F955" t="s">
        <v>502</v>
      </c>
      <c r="G955" t="s">
        <v>506</v>
      </c>
      <c r="H955" t="s">
        <v>538</v>
      </c>
      <c r="I955" t="s">
        <v>507</v>
      </c>
      <c r="J955" t="s">
        <v>532</v>
      </c>
      <c r="K955" t="s">
        <v>535</v>
      </c>
      <c r="L955" t="s">
        <v>520</v>
      </c>
      <c r="M955" t="s">
        <v>532</v>
      </c>
      <c r="N955" t="s">
        <v>532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5.3404869065399995E-3</v>
      </c>
      <c r="X955">
        <v>0</v>
      </c>
      <c r="Y955">
        <v>0</v>
      </c>
      <c r="Z955">
        <v>0</v>
      </c>
      <c r="AA955">
        <v>0.29248609150235699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</row>
    <row r="956" spans="1:36" x14ac:dyDescent="0.2">
      <c r="A956" t="s">
        <v>218</v>
      </c>
      <c r="B956" t="s">
        <v>604</v>
      </c>
      <c r="C956" t="s">
        <v>609</v>
      </c>
      <c r="D956" t="s">
        <v>605</v>
      </c>
      <c r="E956" t="s">
        <v>1</v>
      </c>
      <c r="F956" t="s">
        <v>502</v>
      </c>
      <c r="G956" t="s">
        <v>506</v>
      </c>
      <c r="H956" t="s">
        <v>541</v>
      </c>
      <c r="I956" t="s">
        <v>507</v>
      </c>
      <c r="J956" t="s">
        <v>532</v>
      </c>
      <c r="K956" t="s">
        <v>535</v>
      </c>
      <c r="L956" t="s">
        <v>520</v>
      </c>
      <c r="M956" t="s">
        <v>532</v>
      </c>
      <c r="N956" t="s">
        <v>532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4.7676790544763014E-3</v>
      </c>
      <c r="X956">
        <v>0</v>
      </c>
      <c r="Y956">
        <v>0</v>
      </c>
      <c r="Z956">
        <v>0</v>
      </c>
      <c r="AA956">
        <v>0.29338693231964702</v>
      </c>
      <c r="AB956">
        <v>0</v>
      </c>
      <c r="AC956">
        <v>0</v>
      </c>
      <c r="AD956">
        <v>0</v>
      </c>
      <c r="AE956">
        <v>2.6117631640399998E-8</v>
      </c>
      <c r="AF956">
        <v>0</v>
      </c>
      <c r="AG956">
        <v>0</v>
      </c>
      <c r="AH956">
        <v>0</v>
      </c>
      <c r="AI956">
        <v>0</v>
      </c>
      <c r="AJ956">
        <v>0</v>
      </c>
    </row>
    <row r="957" spans="1:36" x14ac:dyDescent="0.2">
      <c r="A957" t="s">
        <v>219</v>
      </c>
      <c r="B957" t="s">
        <v>604</v>
      </c>
      <c r="C957" t="s">
        <v>609</v>
      </c>
      <c r="D957" t="s">
        <v>605</v>
      </c>
      <c r="E957" t="s">
        <v>1</v>
      </c>
      <c r="F957" t="s">
        <v>502</v>
      </c>
      <c r="G957" t="s">
        <v>505</v>
      </c>
      <c r="H957" t="s">
        <v>4</v>
      </c>
      <c r="I957" t="s">
        <v>507</v>
      </c>
      <c r="J957" t="s">
        <v>532</v>
      </c>
      <c r="K957" t="s">
        <v>536</v>
      </c>
      <c r="L957" t="s">
        <v>520</v>
      </c>
      <c r="M957" t="s">
        <v>532</v>
      </c>
      <c r="N957" t="s">
        <v>532</v>
      </c>
      <c r="O957">
        <v>0</v>
      </c>
      <c r="P957">
        <v>0</v>
      </c>
      <c r="Q957">
        <v>2.4878636701659998E-3</v>
      </c>
      <c r="R957">
        <v>0</v>
      </c>
      <c r="S957">
        <v>0</v>
      </c>
      <c r="T957">
        <v>0</v>
      </c>
      <c r="U957">
        <v>0</v>
      </c>
      <c r="V957">
        <v>1.45361331996E-9</v>
      </c>
      <c r="W957">
        <v>0</v>
      </c>
      <c r="X957">
        <v>0</v>
      </c>
      <c r="Y957">
        <v>0</v>
      </c>
      <c r="Z957">
        <v>0</v>
      </c>
      <c r="AA957">
        <v>0.36293387089096002</v>
      </c>
      <c r="AB957">
        <v>0</v>
      </c>
      <c r="AC957">
        <v>0</v>
      </c>
      <c r="AD957">
        <v>0</v>
      </c>
      <c r="AE957">
        <v>3.6567366355600007E-7</v>
      </c>
      <c r="AF957">
        <v>0</v>
      </c>
      <c r="AG957">
        <v>0</v>
      </c>
      <c r="AH957">
        <v>0</v>
      </c>
      <c r="AI957">
        <v>1.0284739463189998E-9</v>
      </c>
      <c r="AJ957">
        <v>0</v>
      </c>
    </row>
    <row r="958" spans="1:36" x14ac:dyDescent="0.2">
      <c r="A958" t="s">
        <v>220</v>
      </c>
      <c r="B958" t="s">
        <v>604</v>
      </c>
      <c r="C958" t="s">
        <v>609</v>
      </c>
      <c r="D958" t="s">
        <v>605</v>
      </c>
      <c r="E958" t="s">
        <v>1</v>
      </c>
      <c r="F958" t="s">
        <v>502</v>
      </c>
      <c r="G958" t="s">
        <v>506</v>
      </c>
      <c r="H958" t="s">
        <v>538</v>
      </c>
      <c r="I958" t="s">
        <v>507</v>
      </c>
      <c r="J958" t="s">
        <v>532</v>
      </c>
      <c r="K958" t="s">
        <v>536</v>
      </c>
      <c r="L958" t="s">
        <v>520</v>
      </c>
      <c r="M958" t="s">
        <v>532</v>
      </c>
      <c r="N958" t="s">
        <v>532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5.3404869065399995E-3</v>
      </c>
      <c r="X958">
        <v>0</v>
      </c>
      <c r="Y958">
        <v>0</v>
      </c>
      <c r="Z958">
        <v>0</v>
      </c>
      <c r="AA958">
        <v>0.30400438533631202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</row>
    <row r="959" spans="1:36" x14ac:dyDescent="0.2">
      <c r="A959" t="s">
        <v>221</v>
      </c>
      <c r="B959" t="s">
        <v>604</v>
      </c>
      <c r="C959" t="s">
        <v>609</v>
      </c>
      <c r="D959" t="s">
        <v>605</v>
      </c>
      <c r="E959" t="s">
        <v>1</v>
      </c>
      <c r="F959" t="s">
        <v>502</v>
      </c>
      <c r="G959" t="s">
        <v>506</v>
      </c>
      <c r="H959" t="s">
        <v>541</v>
      </c>
      <c r="I959" t="s">
        <v>507</v>
      </c>
      <c r="J959" t="s">
        <v>532</v>
      </c>
      <c r="K959" t="s">
        <v>536</v>
      </c>
      <c r="L959" t="s">
        <v>520</v>
      </c>
      <c r="M959" t="s">
        <v>532</v>
      </c>
      <c r="N959" t="s">
        <v>532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4.7676790544763014E-3</v>
      </c>
      <c r="X959">
        <v>0</v>
      </c>
      <c r="Y959">
        <v>0</v>
      </c>
      <c r="Z959">
        <v>0</v>
      </c>
      <c r="AA959">
        <v>0.30494070185495203</v>
      </c>
      <c r="AB959">
        <v>0</v>
      </c>
      <c r="AC959">
        <v>0</v>
      </c>
      <c r="AD959">
        <v>0</v>
      </c>
      <c r="AE959">
        <v>2.6117631640399998E-8</v>
      </c>
      <c r="AF959">
        <v>0</v>
      </c>
      <c r="AG959">
        <v>0</v>
      </c>
      <c r="AH959">
        <v>0</v>
      </c>
      <c r="AI959">
        <v>0</v>
      </c>
      <c r="AJ959">
        <v>0</v>
      </c>
    </row>
    <row r="960" spans="1:36" x14ac:dyDescent="0.2">
      <c r="A960" t="s">
        <v>222</v>
      </c>
      <c r="B960" t="s">
        <v>604</v>
      </c>
      <c r="C960" t="s">
        <v>609</v>
      </c>
      <c r="D960" t="s">
        <v>605</v>
      </c>
      <c r="O960">
        <v>0</v>
      </c>
      <c r="P960">
        <v>0</v>
      </c>
      <c r="Q960">
        <v>0</v>
      </c>
      <c r="R960">
        <v>1.8046973560606E-5</v>
      </c>
      <c r="S960">
        <v>5.640591531096E-3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7.1415984170000002E-2</v>
      </c>
      <c r="AF960">
        <v>61.166696994613602</v>
      </c>
      <c r="AG960">
        <v>0</v>
      </c>
      <c r="AH960">
        <v>0</v>
      </c>
      <c r="AI960">
        <v>0</v>
      </c>
      <c r="AJ960">
        <v>0</v>
      </c>
    </row>
    <row r="961" spans="1:36" x14ac:dyDescent="0.2">
      <c r="A961" t="s">
        <v>223</v>
      </c>
      <c r="B961" t="s">
        <v>604</v>
      </c>
      <c r="C961" t="s">
        <v>609</v>
      </c>
      <c r="D961" t="s">
        <v>605</v>
      </c>
      <c r="O961">
        <v>0</v>
      </c>
      <c r="P961">
        <v>0</v>
      </c>
      <c r="Q961">
        <v>0</v>
      </c>
      <c r="R961">
        <v>1.8046973560606E-5</v>
      </c>
      <c r="S961">
        <v>5.640591531096E-3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7.1415984170000002E-2</v>
      </c>
      <c r="AF961">
        <v>59.027423200309208</v>
      </c>
      <c r="AG961">
        <v>0</v>
      </c>
      <c r="AH961">
        <v>0</v>
      </c>
      <c r="AI961">
        <v>0</v>
      </c>
      <c r="AJ961">
        <v>0</v>
      </c>
    </row>
    <row r="962" spans="1:36" x14ac:dyDescent="0.2">
      <c r="A962" t="s">
        <v>224</v>
      </c>
      <c r="B962" t="s">
        <v>604</v>
      </c>
      <c r="C962" t="s">
        <v>609</v>
      </c>
      <c r="D962" t="s">
        <v>605</v>
      </c>
      <c r="O962">
        <v>0</v>
      </c>
      <c r="P962">
        <v>0</v>
      </c>
      <c r="Q962">
        <v>0</v>
      </c>
      <c r="R962">
        <v>1.8046973560606E-5</v>
      </c>
      <c r="S962">
        <v>5.640591531096E-3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7.1415984170000002E-2</v>
      </c>
      <c r="AF962">
        <v>58.2478282541718</v>
      </c>
      <c r="AG962">
        <v>0</v>
      </c>
      <c r="AH962">
        <v>0</v>
      </c>
      <c r="AI962">
        <v>0</v>
      </c>
      <c r="AJ962">
        <v>0</v>
      </c>
    </row>
    <row r="963" spans="1:36" x14ac:dyDescent="0.2">
      <c r="A963" t="s">
        <v>569</v>
      </c>
      <c r="B963" t="s">
        <v>604</v>
      </c>
      <c r="C963" t="s">
        <v>609</v>
      </c>
      <c r="D963" t="s">
        <v>605</v>
      </c>
      <c r="O963">
        <v>0</v>
      </c>
      <c r="P963">
        <v>0</v>
      </c>
      <c r="Q963">
        <v>0</v>
      </c>
      <c r="R963">
        <v>1.8046973560606E-5</v>
      </c>
      <c r="S963">
        <v>5.640591531096E-3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7.1415984170000002E-2</v>
      </c>
      <c r="AF963">
        <v>119.72567226951661</v>
      </c>
      <c r="AG963">
        <v>0</v>
      </c>
      <c r="AH963">
        <v>0</v>
      </c>
      <c r="AI963">
        <v>0</v>
      </c>
      <c r="AJ963">
        <v>0</v>
      </c>
    </row>
    <row r="964" spans="1:36" x14ac:dyDescent="0.2">
      <c r="A964" t="s">
        <v>586</v>
      </c>
      <c r="B964" t="s">
        <v>604</v>
      </c>
      <c r="C964" t="s">
        <v>609</v>
      </c>
      <c r="D964" t="s">
        <v>605</v>
      </c>
      <c r="O964">
        <v>0</v>
      </c>
      <c r="P964">
        <v>0</v>
      </c>
      <c r="Q964">
        <v>0</v>
      </c>
      <c r="R964">
        <v>1.8046973560606E-5</v>
      </c>
      <c r="S964">
        <v>5.640591531096E-3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7.1415984170000002E-2</v>
      </c>
      <c r="AF964">
        <v>10.76414219108268</v>
      </c>
      <c r="AG964">
        <v>0</v>
      </c>
      <c r="AH964">
        <v>0</v>
      </c>
      <c r="AI964">
        <v>0</v>
      </c>
      <c r="AJ964">
        <v>0</v>
      </c>
    </row>
    <row r="965" spans="1:36" x14ac:dyDescent="0.2">
      <c r="A965" t="s">
        <v>227</v>
      </c>
      <c r="B965" t="s">
        <v>604</v>
      </c>
      <c r="C965" t="s">
        <v>609</v>
      </c>
      <c r="D965" t="s">
        <v>605</v>
      </c>
      <c r="O965">
        <v>0</v>
      </c>
      <c r="P965">
        <v>0</v>
      </c>
      <c r="Q965">
        <v>0</v>
      </c>
      <c r="R965">
        <v>1.8046973560606E-5</v>
      </c>
      <c r="S965">
        <v>5.640591531096E-3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7.1415984170000002E-2</v>
      </c>
      <c r="AF965">
        <v>11.498451336205399</v>
      </c>
      <c r="AG965">
        <v>0</v>
      </c>
      <c r="AH965">
        <v>0</v>
      </c>
      <c r="AI965">
        <v>0</v>
      </c>
      <c r="AJ965">
        <v>0</v>
      </c>
    </row>
    <row r="966" spans="1:36" x14ac:dyDescent="0.2">
      <c r="A966" t="s">
        <v>228</v>
      </c>
      <c r="B966" t="s">
        <v>604</v>
      </c>
      <c r="C966" t="s">
        <v>609</v>
      </c>
      <c r="D966" t="s">
        <v>605</v>
      </c>
      <c r="O966">
        <v>0</v>
      </c>
      <c r="P966">
        <v>0</v>
      </c>
      <c r="Q966">
        <v>0</v>
      </c>
      <c r="R966">
        <v>1.8046973560606E-5</v>
      </c>
      <c r="S966">
        <v>5.640591531096E-3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7.1415984170000002E-2</v>
      </c>
      <c r="AF966">
        <v>10.67544946847288</v>
      </c>
      <c r="AG966">
        <v>0</v>
      </c>
      <c r="AH966">
        <v>0</v>
      </c>
      <c r="AI966">
        <v>0</v>
      </c>
      <c r="AJ966">
        <v>0</v>
      </c>
    </row>
    <row r="967" spans="1:36" x14ac:dyDescent="0.2">
      <c r="A967" t="s">
        <v>229</v>
      </c>
      <c r="B967" t="s">
        <v>604</v>
      </c>
      <c r="C967" t="s">
        <v>609</v>
      </c>
      <c r="D967" t="s">
        <v>605</v>
      </c>
      <c r="O967">
        <v>0</v>
      </c>
      <c r="P967">
        <v>0</v>
      </c>
      <c r="Q967">
        <v>0</v>
      </c>
      <c r="R967">
        <v>1.8046973560606E-5</v>
      </c>
      <c r="S967">
        <v>5.640591531096E-3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7.1415984170000002E-2</v>
      </c>
      <c r="AF967">
        <v>112.64908858649559</v>
      </c>
      <c r="AG967">
        <v>0</v>
      </c>
      <c r="AH967">
        <v>0</v>
      </c>
      <c r="AI967">
        <v>0</v>
      </c>
      <c r="AJ967">
        <v>0</v>
      </c>
    </row>
    <row r="968" spans="1:36" x14ac:dyDescent="0.2">
      <c r="A968" t="s">
        <v>230</v>
      </c>
      <c r="B968" t="s">
        <v>604</v>
      </c>
      <c r="C968" t="s">
        <v>609</v>
      </c>
      <c r="D968" t="s">
        <v>605</v>
      </c>
      <c r="O968">
        <v>0</v>
      </c>
      <c r="P968">
        <v>0</v>
      </c>
      <c r="Q968">
        <v>0</v>
      </c>
      <c r="R968">
        <v>1.8046973560606E-5</v>
      </c>
      <c r="S968">
        <v>5.640591531096E-3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7.1415984170000002E-2</v>
      </c>
      <c r="AF968">
        <v>109.72989600401587</v>
      </c>
      <c r="AG968">
        <v>0</v>
      </c>
      <c r="AH968">
        <v>0</v>
      </c>
      <c r="AI968">
        <v>0</v>
      </c>
      <c r="AJ968">
        <v>0</v>
      </c>
    </row>
    <row r="969" spans="1:36" x14ac:dyDescent="0.2">
      <c r="A969" t="s">
        <v>231</v>
      </c>
      <c r="B969" t="s">
        <v>604</v>
      </c>
      <c r="C969" t="s">
        <v>609</v>
      </c>
      <c r="D969" t="s">
        <v>605</v>
      </c>
      <c r="O969">
        <v>0</v>
      </c>
      <c r="P969">
        <v>0</v>
      </c>
      <c r="Q969">
        <v>0</v>
      </c>
      <c r="R969">
        <v>1.8046973560606E-5</v>
      </c>
      <c r="S969">
        <v>5.640591531096E-3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7.1415984170000002E-2</v>
      </c>
      <c r="AF969">
        <v>115.43834443355198</v>
      </c>
      <c r="AG969">
        <v>0</v>
      </c>
      <c r="AH969">
        <v>0</v>
      </c>
      <c r="AI969">
        <v>0</v>
      </c>
      <c r="AJ969">
        <v>0</v>
      </c>
    </row>
    <row r="970" spans="1:36" x14ac:dyDescent="0.2">
      <c r="A970" t="s">
        <v>232</v>
      </c>
      <c r="B970" t="s">
        <v>604</v>
      </c>
      <c r="C970" t="s">
        <v>609</v>
      </c>
      <c r="D970" t="s">
        <v>605</v>
      </c>
      <c r="O970">
        <v>0</v>
      </c>
      <c r="P970">
        <v>0</v>
      </c>
      <c r="Q970">
        <v>0</v>
      </c>
      <c r="R970">
        <v>1.8046973560606E-5</v>
      </c>
      <c r="S970">
        <v>5.640591531096E-3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7.1415984170000002E-2</v>
      </c>
      <c r="AF970">
        <v>57.507554224976595</v>
      </c>
      <c r="AG970">
        <v>0</v>
      </c>
      <c r="AH970">
        <v>0</v>
      </c>
      <c r="AI970">
        <v>0</v>
      </c>
      <c r="AJ970">
        <v>0</v>
      </c>
    </row>
    <row r="971" spans="1:36" x14ac:dyDescent="0.2">
      <c r="A971" t="s">
        <v>233</v>
      </c>
      <c r="B971" t="s">
        <v>604</v>
      </c>
      <c r="C971" t="s">
        <v>609</v>
      </c>
      <c r="D971" t="s">
        <v>605</v>
      </c>
      <c r="O971">
        <v>0</v>
      </c>
      <c r="P971">
        <v>0</v>
      </c>
      <c r="Q971">
        <v>0</v>
      </c>
      <c r="R971">
        <v>1.8046973560606E-5</v>
      </c>
      <c r="S971">
        <v>5.640591531096E-3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7.1415984170000002E-2</v>
      </c>
      <c r="AF971">
        <v>54.847372581934195</v>
      </c>
      <c r="AG971">
        <v>0</v>
      </c>
      <c r="AH971">
        <v>0</v>
      </c>
      <c r="AI971">
        <v>0</v>
      </c>
      <c r="AJ971">
        <v>0</v>
      </c>
    </row>
    <row r="972" spans="1:36" x14ac:dyDescent="0.2">
      <c r="A972" t="s">
        <v>234</v>
      </c>
      <c r="B972" t="s">
        <v>604</v>
      </c>
      <c r="C972" t="s">
        <v>609</v>
      </c>
      <c r="D972" t="s">
        <v>605</v>
      </c>
      <c r="O972">
        <v>0</v>
      </c>
      <c r="P972">
        <v>0</v>
      </c>
      <c r="Q972">
        <v>0</v>
      </c>
      <c r="R972">
        <v>1.8046973560606E-5</v>
      </c>
      <c r="S972">
        <v>5.640591531096E-3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7.1415984170000002E-2</v>
      </c>
      <c r="AF972">
        <v>54.588690537374696</v>
      </c>
      <c r="AG972">
        <v>0</v>
      </c>
      <c r="AH972">
        <v>0</v>
      </c>
      <c r="AI972">
        <v>0</v>
      </c>
      <c r="AJ972">
        <v>0</v>
      </c>
    </row>
    <row r="973" spans="1:36" x14ac:dyDescent="0.2">
      <c r="A973" t="s">
        <v>570</v>
      </c>
      <c r="B973" t="s">
        <v>604</v>
      </c>
      <c r="C973" t="s">
        <v>609</v>
      </c>
      <c r="D973" t="s">
        <v>605</v>
      </c>
      <c r="O973">
        <v>0</v>
      </c>
      <c r="P973">
        <v>0</v>
      </c>
      <c r="Q973">
        <v>0</v>
      </c>
      <c r="R973">
        <v>1.8046973560606E-5</v>
      </c>
      <c r="S973">
        <v>5.640591531096E-3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7.1415984170000002E-2</v>
      </c>
      <c r="AF973">
        <v>115.8557174550336</v>
      </c>
      <c r="AG973">
        <v>0</v>
      </c>
      <c r="AH973">
        <v>0</v>
      </c>
      <c r="AI973">
        <v>0</v>
      </c>
      <c r="AJ973">
        <v>0</v>
      </c>
    </row>
    <row r="974" spans="1:36" x14ac:dyDescent="0.2">
      <c r="A974" t="s">
        <v>587</v>
      </c>
      <c r="B974" t="s">
        <v>604</v>
      </c>
      <c r="C974" t="s">
        <v>609</v>
      </c>
      <c r="D974" t="s">
        <v>605</v>
      </c>
      <c r="O974">
        <v>0</v>
      </c>
      <c r="P974">
        <v>0</v>
      </c>
      <c r="Q974">
        <v>0</v>
      </c>
      <c r="R974">
        <v>1.8046973560606E-5</v>
      </c>
      <c r="S974">
        <v>5.640591531096E-3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7.1415984170000002E-2</v>
      </c>
      <c r="AF974">
        <v>7.2864490326389006</v>
      </c>
      <c r="AG974">
        <v>0</v>
      </c>
      <c r="AH974">
        <v>0</v>
      </c>
      <c r="AI974">
        <v>0</v>
      </c>
      <c r="AJ974">
        <v>0</v>
      </c>
    </row>
    <row r="975" spans="1:36" x14ac:dyDescent="0.2">
      <c r="A975" t="s">
        <v>237</v>
      </c>
      <c r="B975" t="s">
        <v>604</v>
      </c>
      <c r="C975" t="s">
        <v>609</v>
      </c>
      <c r="D975" t="s">
        <v>605</v>
      </c>
      <c r="O975">
        <v>0</v>
      </c>
      <c r="P975">
        <v>0</v>
      </c>
      <c r="Q975">
        <v>0</v>
      </c>
      <c r="R975">
        <v>1.8046973560606E-5</v>
      </c>
      <c r="S975">
        <v>5.640591531096E-3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7.1415984170000002E-2</v>
      </c>
      <c r="AF975">
        <v>8.018114540989119</v>
      </c>
      <c r="AG975">
        <v>0</v>
      </c>
      <c r="AH975">
        <v>0</v>
      </c>
      <c r="AI975">
        <v>0</v>
      </c>
      <c r="AJ975">
        <v>0</v>
      </c>
    </row>
    <row r="976" spans="1:36" x14ac:dyDescent="0.2">
      <c r="A976" t="s">
        <v>238</v>
      </c>
      <c r="B976" t="s">
        <v>604</v>
      </c>
      <c r="C976" t="s">
        <v>609</v>
      </c>
      <c r="D976" t="s">
        <v>605</v>
      </c>
      <c r="O976">
        <v>0</v>
      </c>
      <c r="P976">
        <v>0</v>
      </c>
      <c r="Q976">
        <v>0</v>
      </c>
      <c r="R976">
        <v>1.8046973560606E-5</v>
      </c>
      <c r="S976">
        <v>5.640591531096E-3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7.1415984170000002E-2</v>
      </c>
      <c r="AF976">
        <v>7.1980755721018408</v>
      </c>
      <c r="AG976">
        <v>0</v>
      </c>
      <c r="AH976">
        <v>0</v>
      </c>
      <c r="AI976">
        <v>0</v>
      </c>
      <c r="AJ976">
        <v>0</v>
      </c>
    </row>
    <row r="977" spans="1:36" x14ac:dyDescent="0.2">
      <c r="A977" t="s">
        <v>239</v>
      </c>
      <c r="B977" t="s">
        <v>604</v>
      </c>
      <c r="C977" t="s">
        <v>609</v>
      </c>
      <c r="D977" t="s">
        <v>605</v>
      </c>
      <c r="O977">
        <v>0</v>
      </c>
      <c r="P977">
        <v>0</v>
      </c>
      <c r="Q977">
        <v>0</v>
      </c>
      <c r="R977">
        <v>1.8046973560606E-5</v>
      </c>
      <c r="S977">
        <v>5.640591531096E-3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7.1415984170000002E-2</v>
      </c>
      <c r="AF977">
        <v>108.8046121128469</v>
      </c>
      <c r="AG977">
        <v>0</v>
      </c>
      <c r="AH977">
        <v>0</v>
      </c>
      <c r="AI977">
        <v>0</v>
      </c>
      <c r="AJ977">
        <v>0</v>
      </c>
    </row>
    <row r="978" spans="1:36" x14ac:dyDescent="0.2">
      <c r="A978" t="s">
        <v>240</v>
      </c>
      <c r="B978" t="s">
        <v>604</v>
      </c>
      <c r="C978" t="s">
        <v>609</v>
      </c>
      <c r="D978" t="s">
        <v>605</v>
      </c>
      <c r="O978">
        <v>0</v>
      </c>
      <c r="P978">
        <v>0</v>
      </c>
      <c r="Q978">
        <v>0</v>
      </c>
      <c r="R978">
        <v>1.8046973560606E-5</v>
      </c>
      <c r="S978">
        <v>5.640591531096E-3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7.1415984170000002E-2</v>
      </c>
      <c r="AF978">
        <v>105.89592523509988</v>
      </c>
      <c r="AG978">
        <v>0</v>
      </c>
      <c r="AH978">
        <v>0</v>
      </c>
      <c r="AI978">
        <v>0</v>
      </c>
      <c r="AJ978">
        <v>0</v>
      </c>
    </row>
    <row r="979" spans="1:36" x14ac:dyDescent="0.2">
      <c r="A979" t="s">
        <v>241</v>
      </c>
      <c r="B979" t="s">
        <v>604</v>
      </c>
      <c r="C979" t="s">
        <v>609</v>
      </c>
      <c r="D979" t="s">
        <v>605</v>
      </c>
      <c r="O979">
        <v>0</v>
      </c>
      <c r="P979">
        <v>0</v>
      </c>
      <c r="Q979">
        <v>0</v>
      </c>
      <c r="R979">
        <v>1.8046973560606E-5</v>
      </c>
      <c r="S979">
        <v>5.640591531096E-3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7.1415984170000002E-2</v>
      </c>
      <c r="AF979">
        <v>111.58382357417464</v>
      </c>
      <c r="AG979">
        <v>0</v>
      </c>
      <c r="AH979">
        <v>0</v>
      </c>
      <c r="AI979">
        <v>0</v>
      </c>
      <c r="AJ979">
        <v>0</v>
      </c>
    </row>
    <row r="980" spans="1:36" x14ac:dyDescent="0.2">
      <c r="A980" t="s">
        <v>242</v>
      </c>
      <c r="B980" t="s">
        <v>604</v>
      </c>
      <c r="C980" t="s">
        <v>609</v>
      </c>
      <c r="D980" t="s">
        <v>606</v>
      </c>
      <c r="E980" t="s">
        <v>531</v>
      </c>
      <c r="F980" t="s">
        <v>503</v>
      </c>
      <c r="G980" t="s">
        <v>505</v>
      </c>
      <c r="H980" t="s">
        <v>8</v>
      </c>
      <c r="I980" t="s">
        <v>507</v>
      </c>
      <c r="J980" t="s">
        <v>510</v>
      </c>
      <c r="K980" t="s">
        <v>538</v>
      </c>
      <c r="L980" t="s">
        <v>513</v>
      </c>
      <c r="M980" t="s">
        <v>522</v>
      </c>
      <c r="N980" t="s">
        <v>532</v>
      </c>
      <c r="O980">
        <v>2.6427281239550001E-4</v>
      </c>
      <c r="P980">
        <v>0</v>
      </c>
      <c r="Q980">
        <v>0</v>
      </c>
      <c r="R980">
        <v>0</v>
      </c>
      <c r="S980">
        <v>5.2805537737919996E-3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8.7788415546799994E-5</v>
      </c>
      <c r="AF980">
        <v>0</v>
      </c>
      <c r="AG980">
        <v>1.1486587349999999</v>
      </c>
      <c r="AH980">
        <v>0</v>
      </c>
      <c r="AI980">
        <v>0</v>
      </c>
      <c r="AJ980">
        <v>0</v>
      </c>
    </row>
    <row r="981" spans="1:36" x14ac:dyDescent="0.2">
      <c r="A981" t="s">
        <v>243</v>
      </c>
      <c r="B981" t="s">
        <v>604</v>
      </c>
      <c r="C981" t="s">
        <v>609</v>
      </c>
      <c r="D981" t="s">
        <v>605</v>
      </c>
      <c r="E981" t="s">
        <v>531</v>
      </c>
      <c r="F981" t="s">
        <v>503</v>
      </c>
      <c r="G981" t="s">
        <v>505</v>
      </c>
      <c r="H981" t="s">
        <v>8</v>
      </c>
      <c r="I981" t="s">
        <v>507</v>
      </c>
      <c r="J981" t="s">
        <v>510</v>
      </c>
      <c r="K981" t="s">
        <v>538</v>
      </c>
      <c r="L981" t="s">
        <v>513</v>
      </c>
      <c r="M981" t="s">
        <v>523</v>
      </c>
      <c r="N981" t="s">
        <v>525</v>
      </c>
      <c r="O981">
        <v>2.6427281239550001E-4</v>
      </c>
      <c r="P981">
        <v>0</v>
      </c>
      <c r="Q981">
        <v>0</v>
      </c>
      <c r="R981">
        <v>0</v>
      </c>
      <c r="S981">
        <v>5.2805537737919996E-3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8.7788415546799994E-5</v>
      </c>
      <c r="AF981">
        <v>0</v>
      </c>
      <c r="AG981">
        <v>1.1085473625</v>
      </c>
      <c r="AH981">
        <v>0</v>
      </c>
      <c r="AI981">
        <v>0</v>
      </c>
      <c r="AJ981">
        <v>0</v>
      </c>
    </row>
    <row r="982" spans="1:36" x14ac:dyDescent="0.2">
      <c r="A982" t="s">
        <v>244</v>
      </c>
      <c r="B982" t="s">
        <v>604</v>
      </c>
      <c r="C982" t="s">
        <v>609</v>
      </c>
      <c r="D982" t="s">
        <v>605</v>
      </c>
      <c r="E982" t="s">
        <v>531</v>
      </c>
      <c r="F982" t="s">
        <v>503</v>
      </c>
      <c r="G982" t="s">
        <v>505</v>
      </c>
      <c r="H982" t="s">
        <v>8</v>
      </c>
      <c r="I982" t="s">
        <v>507</v>
      </c>
      <c r="J982" t="s">
        <v>510</v>
      </c>
      <c r="K982" t="s">
        <v>538</v>
      </c>
      <c r="L982" t="s">
        <v>513</v>
      </c>
      <c r="M982" t="s">
        <v>543</v>
      </c>
      <c r="N982" t="s">
        <v>525</v>
      </c>
      <c r="O982">
        <v>2.6427281239550001E-4</v>
      </c>
      <c r="P982">
        <v>0</v>
      </c>
      <c r="Q982">
        <v>0</v>
      </c>
      <c r="R982">
        <v>0</v>
      </c>
      <c r="S982">
        <v>5.2805537737919996E-3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8.7788415546799994E-5</v>
      </c>
      <c r="AF982">
        <v>0</v>
      </c>
      <c r="AG982">
        <v>1.093929980625</v>
      </c>
      <c r="AH982">
        <v>0</v>
      </c>
      <c r="AI982">
        <v>0</v>
      </c>
      <c r="AJ982">
        <v>0</v>
      </c>
    </row>
    <row r="983" spans="1:36" x14ac:dyDescent="0.2">
      <c r="A983" t="s">
        <v>243</v>
      </c>
      <c r="B983" t="s">
        <v>604</v>
      </c>
      <c r="C983" t="s">
        <v>609</v>
      </c>
      <c r="D983" t="s">
        <v>605</v>
      </c>
      <c r="E983" t="s">
        <v>531</v>
      </c>
      <c r="F983" t="s">
        <v>503</v>
      </c>
      <c r="G983" t="s">
        <v>505</v>
      </c>
      <c r="H983" t="s">
        <v>8</v>
      </c>
      <c r="I983" t="s">
        <v>507</v>
      </c>
      <c r="J983" t="s">
        <v>510</v>
      </c>
      <c r="K983" t="s">
        <v>538</v>
      </c>
      <c r="L983" t="s">
        <v>513</v>
      </c>
      <c r="M983" t="s">
        <v>523</v>
      </c>
      <c r="N983" t="s">
        <v>526</v>
      </c>
      <c r="O983">
        <v>2.6427281239550001E-4</v>
      </c>
      <c r="P983">
        <v>0</v>
      </c>
      <c r="Q983">
        <v>0</v>
      </c>
      <c r="R983">
        <v>0</v>
      </c>
      <c r="S983">
        <v>5.2805537737919996E-3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8.7788415546799994E-5</v>
      </c>
      <c r="AF983">
        <v>0</v>
      </c>
      <c r="AG983">
        <v>1.09868129097375</v>
      </c>
      <c r="AH983">
        <v>0</v>
      </c>
      <c r="AI983">
        <v>0</v>
      </c>
      <c r="AJ983">
        <v>0</v>
      </c>
    </row>
    <row r="984" spans="1:36" x14ac:dyDescent="0.2">
      <c r="A984" t="s">
        <v>244</v>
      </c>
      <c r="B984" t="s">
        <v>604</v>
      </c>
      <c r="C984" t="s">
        <v>609</v>
      </c>
      <c r="D984" t="s">
        <v>605</v>
      </c>
      <c r="E984" t="s">
        <v>531</v>
      </c>
      <c r="F984" t="s">
        <v>503</v>
      </c>
      <c r="G984" t="s">
        <v>505</v>
      </c>
      <c r="H984" t="s">
        <v>8</v>
      </c>
      <c r="I984" t="s">
        <v>507</v>
      </c>
      <c r="J984" t="s">
        <v>510</v>
      </c>
      <c r="K984" t="s">
        <v>538</v>
      </c>
      <c r="L984" t="s">
        <v>513</v>
      </c>
      <c r="M984" t="s">
        <v>543</v>
      </c>
      <c r="N984" t="s">
        <v>526</v>
      </c>
      <c r="O984">
        <v>2.6427281239550001E-4</v>
      </c>
      <c r="P984">
        <v>0</v>
      </c>
      <c r="Q984">
        <v>0</v>
      </c>
      <c r="R984">
        <v>0</v>
      </c>
      <c r="S984">
        <v>5.2805537737919996E-3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8.7788415546799994E-5</v>
      </c>
      <c r="AF984">
        <v>0</v>
      </c>
      <c r="AG984">
        <v>1.0890072957121877</v>
      </c>
      <c r="AH984">
        <v>0</v>
      </c>
      <c r="AI984">
        <v>0</v>
      </c>
      <c r="AJ984">
        <v>0</v>
      </c>
    </row>
    <row r="985" spans="1:36" x14ac:dyDescent="0.2">
      <c r="A985" t="s">
        <v>243</v>
      </c>
      <c r="B985" t="s">
        <v>604</v>
      </c>
      <c r="C985" t="s">
        <v>609</v>
      </c>
      <c r="D985" t="s">
        <v>605</v>
      </c>
      <c r="E985" t="s">
        <v>531</v>
      </c>
      <c r="F985" t="s">
        <v>503</v>
      </c>
      <c r="G985" t="s">
        <v>505</v>
      </c>
      <c r="H985" t="s">
        <v>8</v>
      </c>
      <c r="I985" t="s">
        <v>507</v>
      </c>
      <c r="J985" t="s">
        <v>510</v>
      </c>
      <c r="K985" t="s">
        <v>538</v>
      </c>
      <c r="L985" t="s">
        <v>513</v>
      </c>
      <c r="M985" t="s">
        <v>523</v>
      </c>
      <c r="N985" t="s">
        <v>527</v>
      </c>
      <c r="O985">
        <v>2.6427281239550001E-4</v>
      </c>
      <c r="P985">
        <v>0</v>
      </c>
      <c r="Q985">
        <v>0</v>
      </c>
      <c r="R985">
        <v>0</v>
      </c>
      <c r="S985">
        <v>5.2805537737919996E-3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8.7788415546799994E-5</v>
      </c>
      <c r="AF985">
        <v>0</v>
      </c>
      <c r="AG985">
        <v>1.1174157413999999</v>
      </c>
      <c r="AH985">
        <v>0</v>
      </c>
      <c r="AI985">
        <v>0</v>
      </c>
      <c r="AJ985">
        <v>0</v>
      </c>
    </row>
    <row r="986" spans="1:36" x14ac:dyDescent="0.2">
      <c r="A986" t="s">
        <v>244</v>
      </c>
      <c r="B986" t="s">
        <v>604</v>
      </c>
      <c r="C986" t="s">
        <v>609</v>
      </c>
      <c r="D986" t="s">
        <v>605</v>
      </c>
      <c r="E986" t="s">
        <v>531</v>
      </c>
      <c r="F986" t="s">
        <v>503</v>
      </c>
      <c r="G986" t="s">
        <v>505</v>
      </c>
      <c r="H986" t="s">
        <v>8</v>
      </c>
      <c r="I986" t="s">
        <v>507</v>
      </c>
      <c r="J986" t="s">
        <v>510</v>
      </c>
      <c r="K986" t="s">
        <v>538</v>
      </c>
      <c r="L986" t="s">
        <v>513</v>
      </c>
      <c r="M986" t="s">
        <v>543</v>
      </c>
      <c r="N986" t="s">
        <v>527</v>
      </c>
      <c r="O986">
        <v>2.6427281239550001E-4</v>
      </c>
      <c r="P986">
        <v>0</v>
      </c>
      <c r="Q986">
        <v>0</v>
      </c>
      <c r="R986">
        <v>0</v>
      </c>
      <c r="S986">
        <v>5.2805537737919996E-3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8.7788415546799994E-5</v>
      </c>
      <c r="AF986">
        <v>0</v>
      </c>
      <c r="AG986">
        <v>1.0988471958879094</v>
      </c>
      <c r="AH986">
        <v>0</v>
      </c>
      <c r="AI986">
        <v>0</v>
      </c>
      <c r="AJ986">
        <v>0</v>
      </c>
    </row>
    <row r="987" spans="1:36" x14ac:dyDescent="0.2">
      <c r="A987" t="s">
        <v>571</v>
      </c>
      <c r="B987" t="s">
        <v>604</v>
      </c>
      <c r="C987" t="s">
        <v>609</v>
      </c>
      <c r="D987" t="s">
        <v>605</v>
      </c>
      <c r="E987" t="s">
        <v>531</v>
      </c>
      <c r="F987" t="s">
        <v>503</v>
      </c>
      <c r="G987" t="s">
        <v>505</v>
      </c>
      <c r="H987" t="s">
        <v>8</v>
      </c>
      <c r="I987" t="s">
        <v>507</v>
      </c>
      <c r="J987" t="s">
        <v>510</v>
      </c>
      <c r="K987" t="s">
        <v>538</v>
      </c>
      <c r="L987" t="s">
        <v>548</v>
      </c>
      <c r="M987" t="s">
        <v>522</v>
      </c>
      <c r="N987" t="s">
        <v>532</v>
      </c>
      <c r="O987">
        <v>2.6427281239550001E-4</v>
      </c>
      <c r="P987">
        <v>0</v>
      </c>
      <c r="Q987">
        <v>0</v>
      </c>
      <c r="R987">
        <v>0</v>
      </c>
      <c r="S987">
        <v>5.2805537737919996E-3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8.7788415546799994E-5</v>
      </c>
      <c r="AF987">
        <v>0</v>
      </c>
      <c r="AG987">
        <v>2.2466394974999999</v>
      </c>
      <c r="AH987">
        <v>0</v>
      </c>
      <c r="AI987">
        <v>0</v>
      </c>
      <c r="AJ987">
        <v>0</v>
      </c>
    </row>
    <row r="988" spans="1:36" x14ac:dyDescent="0.2">
      <c r="A988" t="s">
        <v>588</v>
      </c>
      <c r="B988" t="s">
        <v>604</v>
      </c>
      <c r="C988" t="s">
        <v>609</v>
      </c>
      <c r="D988" t="s">
        <v>606</v>
      </c>
      <c r="E988" t="s">
        <v>531</v>
      </c>
      <c r="F988" t="s">
        <v>503</v>
      </c>
      <c r="G988" t="s">
        <v>505</v>
      </c>
      <c r="H988" t="s">
        <v>8</v>
      </c>
      <c r="I988" t="s">
        <v>507</v>
      </c>
      <c r="J988" t="s">
        <v>510</v>
      </c>
      <c r="K988" t="s">
        <v>538</v>
      </c>
      <c r="L988" t="s">
        <v>579</v>
      </c>
      <c r="M988" t="s">
        <v>522</v>
      </c>
      <c r="N988" t="s">
        <v>532</v>
      </c>
      <c r="O988">
        <v>2.6427281239550001E-4</v>
      </c>
      <c r="P988">
        <v>0</v>
      </c>
      <c r="Q988">
        <v>0</v>
      </c>
      <c r="R988">
        <v>0</v>
      </c>
      <c r="S988">
        <v>5.2805537737919996E-3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8.7788415546799994E-5</v>
      </c>
      <c r="AF988">
        <v>0</v>
      </c>
      <c r="AG988">
        <v>0.20361085874999998</v>
      </c>
      <c r="AH988">
        <v>0</v>
      </c>
      <c r="AI988">
        <v>0</v>
      </c>
      <c r="AJ988">
        <v>0</v>
      </c>
    </row>
    <row r="989" spans="1:36" x14ac:dyDescent="0.2">
      <c r="A989" t="s">
        <v>247</v>
      </c>
      <c r="B989" t="s">
        <v>604</v>
      </c>
      <c r="C989" t="s">
        <v>609</v>
      </c>
      <c r="D989" t="s">
        <v>605</v>
      </c>
      <c r="E989" t="s">
        <v>531</v>
      </c>
      <c r="F989" t="s">
        <v>503</v>
      </c>
      <c r="G989" t="s">
        <v>505</v>
      </c>
      <c r="H989" t="s">
        <v>8</v>
      </c>
      <c r="I989" t="s">
        <v>507</v>
      </c>
      <c r="J989" t="s">
        <v>510</v>
      </c>
      <c r="K989" t="s">
        <v>538</v>
      </c>
      <c r="L989" t="s">
        <v>514</v>
      </c>
      <c r="M989" t="s">
        <v>522</v>
      </c>
      <c r="N989" t="s">
        <v>532</v>
      </c>
      <c r="O989">
        <v>2.6427281239550001E-4</v>
      </c>
      <c r="P989">
        <v>0</v>
      </c>
      <c r="Q989">
        <v>0</v>
      </c>
      <c r="R989">
        <v>0</v>
      </c>
      <c r="S989">
        <v>5.2805537737919996E-3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8.7788415546799994E-5</v>
      </c>
      <c r="AF989">
        <v>0</v>
      </c>
      <c r="AG989">
        <v>0.21737915249999998</v>
      </c>
      <c r="AH989">
        <v>0</v>
      </c>
      <c r="AI989">
        <v>0</v>
      </c>
      <c r="AJ989">
        <v>0</v>
      </c>
    </row>
    <row r="990" spans="1:36" x14ac:dyDescent="0.2">
      <c r="A990" t="s">
        <v>248</v>
      </c>
      <c r="B990" t="s">
        <v>604</v>
      </c>
      <c r="C990" t="s">
        <v>609</v>
      </c>
      <c r="D990" t="s">
        <v>605</v>
      </c>
      <c r="E990" t="s">
        <v>531</v>
      </c>
      <c r="F990" t="s">
        <v>503</v>
      </c>
      <c r="G990" t="s">
        <v>505</v>
      </c>
      <c r="H990" t="s">
        <v>8</v>
      </c>
      <c r="I990" t="s">
        <v>507</v>
      </c>
      <c r="J990" t="s">
        <v>510</v>
      </c>
      <c r="K990" t="s">
        <v>538</v>
      </c>
      <c r="L990" t="s">
        <v>515</v>
      </c>
      <c r="M990" t="s">
        <v>522</v>
      </c>
      <c r="N990" t="s">
        <v>532</v>
      </c>
      <c r="O990">
        <v>2.6427281239550001E-4</v>
      </c>
      <c r="P990">
        <v>0</v>
      </c>
      <c r="Q990">
        <v>0</v>
      </c>
      <c r="R990">
        <v>0</v>
      </c>
      <c r="S990">
        <v>5.2805537737919996E-3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8.7788415546799994E-5</v>
      </c>
      <c r="AF990">
        <v>0</v>
      </c>
      <c r="AG990">
        <v>0.20194786762499997</v>
      </c>
      <c r="AH990">
        <v>0</v>
      </c>
      <c r="AI990">
        <v>0</v>
      </c>
      <c r="AJ990">
        <v>0</v>
      </c>
    </row>
    <row r="991" spans="1:36" x14ac:dyDescent="0.2">
      <c r="A991" t="s">
        <v>249</v>
      </c>
      <c r="B991" t="s">
        <v>604</v>
      </c>
      <c r="C991" t="s">
        <v>609</v>
      </c>
      <c r="D991" t="s">
        <v>605</v>
      </c>
      <c r="E991" t="s">
        <v>531</v>
      </c>
      <c r="F991" t="s">
        <v>503</v>
      </c>
      <c r="G991" t="s">
        <v>505</v>
      </c>
      <c r="H991" t="s">
        <v>8</v>
      </c>
      <c r="I991" t="s">
        <v>507</v>
      </c>
      <c r="J991" t="s">
        <v>510</v>
      </c>
      <c r="K991" t="s">
        <v>538</v>
      </c>
      <c r="L991" t="s">
        <v>516</v>
      </c>
      <c r="M991" t="s">
        <v>522</v>
      </c>
      <c r="N991" t="s">
        <v>532</v>
      </c>
      <c r="O991">
        <v>2.6427281239550001E-4</v>
      </c>
      <c r="P991">
        <v>0</v>
      </c>
      <c r="Q991">
        <v>0</v>
      </c>
      <c r="R991">
        <v>0</v>
      </c>
      <c r="S991">
        <v>5.2805537737919996E-3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8.7788415546799994E-5</v>
      </c>
      <c r="AF991">
        <v>0</v>
      </c>
      <c r="AG991">
        <v>2.113953585</v>
      </c>
      <c r="AH991">
        <v>0</v>
      </c>
      <c r="AI991">
        <v>0</v>
      </c>
      <c r="AJ991">
        <v>0</v>
      </c>
    </row>
    <row r="992" spans="1:36" x14ac:dyDescent="0.2">
      <c r="A992" t="s">
        <v>250</v>
      </c>
      <c r="B992" t="s">
        <v>604</v>
      </c>
      <c r="C992" t="s">
        <v>609</v>
      </c>
      <c r="D992" t="s">
        <v>605</v>
      </c>
      <c r="E992" t="s">
        <v>531</v>
      </c>
      <c r="F992" t="s">
        <v>503</v>
      </c>
      <c r="G992" t="s">
        <v>505</v>
      </c>
      <c r="H992" t="s">
        <v>8</v>
      </c>
      <c r="I992" t="s">
        <v>507</v>
      </c>
      <c r="J992" t="s">
        <v>510</v>
      </c>
      <c r="K992" t="s">
        <v>538</v>
      </c>
      <c r="L992" t="s">
        <v>517</v>
      </c>
      <c r="M992" t="s">
        <v>522</v>
      </c>
      <c r="N992" t="s">
        <v>532</v>
      </c>
      <c r="O992">
        <v>2.6427281239550001E-4</v>
      </c>
      <c r="P992">
        <v>0</v>
      </c>
      <c r="Q992">
        <v>0</v>
      </c>
      <c r="R992">
        <v>0</v>
      </c>
      <c r="S992">
        <v>5.2805537737919996E-3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8.7788415546799994E-5</v>
      </c>
      <c r="AF992">
        <v>0</v>
      </c>
      <c r="AG992">
        <v>2.0592188675624996</v>
      </c>
      <c r="AH992">
        <v>0</v>
      </c>
      <c r="AI992">
        <v>0</v>
      </c>
      <c r="AJ992">
        <v>0</v>
      </c>
    </row>
    <row r="993" spans="1:36" x14ac:dyDescent="0.2">
      <c r="A993" t="s">
        <v>251</v>
      </c>
      <c r="B993" t="s">
        <v>604</v>
      </c>
      <c r="C993" t="s">
        <v>609</v>
      </c>
      <c r="D993" t="s">
        <v>605</v>
      </c>
      <c r="E993" t="s">
        <v>531</v>
      </c>
      <c r="F993" t="s">
        <v>503</v>
      </c>
      <c r="G993" t="s">
        <v>505</v>
      </c>
      <c r="H993" t="s">
        <v>8</v>
      </c>
      <c r="I993" t="s">
        <v>507</v>
      </c>
      <c r="J993" t="s">
        <v>510</v>
      </c>
      <c r="K993" t="s">
        <v>538</v>
      </c>
      <c r="L993" t="s">
        <v>518</v>
      </c>
      <c r="M993" t="s">
        <v>522</v>
      </c>
      <c r="N993" t="s">
        <v>532</v>
      </c>
      <c r="O993">
        <v>2.6427281239550001E-4</v>
      </c>
      <c r="P993">
        <v>0</v>
      </c>
      <c r="Q993">
        <v>0</v>
      </c>
      <c r="R993">
        <v>0</v>
      </c>
      <c r="S993">
        <v>5.2805537737919996E-3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8.7788415546799994E-5</v>
      </c>
      <c r="AF993">
        <v>0</v>
      </c>
      <c r="AG993">
        <v>2.1662520933750002</v>
      </c>
      <c r="AH993">
        <v>0</v>
      </c>
      <c r="AI993">
        <v>0</v>
      </c>
      <c r="AJ993">
        <v>0</v>
      </c>
    </row>
    <row r="994" spans="1:36" x14ac:dyDescent="0.2">
      <c r="A994" t="s">
        <v>252</v>
      </c>
      <c r="B994" t="s">
        <v>604</v>
      </c>
      <c r="C994" t="s">
        <v>609</v>
      </c>
      <c r="D994" t="s">
        <v>606</v>
      </c>
      <c r="E994" t="s">
        <v>531</v>
      </c>
      <c r="F994" t="s">
        <v>503</v>
      </c>
      <c r="G994" t="s">
        <v>505</v>
      </c>
      <c r="H994" t="s">
        <v>8</v>
      </c>
      <c r="I994" t="s">
        <v>507</v>
      </c>
      <c r="J994" t="s">
        <v>511</v>
      </c>
      <c r="K994" t="s">
        <v>538</v>
      </c>
      <c r="L994" t="s">
        <v>513</v>
      </c>
      <c r="M994" t="s">
        <v>522</v>
      </c>
      <c r="N994" t="s">
        <v>532</v>
      </c>
      <c r="O994">
        <v>2.6427281239550001E-4</v>
      </c>
      <c r="P994">
        <v>0</v>
      </c>
      <c r="Q994">
        <v>0</v>
      </c>
      <c r="R994">
        <v>0</v>
      </c>
      <c r="S994">
        <v>5.2805537737919996E-3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8.7788415546799994E-5</v>
      </c>
      <c r="AF994">
        <v>0</v>
      </c>
      <c r="AG994">
        <v>1.080049831875</v>
      </c>
      <c r="AH994">
        <v>0</v>
      </c>
      <c r="AI994">
        <v>0</v>
      </c>
      <c r="AJ994">
        <v>0</v>
      </c>
    </row>
    <row r="995" spans="1:36" x14ac:dyDescent="0.2">
      <c r="A995" t="s">
        <v>253</v>
      </c>
      <c r="B995" t="s">
        <v>604</v>
      </c>
      <c r="C995" t="s">
        <v>609</v>
      </c>
      <c r="D995" t="s">
        <v>605</v>
      </c>
      <c r="E995" t="s">
        <v>531</v>
      </c>
      <c r="F995" t="s">
        <v>503</v>
      </c>
      <c r="G995" t="s">
        <v>505</v>
      </c>
      <c r="H995" t="s">
        <v>8</v>
      </c>
      <c r="I995" t="s">
        <v>507</v>
      </c>
      <c r="J995" t="s">
        <v>511</v>
      </c>
      <c r="K995" t="s">
        <v>538</v>
      </c>
      <c r="L995" t="s">
        <v>513</v>
      </c>
      <c r="M995" t="s">
        <v>523</v>
      </c>
      <c r="N995" t="s">
        <v>525</v>
      </c>
      <c r="O995">
        <v>2.6427281239550001E-4</v>
      </c>
      <c r="P995">
        <v>0</v>
      </c>
      <c r="Q995">
        <v>0</v>
      </c>
      <c r="R995">
        <v>0</v>
      </c>
      <c r="S995">
        <v>5.2805537737919996E-3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8.7788415546799994E-5</v>
      </c>
      <c r="AF995">
        <v>0</v>
      </c>
      <c r="AG995">
        <v>1.030171425</v>
      </c>
      <c r="AH995">
        <v>0</v>
      </c>
      <c r="AI995">
        <v>0</v>
      </c>
      <c r="AJ995">
        <v>0</v>
      </c>
    </row>
    <row r="996" spans="1:36" x14ac:dyDescent="0.2">
      <c r="A996" t="s">
        <v>254</v>
      </c>
      <c r="B996" t="s">
        <v>604</v>
      </c>
      <c r="C996" t="s">
        <v>609</v>
      </c>
      <c r="D996" t="s">
        <v>605</v>
      </c>
      <c r="E996" t="s">
        <v>531</v>
      </c>
      <c r="F996" t="s">
        <v>503</v>
      </c>
      <c r="G996" t="s">
        <v>505</v>
      </c>
      <c r="H996" t="s">
        <v>8</v>
      </c>
      <c r="I996" t="s">
        <v>507</v>
      </c>
      <c r="J996" t="s">
        <v>511</v>
      </c>
      <c r="K996" t="s">
        <v>538</v>
      </c>
      <c r="L996" t="s">
        <v>513</v>
      </c>
      <c r="M996" t="s">
        <v>543</v>
      </c>
      <c r="N996" t="s">
        <v>525</v>
      </c>
      <c r="O996">
        <v>2.6427281239550001E-4</v>
      </c>
      <c r="P996">
        <v>0</v>
      </c>
      <c r="Q996">
        <v>0</v>
      </c>
      <c r="R996">
        <v>0</v>
      </c>
      <c r="S996">
        <v>5.2805537737919996E-3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8.7788415546799994E-5</v>
      </c>
      <c r="AF996">
        <v>0</v>
      </c>
      <c r="AG996">
        <v>1.0253211337500001</v>
      </c>
      <c r="AH996">
        <v>0</v>
      </c>
      <c r="AI996">
        <v>0</v>
      </c>
      <c r="AJ996">
        <v>0</v>
      </c>
    </row>
    <row r="997" spans="1:36" x14ac:dyDescent="0.2">
      <c r="A997" t="s">
        <v>253</v>
      </c>
      <c r="B997" t="s">
        <v>604</v>
      </c>
      <c r="C997" t="s">
        <v>609</v>
      </c>
      <c r="D997" t="s">
        <v>605</v>
      </c>
      <c r="E997" t="s">
        <v>531</v>
      </c>
      <c r="F997" t="s">
        <v>503</v>
      </c>
      <c r="G997" t="s">
        <v>505</v>
      </c>
      <c r="H997" t="s">
        <v>8</v>
      </c>
      <c r="I997" t="s">
        <v>507</v>
      </c>
      <c r="J997" t="s">
        <v>511</v>
      </c>
      <c r="K997" t="s">
        <v>538</v>
      </c>
      <c r="L997" t="s">
        <v>513</v>
      </c>
      <c r="M997" t="s">
        <v>523</v>
      </c>
      <c r="N997" t="s">
        <v>526</v>
      </c>
      <c r="O997">
        <v>2.6427281239550001E-4</v>
      </c>
      <c r="P997">
        <v>0</v>
      </c>
      <c r="Q997">
        <v>0</v>
      </c>
      <c r="R997">
        <v>0</v>
      </c>
      <c r="S997">
        <v>5.2805537737919996E-3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8.7788415546799994E-5</v>
      </c>
      <c r="AF997">
        <v>0</v>
      </c>
      <c r="AG997">
        <v>1.0210028993175</v>
      </c>
      <c r="AH997">
        <v>0</v>
      </c>
      <c r="AI997">
        <v>0</v>
      </c>
      <c r="AJ997">
        <v>0</v>
      </c>
    </row>
    <row r="998" spans="1:36" x14ac:dyDescent="0.2">
      <c r="A998" t="s">
        <v>254</v>
      </c>
      <c r="B998" t="s">
        <v>604</v>
      </c>
      <c r="C998" t="s">
        <v>609</v>
      </c>
      <c r="D998" t="s">
        <v>605</v>
      </c>
      <c r="E998" t="s">
        <v>531</v>
      </c>
      <c r="F998" t="s">
        <v>503</v>
      </c>
      <c r="G998" t="s">
        <v>505</v>
      </c>
      <c r="H998" t="s">
        <v>8</v>
      </c>
      <c r="I998" t="s">
        <v>507</v>
      </c>
      <c r="J998" t="s">
        <v>511</v>
      </c>
      <c r="K998" t="s">
        <v>538</v>
      </c>
      <c r="L998" t="s">
        <v>513</v>
      </c>
      <c r="M998" t="s">
        <v>543</v>
      </c>
      <c r="N998" t="s">
        <v>526</v>
      </c>
      <c r="O998">
        <v>2.6427281239550001E-4</v>
      </c>
      <c r="P998">
        <v>0</v>
      </c>
      <c r="Q998">
        <v>0</v>
      </c>
      <c r="R998">
        <v>0</v>
      </c>
      <c r="S998">
        <v>5.2805537737919996E-3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8.7788415546799994E-5</v>
      </c>
      <c r="AF998">
        <v>0</v>
      </c>
      <c r="AG998">
        <v>1.0207071886481252</v>
      </c>
      <c r="AH998">
        <v>0</v>
      </c>
      <c r="AI998">
        <v>0</v>
      </c>
      <c r="AJ998">
        <v>0</v>
      </c>
    </row>
    <row r="999" spans="1:36" x14ac:dyDescent="0.2">
      <c r="A999" t="s">
        <v>253</v>
      </c>
      <c r="B999" t="s">
        <v>604</v>
      </c>
      <c r="C999" t="s">
        <v>609</v>
      </c>
      <c r="D999" t="s">
        <v>605</v>
      </c>
      <c r="E999" t="s">
        <v>531</v>
      </c>
      <c r="F999" t="s">
        <v>503</v>
      </c>
      <c r="G999" t="s">
        <v>505</v>
      </c>
      <c r="H999" t="s">
        <v>8</v>
      </c>
      <c r="I999" t="s">
        <v>507</v>
      </c>
      <c r="J999" t="s">
        <v>511</v>
      </c>
      <c r="K999" t="s">
        <v>538</v>
      </c>
      <c r="L999" t="s">
        <v>513</v>
      </c>
      <c r="M999" t="s">
        <v>523</v>
      </c>
      <c r="N999" t="s">
        <v>527</v>
      </c>
      <c r="O999">
        <v>2.6427281239550001E-4</v>
      </c>
      <c r="P999">
        <v>0</v>
      </c>
      <c r="Q999">
        <v>0</v>
      </c>
      <c r="R999">
        <v>0</v>
      </c>
      <c r="S999">
        <v>5.2805537737919996E-3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8.7788415546799994E-5</v>
      </c>
      <c r="AF999">
        <v>0</v>
      </c>
      <c r="AG999">
        <v>1.0384127964000001</v>
      </c>
      <c r="AH999">
        <v>0</v>
      </c>
      <c r="AI999">
        <v>0</v>
      </c>
      <c r="AJ999">
        <v>0</v>
      </c>
    </row>
    <row r="1000" spans="1:36" x14ac:dyDescent="0.2">
      <c r="A1000" t="s">
        <v>254</v>
      </c>
      <c r="B1000" t="s">
        <v>604</v>
      </c>
      <c r="C1000" t="s">
        <v>609</v>
      </c>
      <c r="D1000" t="s">
        <v>605</v>
      </c>
      <c r="E1000" t="s">
        <v>531</v>
      </c>
      <c r="F1000" t="s">
        <v>503</v>
      </c>
      <c r="G1000" t="s">
        <v>505</v>
      </c>
      <c r="H1000" t="s">
        <v>8</v>
      </c>
      <c r="I1000" t="s">
        <v>507</v>
      </c>
      <c r="J1000" t="s">
        <v>511</v>
      </c>
      <c r="K1000" t="s">
        <v>538</v>
      </c>
      <c r="L1000" t="s">
        <v>513</v>
      </c>
      <c r="M1000" t="s">
        <v>543</v>
      </c>
      <c r="N1000" t="s">
        <v>527</v>
      </c>
      <c r="O1000">
        <v>2.6427281239550001E-4</v>
      </c>
      <c r="P1000">
        <v>0</v>
      </c>
      <c r="Q1000">
        <v>0</v>
      </c>
      <c r="R1000">
        <v>0</v>
      </c>
      <c r="S1000">
        <v>5.2805537737919996E-3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8.7788415546799994E-5</v>
      </c>
      <c r="AF1000">
        <v>0</v>
      </c>
      <c r="AG1000">
        <v>1.0299299522462062</v>
      </c>
      <c r="AH1000">
        <v>0</v>
      </c>
      <c r="AI1000">
        <v>0</v>
      </c>
      <c r="AJ1000">
        <v>0</v>
      </c>
    </row>
    <row r="1001" spans="1:36" x14ac:dyDescent="0.2">
      <c r="A1001" t="s">
        <v>572</v>
      </c>
      <c r="B1001" t="s">
        <v>604</v>
      </c>
      <c r="C1001" t="s">
        <v>609</v>
      </c>
      <c r="D1001" t="s">
        <v>605</v>
      </c>
      <c r="E1001" t="s">
        <v>531</v>
      </c>
      <c r="F1001" t="s">
        <v>503</v>
      </c>
      <c r="G1001" t="s">
        <v>505</v>
      </c>
      <c r="H1001" t="s">
        <v>8</v>
      </c>
      <c r="I1001" t="s">
        <v>507</v>
      </c>
      <c r="J1001" t="s">
        <v>511</v>
      </c>
      <c r="K1001" t="s">
        <v>538</v>
      </c>
      <c r="L1001" t="s">
        <v>548</v>
      </c>
      <c r="M1001" t="s">
        <v>522</v>
      </c>
      <c r="N1001" t="s">
        <v>532</v>
      </c>
      <c r="O1001">
        <v>2.6427281239550001E-4</v>
      </c>
      <c r="P1001">
        <v>0</v>
      </c>
      <c r="Q1001">
        <v>0</v>
      </c>
      <c r="R1001">
        <v>0</v>
      </c>
      <c r="S1001">
        <v>5.2805537737919996E-3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8.7788415546799994E-5</v>
      </c>
      <c r="AF1001">
        <v>0</v>
      </c>
      <c r="AG1001">
        <v>2.1740778975000001</v>
      </c>
      <c r="AH1001">
        <v>0</v>
      </c>
      <c r="AI1001">
        <v>0</v>
      </c>
      <c r="AJ1001">
        <v>0</v>
      </c>
    </row>
    <row r="1002" spans="1:36" x14ac:dyDescent="0.2">
      <c r="A1002" t="s">
        <v>589</v>
      </c>
      <c r="B1002" t="s">
        <v>604</v>
      </c>
      <c r="C1002" t="s">
        <v>609</v>
      </c>
      <c r="D1002" t="s">
        <v>606</v>
      </c>
      <c r="E1002" t="s">
        <v>531</v>
      </c>
      <c r="F1002" t="s">
        <v>503</v>
      </c>
      <c r="G1002" t="s">
        <v>505</v>
      </c>
      <c r="H1002" t="s">
        <v>8</v>
      </c>
      <c r="I1002" t="s">
        <v>507</v>
      </c>
      <c r="J1002" t="s">
        <v>511</v>
      </c>
      <c r="K1002" t="s">
        <v>538</v>
      </c>
      <c r="L1002" t="s">
        <v>579</v>
      </c>
      <c r="M1002" t="s">
        <v>522</v>
      </c>
      <c r="N1002" t="s">
        <v>532</v>
      </c>
      <c r="O1002">
        <v>2.6427281239550001E-4</v>
      </c>
      <c r="P1002">
        <v>0</v>
      </c>
      <c r="Q1002">
        <v>0</v>
      </c>
      <c r="R1002">
        <v>0</v>
      </c>
      <c r="S1002">
        <v>5.2805537737919996E-3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8.7788415546799994E-5</v>
      </c>
      <c r="AF1002">
        <v>0</v>
      </c>
      <c r="AG1002">
        <v>0.1384041106875</v>
      </c>
      <c r="AH1002">
        <v>0</v>
      </c>
      <c r="AI1002">
        <v>0</v>
      </c>
      <c r="AJ1002">
        <v>0</v>
      </c>
    </row>
    <row r="1003" spans="1:36" x14ac:dyDescent="0.2">
      <c r="A1003" t="s">
        <v>257</v>
      </c>
      <c r="B1003" t="s">
        <v>604</v>
      </c>
      <c r="C1003" t="s">
        <v>609</v>
      </c>
      <c r="D1003" t="s">
        <v>605</v>
      </c>
      <c r="E1003" t="s">
        <v>531</v>
      </c>
      <c r="F1003" t="s">
        <v>503</v>
      </c>
      <c r="G1003" t="s">
        <v>505</v>
      </c>
      <c r="H1003" t="s">
        <v>8</v>
      </c>
      <c r="I1003" t="s">
        <v>507</v>
      </c>
      <c r="J1003" t="s">
        <v>511</v>
      </c>
      <c r="K1003" t="s">
        <v>538</v>
      </c>
      <c r="L1003" t="s">
        <v>514</v>
      </c>
      <c r="M1003" t="s">
        <v>522</v>
      </c>
      <c r="N1003" t="s">
        <v>532</v>
      </c>
      <c r="O1003">
        <v>2.6427281239550001E-4</v>
      </c>
      <c r="P1003">
        <v>0</v>
      </c>
      <c r="Q1003">
        <v>0</v>
      </c>
      <c r="R1003">
        <v>0</v>
      </c>
      <c r="S1003">
        <v>5.2805537737919996E-3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8.7788415546799994E-5</v>
      </c>
      <c r="AF1003">
        <v>0</v>
      </c>
      <c r="AG1003">
        <v>0.1521228395625</v>
      </c>
      <c r="AH1003">
        <v>0</v>
      </c>
      <c r="AI1003">
        <v>0</v>
      </c>
      <c r="AJ1003">
        <v>0</v>
      </c>
    </row>
    <row r="1004" spans="1:36" x14ac:dyDescent="0.2">
      <c r="A1004" t="s">
        <v>258</v>
      </c>
      <c r="B1004" t="s">
        <v>604</v>
      </c>
      <c r="C1004" t="s">
        <v>609</v>
      </c>
      <c r="D1004" t="s">
        <v>605</v>
      </c>
      <c r="E1004" t="s">
        <v>531</v>
      </c>
      <c r="F1004" t="s">
        <v>503</v>
      </c>
      <c r="G1004" t="s">
        <v>505</v>
      </c>
      <c r="H1004" t="s">
        <v>8</v>
      </c>
      <c r="I1004" t="s">
        <v>507</v>
      </c>
      <c r="J1004" t="s">
        <v>511</v>
      </c>
      <c r="K1004" t="s">
        <v>538</v>
      </c>
      <c r="L1004" t="s">
        <v>515</v>
      </c>
      <c r="M1004" t="s">
        <v>522</v>
      </c>
      <c r="N1004" t="s">
        <v>532</v>
      </c>
      <c r="O1004">
        <v>2.6427281239550001E-4</v>
      </c>
      <c r="P1004">
        <v>0</v>
      </c>
      <c r="Q1004">
        <v>0</v>
      </c>
      <c r="R1004">
        <v>0</v>
      </c>
      <c r="S1004">
        <v>5.2805537737919996E-3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8.7788415546799994E-5</v>
      </c>
      <c r="AF1004">
        <v>0</v>
      </c>
      <c r="AG1004">
        <v>0.1367471079375</v>
      </c>
      <c r="AH1004">
        <v>0</v>
      </c>
      <c r="AI1004">
        <v>0</v>
      </c>
      <c r="AJ1004">
        <v>0</v>
      </c>
    </row>
    <row r="1005" spans="1:36" x14ac:dyDescent="0.2">
      <c r="A1005" t="s">
        <v>259</v>
      </c>
      <c r="B1005" t="s">
        <v>604</v>
      </c>
      <c r="C1005" t="s">
        <v>609</v>
      </c>
      <c r="D1005" t="s">
        <v>605</v>
      </c>
      <c r="E1005" t="s">
        <v>531</v>
      </c>
      <c r="F1005" t="s">
        <v>503</v>
      </c>
      <c r="G1005" t="s">
        <v>505</v>
      </c>
      <c r="H1005" t="s">
        <v>8</v>
      </c>
      <c r="I1005" t="s">
        <v>507</v>
      </c>
      <c r="J1005" t="s">
        <v>511</v>
      </c>
      <c r="K1005" t="s">
        <v>538</v>
      </c>
      <c r="L1005" t="s">
        <v>516</v>
      </c>
      <c r="M1005" t="s">
        <v>522</v>
      </c>
      <c r="N1005" t="s">
        <v>532</v>
      </c>
      <c r="O1005">
        <v>2.6427281239550001E-4</v>
      </c>
      <c r="P1005">
        <v>0</v>
      </c>
      <c r="Q1005">
        <v>0</v>
      </c>
      <c r="R1005">
        <v>0</v>
      </c>
      <c r="S1005">
        <v>5.2805537737919996E-3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8.7788415546799994E-5</v>
      </c>
      <c r="AF1005">
        <v>0</v>
      </c>
      <c r="AG1005">
        <v>2.0418696509999998</v>
      </c>
      <c r="AH1005">
        <v>0</v>
      </c>
      <c r="AI1005">
        <v>0</v>
      </c>
      <c r="AJ1005">
        <v>0</v>
      </c>
    </row>
    <row r="1006" spans="1:36" x14ac:dyDescent="0.2">
      <c r="A1006" t="s">
        <v>260</v>
      </c>
      <c r="B1006" t="s">
        <v>604</v>
      </c>
      <c r="C1006" t="s">
        <v>609</v>
      </c>
      <c r="D1006" t="s">
        <v>605</v>
      </c>
      <c r="E1006" t="s">
        <v>531</v>
      </c>
      <c r="F1006" t="s">
        <v>503</v>
      </c>
      <c r="G1006" t="s">
        <v>505</v>
      </c>
      <c r="H1006" t="s">
        <v>8</v>
      </c>
      <c r="I1006" t="s">
        <v>507</v>
      </c>
      <c r="J1006" t="s">
        <v>511</v>
      </c>
      <c r="K1006" t="s">
        <v>538</v>
      </c>
      <c r="L1006" t="s">
        <v>517</v>
      </c>
      <c r="M1006" t="s">
        <v>522</v>
      </c>
      <c r="N1006" t="s">
        <v>532</v>
      </c>
      <c r="O1006">
        <v>2.6427281239550001E-4</v>
      </c>
      <c r="P1006">
        <v>0</v>
      </c>
      <c r="Q1006">
        <v>0</v>
      </c>
      <c r="R1006">
        <v>0</v>
      </c>
      <c r="S1006">
        <v>5.2805537737919996E-3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8.7788415546799994E-5</v>
      </c>
      <c r="AF1006">
        <v>0</v>
      </c>
      <c r="AG1006">
        <v>1.9873318102500002</v>
      </c>
      <c r="AH1006">
        <v>0</v>
      </c>
      <c r="AI1006">
        <v>0</v>
      </c>
      <c r="AJ1006">
        <v>0</v>
      </c>
    </row>
    <row r="1007" spans="1:36" x14ac:dyDescent="0.2">
      <c r="A1007" t="s">
        <v>261</v>
      </c>
      <c r="B1007" t="s">
        <v>604</v>
      </c>
      <c r="C1007" t="s">
        <v>609</v>
      </c>
      <c r="D1007" t="s">
        <v>605</v>
      </c>
      <c r="E1007" t="s">
        <v>531</v>
      </c>
      <c r="F1007" t="s">
        <v>503</v>
      </c>
      <c r="G1007" t="s">
        <v>505</v>
      </c>
      <c r="H1007" t="s">
        <v>8</v>
      </c>
      <c r="I1007" t="s">
        <v>507</v>
      </c>
      <c r="J1007" t="s">
        <v>511</v>
      </c>
      <c r="K1007" t="s">
        <v>538</v>
      </c>
      <c r="L1007" t="s">
        <v>518</v>
      </c>
      <c r="M1007" t="s">
        <v>522</v>
      </c>
      <c r="N1007" t="s">
        <v>532</v>
      </c>
      <c r="O1007">
        <v>2.6427281239550001E-4</v>
      </c>
      <c r="P1007">
        <v>0</v>
      </c>
      <c r="Q1007">
        <v>0</v>
      </c>
      <c r="R1007">
        <v>0</v>
      </c>
      <c r="S1007">
        <v>5.2805537737919996E-3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8.7788415546799994E-5</v>
      </c>
      <c r="AF1007">
        <v>0</v>
      </c>
      <c r="AG1007">
        <v>2.0939799545625002</v>
      </c>
      <c r="AH1007">
        <v>0</v>
      </c>
      <c r="AI1007">
        <v>0</v>
      </c>
      <c r="AJ1007">
        <v>0</v>
      </c>
    </row>
    <row r="1008" spans="1:36" x14ac:dyDescent="0.2">
      <c r="A1008" t="s">
        <v>262</v>
      </c>
      <c r="B1008" t="s">
        <v>604</v>
      </c>
      <c r="C1008" t="s">
        <v>609</v>
      </c>
      <c r="D1008" t="s">
        <v>605</v>
      </c>
      <c r="O1008">
        <v>0</v>
      </c>
      <c r="P1008">
        <v>0</v>
      </c>
      <c r="Q1008">
        <v>0</v>
      </c>
      <c r="R1008">
        <v>0</v>
      </c>
      <c r="S1008">
        <v>1.3401405410760001E-2</v>
      </c>
      <c r="T1008">
        <v>0</v>
      </c>
      <c r="U1008">
        <v>0</v>
      </c>
      <c r="V1008">
        <v>1.4736954194272003E-5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25.020942699999999</v>
      </c>
      <c r="AD1008">
        <v>0</v>
      </c>
      <c r="AE1008">
        <v>1.35982151392139E-3</v>
      </c>
      <c r="AF1008">
        <v>0</v>
      </c>
      <c r="AG1008">
        <v>0</v>
      </c>
      <c r="AH1008">
        <v>0</v>
      </c>
      <c r="AI1008">
        <v>6.58615481E-2</v>
      </c>
      <c r="AJ1008">
        <v>0</v>
      </c>
    </row>
    <row r="1009" spans="1:36" x14ac:dyDescent="0.2">
      <c r="A1009" t="s">
        <v>263</v>
      </c>
      <c r="B1009" t="s">
        <v>604</v>
      </c>
      <c r="C1009" t="s">
        <v>609</v>
      </c>
      <c r="D1009" t="s">
        <v>605</v>
      </c>
      <c r="O1009">
        <v>0</v>
      </c>
      <c r="P1009">
        <v>0</v>
      </c>
      <c r="Q1009">
        <v>0</v>
      </c>
      <c r="R1009">
        <v>0</v>
      </c>
      <c r="S1009">
        <v>1.3401405410760001E-2</v>
      </c>
      <c r="T1009">
        <v>0</v>
      </c>
      <c r="U1009">
        <v>0</v>
      </c>
      <c r="V1009">
        <v>1.4736954194272003E-5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23.390741400000003</v>
      </c>
      <c r="AD1009">
        <v>0</v>
      </c>
      <c r="AE1009">
        <v>1.35982151392139E-3</v>
      </c>
      <c r="AF1009">
        <v>0</v>
      </c>
      <c r="AG1009">
        <v>0</v>
      </c>
      <c r="AH1009">
        <v>0</v>
      </c>
      <c r="AI1009">
        <v>6.58615481E-2</v>
      </c>
      <c r="AJ1009">
        <v>0</v>
      </c>
    </row>
    <row r="1010" spans="1:36" x14ac:dyDescent="0.2">
      <c r="A1010" t="s">
        <v>264</v>
      </c>
      <c r="B1010" t="s">
        <v>604</v>
      </c>
      <c r="C1010" t="s">
        <v>609</v>
      </c>
      <c r="D1010" t="s">
        <v>605</v>
      </c>
      <c r="O1010">
        <v>0</v>
      </c>
      <c r="P1010">
        <v>0</v>
      </c>
      <c r="Q1010">
        <v>0</v>
      </c>
      <c r="R1010">
        <v>0</v>
      </c>
      <c r="S1010">
        <v>1.3401405410760001E-2</v>
      </c>
      <c r="T1010">
        <v>0</v>
      </c>
      <c r="U1010">
        <v>0</v>
      </c>
      <c r="V1010">
        <v>1.4736954194272003E-5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23.2322129</v>
      </c>
      <c r="AD1010">
        <v>0</v>
      </c>
      <c r="AE1010">
        <v>1.35982151392139E-3</v>
      </c>
      <c r="AF1010">
        <v>0</v>
      </c>
      <c r="AG1010">
        <v>0</v>
      </c>
      <c r="AH1010">
        <v>0</v>
      </c>
      <c r="AI1010">
        <v>6.58615481E-2</v>
      </c>
      <c r="AJ1010">
        <v>0</v>
      </c>
    </row>
    <row r="1011" spans="1:36" x14ac:dyDescent="0.2">
      <c r="A1011" t="s">
        <v>573</v>
      </c>
      <c r="B1011" t="s">
        <v>604</v>
      </c>
      <c r="C1011" t="s">
        <v>609</v>
      </c>
      <c r="D1011" t="s">
        <v>605</v>
      </c>
      <c r="O1011">
        <v>0</v>
      </c>
      <c r="P1011">
        <v>0</v>
      </c>
      <c r="Q1011">
        <v>0</v>
      </c>
      <c r="R1011">
        <v>0</v>
      </c>
      <c r="S1011">
        <v>1.3401405410760001E-2</v>
      </c>
      <c r="T1011">
        <v>0</v>
      </c>
      <c r="U1011">
        <v>0</v>
      </c>
      <c r="V1011">
        <v>1.4736954194272003E-5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49.384563</v>
      </c>
      <c r="AD1011">
        <v>0</v>
      </c>
      <c r="AE1011">
        <v>1.35982151392139E-3</v>
      </c>
      <c r="AF1011">
        <v>0</v>
      </c>
      <c r="AG1011">
        <v>0</v>
      </c>
      <c r="AH1011">
        <v>0</v>
      </c>
      <c r="AI1011">
        <v>6.58615481E-2</v>
      </c>
      <c r="AJ1011">
        <v>0</v>
      </c>
    </row>
    <row r="1012" spans="1:36" x14ac:dyDescent="0.2">
      <c r="A1012" t="s">
        <v>590</v>
      </c>
      <c r="B1012" t="s">
        <v>604</v>
      </c>
      <c r="C1012" t="s">
        <v>609</v>
      </c>
      <c r="D1012" t="s">
        <v>605</v>
      </c>
      <c r="O1012">
        <v>0</v>
      </c>
      <c r="P1012">
        <v>0</v>
      </c>
      <c r="Q1012">
        <v>0</v>
      </c>
      <c r="R1012">
        <v>0</v>
      </c>
      <c r="S1012">
        <v>1.3401405410760001E-2</v>
      </c>
      <c r="T1012">
        <v>0</v>
      </c>
      <c r="U1012">
        <v>0</v>
      </c>
      <c r="V1012">
        <v>1.4736954194272003E-5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4.6146834200000004</v>
      </c>
      <c r="AD1012">
        <v>0</v>
      </c>
      <c r="AE1012">
        <v>1.35982151392139E-3</v>
      </c>
      <c r="AF1012">
        <v>0</v>
      </c>
      <c r="AG1012">
        <v>0</v>
      </c>
      <c r="AH1012">
        <v>0</v>
      </c>
      <c r="AI1012">
        <v>6.58615481E-2</v>
      </c>
      <c r="AJ1012">
        <v>0</v>
      </c>
    </row>
    <row r="1013" spans="1:36" x14ac:dyDescent="0.2">
      <c r="A1013" t="s">
        <v>267</v>
      </c>
      <c r="B1013" t="s">
        <v>604</v>
      </c>
      <c r="C1013" t="s">
        <v>609</v>
      </c>
      <c r="D1013" t="s">
        <v>605</v>
      </c>
      <c r="O1013">
        <v>0</v>
      </c>
      <c r="P1013">
        <v>0</v>
      </c>
      <c r="Q1013">
        <v>0</v>
      </c>
      <c r="R1013">
        <v>0</v>
      </c>
      <c r="S1013">
        <v>1.3401405410760001E-2</v>
      </c>
      <c r="T1013">
        <v>0</v>
      </c>
      <c r="U1013">
        <v>0</v>
      </c>
      <c r="V1013">
        <v>1.4736954194272003E-5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4.9119798899999996</v>
      </c>
      <c r="AD1013">
        <v>0</v>
      </c>
      <c r="AE1013">
        <v>1.35982151392139E-3</v>
      </c>
      <c r="AF1013">
        <v>0</v>
      </c>
      <c r="AG1013">
        <v>0</v>
      </c>
      <c r="AH1013">
        <v>0</v>
      </c>
      <c r="AI1013">
        <v>6.58615481E-2</v>
      </c>
      <c r="AJ1013">
        <v>0</v>
      </c>
    </row>
    <row r="1014" spans="1:36" x14ac:dyDescent="0.2">
      <c r="A1014" t="s">
        <v>268</v>
      </c>
      <c r="B1014" t="s">
        <v>604</v>
      </c>
      <c r="C1014" t="s">
        <v>609</v>
      </c>
      <c r="D1014" t="s">
        <v>605</v>
      </c>
      <c r="O1014">
        <v>0</v>
      </c>
      <c r="P1014">
        <v>0</v>
      </c>
      <c r="Q1014">
        <v>0</v>
      </c>
      <c r="R1014">
        <v>0</v>
      </c>
      <c r="S1014">
        <v>1.3401405410760001E-2</v>
      </c>
      <c r="T1014">
        <v>0</v>
      </c>
      <c r="U1014">
        <v>0</v>
      </c>
      <c r="V1014">
        <v>1.4736954194272003E-5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44.682510649999998</v>
      </c>
      <c r="AD1014">
        <v>0</v>
      </c>
      <c r="AE1014">
        <v>1.35982151392139E-3</v>
      </c>
      <c r="AF1014">
        <v>0</v>
      </c>
      <c r="AG1014">
        <v>0</v>
      </c>
      <c r="AH1014">
        <v>0</v>
      </c>
      <c r="AI1014">
        <v>6.58615481E-2</v>
      </c>
      <c r="AJ1014">
        <v>0</v>
      </c>
    </row>
    <row r="1015" spans="1:36" x14ac:dyDescent="0.2">
      <c r="A1015" t="s">
        <v>269</v>
      </c>
      <c r="B1015" t="s">
        <v>604</v>
      </c>
      <c r="C1015" t="s">
        <v>609</v>
      </c>
      <c r="D1015" t="s">
        <v>605</v>
      </c>
      <c r="O1015">
        <v>0</v>
      </c>
      <c r="P1015">
        <v>0</v>
      </c>
      <c r="Q1015">
        <v>0</v>
      </c>
      <c r="R1015">
        <v>0</v>
      </c>
      <c r="S1015">
        <v>1.3401405410760001E-2</v>
      </c>
      <c r="T1015">
        <v>0</v>
      </c>
      <c r="U1015">
        <v>0</v>
      </c>
      <c r="V1015">
        <v>1.4736954194272003E-5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46.993664809999999</v>
      </c>
      <c r="AD1015">
        <v>0</v>
      </c>
      <c r="AE1015">
        <v>1.35982151392139E-3</v>
      </c>
      <c r="AF1015">
        <v>0</v>
      </c>
      <c r="AG1015">
        <v>0</v>
      </c>
      <c r="AH1015">
        <v>0</v>
      </c>
      <c r="AI1015">
        <v>6.58615481E-2</v>
      </c>
      <c r="AJ1015">
        <v>0</v>
      </c>
    </row>
    <row r="1016" spans="1:36" x14ac:dyDescent="0.2">
      <c r="A1016" t="s">
        <v>270</v>
      </c>
      <c r="B1016" t="s">
        <v>604</v>
      </c>
      <c r="C1016" t="s">
        <v>609</v>
      </c>
      <c r="D1016" t="s">
        <v>605</v>
      </c>
      <c r="O1016">
        <v>0</v>
      </c>
      <c r="P1016">
        <v>0</v>
      </c>
      <c r="Q1016">
        <v>0</v>
      </c>
      <c r="R1016">
        <v>0</v>
      </c>
      <c r="S1016">
        <v>1.3401405410760001E-2</v>
      </c>
      <c r="T1016">
        <v>0</v>
      </c>
      <c r="U1016">
        <v>0</v>
      </c>
      <c r="V1016">
        <v>1.4736954194272003E-5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46.993664809999999</v>
      </c>
      <c r="AD1016">
        <v>0</v>
      </c>
      <c r="AE1016">
        <v>1.35982151392139E-3</v>
      </c>
      <c r="AF1016">
        <v>0</v>
      </c>
      <c r="AG1016">
        <v>0</v>
      </c>
      <c r="AH1016">
        <v>0</v>
      </c>
      <c r="AI1016">
        <v>6.58615481E-2</v>
      </c>
      <c r="AJ1016">
        <v>0</v>
      </c>
    </row>
    <row r="1017" spans="1:36" x14ac:dyDescent="0.2">
      <c r="A1017" t="s">
        <v>271</v>
      </c>
      <c r="B1017" t="s">
        <v>604</v>
      </c>
      <c r="C1017" t="s">
        <v>609</v>
      </c>
      <c r="D1017" t="s">
        <v>605</v>
      </c>
      <c r="O1017">
        <v>0</v>
      </c>
      <c r="P1017">
        <v>0</v>
      </c>
      <c r="Q1017">
        <v>0</v>
      </c>
      <c r="R1017">
        <v>0</v>
      </c>
      <c r="S1017">
        <v>1.3401405410760001E-2</v>
      </c>
      <c r="T1017">
        <v>0</v>
      </c>
      <c r="U1017">
        <v>0</v>
      </c>
      <c r="V1017">
        <v>1.4736954194272003E-5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46.993664809999999</v>
      </c>
      <c r="AD1017">
        <v>0</v>
      </c>
      <c r="AE1017">
        <v>1.35982151392139E-3</v>
      </c>
      <c r="AF1017">
        <v>0</v>
      </c>
      <c r="AG1017">
        <v>0</v>
      </c>
      <c r="AH1017">
        <v>0</v>
      </c>
      <c r="AI1017">
        <v>6.58615481E-2</v>
      </c>
      <c r="AJ1017">
        <v>0</v>
      </c>
    </row>
    <row r="1018" spans="1:36" x14ac:dyDescent="0.2">
      <c r="A1018" t="s">
        <v>272</v>
      </c>
      <c r="B1018" t="s">
        <v>604</v>
      </c>
      <c r="C1018" t="s">
        <v>609</v>
      </c>
      <c r="D1018" t="s">
        <v>606</v>
      </c>
      <c r="E1018" t="s">
        <v>531</v>
      </c>
      <c r="F1018" t="s">
        <v>504</v>
      </c>
      <c r="G1018" t="s">
        <v>505</v>
      </c>
      <c r="H1018" t="s">
        <v>8</v>
      </c>
      <c r="I1018" t="s">
        <v>508</v>
      </c>
      <c r="J1018" t="s">
        <v>532</v>
      </c>
      <c r="K1018" t="s">
        <v>538</v>
      </c>
      <c r="L1018" t="s">
        <v>513</v>
      </c>
      <c r="M1018" t="s">
        <v>522</v>
      </c>
      <c r="N1018" t="s">
        <v>532</v>
      </c>
      <c r="O1018">
        <v>4.9060275722079998E-4</v>
      </c>
      <c r="P1018">
        <v>0</v>
      </c>
      <c r="Q1018">
        <v>0</v>
      </c>
      <c r="R1018">
        <v>0</v>
      </c>
      <c r="S1018">
        <v>7.2067557753683993E-3</v>
      </c>
      <c r="T1018">
        <v>0</v>
      </c>
      <c r="U1018">
        <v>0</v>
      </c>
      <c r="V1018">
        <v>5.2212225282500006E-6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1.394643751464</v>
      </c>
      <c r="AE1018">
        <v>6.1326219721970004E-4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2">
      <c r="A1019" t="s">
        <v>273</v>
      </c>
      <c r="B1019" t="s">
        <v>604</v>
      </c>
      <c r="C1019" t="s">
        <v>609</v>
      </c>
      <c r="D1019" t="s">
        <v>605</v>
      </c>
      <c r="E1019" t="s">
        <v>531</v>
      </c>
      <c r="F1019" t="s">
        <v>504</v>
      </c>
      <c r="G1019" t="s">
        <v>505</v>
      </c>
      <c r="H1019" t="s">
        <v>8</v>
      </c>
      <c r="I1019" t="s">
        <v>508</v>
      </c>
      <c r="J1019" t="s">
        <v>532</v>
      </c>
      <c r="K1019" t="s">
        <v>538</v>
      </c>
      <c r="L1019" t="s">
        <v>513</v>
      </c>
      <c r="M1019" t="s">
        <v>523</v>
      </c>
      <c r="N1019" t="s">
        <v>525</v>
      </c>
      <c r="O1019">
        <v>4.9060275722079998E-4</v>
      </c>
      <c r="P1019">
        <v>0</v>
      </c>
      <c r="Q1019">
        <v>0</v>
      </c>
      <c r="R1019">
        <v>0</v>
      </c>
      <c r="S1019">
        <v>7.2067557753683993E-3</v>
      </c>
      <c r="T1019">
        <v>0</v>
      </c>
      <c r="U1019">
        <v>0</v>
      </c>
      <c r="V1019">
        <v>5.2212225282500006E-6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1.3040698172399998</v>
      </c>
      <c r="AE1019">
        <v>6.1326219721970004E-4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2">
      <c r="A1020" t="s">
        <v>274</v>
      </c>
      <c r="B1020" t="s">
        <v>604</v>
      </c>
      <c r="C1020" t="s">
        <v>609</v>
      </c>
      <c r="D1020" t="s">
        <v>605</v>
      </c>
      <c r="E1020" t="s">
        <v>531</v>
      </c>
      <c r="F1020" t="s">
        <v>504</v>
      </c>
      <c r="G1020" t="s">
        <v>505</v>
      </c>
      <c r="H1020" t="s">
        <v>8</v>
      </c>
      <c r="I1020" t="s">
        <v>508</v>
      </c>
      <c r="J1020" t="s">
        <v>532</v>
      </c>
      <c r="K1020" t="s">
        <v>538</v>
      </c>
      <c r="L1020" t="s">
        <v>513</v>
      </c>
      <c r="M1020" t="s">
        <v>543</v>
      </c>
      <c r="N1020" t="s">
        <v>525</v>
      </c>
      <c r="O1020">
        <v>4.9060275722079998E-4</v>
      </c>
      <c r="P1020">
        <v>0</v>
      </c>
      <c r="Q1020">
        <v>0</v>
      </c>
      <c r="R1020">
        <v>0</v>
      </c>
      <c r="S1020">
        <v>7.2067557753683993E-3</v>
      </c>
      <c r="T1020">
        <v>0</v>
      </c>
      <c r="U1020">
        <v>0</v>
      </c>
      <c r="V1020">
        <v>5.2212225282500006E-6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1.295261984892</v>
      </c>
      <c r="AE1020">
        <v>6.1326219721970004E-4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x14ac:dyDescent="0.2">
      <c r="A1021" t="s">
        <v>273</v>
      </c>
      <c r="B1021" t="s">
        <v>604</v>
      </c>
      <c r="C1021" t="s">
        <v>609</v>
      </c>
      <c r="D1021" t="s">
        <v>605</v>
      </c>
      <c r="E1021" t="s">
        <v>531</v>
      </c>
      <c r="F1021" t="s">
        <v>504</v>
      </c>
      <c r="G1021" t="s">
        <v>505</v>
      </c>
      <c r="H1021" t="s">
        <v>8</v>
      </c>
      <c r="I1021" t="s">
        <v>508</v>
      </c>
      <c r="J1021" t="s">
        <v>532</v>
      </c>
      <c r="K1021" t="s">
        <v>538</v>
      </c>
      <c r="L1021" t="s">
        <v>513</v>
      </c>
      <c r="M1021" t="s">
        <v>523</v>
      </c>
      <c r="N1021" t="s">
        <v>526</v>
      </c>
      <c r="O1021">
        <v>4.9060275722079998E-4</v>
      </c>
      <c r="P1021">
        <v>0</v>
      </c>
      <c r="Q1021">
        <v>0</v>
      </c>
      <c r="R1021">
        <v>0</v>
      </c>
      <c r="S1021">
        <v>7.2067557753683993E-3</v>
      </c>
      <c r="T1021">
        <v>0</v>
      </c>
      <c r="U1021">
        <v>0</v>
      </c>
      <c r="V1021">
        <v>5.2212225282500006E-6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1.2858128397986397</v>
      </c>
      <c r="AE1021">
        <v>6.1326219721970004E-4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2">
      <c r="A1022" t="s">
        <v>274</v>
      </c>
      <c r="B1022" t="s">
        <v>604</v>
      </c>
      <c r="C1022" t="s">
        <v>609</v>
      </c>
      <c r="D1022" t="s">
        <v>605</v>
      </c>
      <c r="E1022" t="s">
        <v>531</v>
      </c>
      <c r="F1022" t="s">
        <v>504</v>
      </c>
      <c r="G1022" t="s">
        <v>505</v>
      </c>
      <c r="H1022" t="s">
        <v>8</v>
      </c>
      <c r="I1022" t="s">
        <v>508</v>
      </c>
      <c r="J1022" t="s">
        <v>532</v>
      </c>
      <c r="K1022" t="s">
        <v>538</v>
      </c>
      <c r="L1022" t="s">
        <v>513</v>
      </c>
      <c r="M1022" t="s">
        <v>543</v>
      </c>
      <c r="N1022" t="s">
        <v>526</v>
      </c>
      <c r="O1022">
        <v>4.9060275722079998E-4</v>
      </c>
      <c r="P1022">
        <v>0</v>
      </c>
      <c r="Q1022">
        <v>0</v>
      </c>
      <c r="R1022">
        <v>0</v>
      </c>
      <c r="S1022">
        <v>7.2067557753683993E-3</v>
      </c>
      <c r="T1022">
        <v>0</v>
      </c>
      <c r="U1022">
        <v>0</v>
      </c>
      <c r="V1022">
        <v>5.2212225282500006E-6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1.2861951509977561</v>
      </c>
      <c r="AE1022">
        <v>6.1326219721970004E-4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 x14ac:dyDescent="0.2">
      <c r="A1023" t="s">
        <v>273</v>
      </c>
      <c r="B1023" t="s">
        <v>604</v>
      </c>
      <c r="C1023" t="s">
        <v>609</v>
      </c>
      <c r="D1023" t="s">
        <v>605</v>
      </c>
      <c r="E1023" t="s">
        <v>531</v>
      </c>
      <c r="F1023" t="s">
        <v>504</v>
      </c>
      <c r="G1023" t="s">
        <v>505</v>
      </c>
      <c r="H1023" t="s">
        <v>8</v>
      </c>
      <c r="I1023" t="s">
        <v>508</v>
      </c>
      <c r="J1023" t="s">
        <v>532</v>
      </c>
      <c r="K1023" t="s">
        <v>538</v>
      </c>
      <c r="L1023" t="s">
        <v>513</v>
      </c>
      <c r="M1023" t="s">
        <v>523</v>
      </c>
      <c r="N1023" t="s">
        <v>527</v>
      </c>
      <c r="O1023">
        <v>4.9060275722079998E-4</v>
      </c>
      <c r="P1023">
        <v>0</v>
      </c>
      <c r="Q1023">
        <v>0</v>
      </c>
      <c r="R1023">
        <v>0</v>
      </c>
      <c r="S1023">
        <v>7.2067557753683993E-3</v>
      </c>
      <c r="T1023">
        <v>0</v>
      </c>
      <c r="U1023">
        <v>0</v>
      </c>
      <c r="V1023">
        <v>5.2212225282500006E-6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1.3220268586233948</v>
      </c>
      <c r="AE1023">
        <v>6.1326219721970004E-4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2">
      <c r="A1024" t="s">
        <v>274</v>
      </c>
      <c r="B1024" t="s">
        <v>604</v>
      </c>
      <c r="C1024" t="s">
        <v>609</v>
      </c>
      <c r="D1024" t="s">
        <v>605</v>
      </c>
      <c r="E1024" t="s">
        <v>531</v>
      </c>
      <c r="F1024" t="s">
        <v>504</v>
      </c>
      <c r="G1024" t="s">
        <v>505</v>
      </c>
      <c r="H1024" t="s">
        <v>8</v>
      </c>
      <c r="I1024" t="s">
        <v>508</v>
      </c>
      <c r="J1024" t="s">
        <v>532</v>
      </c>
      <c r="K1024" t="s">
        <v>538</v>
      </c>
      <c r="L1024" t="s">
        <v>513</v>
      </c>
      <c r="M1024" t="s">
        <v>543</v>
      </c>
      <c r="N1024" t="s">
        <v>527</v>
      </c>
      <c r="O1024">
        <v>4.9060275722079998E-4</v>
      </c>
      <c r="P1024">
        <v>0</v>
      </c>
      <c r="Q1024">
        <v>0</v>
      </c>
      <c r="R1024">
        <v>0</v>
      </c>
      <c r="S1024">
        <v>7.2067557753683993E-3</v>
      </c>
      <c r="T1024">
        <v>0</v>
      </c>
      <c r="U1024">
        <v>0</v>
      </c>
      <c r="V1024">
        <v>5.2212225282500006E-6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1.304305504070516</v>
      </c>
      <c r="AE1024">
        <v>6.1326219721970004E-4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2">
      <c r="A1025" t="s">
        <v>574</v>
      </c>
      <c r="B1025" t="s">
        <v>604</v>
      </c>
      <c r="C1025" t="s">
        <v>609</v>
      </c>
      <c r="D1025" t="s">
        <v>605</v>
      </c>
      <c r="E1025" t="s">
        <v>531</v>
      </c>
      <c r="F1025" t="s">
        <v>504</v>
      </c>
      <c r="G1025" t="s">
        <v>505</v>
      </c>
      <c r="H1025" t="s">
        <v>8</v>
      </c>
      <c r="I1025" t="s">
        <v>508</v>
      </c>
      <c r="J1025" t="s">
        <v>532</v>
      </c>
      <c r="K1025" t="s">
        <v>538</v>
      </c>
      <c r="L1025" t="s">
        <v>548</v>
      </c>
      <c r="M1025" t="s">
        <v>522</v>
      </c>
      <c r="N1025" t="s">
        <v>532</v>
      </c>
      <c r="O1025">
        <v>4.9060275722079998E-4</v>
      </c>
      <c r="P1025">
        <v>0</v>
      </c>
      <c r="Q1025">
        <v>0</v>
      </c>
      <c r="R1025">
        <v>0</v>
      </c>
      <c r="S1025">
        <v>7.2067557753683993E-3</v>
      </c>
      <c r="T1025">
        <v>0</v>
      </c>
      <c r="U1025">
        <v>0</v>
      </c>
      <c r="V1025">
        <v>5.2212225282500006E-6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2.7482865531143998</v>
      </c>
      <c r="AE1025">
        <v>6.1326219721970004E-4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">
      <c r="A1026" t="s">
        <v>591</v>
      </c>
      <c r="B1026" t="s">
        <v>604</v>
      </c>
      <c r="C1026" t="s">
        <v>609</v>
      </c>
      <c r="D1026" t="s">
        <v>606</v>
      </c>
      <c r="E1026" t="s">
        <v>531</v>
      </c>
      <c r="F1026" t="s">
        <v>504</v>
      </c>
      <c r="G1026" t="s">
        <v>505</v>
      </c>
      <c r="H1026" t="s">
        <v>8</v>
      </c>
      <c r="I1026" t="s">
        <v>508</v>
      </c>
      <c r="J1026" t="s">
        <v>532</v>
      </c>
      <c r="K1026" t="s">
        <v>538</v>
      </c>
      <c r="L1026" t="s">
        <v>579</v>
      </c>
      <c r="M1026" t="s">
        <v>522</v>
      </c>
      <c r="N1026" t="s">
        <v>532</v>
      </c>
      <c r="O1026">
        <v>4.9060275722079998E-4</v>
      </c>
      <c r="P1026">
        <v>0</v>
      </c>
      <c r="Q1026">
        <v>0</v>
      </c>
      <c r="R1026">
        <v>0</v>
      </c>
      <c r="S1026">
        <v>7.2067557753683993E-3</v>
      </c>
      <c r="T1026">
        <v>0</v>
      </c>
      <c r="U1026">
        <v>0</v>
      </c>
      <c r="V1026">
        <v>5.2212225282500006E-6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0.26087203420439997</v>
      </c>
      <c r="AE1026">
        <v>6.1326219721970004E-4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2">
      <c r="A1027" t="s">
        <v>277</v>
      </c>
      <c r="B1027" t="s">
        <v>604</v>
      </c>
      <c r="C1027" t="s">
        <v>609</v>
      </c>
      <c r="D1027" t="s">
        <v>605</v>
      </c>
      <c r="E1027" t="s">
        <v>531</v>
      </c>
      <c r="F1027" t="s">
        <v>504</v>
      </c>
      <c r="G1027" t="s">
        <v>505</v>
      </c>
      <c r="H1027" t="s">
        <v>8</v>
      </c>
      <c r="I1027" t="s">
        <v>508</v>
      </c>
      <c r="J1027" t="s">
        <v>532</v>
      </c>
      <c r="K1027" t="s">
        <v>538</v>
      </c>
      <c r="L1027" t="s">
        <v>514</v>
      </c>
      <c r="M1027" t="s">
        <v>522</v>
      </c>
      <c r="N1027" t="s">
        <v>532</v>
      </c>
      <c r="O1027">
        <v>4.9060275722079998E-4</v>
      </c>
      <c r="P1027">
        <v>0</v>
      </c>
      <c r="Q1027">
        <v>0</v>
      </c>
      <c r="R1027">
        <v>0</v>
      </c>
      <c r="S1027">
        <v>7.2067557753683993E-3</v>
      </c>
      <c r="T1027">
        <v>0</v>
      </c>
      <c r="U1027">
        <v>0</v>
      </c>
      <c r="V1027">
        <v>5.2212225282500006E-6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0.2773898266332</v>
      </c>
      <c r="AE1027">
        <v>6.1326219721970004E-4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2">
      <c r="A1028" t="s">
        <v>278</v>
      </c>
      <c r="B1028" t="s">
        <v>604</v>
      </c>
      <c r="C1028" t="s">
        <v>609</v>
      </c>
      <c r="D1028" t="s">
        <v>605</v>
      </c>
      <c r="E1028" t="s">
        <v>531</v>
      </c>
      <c r="F1028" t="s">
        <v>504</v>
      </c>
      <c r="G1028" t="s">
        <v>505</v>
      </c>
      <c r="H1028" t="s">
        <v>8</v>
      </c>
      <c r="I1028" t="s">
        <v>508</v>
      </c>
      <c r="J1028" t="s">
        <v>532</v>
      </c>
      <c r="K1028" t="s">
        <v>538</v>
      </c>
      <c r="L1028" t="s">
        <v>515</v>
      </c>
      <c r="M1028" t="s">
        <v>522</v>
      </c>
      <c r="N1028" t="s">
        <v>532</v>
      </c>
      <c r="O1028">
        <v>4.9060275722079998E-4</v>
      </c>
      <c r="P1028">
        <v>0</v>
      </c>
      <c r="Q1028">
        <v>0</v>
      </c>
      <c r="R1028">
        <v>0</v>
      </c>
      <c r="S1028">
        <v>7.2067557753683993E-3</v>
      </c>
      <c r="T1028">
        <v>0</v>
      </c>
      <c r="U1028">
        <v>0</v>
      </c>
      <c r="V1028">
        <v>5.2212225282500006E-6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2.4870404706552001</v>
      </c>
      <c r="AE1028">
        <v>6.1326219721970004E-4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2">
      <c r="A1029" t="s">
        <v>279</v>
      </c>
      <c r="B1029" t="s">
        <v>604</v>
      </c>
      <c r="C1029" t="s">
        <v>609</v>
      </c>
      <c r="D1029" t="s">
        <v>605</v>
      </c>
      <c r="E1029" t="s">
        <v>531</v>
      </c>
      <c r="F1029" t="s">
        <v>504</v>
      </c>
      <c r="G1029" t="s">
        <v>505</v>
      </c>
      <c r="H1029" t="s">
        <v>8</v>
      </c>
      <c r="I1029" t="s">
        <v>508</v>
      </c>
      <c r="J1029" t="s">
        <v>532</v>
      </c>
      <c r="K1029" t="s">
        <v>538</v>
      </c>
      <c r="L1029" t="s">
        <v>516</v>
      </c>
      <c r="M1029" t="s">
        <v>522</v>
      </c>
      <c r="N1029" t="s">
        <v>532</v>
      </c>
      <c r="O1029">
        <v>4.9060275722079998E-4</v>
      </c>
      <c r="P1029">
        <v>0</v>
      </c>
      <c r="Q1029">
        <v>0</v>
      </c>
      <c r="R1029">
        <v>0</v>
      </c>
      <c r="S1029">
        <v>7.2067557753683993E-3</v>
      </c>
      <c r="T1029">
        <v>0</v>
      </c>
      <c r="U1029">
        <v>0</v>
      </c>
      <c r="V1029">
        <v>5.2212225282500006E-6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2.6154481996740002</v>
      </c>
      <c r="AE1029">
        <v>6.1326219721970004E-4</v>
      </c>
      <c r="AF1029">
        <v>0</v>
      </c>
      <c r="AG1029">
        <v>0</v>
      </c>
      <c r="AH1029">
        <v>0</v>
      </c>
      <c r="AI1029">
        <v>0</v>
      </c>
      <c r="AJ1029">
        <v>0</v>
      </c>
    </row>
    <row r="1030" spans="1:36" x14ac:dyDescent="0.2">
      <c r="A1030" t="s">
        <v>280</v>
      </c>
      <c r="B1030" t="s">
        <v>604</v>
      </c>
      <c r="C1030" t="s">
        <v>609</v>
      </c>
      <c r="D1030" t="s">
        <v>605</v>
      </c>
      <c r="E1030" t="s">
        <v>531</v>
      </c>
      <c r="F1030" t="s">
        <v>504</v>
      </c>
      <c r="G1030" t="s">
        <v>505</v>
      </c>
      <c r="H1030" t="s">
        <v>8</v>
      </c>
      <c r="I1030" t="s">
        <v>508</v>
      </c>
      <c r="J1030" t="s">
        <v>532</v>
      </c>
      <c r="K1030" t="s">
        <v>538</v>
      </c>
      <c r="L1030" t="s">
        <v>517</v>
      </c>
      <c r="M1030" t="s">
        <v>522</v>
      </c>
      <c r="N1030" t="s">
        <v>532</v>
      </c>
      <c r="O1030">
        <v>4.9060275722079998E-4</v>
      </c>
      <c r="P1030">
        <v>0</v>
      </c>
      <c r="Q1030">
        <v>0</v>
      </c>
      <c r="R1030">
        <v>0</v>
      </c>
      <c r="S1030">
        <v>7.2067557753683993E-3</v>
      </c>
      <c r="T1030">
        <v>0</v>
      </c>
      <c r="U1030">
        <v>0</v>
      </c>
      <c r="V1030">
        <v>5.2212225282500006E-6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2.6154481996740002</v>
      </c>
      <c r="AE1030">
        <v>6.1326219721970004E-4</v>
      </c>
      <c r="AF1030">
        <v>0</v>
      </c>
      <c r="AG1030">
        <v>0</v>
      </c>
      <c r="AH1030">
        <v>0</v>
      </c>
      <c r="AI1030">
        <v>0</v>
      </c>
      <c r="AJ1030">
        <v>0</v>
      </c>
    </row>
    <row r="1031" spans="1:36" x14ac:dyDescent="0.2">
      <c r="A1031" t="s">
        <v>281</v>
      </c>
      <c r="B1031" t="s">
        <v>604</v>
      </c>
      <c r="C1031" t="s">
        <v>609</v>
      </c>
      <c r="D1031" t="s">
        <v>605</v>
      </c>
      <c r="E1031" t="s">
        <v>531</v>
      </c>
      <c r="F1031" t="s">
        <v>504</v>
      </c>
      <c r="G1031" t="s">
        <v>505</v>
      </c>
      <c r="H1031" t="s">
        <v>8</v>
      </c>
      <c r="I1031" t="s">
        <v>508</v>
      </c>
      <c r="J1031" t="s">
        <v>532</v>
      </c>
      <c r="K1031" t="s">
        <v>538</v>
      </c>
      <c r="L1031" t="s">
        <v>518</v>
      </c>
      <c r="M1031" t="s">
        <v>522</v>
      </c>
      <c r="N1031" t="s">
        <v>532</v>
      </c>
      <c r="O1031">
        <v>4.9060275722079998E-4</v>
      </c>
      <c r="P1031">
        <v>0</v>
      </c>
      <c r="Q1031">
        <v>0</v>
      </c>
      <c r="R1031">
        <v>0</v>
      </c>
      <c r="S1031">
        <v>7.2067557753683993E-3</v>
      </c>
      <c r="T1031">
        <v>0</v>
      </c>
      <c r="U1031">
        <v>0</v>
      </c>
      <c r="V1031">
        <v>5.2212225282500006E-6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2.6154481996740002</v>
      </c>
      <c r="AE1031">
        <v>6.1326219721970004E-4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2">
      <c r="A1032" t="s">
        <v>282</v>
      </c>
      <c r="B1032" t="s">
        <v>604</v>
      </c>
      <c r="C1032" t="s">
        <v>609</v>
      </c>
      <c r="D1032" t="s">
        <v>606</v>
      </c>
      <c r="E1032" t="s">
        <v>531</v>
      </c>
      <c r="F1032" t="s">
        <v>504</v>
      </c>
      <c r="G1032" t="s">
        <v>506</v>
      </c>
      <c r="H1032" t="s">
        <v>542</v>
      </c>
      <c r="I1032" t="s">
        <v>508</v>
      </c>
      <c r="J1032" t="s">
        <v>532</v>
      </c>
      <c r="K1032" t="s">
        <v>538</v>
      </c>
      <c r="L1032" t="s">
        <v>513</v>
      </c>
      <c r="M1032" t="s">
        <v>522</v>
      </c>
      <c r="N1032" t="s">
        <v>532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4.1370438520700001E-4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0.43752052894200005</v>
      </c>
      <c r="AE1032">
        <v>4.8154970712170007E-4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 x14ac:dyDescent="0.2">
      <c r="A1033" t="s">
        <v>283</v>
      </c>
      <c r="B1033" t="s">
        <v>604</v>
      </c>
      <c r="C1033" t="s">
        <v>609</v>
      </c>
      <c r="D1033" t="s">
        <v>605</v>
      </c>
      <c r="E1033" t="s">
        <v>531</v>
      </c>
      <c r="F1033" t="s">
        <v>504</v>
      </c>
      <c r="G1033" t="s">
        <v>506</v>
      </c>
      <c r="H1033" t="s">
        <v>542</v>
      </c>
      <c r="I1033" t="s">
        <v>508</v>
      </c>
      <c r="J1033" t="s">
        <v>532</v>
      </c>
      <c r="K1033" t="s">
        <v>538</v>
      </c>
      <c r="L1033" t="s">
        <v>513</v>
      </c>
      <c r="M1033" t="s">
        <v>523</v>
      </c>
      <c r="N1033" t="s">
        <v>525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4.1370438520700001E-4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0.40910613597000001</v>
      </c>
      <c r="AE1033">
        <v>4.8154970712170007E-4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2">
      <c r="A1034" t="s">
        <v>284</v>
      </c>
      <c r="B1034" t="s">
        <v>604</v>
      </c>
      <c r="C1034" t="s">
        <v>609</v>
      </c>
      <c r="D1034" t="s">
        <v>605</v>
      </c>
      <c r="E1034" t="s">
        <v>531</v>
      </c>
      <c r="F1034" t="s">
        <v>504</v>
      </c>
      <c r="G1034" t="s">
        <v>506</v>
      </c>
      <c r="H1034" t="s">
        <v>542</v>
      </c>
      <c r="I1034" t="s">
        <v>508</v>
      </c>
      <c r="J1034" t="s">
        <v>532</v>
      </c>
      <c r="K1034" t="s">
        <v>538</v>
      </c>
      <c r="L1034" t="s">
        <v>513</v>
      </c>
      <c r="M1034" t="s">
        <v>543</v>
      </c>
      <c r="N1034" t="s">
        <v>525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4.1370438520700001E-4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0.40634298770100002</v>
      </c>
      <c r="AE1034">
        <v>4.8154970712170007E-4</v>
      </c>
      <c r="AF1034">
        <v>0</v>
      </c>
      <c r="AG1034">
        <v>0</v>
      </c>
      <c r="AH1034">
        <v>0</v>
      </c>
      <c r="AI1034">
        <v>0</v>
      </c>
      <c r="AJ1034">
        <v>0</v>
      </c>
    </row>
    <row r="1035" spans="1:36" x14ac:dyDescent="0.2">
      <c r="A1035" t="s">
        <v>283</v>
      </c>
      <c r="B1035" t="s">
        <v>604</v>
      </c>
      <c r="C1035" t="s">
        <v>609</v>
      </c>
      <c r="D1035" t="s">
        <v>605</v>
      </c>
      <c r="E1035" t="s">
        <v>531</v>
      </c>
      <c r="F1035" t="s">
        <v>504</v>
      </c>
      <c r="G1035" t="s">
        <v>506</v>
      </c>
      <c r="H1035" t="s">
        <v>542</v>
      </c>
      <c r="I1035" t="s">
        <v>508</v>
      </c>
      <c r="J1035" t="s">
        <v>532</v>
      </c>
      <c r="K1035" t="s">
        <v>538</v>
      </c>
      <c r="L1035" t="s">
        <v>513</v>
      </c>
      <c r="M1035" t="s">
        <v>523</v>
      </c>
      <c r="N1035" t="s">
        <v>526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4.1370438520700001E-4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0.40337865006641999</v>
      </c>
      <c r="AE1035">
        <v>4.8154970712170007E-4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 x14ac:dyDescent="0.2">
      <c r="A1036" t="s">
        <v>284</v>
      </c>
      <c r="B1036" t="s">
        <v>604</v>
      </c>
      <c r="C1036" t="s">
        <v>609</v>
      </c>
      <c r="D1036" t="s">
        <v>605</v>
      </c>
      <c r="E1036" t="s">
        <v>531</v>
      </c>
      <c r="F1036" t="s">
        <v>504</v>
      </c>
      <c r="G1036" t="s">
        <v>506</v>
      </c>
      <c r="H1036" t="s">
        <v>542</v>
      </c>
      <c r="I1036" t="s">
        <v>508</v>
      </c>
      <c r="J1036" t="s">
        <v>532</v>
      </c>
      <c r="K1036" t="s">
        <v>538</v>
      </c>
      <c r="L1036" t="s">
        <v>513</v>
      </c>
      <c r="M1036" t="s">
        <v>543</v>
      </c>
      <c r="N1036" t="s">
        <v>526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4.1370438520700001E-4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0.40349858678709299</v>
      </c>
      <c r="AE1036">
        <v>4.8154970712170007E-4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2">
      <c r="A1037" t="s">
        <v>283</v>
      </c>
      <c r="B1037" t="s">
        <v>604</v>
      </c>
      <c r="C1037" t="s">
        <v>609</v>
      </c>
      <c r="D1037" t="s">
        <v>605</v>
      </c>
      <c r="E1037" t="s">
        <v>531</v>
      </c>
      <c r="F1037" t="s">
        <v>504</v>
      </c>
      <c r="G1037" t="s">
        <v>506</v>
      </c>
      <c r="H1037" t="s">
        <v>542</v>
      </c>
      <c r="I1037" t="s">
        <v>508</v>
      </c>
      <c r="J1037" t="s">
        <v>532</v>
      </c>
      <c r="K1037" t="s">
        <v>538</v>
      </c>
      <c r="L1037" t="s">
        <v>513</v>
      </c>
      <c r="M1037" t="s">
        <v>523</v>
      </c>
      <c r="N1037" t="s">
        <v>527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4.1370438520700001E-4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0.41473952746230691</v>
      </c>
      <c r="AE1037">
        <v>4.8154970712170007E-4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 x14ac:dyDescent="0.2">
      <c r="A1038" t="s">
        <v>284</v>
      </c>
      <c r="B1038" t="s">
        <v>604</v>
      </c>
      <c r="C1038" t="s">
        <v>609</v>
      </c>
      <c r="D1038" t="s">
        <v>605</v>
      </c>
      <c r="E1038" t="s">
        <v>531</v>
      </c>
      <c r="F1038" t="s">
        <v>504</v>
      </c>
      <c r="G1038" t="s">
        <v>506</v>
      </c>
      <c r="H1038" t="s">
        <v>542</v>
      </c>
      <c r="I1038" t="s">
        <v>508</v>
      </c>
      <c r="J1038" t="s">
        <v>532</v>
      </c>
      <c r="K1038" t="s">
        <v>538</v>
      </c>
      <c r="L1038" t="s">
        <v>513</v>
      </c>
      <c r="M1038" t="s">
        <v>543</v>
      </c>
      <c r="N1038" t="s">
        <v>527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4.1370438520700001E-4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0.40918007444112842</v>
      </c>
      <c r="AE1038">
        <v>4.8154970712170007E-4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1:36" x14ac:dyDescent="0.2">
      <c r="A1039" t="s">
        <v>575</v>
      </c>
      <c r="B1039" t="s">
        <v>604</v>
      </c>
      <c r="C1039" t="s">
        <v>609</v>
      </c>
      <c r="D1039" t="s">
        <v>605</v>
      </c>
      <c r="E1039" t="s">
        <v>531</v>
      </c>
      <c r="F1039" t="s">
        <v>504</v>
      </c>
      <c r="G1039" t="s">
        <v>506</v>
      </c>
      <c r="H1039" t="s">
        <v>542</v>
      </c>
      <c r="I1039" t="s">
        <v>508</v>
      </c>
      <c r="J1039" t="s">
        <v>532</v>
      </c>
      <c r="K1039" t="s">
        <v>538</v>
      </c>
      <c r="L1039" t="s">
        <v>548</v>
      </c>
      <c r="M1039" t="s">
        <v>522</v>
      </c>
      <c r="N1039" t="s">
        <v>532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4.1370438520700001E-4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0.86217844889820006</v>
      </c>
      <c r="AE1039">
        <v>4.8154970712170007E-4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1:36" x14ac:dyDescent="0.2">
      <c r="A1040" t="s">
        <v>592</v>
      </c>
      <c r="B1040" t="s">
        <v>604</v>
      </c>
      <c r="C1040" t="s">
        <v>609</v>
      </c>
      <c r="D1040" t="s">
        <v>606</v>
      </c>
      <c r="E1040" t="s">
        <v>531</v>
      </c>
      <c r="F1040" t="s">
        <v>504</v>
      </c>
      <c r="G1040" t="s">
        <v>506</v>
      </c>
      <c r="H1040" t="s">
        <v>542</v>
      </c>
      <c r="I1040" t="s">
        <v>508</v>
      </c>
      <c r="J1040" t="s">
        <v>532</v>
      </c>
      <c r="K1040" t="s">
        <v>538</v>
      </c>
      <c r="L1040" t="s">
        <v>579</v>
      </c>
      <c r="M1040" t="s">
        <v>522</v>
      </c>
      <c r="N1040" t="s">
        <v>532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4.1370438520700001E-4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8.1839444855700008E-2</v>
      </c>
      <c r="AE1040">
        <v>4.8154970712170007E-4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1:36" x14ac:dyDescent="0.2">
      <c r="A1041" t="s">
        <v>287</v>
      </c>
      <c r="B1041" t="s">
        <v>604</v>
      </c>
      <c r="C1041" t="s">
        <v>609</v>
      </c>
      <c r="D1041" t="s">
        <v>605</v>
      </c>
      <c r="E1041" t="s">
        <v>531</v>
      </c>
      <c r="F1041" t="s">
        <v>504</v>
      </c>
      <c r="G1041" t="s">
        <v>506</v>
      </c>
      <c r="H1041" t="s">
        <v>542</v>
      </c>
      <c r="I1041" t="s">
        <v>508</v>
      </c>
      <c r="J1041" t="s">
        <v>532</v>
      </c>
      <c r="K1041" t="s">
        <v>538</v>
      </c>
      <c r="L1041" t="s">
        <v>514</v>
      </c>
      <c r="M1041" t="s">
        <v>522</v>
      </c>
      <c r="N1041" t="s">
        <v>532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4.1370438520700001E-4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8.7021322502099999E-2</v>
      </c>
      <c r="AE1041">
        <v>4.8154970712170007E-4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2">
      <c r="A1042" t="s">
        <v>288</v>
      </c>
      <c r="B1042" t="s">
        <v>604</v>
      </c>
      <c r="C1042" t="s">
        <v>609</v>
      </c>
      <c r="D1042" t="s">
        <v>605</v>
      </c>
      <c r="E1042" t="s">
        <v>531</v>
      </c>
      <c r="F1042" t="s">
        <v>504</v>
      </c>
      <c r="G1042" t="s">
        <v>506</v>
      </c>
      <c r="H1042" t="s">
        <v>542</v>
      </c>
      <c r="I1042" t="s">
        <v>508</v>
      </c>
      <c r="J1042" t="s">
        <v>532</v>
      </c>
      <c r="K1042" t="s">
        <v>538</v>
      </c>
      <c r="L1042" t="s">
        <v>515</v>
      </c>
      <c r="M1042" t="s">
        <v>522</v>
      </c>
      <c r="N1042" t="s">
        <v>532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4.1370438520700001E-4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0.78022165953060008</v>
      </c>
      <c r="AE1042">
        <v>4.8154970712170007E-4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 x14ac:dyDescent="0.2">
      <c r="A1043" t="s">
        <v>289</v>
      </c>
      <c r="B1043" t="s">
        <v>604</v>
      </c>
      <c r="C1043" t="s">
        <v>609</v>
      </c>
      <c r="D1043" t="s">
        <v>605</v>
      </c>
      <c r="E1043" t="s">
        <v>531</v>
      </c>
      <c r="F1043" t="s">
        <v>504</v>
      </c>
      <c r="G1043" t="s">
        <v>506</v>
      </c>
      <c r="H1043" t="s">
        <v>542</v>
      </c>
      <c r="I1043" t="s">
        <v>508</v>
      </c>
      <c r="J1043" t="s">
        <v>532</v>
      </c>
      <c r="K1043" t="s">
        <v>538</v>
      </c>
      <c r="L1043" t="s">
        <v>516</v>
      </c>
      <c r="M1043" t="s">
        <v>522</v>
      </c>
      <c r="N1043" t="s">
        <v>532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4.1370438520700001E-4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0.8205050777595001</v>
      </c>
      <c r="AE1043">
        <v>4.8154970712170007E-4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2">
      <c r="A1044" t="s">
        <v>290</v>
      </c>
      <c r="B1044" t="s">
        <v>604</v>
      </c>
      <c r="C1044" t="s">
        <v>609</v>
      </c>
      <c r="D1044" t="s">
        <v>605</v>
      </c>
      <c r="E1044" t="s">
        <v>531</v>
      </c>
      <c r="F1044" t="s">
        <v>504</v>
      </c>
      <c r="G1044" t="s">
        <v>506</v>
      </c>
      <c r="H1044" t="s">
        <v>542</v>
      </c>
      <c r="I1044" t="s">
        <v>508</v>
      </c>
      <c r="J1044" t="s">
        <v>532</v>
      </c>
      <c r="K1044" t="s">
        <v>538</v>
      </c>
      <c r="L1044" t="s">
        <v>517</v>
      </c>
      <c r="M1044" t="s">
        <v>522</v>
      </c>
      <c r="N1044" t="s">
        <v>532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4.1370438520700001E-4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0.8205050777595001</v>
      </c>
      <c r="AE1044">
        <v>4.8154970712170007E-4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2">
      <c r="A1045" t="s">
        <v>291</v>
      </c>
      <c r="B1045" t="s">
        <v>604</v>
      </c>
      <c r="C1045" t="s">
        <v>609</v>
      </c>
      <c r="D1045" t="s">
        <v>605</v>
      </c>
      <c r="E1045" t="s">
        <v>531</v>
      </c>
      <c r="F1045" t="s">
        <v>504</v>
      </c>
      <c r="G1045" t="s">
        <v>506</v>
      </c>
      <c r="H1045" t="s">
        <v>542</v>
      </c>
      <c r="I1045" t="s">
        <v>508</v>
      </c>
      <c r="J1045" t="s">
        <v>532</v>
      </c>
      <c r="K1045" t="s">
        <v>538</v>
      </c>
      <c r="L1045" t="s">
        <v>518</v>
      </c>
      <c r="M1045" t="s">
        <v>522</v>
      </c>
      <c r="N1045" t="s">
        <v>532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4.1370438520700001E-4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0.8205050777595001</v>
      </c>
      <c r="AE1045">
        <v>4.8154970712170007E-4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2">
      <c r="A1046" t="s">
        <v>292</v>
      </c>
      <c r="B1046" t="s">
        <v>604</v>
      </c>
      <c r="C1046" t="s">
        <v>609</v>
      </c>
      <c r="D1046" t="s">
        <v>606</v>
      </c>
      <c r="E1046" t="s">
        <v>1</v>
      </c>
      <c r="F1046" t="s">
        <v>504</v>
      </c>
      <c r="G1046" t="s">
        <v>506</v>
      </c>
      <c r="H1046" t="s">
        <v>542</v>
      </c>
      <c r="I1046" t="s">
        <v>508</v>
      </c>
      <c r="J1046" t="s">
        <v>532</v>
      </c>
      <c r="K1046" t="s">
        <v>538</v>
      </c>
      <c r="L1046" t="s">
        <v>513</v>
      </c>
      <c r="M1046" t="s">
        <v>522</v>
      </c>
      <c r="N1046" t="s">
        <v>532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7.0573101005899997E-3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12.435322434760002</v>
      </c>
      <c r="AE1046">
        <v>4.8154970712170007E-4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2">
      <c r="A1047" t="s">
        <v>293</v>
      </c>
      <c r="B1047" t="s">
        <v>604</v>
      </c>
      <c r="C1047" t="s">
        <v>609</v>
      </c>
      <c r="D1047" t="s">
        <v>605</v>
      </c>
      <c r="E1047" t="s">
        <v>1</v>
      </c>
      <c r="F1047" t="s">
        <v>504</v>
      </c>
      <c r="G1047" t="s">
        <v>506</v>
      </c>
      <c r="H1047" t="s">
        <v>542</v>
      </c>
      <c r="I1047" t="s">
        <v>508</v>
      </c>
      <c r="J1047" t="s">
        <v>532</v>
      </c>
      <c r="K1047" t="s">
        <v>538</v>
      </c>
      <c r="L1047" t="s">
        <v>513</v>
      </c>
      <c r="M1047" t="s">
        <v>523</v>
      </c>
      <c r="N1047" t="s">
        <v>525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7.0573101005899997E-3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11.6277211566</v>
      </c>
      <c r="AE1047">
        <v>4.8154970712170007E-4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2">
      <c r="A1048" t="s">
        <v>294</v>
      </c>
      <c r="B1048" t="s">
        <v>604</v>
      </c>
      <c r="C1048" t="s">
        <v>609</v>
      </c>
      <c r="D1048" t="s">
        <v>605</v>
      </c>
      <c r="E1048" t="s">
        <v>1</v>
      </c>
      <c r="F1048" t="s">
        <v>504</v>
      </c>
      <c r="G1048" t="s">
        <v>506</v>
      </c>
      <c r="H1048" t="s">
        <v>542</v>
      </c>
      <c r="I1048" t="s">
        <v>508</v>
      </c>
      <c r="J1048" t="s">
        <v>532</v>
      </c>
      <c r="K1048" t="s">
        <v>538</v>
      </c>
      <c r="L1048" t="s">
        <v>513</v>
      </c>
      <c r="M1048" t="s">
        <v>543</v>
      </c>
      <c r="N1048" t="s">
        <v>525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7.0573101005899997E-3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11.549186236779999</v>
      </c>
      <c r="AE1048">
        <v>4.8154970712170007E-4</v>
      </c>
      <c r="AF1048">
        <v>0</v>
      </c>
      <c r="AG1048">
        <v>0</v>
      </c>
      <c r="AH1048">
        <v>0</v>
      </c>
      <c r="AI1048">
        <v>0</v>
      </c>
      <c r="AJ1048">
        <v>0</v>
      </c>
    </row>
    <row r="1049" spans="1:36" x14ac:dyDescent="0.2">
      <c r="A1049" t="s">
        <v>293</v>
      </c>
      <c r="B1049" t="s">
        <v>604</v>
      </c>
      <c r="C1049" t="s">
        <v>609</v>
      </c>
      <c r="D1049" t="s">
        <v>605</v>
      </c>
      <c r="E1049" t="s">
        <v>1</v>
      </c>
      <c r="F1049" t="s">
        <v>504</v>
      </c>
      <c r="G1049" t="s">
        <v>506</v>
      </c>
      <c r="H1049" t="s">
        <v>542</v>
      </c>
      <c r="I1049" t="s">
        <v>508</v>
      </c>
      <c r="J1049" t="s">
        <v>532</v>
      </c>
      <c r="K1049" t="s">
        <v>538</v>
      </c>
      <c r="L1049" t="s">
        <v>513</v>
      </c>
      <c r="M1049" t="s">
        <v>523</v>
      </c>
      <c r="N1049" t="s">
        <v>526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7.0573101005899997E-3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11.464933060407599</v>
      </c>
      <c r="AE1049">
        <v>4.8154970712170007E-4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2">
      <c r="A1050" t="s">
        <v>294</v>
      </c>
      <c r="B1050" t="s">
        <v>604</v>
      </c>
      <c r="C1050" t="s">
        <v>609</v>
      </c>
      <c r="D1050" t="s">
        <v>605</v>
      </c>
      <c r="E1050" t="s">
        <v>1</v>
      </c>
      <c r="F1050" t="s">
        <v>504</v>
      </c>
      <c r="G1050" t="s">
        <v>506</v>
      </c>
      <c r="H1050" t="s">
        <v>542</v>
      </c>
      <c r="I1050" t="s">
        <v>508</v>
      </c>
      <c r="J1050" t="s">
        <v>532</v>
      </c>
      <c r="K1050" t="s">
        <v>538</v>
      </c>
      <c r="L1050" t="s">
        <v>513</v>
      </c>
      <c r="M1050" t="s">
        <v>543</v>
      </c>
      <c r="N1050" t="s">
        <v>526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7.0573101005899997E-3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11.468341933122538</v>
      </c>
      <c r="AE1050">
        <v>4.8154970712170007E-4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2">
      <c r="A1051" t="s">
        <v>293</v>
      </c>
      <c r="B1051" t="s">
        <v>604</v>
      </c>
      <c r="C1051" t="s">
        <v>609</v>
      </c>
      <c r="D1051" t="s">
        <v>605</v>
      </c>
      <c r="E1051" t="s">
        <v>1</v>
      </c>
      <c r="F1051" t="s">
        <v>504</v>
      </c>
      <c r="G1051" t="s">
        <v>506</v>
      </c>
      <c r="H1051" t="s">
        <v>542</v>
      </c>
      <c r="I1051" t="s">
        <v>508</v>
      </c>
      <c r="J1051" t="s">
        <v>532</v>
      </c>
      <c r="K1051" t="s">
        <v>538</v>
      </c>
      <c r="L1051" t="s">
        <v>513</v>
      </c>
      <c r="M1051" t="s">
        <v>523</v>
      </c>
      <c r="N1051" t="s">
        <v>527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7.0573101005899997E-3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11.787834876926382</v>
      </c>
      <c r="AE1051">
        <v>4.8154970712170007E-4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 x14ac:dyDescent="0.2">
      <c r="A1052" t="s">
        <v>294</v>
      </c>
      <c r="B1052" t="s">
        <v>604</v>
      </c>
      <c r="C1052" t="s">
        <v>609</v>
      </c>
      <c r="D1052" t="s">
        <v>605</v>
      </c>
      <c r="E1052" t="s">
        <v>1</v>
      </c>
      <c r="F1052" t="s">
        <v>504</v>
      </c>
      <c r="G1052" t="s">
        <v>506</v>
      </c>
      <c r="H1052" t="s">
        <v>542</v>
      </c>
      <c r="I1052" t="s">
        <v>508</v>
      </c>
      <c r="J1052" t="s">
        <v>532</v>
      </c>
      <c r="K1052" t="s">
        <v>538</v>
      </c>
      <c r="L1052" t="s">
        <v>513</v>
      </c>
      <c r="M1052" t="s">
        <v>543</v>
      </c>
      <c r="N1052" t="s">
        <v>527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7.0573101005899997E-3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11.629822655085198</v>
      </c>
      <c r="AE1052">
        <v>4.8154970712170007E-4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2">
      <c r="A1053" t="s">
        <v>576</v>
      </c>
      <c r="B1053" t="s">
        <v>604</v>
      </c>
      <c r="C1053" t="s">
        <v>609</v>
      </c>
      <c r="D1053" t="s">
        <v>605</v>
      </c>
      <c r="E1053" t="s">
        <v>1</v>
      </c>
      <c r="F1053" t="s">
        <v>504</v>
      </c>
      <c r="G1053" t="s">
        <v>506</v>
      </c>
      <c r="H1053" t="s">
        <v>542</v>
      </c>
      <c r="I1053" t="s">
        <v>508</v>
      </c>
      <c r="J1053" t="s">
        <v>532</v>
      </c>
      <c r="K1053" t="s">
        <v>538</v>
      </c>
      <c r="L1053" t="s">
        <v>548</v>
      </c>
      <c r="M1053" t="s">
        <v>522</v>
      </c>
      <c r="N1053" t="s">
        <v>532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7.0573101005899997E-3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24.505060446596001</v>
      </c>
      <c r="AE1053">
        <v>4.8154970712170007E-4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x14ac:dyDescent="0.2">
      <c r="A1054" t="s">
        <v>593</v>
      </c>
      <c r="B1054" t="s">
        <v>604</v>
      </c>
      <c r="C1054" t="s">
        <v>609</v>
      </c>
      <c r="D1054" t="s">
        <v>606</v>
      </c>
      <c r="E1054" t="s">
        <v>1</v>
      </c>
      <c r="F1054" t="s">
        <v>504</v>
      </c>
      <c r="G1054" t="s">
        <v>506</v>
      </c>
      <c r="H1054" t="s">
        <v>542</v>
      </c>
      <c r="I1054" t="s">
        <v>508</v>
      </c>
      <c r="J1054" t="s">
        <v>532</v>
      </c>
      <c r="K1054" t="s">
        <v>538</v>
      </c>
      <c r="L1054" t="s">
        <v>579</v>
      </c>
      <c r="M1054" t="s">
        <v>522</v>
      </c>
      <c r="N1054" t="s">
        <v>532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7.0573101005899997E-3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2.3260620184460001</v>
      </c>
      <c r="AE1054">
        <v>4.8154970712170007E-4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2">
      <c r="A1055" t="s">
        <v>297</v>
      </c>
      <c r="B1055" t="s">
        <v>604</v>
      </c>
      <c r="C1055" t="s">
        <v>609</v>
      </c>
      <c r="D1055" t="s">
        <v>605</v>
      </c>
      <c r="E1055" t="s">
        <v>1</v>
      </c>
      <c r="F1055" t="s">
        <v>504</v>
      </c>
      <c r="G1055" t="s">
        <v>506</v>
      </c>
      <c r="H1055" t="s">
        <v>542</v>
      </c>
      <c r="I1055" t="s">
        <v>508</v>
      </c>
      <c r="J1055" t="s">
        <v>532</v>
      </c>
      <c r="K1055" t="s">
        <v>538</v>
      </c>
      <c r="L1055" t="s">
        <v>514</v>
      </c>
      <c r="M1055" t="s">
        <v>522</v>
      </c>
      <c r="N1055" t="s">
        <v>532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7.0573101005899997E-3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2.4733426946380002</v>
      </c>
      <c r="AE1055">
        <v>4.8154970712170007E-4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2">
      <c r="A1056" t="s">
        <v>298</v>
      </c>
      <c r="B1056" t="s">
        <v>604</v>
      </c>
      <c r="C1056" t="s">
        <v>609</v>
      </c>
      <c r="D1056" t="s">
        <v>605</v>
      </c>
      <c r="E1056" t="s">
        <v>1</v>
      </c>
      <c r="F1056" t="s">
        <v>504</v>
      </c>
      <c r="G1056" t="s">
        <v>506</v>
      </c>
      <c r="H1056" t="s">
        <v>542</v>
      </c>
      <c r="I1056" t="s">
        <v>508</v>
      </c>
      <c r="J1056" t="s">
        <v>532</v>
      </c>
      <c r="K1056" t="s">
        <v>538</v>
      </c>
      <c r="L1056" t="s">
        <v>515</v>
      </c>
      <c r="M1056" t="s">
        <v>522</v>
      </c>
      <c r="N1056" t="s">
        <v>532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7.0573101005899997E-3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22.175663231868</v>
      </c>
      <c r="AE1056">
        <v>4.8154970712170007E-4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 x14ac:dyDescent="0.2">
      <c r="A1057" t="s">
        <v>299</v>
      </c>
      <c r="B1057" t="s">
        <v>604</v>
      </c>
      <c r="C1057" t="s">
        <v>609</v>
      </c>
      <c r="D1057" t="s">
        <v>605</v>
      </c>
      <c r="E1057" t="s">
        <v>1</v>
      </c>
      <c r="F1057" t="s">
        <v>504</v>
      </c>
      <c r="G1057" t="s">
        <v>506</v>
      </c>
      <c r="H1057" t="s">
        <v>542</v>
      </c>
      <c r="I1057" t="s">
        <v>508</v>
      </c>
      <c r="J1057" t="s">
        <v>532</v>
      </c>
      <c r="K1057" t="s">
        <v>538</v>
      </c>
      <c r="L1057" t="s">
        <v>516</v>
      </c>
      <c r="M1057" t="s">
        <v>522</v>
      </c>
      <c r="N1057" t="s">
        <v>532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7.0573101005899997E-3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23.320609037410001</v>
      </c>
      <c r="AE1057">
        <v>4.8154970712170007E-4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 x14ac:dyDescent="0.2">
      <c r="A1058" t="s">
        <v>300</v>
      </c>
      <c r="B1058" t="s">
        <v>604</v>
      </c>
      <c r="C1058" t="s">
        <v>609</v>
      </c>
      <c r="D1058" t="s">
        <v>605</v>
      </c>
      <c r="E1058" t="s">
        <v>1</v>
      </c>
      <c r="F1058" t="s">
        <v>504</v>
      </c>
      <c r="G1058" t="s">
        <v>506</v>
      </c>
      <c r="H1058" t="s">
        <v>542</v>
      </c>
      <c r="I1058" t="s">
        <v>508</v>
      </c>
      <c r="J1058" t="s">
        <v>532</v>
      </c>
      <c r="K1058" t="s">
        <v>538</v>
      </c>
      <c r="L1058" t="s">
        <v>517</v>
      </c>
      <c r="M1058" t="s">
        <v>522</v>
      </c>
      <c r="N1058" t="s">
        <v>532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7.0573101005899997E-3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23.320609037410001</v>
      </c>
      <c r="AE1058">
        <v>4.8154970712170007E-4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 x14ac:dyDescent="0.2">
      <c r="A1059" t="s">
        <v>301</v>
      </c>
      <c r="B1059" t="s">
        <v>604</v>
      </c>
      <c r="C1059" t="s">
        <v>609</v>
      </c>
      <c r="D1059" t="s">
        <v>605</v>
      </c>
      <c r="E1059" t="s">
        <v>1</v>
      </c>
      <c r="F1059" t="s">
        <v>504</v>
      </c>
      <c r="G1059" t="s">
        <v>506</v>
      </c>
      <c r="H1059" t="s">
        <v>542</v>
      </c>
      <c r="I1059" t="s">
        <v>508</v>
      </c>
      <c r="J1059" t="s">
        <v>532</v>
      </c>
      <c r="K1059" t="s">
        <v>538</v>
      </c>
      <c r="L1059" t="s">
        <v>518</v>
      </c>
      <c r="M1059" t="s">
        <v>522</v>
      </c>
      <c r="N1059" t="s">
        <v>532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7.0573101005899997E-3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23.320609037410001</v>
      </c>
      <c r="AE1059">
        <v>4.8154970712170007E-4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 x14ac:dyDescent="0.2">
      <c r="A1060" t="s">
        <v>302</v>
      </c>
      <c r="B1060" t="s">
        <v>604</v>
      </c>
      <c r="C1060" t="s">
        <v>609</v>
      </c>
      <c r="D1060" t="s">
        <v>605</v>
      </c>
      <c r="O1060">
        <v>0</v>
      </c>
      <c r="P1060">
        <v>0</v>
      </c>
      <c r="Q1060">
        <v>0</v>
      </c>
      <c r="R1060">
        <v>0</v>
      </c>
      <c r="S1060">
        <v>0.14247494140424399</v>
      </c>
      <c r="T1060">
        <v>0</v>
      </c>
      <c r="U1060">
        <v>1.9426545460000001E-6</v>
      </c>
      <c r="V1060">
        <v>4.4340743650220005E-6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1.0000080337184312</v>
      </c>
      <c r="AF1060">
        <v>0</v>
      </c>
      <c r="AG1060">
        <v>0</v>
      </c>
      <c r="AH1060">
        <v>0</v>
      </c>
      <c r="AI1060">
        <v>5.7621881586284988E-8</v>
      </c>
      <c r="AJ1060">
        <v>0</v>
      </c>
    </row>
    <row r="1061" spans="1:36" x14ac:dyDescent="0.2">
      <c r="A1061" t="s">
        <v>303</v>
      </c>
      <c r="B1061" t="s">
        <v>604</v>
      </c>
      <c r="C1061" t="s">
        <v>609</v>
      </c>
      <c r="D1061" t="s">
        <v>605</v>
      </c>
      <c r="O1061">
        <v>0</v>
      </c>
      <c r="P1061">
        <v>0</v>
      </c>
      <c r="Q1061">
        <v>0</v>
      </c>
      <c r="R1061">
        <v>0</v>
      </c>
      <c r="S1061">
        <v>0.27791361662486758</v>
      </c>
      <c r="T1061">
        <v>0</v>
      </c>
      <c r="U1061">
        <v>1.9426545460000001E-6</v>
      </c>
      <c r="V1061">
        <v>4.4340743650220005E-6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1.0000080337184312</v>
      </c>
      <c r="AF1061">
        <v>0</v>
      </c>
      <c r="AG1061">
        <v>0</v>
      </c>
      <c r="AH1061">
        <v>0</v>
      </c>
      <c r="AI1061">
        <v>5.7621881586284988E-8</v>
      </c>
      <c r="AJ1061">
        <v>0</v>
      </c>
    </row>
    <row r="1062" spans="1:36" x14ac:dyDescent="0.2">
      <c r="A1062" t="s">
        <v>304</v>
      </c>
      <c r="B1062" t="s">
        <v>604</v>
      </c>
      <c r="C1062" t="s">
        <v>609</v>
      </c>
      <c r="D1062" t="s">
        <v>605</v>
      </c>
      <c r="O1062">
        <v>0</v>
      </c>
      <c r="P1062">
        <v>0</v>
      </c>
      <c r="Q1062">
        <v>0</v>
      </c>
      <c r="R1062">
        <v>0</v>
      </c>
      <c r="S1062">
        <v>0.14247494140424399</v>
      </c>
      <c r="T1062">
        <v>0</v>
      </c>
      <c r="U1062">
        <v>1.9426545460000001E-6</v>
      </c>
      <c r="V1062">
        <v>4.4340743650220005E-6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1.0000080337184312</v>
      </c>
      <c r="AF1062">
        <v>0</v>
      </c>
      <c r="AG1062">
        <v>0</v>
      </c>
      <c r="AH1062">
        <v>0</v>
      </c>
      <c r="AI1062">
        <v>5.7621881586284988E-8</v>
      </c>
      <c r="AJ1062">
        <v>0</v>
      </c>
    </row>
    <row r="1063" spans="1:36" x14ac:dyDescent="0.2">
      <c r="A1063" t="s">
        <v>305</v>
      </c>
      <c r="B1063" t="s">
        <v>604</v>
      </c>
      <c r="C1063" t="s">
        <v>609</v>
      </c>
      <c r="D1063" t="s">
        <v>605</v>
      </c>
      <c r="O1063">
        <v>0</v>
      </c>
      <c r="P1063">
        <v>0</v>
      </c>
      <c r="Q1063">
        <v>0</v>
      </c>
      <c r="R1063">
        <v>0</v>
      </c>
      <c r="S1063">
        <v>0.27791361662486758</v>
      </c>
      <c r="T1063">
        <v>0</v>
      </c>
      <c r="U1063">
        <v>1.9426545460000001E-6</v>
      </c>
      <c r="V1063">
        <v>4.4340743650220005E-6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1.0000080337184312</v>
      </c>
      <c r="AF1063">
        <v>0</v>
      </c>
      <c r="AG1063">
        <v>0</v>
      </c>
      <c r="AH1063">
        <v>0</v>
      </c>
      <c r="AI1063">
        <v>5.7621881586284988E-8</v>
      </c>
      <c r="AJ1063">
        <v>0</v>
      </c>
    </row>
    <row r="1064" spans="1:36" x14ac:dyDescent="0.2">
      <c r="A1064" t="s">
        <v>306</v>
      </c>
      <c r="B1064" t="s">
        <v>604</v>
      </c>
      <c r="C1064" t="s">
        <v>609</v>
      </c>
      <c r="D1064" t="s">
        <v>605</v>
      </c>
      <c r="O1064">
        <v>0</v>
      </c>
      <c r="P1064">
        <v>0</v>
      </c>
      <c r="Q1064">
        <v>0</v>
      </c>
      <c r="R1064">
        <v>0</v>
      </c>
      <c r="S1064">
        <v>0.19844081056738802</v>
      </c>
      <c r="T1064">
        <v>0</v>
      </c>
      <c r="U1064">
        <v>2.5564498940000001E-6</v>
      </c>
      <c r="V1064">
        <v>4.4340743650220005E-6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1.0000084158059066</v>
      </c>
      <c r="AF1064">
        <v>0</v>
      </c>
      <c r="AG1064">
        <v>0</v>
      </c>
      <c r="AH1064">
        <v>0</v>
      </c>
      <c r="AI1064">
        <v>7.4573294752469987E-8</v>
      </c>
      <c r="AJ1064">
        <v>0</v>
      </c>
    </row>
    <row r="1065" spans="1:36" x14ac:dyDescent="0.2">
      <c r="A1065" t="s">
        <v>307</v>
      </c>
      <c r="B1065" t="s">
        <v>604</v>
      </c>
      <c r="C1065" t="s">
        <v>609</v>
      </c>
      <c r="D1065" t="s">
        <v>605</v>
      </c>
      <c r="O1065">
        <v>0</v>
      </c>
      <c r="P1065">
        <v>0</v>
      </c>
      <c r="Q1065">
        <v>0</v>
      </c>
      <c r="R1065">
        <v>0</v>
      </c>
      <c r="S1065">
        <v>0.38708142503654519</v>
      </c>
      <c r="T1065">
        <v>0</v>
      </c>
      <c r="U1065">
        <v>2.5564498940000001E-6</v>
      </c>
      <c r="V1065">
        <v>4.4340743650220005E-6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1.0000084158059066</v>
      </c>
      <c r="AF1065">
        <v>0</v>
      </c>
      <c r="AG1065">
        <v>0</v>
      </c>
      <c r="AH1065">
        <v>0</v>
      </c>
      <c r="AI1065">
        <v>7.4573294752469987E-8</v>
      </c>
      <c r="AJ1065">
        <v>0</v>
      </c>
    </row>
    <row r="1066" spans="1:36" x14ac:dyDescent="0.2">
      <c r="A1066" t="s">
        <v>308</v>
      </c>
      <c r="B1066" t="s">
        <v>604</v>
      </c>
      <c r="C1066" t="s">
        <v>609</v>
      </c>
      <c r="D1066" t="s">
        <v>605</v>
      </c>
      <c r="E1066" t="s">
        <v>502</v>
      </c>
      <c r="K1066" t="s">
        <v>535</v>
      </c>
      <c r="L1066" t="s">
        <v>596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0.54081812892232273</v>
      </c>
      <c r="AF1066">
        <v>0</v>
      </c>
      <c r="AG1066">
        <v>0</v>
      </c>
      <c r="AH1066">
        <v>0</v>
      </c>
      <c r="AI1066">
        <v>2.5868944352174997E-4</v>
      </c>
      <c r="AJ1066">
        <v>1.6984997520059997E-2</v>
      </c>
    </row>
    <row r="1067" spans="1:36" x14ac:dyDescent="0.2">
      <c r="A1067" t="s">
        <v>309</v>
      </c>
      <c r="B1067" t="s">
        <v>604</v>
      </c>
      <c r="C1067" t="s">
        <v>609</v>
      </c>
      <c r="D1067" t="s">
        <v>605</v>
      </c>
      <c r="E1067" t="s">
        <v>502</v>
      </c>
      <c r="K1067" t="s">
        <v>536</v>
      </c>
      <c r="L1067" t="s">
        <v>596</v>
      </c>
      <c r="O1067">
        <v>0</v>
      </c>
      <c r="P1067">
        <v>0.20520735778769997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0.53529879048720763</v>
      </c>
      <c r="AF1067">
        <v>0</v>
      </c>
      <c r="AG1067">
        <v>0</v>
      </c>
      <c r="AH1067">
        <v>0</v>
      </c>
      <c r="AI1067">
        <v>2.8111252016355001E-4</v>
      </c>
      <c r="AJ1067">
        <v>1.6984997520059997E-2</v>
      </c>
    </row>
    <row r="1068" spans="1:36" x14ac:dyDescent="0.2">
      <c r="A1068" t="s">
        <v>310</v>
      </c>
      <c r="B1068" t="s">
        <v>604</v>
      </c>
      <c r="C1068" t="s">
        <v>609</v>
      </c>
      <c r="D1068" t="s">
        <v>605</v>
      </c>
      <c r="E1068" t="s">
        <v>502</v>
      </c>
      <c r="K1068" t="s">
        <v>535</v>
      </c>
      <c r="L1068" t="s">
        <v>597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0.86115142391732269</v>
      </c>
      <c r="AF1068">
        <v>0</v>
      </c>
      <c r="AG1068">
        <v>0</v>
      </c>
      <c r="AH1068">
        <v>0</v>
      </c>
      <c r="AI1068">
        <v>2.5868944352174997E-4</v>
      </c>
      <c r="AJ1068">
        <v>1.6984997520059997E-2</v>
      </c>
    </row>
    <row r="1069" spans="1:36" x14ac:dyDescent="0.2">
      <c r="A1069" t="s">
        <v>311</v>
      </c>
      <c r="B1069" t="s">
        <v>604</v>
      </c>
      <c r="C1069" t="s">
        <v>609</v>
      </c>
      <c r="D1069" t="s">
        <v>605</v>
      </c>
      <c r="E1069" t="s">
        <v>502</v>
      </c>
      <c r="K1069" t="s">
        <v>536</v>
      </c>
      <c r="L1069" t="s">
        <v>597</v>
      </c>
      <c r="O1069">
        <v>0</v>
      </c>
      <c r="P1069">
        <v>0.20520735778769997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0.85057419135070755</v>
      </c>
      <c r="AF1069">
        <v>0</v>
      </c>
      <c r="AG1069">
        <v>0</v>
      </c>
      <c r="AH1069">
        <v>0</v>
      </c>
      <c r="AI1069">
        <v>2.8111252016355001E-4</v>
      </c>
      <c r="AJ1069">
        <v>1.6984997520059997E-2</v>
      </c>
    </row>
    <row r="1070" spans="1:36" x14ac:dyDescent="0.2">
      <c r="A1070" t="s">
        <v>312</v>
      </c>
      <c r="B1070" t="s">
        <v>604</v>
      </c>
      <c r="C1070" t="s">
        <v>609</v>
      </c>
      <c r="D1070" t="s">
        <v>605</v>
      </c>
      <c r="E1070" t="s">
        <v>502</v>
      </c>
      <c r="K1070" t="s">
        <v>533</v>
      </c>
      <c r="L1070" t="s">
        <v>596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0.57701698431012272</v>
      </c>
      <c r="AF1070">
        <v>0</v>
      </c>
      <c r="AG1070">
        <v>0</v>
      </c>
      <c r="AH1070">
        <v>0</v>
      </c>
      <c r="AI1070">
        <v>2.5868944352174997E-4</v>
      </c>
      <c r="AJ1070">
        <v>1.6987250769929997E-2</v>
      </c>
    </row>
    <row r="1071" spans="1:36" x14ac:dyDescent="0.2">
      <c r="A1071" t="s">
        <v>313</v>
      </c>
      <c r="B1071" t="s">
        <v>604</v>
      </c>
      <c r="C1071" t="s">
        <v>609</v>
      </c>
      <c r="D1071" t="s">
        <v>605</v>
      </c>
      <c r="E1071" t="s">
        <v>502</v>
      </c>
      <c r="K1071" t="s">
        <v>534</v>
      </c>
      <c r="L1071" t="s">
        <v>596</v>
      </c>
      <c r="O1071">
        <v>0</v>
      </c>
      <c r="P1071">
        <v>0.27791757724079996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0.54011749284069366</v>
      </c>
      <c r="AF1071">
        <v>0</v>
      </c>
      <c r="AG1071">
        <v>0</v>
      </c>
      <c r="AH1071">
        <v>0</v>
      </c>
      <c r="AI1071">
        <v>2.8895181013919999E-4</v>
      </c>
      <c r="AJ1071">
        <v>1.6987250769929997E-2</v>
      </c>
    </row>
    <row r="1072" spans="1:36" x14ac:dyDescent="0.2">
      <c r="A1072" t="s">
        <v>314</v>
      </c>
      <c r="B1072" t="s">
        <v>604</v>
      </c>
      <c r="C1072" t="s">
        <v>609</v>
      </c>
      <c r="D1072" t="s">
        <v>605</v>
      </c>
      <c r="E1072" t="s">
        <v>502</v>
      </c>
      <c r="K1072" t="s">
        <v>538</v>
      </c>
      <c r="L1072" t="s">
        <v>513</v>
      </c>
      <c r="O1072">
        <v>0</v>
      </c>
      <c r="P1072">
        <v>0</v>
      </c>
      <c r="Q1072">
        <v>0</v>
      </c>
      <c r="R1072">
        <v>0</v>
      </c>
      <c r="S1072">
        <v>108.0113271912</v>
      </c>
      <c r="T1072">
        <v>0.63415352182499996</v>
      </c>
      <c r="U1072">
        <v>0</v>
      </c>
      <c r="V1072">
        <v>5.7879931117499996E-5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4.9731069514699997E-3</v>
      </c>
      <c r="AI1072">
        <v>0</v>
      </c>
      <c r="AJ1072">
        <v>3.1545498179999992E-2</v>
      </c>
    </row>
    <row r="1073" spans="1:36" x14ac:dyDescent="0.2">
      <c r="A1073" t="s">
        <v>315</v>
      </c>
      <c r="B1073" t="s">
        <v>604</v>
      </c>
      <c r="C1073" t="s">
        <v>609</v>
      </c>
      <c r="D1073" t="s">
        <v>605</v>
      </c>
      <c r="E1073" t="s">
        <v>502</v>
      </c>
      <c r="K1073" t="s">
        <v>538</v>
      </c>
      <c r="L1073" t="s">
        <v>548</v>
      </c>
      <c r="O1073">
        <v>0</v>
      </c>
      <c r="P1073">
        <v>0</v>
      </c>
      <c r="Q1073">
        <v>0</v>
      </c>
      <c r="R1073">
        <v>0</v>
      </c>
      <c r="S1073">
        <v>224.80202218319997</v>
      </c>
      <c r="T1073">
        <v>0.63415352182499996</v>
      </c>
      <c r="U1073">
        <v>0</v>
      </c>
      <c r="V1073">
        <v>5.7879931117499996E-5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4.9731069514699997E-3</v>
      </c>
      <c r="AI1073">
        <v>0</v>
      </c>
      <c r="AJ1073">
        <v>3.1545498179999992E-2</v>
      </c>
    </row>
    <row r="1074" spans="1:36" x14ac:dyDescent="0.2">
      <c r="A1074" t="s">
        <v>316</v>
      </c>
      <c r="B1074" t="s">
        <v>604</v>
      </c>
      <c r="C1074" t="s">
        <v>609</v>
      </c>
      <c r="D1074" t="s">
        <v>605</v>
      </c>
      <c r="E1074" t="s">
        <v>502</v>
      </c>
      <c r="K1074" t="s">
        <v>538</v>
      </c>
      <c r="L1074" t="s">
        <v>516</v>
      </c>
      <c r="O1074">
        <v>0</v>
      </c>
      <c r="P1074">
        <v>0</v>
      </c>
      <c r="Q1074">
        <v>0</v>
      </c>
      <c r="R1074">
        <v>0</v>
      </c>
      <c r="S1074">
        <v>210.68840794247998</v>
      </c>
      <c r="T1074">
        <v>0.63415352182499996</v>
      </c>
      <c r="U1074">
        <v>0</v>
      </c>
      <c r="V1074">
        <v>5.7879931117499996E-5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4.9731069514699997E-3</v>
      </c>
      <c r="AI1074">
        <v>0</v>
      </c>
      <c r="AJ1074">
        <v>3.1545498179999992E-2</v>
      </c>
    </row>
    <row r="1075" spans="1:36" x14ac:dyDescent="0.2">
      <c r="A1075" t="s">
        <v>317</v>
      </c>
      <c r="B1075" t="s">
        <v>604</v>
      </c>
      <c r="C1075" t="s">
        <v>609</v>
      </c>
      <c r="D1075" t="s">
        <v>605</v>
      </c>
      <c r="E1075" t="s">
        <v>502</v>
      </c>
      <c r="K1075" t="s">
        <v>538</v>
      </c>
      <c r="L1075" t="s">
        <v>517</v>
      </c>
      <c r="O1075">
        <v>0</v>
      </c>
      <c r="P1075">
        <v>0</v>
      </c>
      <c r="Q1075">
        <v>0</v>
      </c>
      <c r="R1075">
        <v>0</v>
      </c>
      <c r="S1075">
        <v>204.866351067024</v>
      </c>
      <c r="T1075">
        <v>0.63415352182499996</v>
      </c>
      <c r="U1075">
        <v>0</v>
      </c>
      <c r="V1075">
        <v>5.7879931117499996E-5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4.9731069514699997E-3</v>
      </c>
      <c r="AI1075">
        <v>0</v>
      </c>
      <c r="AJ1075">
        <v>3.1545498179999992E-2</v>
      </c>
    </row>
    <row r="1076" spans="1:36" x14ac:dyDescent="0.2">
      <c r="A1076" t="s">
        <v>318</v>
      </c>
      <c r="B1076" t="s">
        <v>604</v>
      </c>
      <c r="C1076" t="s">
        <v>609</v>
      </c>
      <c r="D1076" t="s">
        <v>605</v>
      </c>
      <c r="E1076" t="s">
        <v>502</v>
      </c>
      <c r="K1076" t="s">
        <v>538</v>
      </c>
      <c r="L1076" t="s">
        <v>518</v>
      </c>
      <c r="O1076">
        <v>0</v>
      </c>
      <c r="P1076">
        <v>0</v>
      </c>
      <c r="Q1076">
        <v>0</v>
      </c>
      <c r="R1076">
        <v>0</v>
      </c>
      <c r="S1076">
        <v>209.77398582242404</v>
      </c>
      <c r="T1076">
        <v>0.63415352182499996</v>
      </c>
      <c r="U1076">
        <v>0</v>
      </c>
      <c r="V1076">
        <v>5.7879931117499996E-5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4.9731069514699997E-3</v>
      </c>
      <c r="AI1076">
        <v>0</v>
      </c>
      <c r="AJ1076">
        <v>3.1545498179999992E-2</v>
      </c>
    </row>
    <row r="1077" spans="1:36" x14ac:dyDescent="0.2">
      <c r="A1077" t="s">
        <v>319</v>
      </c>
      <c r="B1077" t="s">
        <v>604</v>
      </c>
      <c r="C1077" t="s">
        <v>609</v>
      </c>
      <c r="D1077" t="s">
        <v>605</v>
      </c>
      <c r="E1077" t="s">
        <v>502</v>
      </c>
      <c r="K1077" t="s">
        <v>538</v>
      </c>
      <c r="L1077" t="s">
        <v>579</v>
      </c>
      <c r="O1077">
        <v>0</v>
      </c>
      <c r="P1077">
        <v>0</v>
      </c>
      <c r="Q1077">
        <v>0</v>
      </c>
      <c r="R1077">
        <v>0</v>
      </c>
      <c r="S1077">
        <v>0.81796406958200008</v>
      </c>
      <c r="T1077">
        <v>0.86928687111379999</v>
      </c>
      <c r="U1077">
        <v>0</v>
      </c>
      <c r="V1077">
        <v>9.5180428774099986E-5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2.226430173155E-3</v>
      </c>
      <c r="AF1077">
        <v>0</v>
      </c>
      <c r="AG1077">
        <v>0</v>
      </c>
      <c r="AH1077">
        <v>0</v>
      </c>
      <c r="AI1077">
        <v>0</v>
      </c>
      <c r="AJ1077">
        <v>5.4077996879999993E-2</v>
      </c>
    </row>
    <row r="1078" spans="1:36" x14ac:dyDescent="0.2">
      <c r="A1078" t="s">
        <v>320</v>
      </c>
      <c r="B1078" t="s">
        <v>604</v>
      </c>
      <c r="C1078" t="s">
        <v>609</v>
      </c>
      <c r="D1078" t="s">
        <v>605</v>
      </c>
      <c r="E1078" t="s">
        <v>502</v>
      </c>
      <c r="K1078" t="s">
        <v>538</v>
      </c>
      <c r="L1078" t="s">
        <v>514</v>
      </c>
      <c r="O1078">
        <v>0</v>
      </c>
      <c r="P1078">
        <v>0</v>
      </c>
      <c r="Q1078">
        <v>0</v>
      </c>
      <c r="R1078">
        <v>0</v>
      </c>
      <c r="S1078">
        <v>2.1202802643359999</v>
      </c>
      <c r="T1078">
        <v>0.82244963656639991</v>
      </c>
      <c r="U1078">
        <v>0</v>
      </c>
      <c r="V1078">
        <v>9.0068993643399988E-5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0.20102490903789999</v>
      </c>
      <c r="AF1078">
        <v>0</v>
      </c>
      <c r="AG1078">
        <v>0</v>
      </c>
      <c r="AH1078">
        <v>0</v>
      </c>
      <c r="AI1078">
        <v>0</v>
      </c>
      <c r="AJ1078">
        <v>5.4077996879999993E-2</v>
      </c>
    </row>
    <row r="1079" spans="1:36" x14ac:dyDescent="0.2">
      <c r="A1079" t="s">
        <v>321</v>
      </c>
      <c r="B1079" t="s">
        <v>604</v>
      </c>
      <c r="C1079" t="s">
        <v>609</v>
      </c>
      <c r="D1079" t="s">
        <v>605</v>
      </c>
      <c r="E1079" t="s">
        <v>502</v>
      </c>
      <c r="K1079" t="s">
        <v>538</v>
      </c>
      <c r="L1079" t="s">
        <v>515</v>
      </c>
      <c r="O1079">
        <v>0</v>
      </c>
      <c r="P1079">
        <v>0</v>
      </c>
      <c r="Q1079">
        <v>0</v>
      </c>
      <c r="R1079">
        <v>0</v>
      </c>
      <c r="S1079">
        <v>0.49699317366160001</v>
      </c>
      <c r="T1079">
        <v>1.0168153463407998</v>
      </c>
      <c r="U1079">
        <v>0</v>
      </c>
      <c r="V1079">
        <v>1.1133442297459999E-4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5.4077996879999993E-2</v>
      </c>
    </row>
    <row r="1080" spans="1:36" x14ac:dyDescent="0.2">
      <c r="A1080" t="s">
        <v>322</v>
      </c>
      <c r="B1080" t="s">
        <v>604</v>
      </c>
      <c r="C1080" t="s">
        <v>609</v>
      </c>
      <c r="D1080" t="s">
        <v>605</v>
      </c>
      <c r="E1080" t="s">
        <v>502</v>
      </c>
      <c r="K1080" t="s">
        <v>537</v>
      </c>
      <c r="L1080" t="s">
        <v>513</v>
      </c>
      <c r="O1080">
        <v>0</v>
      </c>
      <c r="P1080">
        <v>0</v>
      </c>
      <c r="Q1080">
        <v>0</v>
      </c>
      <c r="R1080">
        <v>0</v>
      </c>
      <c r="S1080">
        <v>103.61086571304</v>
      </c>
      <c r="T1080">
        <v>0.62613895405519993</v>
      </c>
      <c r="U1080">
        <v>0</v>
      </c>
      <c r="V1080">
        <v>1.5235341151861E-4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7.9035917930000005E-3</v>
      </c>
      <c r="AF1080">
        <v>0</v>
      </c>
      <c r="AG1080">
        <v>0</v>
      </c>
      <c r="AH1080">
        <v>0</v>
      </c>
      <c r="AI1080">
        <v>3.9530581931249999E-4</v>
      </c>
      <c r="AJ1080">
        <v>3.1545498179999992E-2</v>
      </c>
    </row>
    <row r="1081" spans="1:36" x14ac:dyDescent="0.2">
      <c r="A1081" t="s">
        <v>323</v>
      </c>
      <c r="B1081" t="s">
        <v>604</v>
      </c>
      <c r="C1081" t="s">
        <v>609</v>
      </c>
      <c r="D1081" t="s">
        <v>605</v>
      </c>
      <c r="E1081" t="s">
        <v>502</v>
      </c>
      <c r="K1081" t="s">
        <v>537</v>
      </c>
      <c r="L1081" t="s">
        <v>548</v>
      </c>
      <c r="O1081">
        <v>0</v>
      </c>
      <c r="P1081">
        <v>0</v>
      </c>
      <c r="Q1081">
        <v>0</v>
      </c>
      <c r="R1081">
        <v>0</v>
      </c>
      <c r="S1081">
        <v>215.64342127943996</v>
      </c>
      <c r="T1081">
        <v>0.62613895405519993</v>
      </c>
      <c r="U1081">
        <v>0</v>
      </c>
      <c r="V1081">
        <v>1.5235341151861E-4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7.9035917930000005E-3</v>
      </c>
      <c r="AF1081">
        <v>0</v>
      </c>
      <c r="AG1081">
        <v>0</v>
      </c>
      <c r="AH1081">
        <v>0</v>
      </c>
      <c r="AI1081">
        <v>3.9530581931249999E-4</v>
      </c>
      <c r="AJ1081">
        <v>3.1545498179999992E-2</v>
      </c>
    </row>
    <row r="1082" spans="1:36" x14ac:dyDescent="0.2">
      <c r="A1082" t="s">
        <v>324</v>
      </c>
      <c r="B1082" t="s">
        <v>604</v>
      </c>
      <c r="C1082" t="s">
        <v>609</v>
      </c>
      <c r="D1082" t="s">
        <v>605</v>
      </c>
      <c r="E1082" t="s">
        <v>502</v>
      </c>
      <c r="K1082" t="s">
        <v>537</v>
      </c>
      <c r="L1082" t="s">
        <v>516</v>
      </c>
      <c r="O1082">
        <v>0</v>
      </c>
      <c r="P1082">
        <v>0</v>
      </c>
      <c r="Q1082">
        <v>0</v>
      </c>
      <c r="R1082">
        <v>0</v>
      </c>
      <c r="S1082">
        <v>202.10480613741598</v>
      </c>
      <c r="T1082">
        <v>0.62613895405519993</v>
      </c>
      <c r="U1082">
        <v>0</v>
      </c>
      <c r="V1082">
        <v>1.5235341151861E-4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7.9035917930000005E-3</v>
      </c>
      <c r="AF1082">
        <v>0</v>
      </c>
      <c r="AG1082">
        <v>0</v>
      </c>
      <c r="AH1082">
        <v>0</v>
      </c>
      <c r="AI1082">
        <v>3.9530581931249999E-4</v>
      </c>
      <c r="AJ1082">
        <v>3.1545498179999992E-2</v>
      </c>
    </row>
    <row r="1083" spans="1:36" x14ac:dyDescent="0.2">
      <c r="A1083" t="s">
        <v>325</v>
      </c>
      <c r="B1083" t="s">
        <v>604</v>
      </c>
      <c r="C1083" t="s">
        <v>609</v>
      </c>
      <c r="D1083" t="s">
        <v>605</v>
      </c>
      <c r="E1083" t="s">
        <v>502</v>
      </c>
      <c r="K1083" t="s">
        <v>537</v>
      </c>
      <c r="L1083" t="s">
        <v>517</v>
      </c>
      <c r="O1083">
        <v>0</v>
      </c>
      <c r="P1083">
        <v>0</v>
      </c>
      <c r="Q1083">
        <v>0</v>
      </c>
      <c r="R1083">
        <v>0</v>
      </c>
      <c r="S1083">
        <v>196.51994417170079</v>
      </c>
      <c r="T1083">
        <v>0.62613895405519993</v>
      </c>
      <c r="U1083">
        <v>0</v>
      </c>
      <c r="V1083">
        <v>1.5235341151861E-4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7.9035917930000005E-3</v>
      </c>
      <c r="AF1083">
        <v>0</v>
      </c>
      <c r="AG1083">
        <v>0</v>
      </c>
      <c r="AH1083">
        <v>0</v>
      </c>
      <c r="AI1083">
        <v>3.9530581931249999E-4</v>
      </c>
      <c r="AJ1083">
        <v>3.1545498179999992E-2</v>
      </c>
    </row>
    <row r="1084" spans="1:36" x14ac:dyDescent="0.2">
      <c r="A1084" t="s">
        <v>326</v>
      </c>
      <c r="B1084" t="s">
        <v>604</v>
      </c>
      <c r="C1084" t="s">
        <v>609</v>
      </c>
      <c r="D1084" t="s">
        <v>605</v>
      </c>
      <c r="E1084" t="s">
        <v>502</v>
      </c>
      <c r="K1084" t="s">
        <v>537</v>
      </c>
      <c r="L1084" t="s">
        <v>518</v>
      </c>
      <c r="O1084">
        <v>0</v>
      </c>
      <c r="P1084">
        <v>0</v>
      </c>
      <c r="Q1084">
        <v>0</v>
      </c>
      <c r="R1084">
        <v>0</v>
      </c>
      <c r="S1084">
        <v>201.22763825188082</v>
      </c>
      <c r="T1084">
        <v>0.62613895405519993</v>
      </c>
      <c r="U1084">
        <v>0</v>
      </c>
      <c r="V1084">
        <v>1.5235341151861E-4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7.9035917930000005E-3</v>
      </c>
      <c r="AF1084">
        <v>0</v>
      </c>
      <c r="AG1084">
        <v>0</v>
      </c>
      <c r="AH1084">
        <v>0</v>
      </c>
      <c r="AI1084">
        <v>1.5079933208800002E-4</v>
      </c>
      <c r="AJ1084">
        <v>3.1545498179999992E-2</v>
      </c>
    </row>
    <row r="1085" spans="1:36" x14ac:dyDescent="0.2">
      <c r="A1085" t="s">
        <v>327</v>
      </c>
      <c r="B1085" t="s">
        <v>604</v>
      </c>
      <c r="C1085" t="s">
        <v>609</v>
      </c>
      <c r="D1085" t="s">
        <v>605</v>
      </c>
      <c r="E1085" t="s">
        <v>502</v>
      </c>
      <c r="K1085" t="s">
        <v>539</v>
      </c>
      <c r="L1085" t="s">
        <v>513</v>
      </c>
      <c r="O1085">
        <v>0</v>
      </c>
      <c r="P1085">
        <v>0</v>
      </c>
      <c r="Q1085">
        <v>0</v>
      </c>
      <c r="R1085">
        <v>0</v>
      </c>
      <c r="S1085">
        <v>84.608872966439989</v>
      </c>
      <c r="T1085">
        <v>1.0172086925876</v>
      </c>
      <c r="U1085">
        <v>0</v>
      </c>
      <c r="V1085">
        <v>1.041035551472E-4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3.1545498179999992E-2</v>
      </c>
    </row>
    <row r="1086" spans="1:36" x14ac:dyDescent="0.2">
      <c r="A1086" t="s">
        <v>328</v>
      </c>
      <c r="B1086" t="s">
        <v>604</v>
      </c>
      <c r="C1086" t="s">
        <v>609</v>
      </c>
      <c r="D1086" t="s">
        <v>605</v>
      </c>
      <c r="E1086" t="s">
        <v>502</v>
      </c>
      <c r="K1086" t="s">
        <v>539</v>
      </c>
      <c r="L1086" t="s">
        <v>513</v>
      </c>
      <c r="O1086">
        <v>0</v>
      </c>
      <c r="P1086">
        <v>0</v>
      </c>
      <c r="Q1086">
        <v>0</v>
      </c>
      <c r="R1086">
        <v>0</v>
      </c>
      <c r="S1086">
        <v>78.008180749199994</v>
      </c>
      <c r="T1086">
        <v>1.0172086925876</v>
      </c>
      <c r="U1086">
        <v>0</v>
      </c>
      <c r="V1086">
        <v>1.041035551472E-4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7.8933855167999986E-2</v>
      </c>
      <c r="AI1086">
        <v>0</v>
      </c>
      <c r="AJ1086">
        <v>3.1545498179999992E-2</v>
      </c>
    </row>
    <row r="1087" spans="1:36" x14ac:dyDescent="0.2">
      <c r="A1087" t="s">
        <v>329</v>
      </c>
      <c r="B1087" t="s">
        <v>604</v>
      </c>
      <c r="C1087" t="s">
        <v>609</v>
      </c>
      <c r="D1087" t="s">
        <v>605</v>
      </c>
      <c r="E1087" t="s">
        <v>502</v>
      </c>
      <c r="K1087" t="s">
        <v>539</v>
      </c>
      <c r="L1087" t="s">
        <v>548</v>
      </c>
      <c r="O1087">
        <v>0</v>
      </c>
      <c r="P1087">
        <v>0</v>
      </c>
      <c r="Q1087">
        <v>0</v>
      </c>
      <c r="R1087">
        <v>0</v>
      </c>
      <c r="S1087">
        <v>176.09491737683996</v>
      </c>
      <c r="T1087">
        <v>1.0172086925876</v>
      </c>
      <c r="U1087">
        <v>0</v>
      </c>
      <c r="V1087">
        <v>1.041035551472E-4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3.1545498179999992E-2</v>
      </c>
    </row>
    <row r="1088" spans="1:36" x14ac:dyDescent="0.2">
      <c r="A1088" t="s">
        <v>330</v>
      </c>
      <c r="B1088" t="s">
        <v>604</v>
      </c>
      <c r="C1088" t="s">
        <v>609</v>
      </c>
      <c r="D1088" t="s">
        <v>605</v>
      </c>
      <c r="E1088" t="s">
        <v>502</v>
      </c>
      <c r="K1088" t="s">
        <v>539</v>
      </c>
      <c r="L1088" t="s">
        <v>548</v>
      </c>
      <c r="O1088">
        <v>0</v>
      </c>
      <c r="P1088">
        <v>0</v>
      </c>
      <c r="Q1088">
        <v>0</v>
      </c>
      <c r="R1088">
        <v>0</v>
      </c>
      <c r="S1088">
        <v>162.3570160212</v>
      </c>
      <c r="T1088">
        <v>1.0172086925876</v>
      </c>
      <c r="U1088">
        <v>0</v>
      </c>
      <c r="V1088">
        <v>1.041035551472E-4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7.8933855167999986E-2</v>
      </c>
      <c r="AI1088">
        <v>0</v>
      </c>
      <c r="AJ1088">
        <v>3.1545498179999992E-2</v>
      </c>
    </row>
    <row r="1089" spans="1:36" x14ac:dyDescent="0.2">
      <c r="A1089" t="s">
        <v>331</v>
      </c>
      <c r="B1089" t="s">
        <v>604</v>
      </c>
      <c r="C1089" t="s">
        <v>609</v>
      </c>
      <c r="D1089" t="s">
        <v>605</v>
      </c>
      <c r="E1089" t="s">
        <v>502</v>
      </c>
      <c r="K1089" t="s">
        <v>539</v>
      </c>
      <c r="L1089" t="s">
        <v>516</v>
      </c>
      <c r="O1089">
        <v>0</v>
      </c>
      <c r="P1089">
        <v>0</v>
      </c>
      <c r="Q1089">
        <v>0</v>
      </c>
      <c r="R1089">
        <v>0</v>
      </c>
      <c r="S1089">
        <v>165.03925288827597</v>
      </c>
      <c r="T1089">
        <v>1.0172086925876</v>
      </c>
      <c r="U1089">
        <v>0</v>
      </c>
      <c r="V1089">
        <v>1.041035551472E-4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3.1545498179999992E-2</v>
      </c>
    </row>
    <row r="1090" spans="1:36" x14ac:dyDescent="0.2">
      <c r="A1090" t="s">
        <v>332</v>
      </c>
      <c r="B1090" t="s">
        <v>604</v>
      </c>
      <c r="C1090" t="s">
        <v>609</v>
      </c>
      <c r="D1090" t="s">
        <v>605</v>
      </c>
      <c r="E1090" t="s">
        <v>502</v>
      </c>
      <c r="K1090" t="s">
        <v>539</v>
      </c>
      <c r="L1090" t="s">
        <v>517</v>
      </c>
      <c r="O1090">
        <v>0</v>
      </c>
      <c r="P1090">
        <v>0</v>
      </c>
      <c r="Q1090">
        <v>0</v>
      </c>
      <c r="R1090">
        <v>0</v>
      </c>
      <c r="S1090">
        <v>160.47864166916878</v>
      </c>
      <c r="T1090">
        <v>1.0172086925876</v>
      </c>
      <c r="U1090">
        <v>0</v>
      </c>
      <c r="V1090">
        <v>1.041035551472E-4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3.1545498179999992E-2</v>
      </c>
    </row>
    <row r="1091" spans="1:36" x14ac:dyDescent="0.2">
      <c r="A1091" t="s">
        <v>333</v>
      </c>
      <c r="B1091" t="s">
        <v>604</v>
      </c>
      <c r="C1091" t="s">
        <v>609</v>
      </c>
      <c r="D1091" t="s">
        <v>605</v>
      </c>
      <c r="E1091" t="s">
        <v>502</v>
      </c>
      <c r="K1091" t="s">
        <v>539</v>
      </c>
      <c r="L1091" t="s">
        <v>518</v>
      </c>
      <c r="O1091">
        <v>0</v>
      </c>
      <c r="P1091">
        <v>0</v>
      </c>
      <c r="Q1091">
        <v>0</v>
      </c>
      <c r="R1091">
        <v>0</v>
      </c>
      <c r="S1091">
        <v>164.32295556089881</v>
      </c>
      <c r="T1091">
        <v>1.0172086925876</v>
      </c>
      <c r="U1091">
        <v>0</v>
      </c>
      <c r="V1091">
        <v>1.041035551472E-4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3.1545498179999992E-2</v>
      </c>
    </row>
    <row r="1092" spans="1:36" x14ac:dyDescent="0.2">
      <c r="A1092" t="s">
        <v>334</v>
      </c>
      <c r="B1092" t="s">
        <v>604</v>
      </c>
      <c r="C1092" t="s">
        <v>609</v>
      </c>
      <c r="D1092" t="s">
        <v>605</v>
      </c>
      <c r="E1092" t="s">
        <v>503</v>
      </c>
      <c r="J1092" t="s">
        <v>599</v>
      </c>
      <c r="K1092" t="s">
        <v>538</v>
      </c>
      <c r="L1092" t="s">
        <v>513</v>
      </c>
      <c r="M1092" t="s">
        <v>522</v>
      </c>
      <c r="O1092">
        <v>0</v>
      </c>
      <c r="P1092">
        <v>3.1721499700000004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54.145400199560001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2.9308944293660801E-2</v>
      </c>
      <c r="AF1092">
        <v>0</v>
      </c>
      <c r="AG1092">
        <v>0</v>
      </c>
      <c r="AH1092">
        <v>0</v>
      </c>
      <c r="AI1092">
        <v>8.9406560131529989E-6</v>
      </c>
      <c r="AJ1092">
        <v>0</v>
      </c>
    </row>
    <row r="1093" spans="1:36" x14ac:dyDescent="0.2">
      <c r="A1093" t="s">
        <v>335</v>
      </c>
      <c r="B1093" t="s">
        <v>604</v>
      </c>
      <c r="C1093" t="s">
        <v>609</v>
      </c>
      <c r="D1093" t="s">
        <v>605</v>
      </c>
      <c r="E1093" t="s">
        <v>503</v>
      </c>
      <c r="J1093" t="s">
        <v>599</v>
      </c>
      <c r="K1093" t="s">
        <v>538</v>
      </c>
      <c r="L1093" t="s">
        <v>548</v>
      </c>
      <c r="M1093" t="s">
        <v>522</v>
      </c>
      <c r="O1093">
        <v>0</v>
      </c>
      <c r="P1093">
        <v>3.1721499700000004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112.3305262919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2.9308944293660801E-2</v>
      </c>
      <c r="AF1093">
        <v>0</v>
      </c>
      <c r="AG1093">
        <v>0</v>
      </c>
      <c r="AH1093">
        <v>0</v>
      </c>
      <c r="AI1093">
        <v>8.9406560131529989E-6</v>
      </c>
      <c r="AJ1093">
        <v>0</v>
      </c>
    </row>
    <row r="1094" spans="1:36" x14ac:dyDescent="0.2">
      <c r="A1094" t="s">
        <v>336</v>
      </c>
      <c r="B1094" t="s">
        <v>604</v>
      </c>
      <c r="C1094" t="s">
        <v>609</v>
      </c>
      <c r="D1094" t="s">
        <v>605</v>
      </c>
      <c r="E1094" t="s">
        <v>503</v>
      </c>
      <c r="J1094" t="s">
        <v>599</v>
      </c>
      <c r="K1094" t="s">
        <v>538</v>
      </c>
      <c r="L1094" t="s">
        <v>579</v>
      </c>
      <c r="M1094" t="s">
        <v>522</v>
      </c>
      <c r="O1094">
        <v>0</v>
      </c>
      <c r="P1094">
        <v>3.1721499700000004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4.0646215197100002</v>
      </c>
      <c r="AB1094">
        <v>0</v>
      </c>
      <c r="AC1094">
        <v>0</v>
      </c>
      <c r="AD1094">
        <v>0</v>
      </c>
      <c r="AE1094">
        <v>2.9308944293660801E-2</v>
      </c>
      <c r="AF1094">
        <v>0</v>
      </c>
      <c r="AG1094">
        <v>0</v>
      </c>
      <c r="AH1094">
        <v>0</v>
      </c>
      <c r="AI1094">
        <v>8.9406560131529989E-6</v>
      </c>
      <c r="AJ1094">
        <v>0</v>
      </c>
    </row>
    <row r="1095" spans="1:36" x14ac:dyDescent="0.2">
      <c r="A1095" t="s">
        <v>337</v>
      </c>
      <c r="B1095" t="s">
        <v>604</v>
      </c>
      <c r="C1095" t="s">
        <v>609</v>
      </c>
      <c r="D1095" t="s">
        <v>605</v>
      </c>
      <c r="E1095" t="s">
        <v>503</v>
      </c>
      <c r="J1095" t="s">
        <v>599</v>
      </c>
      <c r="K1095" t="s">
        <v>538</v>
      </c>
      <c r="L1095" t="s">
        <v>514</v>
      </c>
      <c r="M1095" t="s">
        <v>522</v>
      </c>
      <c r="O1095">
        <v>0</v>
      </c>
      <c r="P1095">
        <v>3.1721499700000004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4.7942428179799998</v>
      </c>
      <c r="AB1095">
        <v>0</v>
      </c>
      <c r="AC1095">
        <v>0</v>
      </c>
      <c r="AD1095">
        <v>0</v>
      </c>
      <c r="AE1095">
        <v>2.9308944293660801E-2</v>
      </c>
      <c r="AF1095">
        <v>0</v>
      </c>
      <c r="AG1095">
        <v>0</v>
      </c>
      <c r="AH1095">
        <v>0</v>
      </c>
      <c r="AI1095">
        <v>8.9406560131529989E-6</v>
      </c>
      <c r="AJ1095">
        <v>0</v>
      </c>
    </row>
    <row r="1096" spans="1:36" x14ac:dyDescent="0.2">
      <c r="A1096" t="s">
        <v>338</v>
      </c>
      <c r="B1096" t="s">
        <v>604</v>
      </c>
      <c r="C1096" t="s">
        <v>609</v>
      </c>
      <c r="D1096" t="s">
        <v>605</v>
      </c>
      <c r="E1096" t="s">
        <v>503</v>
      </c>
      <c r="J1096" t="s">
        <v>599</v>
      </c>
      <c r="K1096" t="s">
        <v>538</v>
      </c>
      <c r="L1096" t="s">
        <v>515</v>
      </c>
      <c r="M1096" t="s">
        <v>522</v>
      </c>
      <c r="O1096">
        <v>0</v>
      </c>
      <c r="P1096">
        <v>3.1721499700000004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3.9764950213499999</v>
      </c>
      <c r="AB1096">
        <v>0</v>
      </c>
      <c r="AC1096">
        <v>0</v>
      </c>
      <c r="AD1096">
        <v>0</v>
      </c>
      <c r="AE1096">
        <v>2.9308944293660801E-2</v>
      </c>
      <c r="AF1096">
        <v>0</v>
      </c>
      <c r="AG1096">
        <v>0</v>
      </c>
      <c r="AH1096">
        <v>0</v>
      </c>
      <c r="AI1096">
        <v>8.9406560131529989E-6</v>
      </c>
      <c r="AJ1096">
        <v>0</v>
      </c>
    </row>
    <row r="1097" spans="1:36" x14ac:dyDescent="0.2">
      <c r="A1097" t="s">
        <v>339</v>
      </c>
      <c r="B1097" t="s">
        <v>604</v>
      </c>
      <c r="C1097" t="s">
        <v>609</v>
      </c>
      <c r="D1097" t="s">
        <v>605</v>
      </c>
      <c r="E1097" t="s">
        <v>503</v>
      </c>
      <c r="J1097" t="s">
        <v>599</v>
      </c>
      <c r="K1097" t="s">
        <v>538</v>
      </c>
      <c r="L1097" t="s">
        <v>516</v>
      </c>
      <c r="M1097" t="s">
        <v>522</v>
      </c>
      <c r="O1097">
        <v>0</v>
      </c>
      <c r="P1097">
        <v>3.1721499700000004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105.299121525308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2.9308944293660801E-2</v>
      </c>
      <c r="AF1097">
        <v>0</v>
      </c>
      <c r="AG1097">
        <v>0</v>
      </c>
      <c r="AH1097">
        <v>0</v>
      </c>
      <c r="AI1097">
        <v>8.9406560131529989E-6</v>
      </c>
      <c r="AJ1097">
        <v>0</v>
      </c>
    </row>
    <row r="1098" spans="1:36" x14ac:dyDescent="0.2">
      <c r="A1098" t="s">
        <v>340</v>
      </c>
      <c r="B1098" t="s">
        <v>604</v>
      </c>
      <c r="C1098" t="s">
        <v>609</v>
      </c>
      <c r="D1098" t="s">
        <v>605</v>
      </c>
      <c r="E1098" t="s">
        <v>503</v>
      </c>
      <c r="J1098" t="s">
        <v>599</v>
      </c>
      <c r="K1098" t="s">
        <v>538</v>
      </c>
      <c r="L1098" t="s">
        <v>517</v>
      </c>
      <c r="M1098" t="s">
        <v>522</v>
      </c>
      <c r="O1098">
        <v>0</v>
      </c>
      <c r="P1098">
        <v>3.1721499700000004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102.39856899639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2.9308944293660801E-2</v>
      </c>
      <c r="AF1098">
        <v>0</v>
      </c>
      <c r="AG1098">
        <v>0</v>
      </c>
      <c r="AH1098">
        <v>0</v>
      </c>
      <c r="AI1098">
        <v>8.9406560131529989E-6</v>
      </c>
      <c r="AJ1098">
        <v>0</v>
      </c>
    </row>
    <row r="1099" spans="1:36" x14ac:dyDescent="0.2">
      <c r="A1099" t="s">
        <v>341</v>
      </c>
      <c r="B1099" t="s">
        <v>604</v>
      </c>
      <c r="C1099" t="s">
        <v>609</v>
      </c>
      <c r="D1099" t="s">
        <v>605</v>
      </c>
      <c r="E1099" t="s">
        <v>503</v>
      </c>
      <c r="J1099" t="s">
        <v>599</v>
      </c>
      <c r="K1099" t="s">
        <v>538</v>
      </c>
      <c r="L1099" t="s">
        <v>518</v>
      </c>
      <c r="M1099" t="s">
        <v>522</v>
      </c>
      <c r="O1099">
        <v>0</v>
      </c>
      <c r="P1099">
        <v>3.1721499700000004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108.07057544836999</v>
      </c>
      <c r="AB1099">
        <v>0</v>
      </c>
      <c r="AC1099">
        <v>0</v>
      </c>
      <c r="AD1099">
        <v>0</v>
      </c>
      <c r="AE1099">
        <v>2.9308944293660801E-2</v>
      </c>
      <c r="AF1099">
        <v>0</v>
      </c>
      <c r="AG1099">
        <v>0</v>
      </c>
      <c r="AH1099">
        <v>0</v>
      </c>
      <c r="AI1099">
        <v>8.9406560131529989E-6</v>
      </c>
      <c r="AJ1099">
        <v>0</v>
      </c>
    </row>
    <row r="1100" spans="1:36" x14ac:dyDescent="0.2">
      <c r="A1100" t="s">
        <v>342</v>
      </c>
      <c r="B1100" t="s">
        <v>604</v>
      </c>
      <c r="C1100" t="s">
        <v>609</v>
      </c>
      <c r="D1100" t="s">
        <v>605</v>
      </c>
      <c r="E1100" t="s">
        <v>503</v>
      </c>
      <c r="J1100" t="s">
        <v>599</v>
      </c>
      <c r="K1100" t="s">
        <v>538</v>
      </c>
      <c r="L1100" t="s">
        <v>513</v>
      </c>
      <c r="M1100" t="s">
        <v>543</v>
      </c>
      <c r="O1100">
        <v>0</v>
      </c>
      <c r="P1100">
        <v>0.26149635379999997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54.145400199560001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2.9308944293660801E-2</v>
      </c>
      <c r="AF1100">
        <v>0</v>
      </c>
      <c r="AG1100">
        <v>0</v>
      </c>
      <c r="AH1100">
        <v>0</v>
      </c>
      <c r="AI1100">
        <v>8.9406560131529989E-6</v>
      </c>
      <c r="AJ1100">
        <v>0</v>
      </c>
    </row>
    <row r="1101" spans="1:36" x14ac:dyDescent="0.2">
      <c r="A1101" t="s">
        <v>343</v>
      </c>
      <c r="B1101" t="s">
        <v>604</v>
      </c>
      <c r="C1101" t="s">
        <v>609</v>
      </c>
      <c r="D1101" t="s">
        <v>605</v>
      </c>
      <c r="E1101" t="s">
        <v>503</v>
      </c>
      <c r="J1101" t="s">
        <v>599</v>
      </c>
      <c r="K1101" t="s">
        <v>538</v>
      </c>
      <c r="L1101" t="s">
        <v>513</v>
      </c>
      <c r="M1101" t="s">
        <v>523</v>
      </c>
      <c r="O1101">
        <v>0</v>
      </c>
      <c r="P1101">
        <v>0.51945640724999997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54.145400199560001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2.9308944293660801E-2</v>
      </c>
      <c r="AF1101">
        <v>0</v>
      </c>
      <c r="AG1101">
        <v>0</v>
      </c>
      <c r="AH1101">
        <v>0</v>
      </c>
      <c r="AI1101">
        <v>8.9406560131529989E-6</v>
      </c>
      <c r="AJ1101">
        <v>0</v>
      </c>
    </row>
    <row r="1102" spans="1:36" x14ac:dyDescent="0.2">
      <c r="A1102" t="s">
        <v>344</v>
      </c>
      <c r="B1102" t="s">
        <v>604</v>
      </c>
      <c r="C1102" t="s">
        <v>609</v>
      </c>
      <c r="D1102" t="s">
        <v>605</v>
      </c>
      <c r="E1102" t="s">
        <v>503</v>
      </c>
      <c r="J1102" t="s">
        <v>510</v>
      </c>
      <c r="K1102" t="s">
        <v>538</v>
      </c>
      <c r="L1102" t="s">
        <v>513</v>
      </c>
      <c r="M1102" t="s">
        <v>522</v>
      </c>
      <c r="O1102">
        <v>0</v>
      </c>
      <c r="P1102">
        <v>3.1721499700000004</v>
      </c>
      <c r="Q1102">
        <v>0</v>
      </c>
      <c r="R1102">
        <v>0</v>
      </c>
      <c r="S1102">
        <v>3.1003251323400001</v>
      </c>
      <c r="T1102">
        <v>0</v>
      </c>
      <c r="U1102">
        <v>0</v>
      </c>
      <c r="V1102">
        <v>0.38146020761279992</v>
      </c>
      <c r="W1102">
        <v>0</v>
      </c>
      <c r="X1102">
        <v>0</v>
      </c>
      <c r="Y1102">
        <v>54.3410279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6.4943156359200001E-4</v>
      </c>
      <c r="AF1102">
        <v>0</v>
      </c>
      <c r="AG1102">
        <v>0</v>
      </c>
      <c r="AH1102">
        <v>0</v>
      </c>
      <c r="AI1102">
        <v>1.7348917629340501E-4</v>
      </c>
      <c r="AJ1102">
        <v>0</v>
      </c>
    </row>
    <row r="1103" spans="1:36" x14ac:dyDescent="0.2">
      <c r="A1103" t="s">
        <v>345</v>
      </c>
      <c r="B1103" t="s">
        <v>604</v>
      </c>
      <c r="C1103" t="s">
        <v>609</v>
      </c>
      <c r="D1103" t="s">
        <v>605</v>
      </c>
      <c r="E1103" t="s">
        <v>503</v>
      </c>
      <c r="J1103" t="s">
        <v>510</v>
      </c>
      <c r="K1103" t="s">
        <v>538</v>
      </c>
      <c r="L1103" t="s">
        <v>548</v>
      </c>
      <c r="M1103" t="s">
        <v>522</v>
      </c>
      <c r="O1103">
        <v>0</v>
      </c>
      <c r="P1103">
        <v>3.1721499700000004</v>
      </c>
      <c r="Q1103">
        <v>0</v>
      </c>
      <c r="R1103">
        <v>0</v>
      </c>
      <c r="S1103">
        <v>3.1003251323400001</v>
      </c>
      <c r="T1103">
        <v>0</v>
      </c>
      <c r="U1103">
        <v>0</v>
      </c>
      <c r="V1103">
        <v>0.38146020761279992</v>
      </c>
      <c r="W1103">
        <v>0</v>
      </c>
      <c r="X1103">
        <v>0</v>
      </c>
      <c r="Y1103">
        <v>112.73637725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6.4943156359200001E-4</v>
      </c>
      <c r="AF1103">
        <v>0</v>
      </c>
      <c r="AG1103">
        <v>0</v>
      </c>
      <c r="AH1103">
        <v>0</v>
      </c>
      <c r="AI1103">
        <v>1.7348917629340501E-4</v>
      </c>
      <c r="AJ1103">
        <v>0</v>
      </c>
    </row>
    <row r="1104" spans="1:36" x14ac:dyDescent="0.2">
      <c r="A1104" t="s">
        <v>346</v>
      </c>
      <c r="B1104" t="s">
        <v>604</v>
      </c>
      <c r="C1104" t="s">
        <v>609</v>
      </c>
      <c r="D1104" t="s">
        <v>605</v>
      </c>
      <c r="E1104" t="s">
        <v>503</v>
      </c>
      <c r="J1104" t="s">
        <v>510</v>
      </c>
      <c r="K1104" t="s">
        <v>538</v>
      </c>
      <c r="L1104" t="s">
        <v>579</v>
      </c>
      <c r="M1104" t="s">
        <v>522</v>
      </c>
      <c r="O1104">
        <v>0</v>
      </c>
      <c r="P1104">
        <v>3.1721499700000004</v>
      </c>
      <c r="Q1104">
        <v>0</v>
      </c>
      <c r="R1104">
        <v>0</v>
      </c>
      <c r="S1104">
        <v>3.1003251323400001</v>
      </c>
      <c r="T1104">
        <v>0</v>
      </c>
      <c r="U1104">
        <v>0</v>
      </c>
      <c r="V1104">
        <v>0.38146020761279992</v>
      </c>
      <c r="W1104">
        <v>0</v>
      </c>
      <c r="X1104">
        <v>0</v>
      </c>
      <c r="Y1104">
        <v>0</v>
      </c>
      <c r="Z1104">
        <v>0</v>
      </c>
      <c r="AA1104">
        <v>4.0793070250000003</v>
      </c>
      <c r="AB1104">
        <v>0</v>
      </c>
      <c r="AC1104">
        <v>0</v>
      </c>
      <c r="AD1104">
        <v>0</v>
      </c>
      <c r="AE1104">
        <v>6.4943156359200001E-4</v>
      </c>
      <c r="AF1104">
        <v>0</v>
      </c>
      <c r="AG1104">
        <v>0</v>
      </c>
      <c r="AH1104">
        <v>0</v>
      </c>
      <c r="AI1104">
        <v>1.7348917629340501E-4</v>
      </c>
      <c r="AJ1104">
        <v>0</v>
      </c>
    </row>
    <row r="1105" spans="1:36" x14ac:dyDescent="0.2">
      <c r="A1105" t="s">
        <v>347</v>
      </c>
      <c r="B1105" t="s">
        <v>604</v>
      </c>
      <c r="C1105" t="s">
        <v>609</v>
      </c>
      <c r="D1105" t="s">
        <v>605</v>
      </c>
      <c r="E1105" t="s">
        <v>503</v>
      </c>
      <c r="J1105" t="s">
        <v>510</v>
      </c>
      <c r="K1105" t="s">
        <v>538</v>
      </c>
      <c r="L1105" t="s">
        <v>514</v>
      </c>
      <c r="M1105" t="s">
        <v>522</v>
      </c>
      <c r="O1105">
        <v>0</v>
      </c>
      <c r="P1105">
        <v>3.1721499700000004</v>
      </c>
      <c r="Q1105">
        <v>0</v>
      </c>
      <c r="R1105">
        <v>0</v>
      </c>
      <c r="S1105">
        <v>3.1003251323400001</v>
      </c>
      <c r="T1105">
        <v>0</v>
      </c>
      <c r="U1105">
        <v>0</v>
      </c>
      <c r="V1105">
        <v>0.38146020761279992</v>
      </c>
      <c r="W1105">
        <v>0</v>
      </c>
      <c r="X1105">
        <v>0</v>
      </c>
      <c r="Y1105">
        <v>0</v>
      </c>
      <c r="Z1105">
        <v>0</v>
      </c>
      <c r="AA1105">
        <v>4.8115644499999997</v>
      </c>
      <c r="AB1105">
        <v>0</v>
      </c>
      <c r="AC1105">
        <v>0</v>
      </c>
      <c r="AD1105">
        <v>0</v>
      </c>
      <c r="AE1105">
        <v>6.4943156359200001E-4</v>
      </c>
      <c r="AF1105">
        <v>0</v>
      </c>
      <c r="AG1105">
        <v>0</v>
      </c>
      <c r="AH1105">
        <v>0</v>
      </c>
      <c r="AI1105">
        <v>1.7348917629340501E-4</v>
      </c>
      <c r="AJ1105">
        <v>0</v>
      </c>
    </row>
    <row r="1106" spans="1:36" x14ac:dyDescent="0.2">
      <c r="A1106" t="s">
        <v>348</v>
      </c>
      <c r="B1106" t="s">
        <v>604</v>
      </c>
      <c r="C1106" t="s">
        <v>609</v>
      </c>
      <c r="D1106" t="s">
        <v>605</v>
      </c>
      <c r="E1106" t="s">
        <v>503</v>
      </c>
      <c r="J1106" t="s">
        <v>510</v>
      </c>
      <c r="K1106" t="s">
        <v>538</v>
      </c>
      <c r="L1106" t="s">
        <v>515</v>
      </c>
      <c r="M1106" t="s">
        <v>522</v>
      </c>
      <c r="O1106">
        <v>0</v>
      </c>
      <c r="P1106">
        <v>3.1721499700000004</v>
      </c>
      <c r="Q1106">
        <v>0</v>
      </c>
      <c r="R1106">
        <v>0</v>
      </c>
      <c r="S1106">
        <v>3.1003251323400001</v>
      </c>
      <c r="T1106">
        <v>0</v>
      </c>
      <c r="U1106">
        <v>0</v>
      </c>
      <c r="V1106">
        <v>0.38146020761279992</v>
      </c>
      <c r="W1106">
        <v>0</v>
      </c>
      <c r="X1106">
        <v>0</v>
      </c>
      <c r="Y1106">
        <v>0</v>
      </c>
      <c r="Z1106">
        <v>0</v>
      </c>
      <c r="AA1106">
        <v>3.990862125</v>
      </c>
      <c r="AB1106">
        <v>0</v>
      </c>
      <c r="AC1106">
        <v>0</v>
      </c>
      <c r="AD1106">
        <v>0</v>
      </c>
      <c r="AE1106">
        <v>6.4943156359200001E-4</v>
      </c>
      <c r="AF1106">
        <v>0</v>
      </c>
      <c r="AG1106">
        <v>0</v>
      </c>
      <c r="AH1106">
        <v>0</v>
      </c>
      <c r="AI1106">
        <v>1.7348917629340501E-4</v>
      </c>
      <c r="AJ1106">
        <v>0</v>
      </c>
    </row>
    <row r="1107" spans="1:36" x14ac:dyDescent="0.2">
      <c r="A1107" t="s">
        <v>349</v>
      </c>
      <c r="B1107" t="s">
        <v>604</v>
      </c>
      <c r="C1107" t="s">
        <v>609</v>
      </c>
      <c r="D1107" t="s">
        <v>605</v>
      </c>
      <c r="E1107" t="s">
        <v>503</v>
      </c>
      <c r="J1107" t="s">
        <v>510</v>
      </c>
      <c r="K1107" t="s">
        <v>538</v>
      </c>
      <c r="L1107" t="s">
        <v>516</v>
      </c>
      <c r="M1107" t="s">
        <v>522</v>
      </c>
      <c r="O1107">
        <v>0</v>
      </c>
      <c r="P1107">
        <v>3.1721499700000004</v>
      </c>
      <c r="Q1107">
        <v>0</v>
      </c>
      <c r="R1107">
        <v>0</v>
      </c>
      <c r="S1107">
        <v>3.1003251323400001</v>
      </c>
      <c r="T1107">
        <v>0</v>
      </c>
      <c r="U1107">
        <v>0</v>
      </c>
      <c r="V1107">
        <v>0.38146020761279992</v>
      </c>
      <c r="W1107">
        <v>0</v>
      </c>
      <c r="X1107">
        <v>0</v>
      </c>
      <c r="Y1107">
        <v>105.67956797000001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6.4943156359200001E-4</v>
      </c>
      <c r="AF1107">
        <v>0</v>
      </c>
      <c r="AG1107">
        <v>0</v>
      </c>
      <c r="AH1107">
        <v>0</v>
      </c>
      <c r="AI1107">
        <v>1.7348917629340501E-4</v>
      </c>
      <c r="AJ1107">
        <v>0</v>
      </c>
    </row>
    <row r="1108" spans="1:36" x14ac:dyDescent="0.2">
      <c r="A1108" t="s">
        <v>350</v>
      </c>
      <c r="B1108" t="s">
        <v>604</v>
      </c>
      <c r="C1108" t="s">
        <v>609</v>
      </c>
      <c r="D1108" t="s">
        <v>605</v>
      </c>
      <c r="E1108" t="s">
        <v>503</v>
      </c>
      <c r="J1108" t="s">
        <v>510</v>
      </c>
      <c r="K1108" t="s">
        <v>538</v>
      </c>
      <c r="L1108" t="s">
        <v>517</v>
      </c>
      <c r="M1108" t="s">
        <v>522</v>
      </c>
      <c r="O1108">
        <v>0</v>
      </c>
      <c r="P1108">
        <v>3.1721499700000004</v>
      </c>
      <c r="Q1108">
        <v>0</v>
      </c>
      <c r="R1108">
        <v>0</v>
      </c>
      <c r="S1108">
        <v>3.1003251323400001</v>
      </c>
      <c r="T1108">
        <v>0</v>
      </c>
      <c r="U1108">
        <v>0</v>
      </c>
      <c r="V1108">
        <v>0.38146020761279992</v>
      </c>
      <c r="W1108">
        <v>0</v>
      </c>
      <c r="X1108">
        <v>0</v>
      </c>
      <c r="Y1108">
        <v>102.76853572500001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6.4943156359200001E-4</v>
      </c>
      <c r="AF1108">
        <v>0</v>
      </c>
      <c r="AG1108">
        <v>0</v>
      </c>
      <c r="AH1108">
        <v>0</v>
      </c>
      <c r="AI1108">
        <v>1.7348917629340501E-4</v>
      </c>
      <c r="AJ1108">
        <v>0</v>
      </c>
    </row>
    <row r="1109" spans="1:36" x14ac:dyDescent="0.2">
      <c r="A1109" t="s">
        <v>351</v>
      </c>
      <c r="B1109" t="s">
        <v>604</v>
      </c>
      <c r="C1109" t="s">
        <v>609</v>
      </c>
      <c r="D1109" t="s">
        <v>605</v>
      </c>
      <c r="E1109" t="s">
        <v>503</v>
      </c>
      <c r="J1109" t="s">
        <v>510</v>
      </c>
      <c r="K1109" t="s">
        <v>538</v>
      </c>
      <c r="L1109" t="s">
        <v>518</v>
      </c>
      <c r="M1109" t="s">
        <v>522</v>
      </c>
      <c r="O1109">
        <v>0</v>
      </c>
      <c r="P1109">
        <v>3.1721499700000004</v>
      </c>
      <c r="Q1109">
        <v>0</v>
      </c>
      <c r="R1109">
        <v>0</v>
      </c>
      <c r="S1109">
        <v>3.1003251323400001</v>
      </c>
      <c r="T1109">
        <v>0</v>
      </c>
      <c r="U1109">
        <v>0</v>
      </c>
      <c r="V1109">
        <v>0.38146020761279992</v>
      </c>
      <c r="W1109">
        <v>0</v>
      </c>
      <c r="X1109">
        <v>0</v>
      </c>
      <c r="Y1109">
        <v>0</v>
      </c>
      <c r="Z1109">
        <v>0</v>
      </c>
      <c r="AA1109">
        <v>108.46103517499999</v>
      </c>
      <c r="AB1109">
        <v>0</v>
      </c>
      <c r="AC1109">
        <v>0</v>
      </c>
      <c r="AD1109">
        <v>0</v>
      </c>
      <c r="AE1109">
        <v>6.4943156359200001E-4</v>
      </c>
      <c r="AF1109">
        <v>0</v>
      </c>
      <c r="AG1109">
        <v>0</v>
      </c>
      <c r="AH1109">
        <v>0</v>
      </c>
      <c r="AI1109">
        <v>1.7348917629340501E-4</v>
      </c>
      <c r="AJ1109">
        <v>0</v>
      </c>
    </row>
    <row r="1110" spans="1:36" x14ac:dyDescent="0.2">
      <c r="A1110" t="s">
        <v>352</v>
      </c>
      <c r="B1110" t="s">
        <v>604</v>
      </c>
      <c r="C1110" t="s">
        <v>609</v>
      </c>
      <c r="D1110" t="s">
        <v>605</v>
      </c>
      <c r="E1110" t="s">
        <v>503</v>
      </c>
      <c r="J1110" t="s">
        <v>510</v>
      </c>
      <c r="K1110" t="s">
        <v>538</v>
      </c>
      <c r="L1110" t="s">
        <v>513</v>
      </c>
      <c r="M1110" t="s">
        <v>543</v>
      </c>
      <c r="O1110">
        <v>0</v>
      </c>
      <c r="P1110">
        <v>0.26149635379999997</v>
      </c>
      <c r="Q1110">
        <v>0</v>
      </c>
      <c r="R1110">
        <v>0</v>
      </c>
      <c r="S1110">
        <v>3.1003251323400001</v>
      </c>
      <c r="T1110">
        <v>0</v>
      </c>
      <c r="U1110">
        <v>0</v>
      </c>
      <c r="V1110">
        <v>0.38146020761279992</v>
      </c>
      <c r="W1110">
        <v>0</v>
      </c>
      <c r="X1110">
        <v>0</v>
      </c>
      <c r="Y1110">
        <v>54.3410279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6.4943156359200001E-4</v>
      </c>
      <c r="AF1110">
        <v>0</v>
      </c>
      <c r="AG1110">
        <v>0</v>
      </c>
      <c r="AH1110">
        <v>0</v>
      </c>
      <c r="AI1110">
        <v>1.7348917629340501E-4</v>
      </c>
      <c r="AJ1110">
        <v>0</v>
      </c>
    </row>
    <row r="1111" spans="1:36" x14ac:dyDescent="0.2">
      <c r="A1111" t="s">
        <v>353</v>
      </c>
      <c r="B1111" t="s">
        <v>604</v>
      </c>
      <c r="C1111" t="s">
        <v>609</v>
      </c>
      <c r="D1111" t="s">
        <v>605</v>
      </c>
      <c r="E1111" t="s">
        <v>503</v>
      </c>
      <c r="J1111" t="s">
        <v>510</v>
      </c>
      <c r="K1111" t="s">
        <v>538</v>
      </c>
      <c r="L1111" t="s">
        <v>513</v>
      </c>
      <c r="M1111" t="s">
        <v>523</v>
      </c>
      <c r="O1111">
        <v>0</v>
      </c>
      <c r="P1111">
        <v>0.51945640724999997</v>
      </c>
      <c r="Q1111">
        <v>0</v>
      </c>
      <c r="R1111">
        <v>0</v>
      </c>
      <c r="S1111">
        <v>3.1003251323400001</v>
      </c>
      <c r="T1111">
        <v>0</v>
      </c>
      <c r="U1111">
        <v>0</v>
      </c>
      <c r="V1111">
        <v>0.38146020761279992</v>
      </c>
      <c r="W1111">
        <v>0</v>
      </c>
      <c r="X1111">
        <v>0</v>
      </c>
      <c r="Y1111">
        <v>54.3410279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6.4943156359200001E-4</v>
      </c>
      <c r="AF1111">
        <v>0</v>
      </c>
      <c r="AG1111">
        <v>0</v>
      </c>
      <c r="AH1111">
        <v>0</v>
      </c>
      <c r="AI1111">
        <v>1.7348917629340501E-4</v>
      </c>
      <c r="AJ1111">
        <v>0</v>
      </c>
    </row>
    <row r="1112" spans="1:36" x14ac:dyDescent="0.2">
      <c r="A1112" t="s">
        <v>354</v>
      </c>
      <c r="B1112" t="s">
        <v>604</v>
      </c>
      <c r="C1112" t="s">
        <v>609</v>
      </c>
      <c r="D1112" t="s">
        <v>605</v>
      </c>
      <c r="E1112" t="s">
        <v>594</v>
      </c>
      <c r="L1112" t="s">
        <v>513</v>
      </c>
      <c r="M1112" t="s">
        <v>543</v>
      </c>
      <c r="O1112">
        <v>0</v>
      </c>
      <c r="P1112">
        <v>0</v>
      </c>
      <c r="Q1112">
        <v>0</v>
      </c>
      <c r="R1112">
        <v>0</v>
      </c>
      <c r="S1112">
        <v>1.3801447363319999E-2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0.15788875595221039</v>
      </c>
      <c r="AF1112">
        <v>0</v>
      </c>
      <c r="AG1112">
        <v>0</v>
      </c>
      <c r="AH1112">
        <v>1.8061600887399998E-2</v>
      </c>
      <c r="AI1112">
        <v>4.2735764249999993E-4</v>
      </c>
      <c r="AJ1112">
        <v>0</v>
      </c>
    </row>
    <row r="1113" spans="1:36" x14ac:dyDescent="0.2">
      <c r="A1113" t="s">
        <v>355</v>
      </c>
      <c r="B1113" t="s">
        <v>604</v>
      </c>
      <c r="C1113" t="s">
        <v>609</v>
      </c>
      <c r="D1113" t="s">
        <v>605</v>
      </c>
      <c r="E1113" t="s">
        <v>504</v>
      </c>
      <c r="K1113" t="s">
        <v>538</v>
      </c>
      <c r="L1113" t="s">
        <v>513</v>
      </c>
      <c r="M1113" t="s">
        <v>522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4.4476832897279994E-2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24.8045136</v>
      </c>
      <c r="AD1113">
        <v>0</v>
      </c>
      <c r="AE1113">
        <v>0.15462960473659998</v>
      </c>
      <c r="AF1113">
        <v>0</v>
      </c>
      <c r="AG1113">
        <v>0</v>
      </c>
      <c r="AH1113">
        <v>1.7321595995199997E-2</v>
      </c>
      <c r="AI1113">
        <v>0</v>
      </c>
      <c r="AJ1113">
        <v>0</v>
      </c>
    </row>
    <row r="1114" spans="1:36" x14ac:dyDescent="0.2">
      <c r="A1114" t="s">
        <v>356</v>
      </c>
      <c r="B1114" t="s">
        <v>604</v>
      </c>
      <c r="C1114" t="s">
        <v>609</v>
      </c>
      <c r="D1114" t="s">
        <v>605</v>
      </c>
      <c r="O1114">
        <v>0</v>
      </c>
      <c r="P1114">
        <v>1.9494303452000001</v>
      </c>
      <c r="Q1114">
        <v>0</v>
      </c>
      <c r="R1114">
        <v>0</v>
      </c>
      <c r="S1114">
        <v>0.60586353715212005</v>
      </c>
      <c r="T1114">
        <v>0</v>
      </c>
      <c r="U1114">
        <v>0</v>
      </c>
      <c r="V1114">
        <v>3.960786283632E-2</v>
      </c>
      <c r="W1114">
        <v>0</v>
      </c>
      <c r="X1114">
        <v>0</v>
      </c>
      <c r="Y1114">
        <v>22.062457327400001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0.14715175600688571</v>
      </c>
      <c r="AF1114">
        <v>0</v>
      </c>
      <c r="AG1114">
        <v>0</v>
      </c>
      <c r="AH1114">
        <v>0</v>
      </c>
      <c r="AI1114">
        <v>3.2635388849145002E-6</v>
      </c>
      <c r="AJ1114">
        <v>0</v>
      </c>
    </row>
    <row r="1115" spans="1:36" x14ac:dyDescent="0.2">
      <c r="A1115" t="s">
        <v>357</v>
      </c>
      <c r="B1115" t="s">
        <v>604</v>
      </c>
      <c r="C1115" t="s">
        <v>609</v>
      </c>
      <c r="D1115" t="s">
        <v>605</v>
      </c>
      <c r="E1115" t="s">
        <v>504</v>
      </c>
      <c r="K1115" t="s">
        <v>538</v>
      </c>
      <c r="L1115" t="s">
        <v>548</v>
      </c>
      <c r="M1115" t="s">
        <v>522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4.4476832897279994E-2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49.168134970000004</v>
      </c>
      <c r="AD1115">
        <v>0</v>
      </c>
      <c r="AE1115">
        <v>0.15462960473659998</v>
      </c>
      <c r="AF1115">
        <v>0</v>
      </c>
      <c r="AG1115">
        <v>0</v>
      </c>
      <c r="AH1115">
        <v>1.7321595995199997E-2</v>
      </c>
      <c r="AI1115">
        <v>0</v>
      </c>
      <c r="AJ1115">
        <v>0</v>
      </c>
    </row>
    <row r="1116" spans="1:36" x14ac:dyDescent="0.2">
      <c r="A1116" t="s">
        <v>358</v>
      </c>
      <c r="B1116" t="s">
        <v>604</v>
      </c>
      <c r="C1116" t="s">
        <v>609</v>
      </c>
      <c r="D1116" t="s">
        <v>605</v>
      </c>
      <c r="O1116">
        <v>0</v>
      </c>
      <c r="P1116">
        <v>1.9494303452000001</v>
      </c>
      <c r="Q1116">
        <v>0</v>
      </c>
      <c r="R1116">
        <v>0</v>
      </c>
      <c r="S1116">
        <v>1.2609728244313199</v>
      </c>
      <c r="T1116">
        <v>0</v>
      </c>
      <c r="U1116">
        <v>0</v>
      </c>
      <c r="V1116">
        <v>3.960786283632E-2</v>
      </c>
      <c r="W1116">
        <v>0</v>
      </c>
      <c r="X1116">
        <v>0</v>
      </c>
      <c r="Y1116">
        <v>45.770969163500006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0.14715175600688571</v>
      </c>
      <c r="AF1116">
        <v>0</v>
      </c>
      <c r="AG1116">
        <v>0</v>
      </c>
      <c r="AH1116">
        <v>0</v>
      </c>
      <c r="AI1116">
        <v>3.2635388849145002E-6</v>
      </c>
      <c r="AJ1116">
        <v>0</v>
      </c>
    </row>
    <row r="1117" spans="1:36" x14ac:dyDescent="0.2">
      <c r="A1117" t="s">
        <v>359</v>
      </c>
      <c r="B1117" t="s">
        <v>604</v>
      </c>
      <c r="C1117" t="s">
        <v>609</v>
      </c>
      <c r="D1117" t="s">
        <v>605</v>
      </c>
      <c r="E1117" t="s">
        <v>504</v>
      </c>
      <c r="K1117" t="s">
        <v>538</v>
      </c>
      <c r="L1117" t="s">
        <v>579</v>
      </c>
      <c r="M1117" t="s">
        <v>522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4.4476832897279994E-2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4.3982553900000001</v>
      </c>
      <c r="AD1117">
        <v>0</v>
      </c>
      <c r="AE1117">
        <v>0.15462960473659998</v>
      </c>
      <c r="AF1117">
        <v>0</v>
      </c>
      <c r="AG1117">
        <v>0</v>
      </c>
      <c r="AH1117">
        <v>1.7321595995199997E-2</v>
      </c>
      <c r="AI1117">
        <v>0</v>
      </c>
      <c r="AJ1117">
        <v>0</v>
      </c>
    </row>
    <row r="1118" spans="1:36" x14ac:dyDescent="0.2">
      <c r="A1118" t="s">
        <v>360</v>
      </c>
      <c r="B1118" t="s">
        <v>604</v>
      </c>
      <c r="C1118" t="s">
        <v>609</v>
      </c>
      <c r="D1118" t="s">
        <v>605</v>
      </c>
      <c r="O1118">
        <v>0</v>
      </c>
      <c r="P1118">
        <v>1.9494303452000001</v>
      </c>
      <c r="Q1118">
        <v>0</v>
      </c>
      <c r="R1118">
        <v>0</v>
      </c>
      <c r="S1118">
        <v>0.60586353715212005</v>
      </c>
      <c r="T1118">
        <v>0</v>
      </c>
      <c r="U1118">
        <v>0</v>
      </c>
      <c r="V1118">
        <v>3.960786283632E-2</v>
      </c>
      <c r="W1118">
        <v>0</v>
      </c>
      <c r="X1118">
        <v>0</v>
      </c>
      <c r="Y1118">
        <v>0</v>
      </c>
      <c r="Z1118">
        <v>0</v>
      </c>
      <c r="AA1118">
        <v>1.6561986521500003</v>
      </c>
      <c r="AB1118">
        <v>0</v>
      </c>
      <c r="AC1118">
        <v>0</v>
      </c>
      <c r="AD1118">
        <v>0</v>
      </c>
      <c r="AE1118">
        <v>0.14715175600688571</v>
      </c>
      <c r="AF1118">
        <v>0</v>
      </c>
      <c r="AG1118">
        <v>0</v>
      </c>
      <c r="AH1118">
        <v>0</v>
      </c>
      <c r="AI1118">
        <v>3.2635388849145002E-6</v>
      </c>
      <c r="AJ1118">
        <v>0</v>
      </c>
    </row>
    <row r="1119" spans="1:36" x14ac:dyDescent="0.2">
      <c r="A1119" t="s">
        <v>361</v>
      </c>
      <c r="B1119" t="s">
        <v>604</v>
      </c>
      <c r="C1119" t="s">
        <v>609</v>
      </c>
      <c r="D1119" t="s">
        <v>605</v>
      </c>
      <c r="E1119" t="s">
        <v>504</v>
      </c>
      <c r="K1119" t="s">
        <v>538</v>
      </c>
      <c r="L1119" t="s">
        <v>514</v>
      </c>
      <c r="M1119" t="s">
        <v>522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4.4476832897279994E-2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4.6955519800000003</v>
      </c>
      <c r="AD1119">
        <v>0</v>
      </c>
      <c r="AE1119">
        <v>0.15462960473659998</v>
      </c>
      <c r="AF1119">
        <v>0</v>
      </c>
      <c r="AG1119">
        <v>0</v>
      </c>
      <c r="AH1119">
        <v>1.7321595995199997E-2</v>
      </c>
      <c r="AI1119">
        <v>0</v>
      </c>
      <c r="AJ1119">
        <v>0</v>
      </c>
    </row>
    <row r="1120" spans="1:36" x14ac:dyDescent="0.2">
      <c r="A1120" t="s">
        <v>362</v>
      </c>
      <c r="B1120" t="s">
        <v>604</v>
      </c>
      <c r="C1120" t="s">
        <v>609</v>
      </c>
      <c r="D1120" t="s">
        <v>605</v>
      </c>
      <c r="O1120">
        <v>0</v>
      </c>
      <c r="P1120">
        <v>1.9494303452000001</v>
      </c>
      <c r="Q1120">
        <v>0</v>
      </c>
      <c r="R1120">
        <v>0</v>
      </c>
      <c r="S1120">
        <v>0.60586353715212005</v>
      </c>
      <c r="T1120">
        <v>0</v>
      </c>
      <c r="U1120">
        <v>0</v>
      </c>
      <c r="V1120">
        <v>3.960786283632E-2</v>
      </c>
      <c r="W1120">
        <v>0</v>
      </c>
      <c r="X1120">
        <v>0</v>
      </c>
      <c r="Y1120">
        <v>0</v>
      </c>
      <c r="Z1120">
        <v>0</v>
      </c>
      <c r="AA1120">
        <v>1.9534951667</v>
      </c>
      <c r="AB1120">
        <v>0</v>
      </c>
      <c r="AC1120">
        <v>0</v>
      </c>
      <c r="AD1120">
        <v>0</v>
      </c>
      <c r="AE1120">
        <v>0.14715175600688571</v>
      </c>
      <c r="AF1120">
        <v>0</v>
      </c>
      <c r="AG1120">
        <v>0</v>
      </c>
      <c r="AH1120">
        <v>0</v>
      </c>
      <c r="AI1120">
        <v>3.2635388849145002E-6</v>
      </c>
      <c r="AJ1120">
        <v>0</v>
      </c>
    </row>
    <row r="1121" spans="1:36" x14ac:dyDescent="0.2">
      <c r="A1121" t="s">
        <v>363</v>
      </c>
      <c r="B1121" t="s">
        <v>604</v>
      </c>
      <c r="C1121" t="s">
        <v>609</v>
      </c>
      <c r="D1121" t="s">
        <v>605</v>
      </c>
      <c r="E1121" t="s">
        <v>504</v>
      </c>
      <c r="K1121" t="s">
        <v>538</v>
      </c>
      <c r="L1121" t="s">
        <v>515</v>
      </c>
      <c r="M1121" t="s">
        <v>522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4.4476832897279994E-2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4.3623468699999997</v>
      </c>
      <c r="AD1121">
        <v>0</v>
      </c>
      <c r="AE1121">
        <v>0.15462960473659998</v>
      </c>
      <c r="AF1121">
        <v>0</v>
      </c>
      <c r="AG1121">
        <v>0</v>
      </c>
      <c r="AH1121">
        <v>1.7321595995199997E-2</v>
      </c>
      <c r="AI1121">
        <v>0</v>
      </c>
      <c r="AJ1121">
        <v>0</v>
      </c>
    </row>
    <row r="1122" spans="1:36" x14ac:dyDescent="0.2">
      <c r="A1122" t="s">
        <v>364</v>
      </c>
      <c r="B1122" t="s">
        <v>604</v>
      </c>
      <c r="C1122" t="s">
        <v>609</v>
      </c>
      <c r="D1122" t="s">
        <v>605</v>
      </c>
      <c r="O1122">
        <v>0</v>
      </c>
      <c r="P1122">
        <v>1.9494303452000001</v>
      </c>
      <c r="Q1122">
        <v>0</v>
      </c>
      <c r="R1122">
        <v>0</v>
      </c>
      <c r="S1122">
        <v>0.60586353715212005</v>
      </c>
      <c r="T1122">
        <v>0</v>
      </c>
      <c r="U1122">
        <v>0</v>
      </c>
      <c r="V1122">
        <v>3.960786283632E-2</v>
      </c>
      <c r="W1122">
        <v>0</v>
      </c>
      <c r="X1122">
        <v>0</v>
      </c>
      <c r="Y1122">
        <v>0</v>
      </c>
      <c r="Z1122">
        <v>0</v>
      </c>
      <c r="AA1122">
        <v>1.6202900227500001</v>
      </c>
      <c r="AB1122">
        <v>0</v>
      </c>
      <c r="AC1122">
        <v>0</v>
      </c>
      <c r="AD1122">
        <v>0</v>
      </c>
      <c r="AE1122">
        <v>0.14715175600688571</v>
      </c>
      <c r="AF1122">
        <v>0</v>
      </c>
      <c r="AG1122">
        <v>0</v>
      </c>
      <c r="AH1122">
        <v>0</v>
      </c>
      <c r="AI1122">
        <v>3.2635388849145002E-6</v>
      </c>
      <c r="AJ1122">
        <v>0</v>
      </c>
    </row>
    <row r="1123" spans="1:36" x14ac:dyDescent="0.2">
      <c r="A1123" t="s">
        <v>365</v>
      </c>
      <c r="B1123" t="s">
        <v>604</v>
      </c>
      <c r="C1123" t="s">
        <v>609</v>
      </c>
      <c r="D1123" t="s">
        <v>605</v>
      </c>
      <c r="E1123" t="s">
        <v>504</v>
      </c>
      <c r="K1123" t="s">
        <v>538</v>
      </c>
      <c r="L1123" t="s">
        <v>516</v>
      </c>
      <c r="M1123" t="s">
        <v>522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4.4476832897279994E-2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45.647961830000007</v>
      </c>
      <c r="AD1123">
        <v>0</v>
      </c>
      <c r="AE1123">
        <v>0.15462960473659998</v>
      </c>
      <c r="AF1123">
        <v>0</v>
      </c>
      <c r="AG1123">
        <v>0</v>
      </c>
      <c r="AH1123">
        <v>1.7321595995199997E-2</v>
      </c>
      <c r="AI1123">
        <v>0</v>
      </c>
      <c r="AJ1123">
        <v>0</v>
      </c>
    </row>
    <row r="1124" spans="1:36" x14ac:dyDescent="0.2">
      <c r="A1124" t="s">
        <v>366</v>
      </c>
      <c r="B1124" t="s">
        <v>604</v>
      </c>
      <c r="C1124" t="s">
        <v>609</v>
      </c>
      <c r="D1124" t="s">
        <v>605</v>
      </c>
      <c r="O1124">
        <v>0</v>
      </c>
      <c r="P1124">
        <v>1.9494303452000001</v>
      </c>
      <c r="Q1124">
        <v>0</v>
      </c>
      <c r="R1124">
        <v>0</v>
      </c>
      <c r="S1124">
        <v>0.60586353715212005</v>
      </c>
      <c r="T1124">
        <v>0</v>
      </c>
      <c r="U1124">
        <v>0</v>
      </c>
      <c r="V1124">
        <v>3.960786283632E-2</v>
      </c>
      <c r="W1124">
        <v>0</v>
      </c>
      <c r="X1124">
        <v>0</v>
      </c>
      <c r="Y1124">
        <v>42.905904595820004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0.14715175600688571</v>
      </c>
      <c r="AF1124">
        <v>0</v>
      </c>
      <c r="AG1124">
        <v>0</v>
      </c>
      <c r="AH1124">
        <v>0</v>
      </c>
      <c r="AI1124">
        <v>3.2635388849145002E-6</v>
      </c>
      <c r="AJ1124">
        <v>0</v>
      </c>
    </row>
    <row r="1125" spans="1:36" x14ac:dyDescent="0.2">
      <c r="A1125" t="s">
        <v>367</v>
      </c>
      <c r="B1125" t="s">
        <v>604</v>
      </c>
      <c r="C1125" t="s">
        <v>609</v>
      </c>
      <c r="D1125" t="s">
        <v>605</v>
      </c>
      <c r="E1125" t="s">
        <v>504</v>
      </c>
      <c r="K1125" t="s">
        <v>538</v>
      </c>
      <c r="L1125" t="s">
        <v>517</v>
      </c>
      <c r="M1125" t="s">
        <v>522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4.4476832897279994E-2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44.466082630000002</v>
      </c>
      <c r="AD1125">
        <v>0</v>
      </c>
      <c r="AE1125">
        <v>0.15462960473659998</v>
      </c>
      <c r="AF1125">
        <v>0</v>
      </c>
      <c r="AG1125">
        <v>0</v>
      </c>
      <c r="AH1125">
        <v>1.7321595995199997E-2</v>
      </c>
      <c r="AI1125">
        <v>0</v>
      </c>
      <c r="AJ1125">
        <v>0</v>
      </c>
    </row>
    <row r="1126" spans="1:36" x14ac:dyDescent="0.2">
      <c r="A1126" t="s">
        <v>368</v>
      </c>
      <c r="B1126" t="s">
        <v>604</v>
      </c>
      <c r="C1126" t="s">
        <v>609</v>
      </c>
      <c r="D1126" t="s">
        <v>605</v>
      </c>
      <c r="O1126">
        <v>0</v>
      </c>
      <c r="P1126">
        <v>1.9494303452000001</v>
      </c>
      <c r="Q1126">
        <v>0</v>
      </c>
      <c r="R1126">
        <v>0</v>
      </c>
      <c r="S1126">
        <v>0.60586353715212005</v>
      </c>
      <c r="T1126">
        <v>0</v>
      </c>
      <c r="U1126">
        <v>0</v>
      </c>
      <c r="V1126">
        <v>3.960786283632E-2</v>
      </c>
      <c r="W1126">
        <v>0</v>
      </c>
      <c r="X1126">
        <v>0</v>
      </c>
      <c r="Y1126">
        <v>41.724025504350003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0.14715175600688571</v>
      </c>
      <c r="AF1126">
        <v>0</v>
      </c>
      <c r="AG1126">
        <v>0</v>
      </c>
      <c r="AH1126">
        <v>0</v>
      </c>
      <c r="AI1126">
        <v>3.2635388849145002E-6</v>
      </c>
      <c r="AJ1126">
        <v>0</v>
      </c>
    </row>
    <row r="1127" spans="1:36" x14ac:dyDescent="0.2">
      <c r="A1127" t="s">
        <v>369</v>
      </c>
      <c r="B1127" t="s">
        <v>604</v>
      </c>
      <c r="C1127" t="s">
        <v>609</v>
      </c>
      <c r="D1127" t="s">
        <v>605</v>
      </c>
      <c r="E1127" t="s">
        <v>504</v>
      </c>
      <c r="K1127" t="s">
        <v>538</v>
      </c>
      <c r="L1127" t="s">
        <v>518</v>
      </c>
      <c r="M1127" t="s">
        <v>522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4.4476832897279994E-2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46.777236070000001</v>
      </c>
      <c r="AD1127">
        <v>0</v>
      </c>
      <c r="AE1127">
        <v>0.15462960473659998</v>
      </c>
      <c r="AF1127">
        <v>0</v>
      </c>
      <c r="AG1127">
        <v>0</v>
      </c>
      <c r="AH1127">
        <v>1.7321595995199997E-2</v>
      </c>
      <c r="AI1127">
        <v>0</v>
      </c>
      <c r="AJ1127">
        <v>0</v>
      </c>
    </row>
    <row r="1128" spans="1:36" x14ac:dyDescent="0.2">
      <c r="A1128" t="s">
        <v>370</v>
      </c>
      <c r="B1128" t="s">
        <v>604</v>
      </c>
      <c r="C1128" t="s">
        <v>609</v>
      </c>
      <c r="D1128" t="s">
        <v>605</v>
      </c>
      <c r="O1128">
        <v>0</v>
      </c>
      <c r="P1128">
        <v>1.9494303452000001</v>
      </c>
      <c r="Q1128">
        <v>0</v>
      </c>
      <c r="R1128">
        <v>0</v>
      </c>
      <c r="S1128">
        <v>0.60586353715212005</v>
      </c>
      <c r="T1128">
        <v>0</v>
      </c>
      <c r="U1128">
        <v>0</v>
      </c>
      <c r="V1128">
        <v>3.960786283632E-2</v>
      </c>
      <c r="W1128">
        <v>0</v>
      </c>
      <c r="X1128">
        <v>0</v>
      </c>
      <c r="Y1128">
        <v>0</v>
      </c>
      <c r="Z1128">
        <v>0</v>
      </c>
      <c r="AA1128">
        <v>44.035180281050003</v>
      </c>
      <c r="AB1128">
        <v>0</v>
      </c>
      <c r="AC1128">
        <v>0</v>
      </c>
      <c r="AD1128">
        <v>0</v>
      </c>
      <c r="AE1128">
        <v>0.14715175600688571</v>
      </c>
      <c r="AF1128">
        <v>0</v>
      </c>
      <c r="AG1128">
        <v>0</v>
      </c>
      <c r="AH1128">
        <v>0</v>
      </c>
      <c r="AI1128">
        <v>3.2635388849145002E-6</v>
      </c>
      <c r="AJ1128">
        <v>0</v>
      </c>
    </row>
    <row r="1129" spans="1:36" x14ac:dyDescent="0.2">
      <c r="A1129" t="s">
        <v>371</v>
      </c>
      <c r="B1129" t="s">
        <v>604</v>
      </c>
      <c r="C1129" t="s">
        <v>609</v>
      </c>
      <c r="D1129" t="s">
        <v>605</v>
      </c>
      <c r="E1129" t="s">
        <v>504</v>
      </c>
      <c r="K1129" t="s">
        <v>538</v>
      </c>
      <c r="L1129" t="s">
        <v>513</v>
      </c>
      <c r="M1129" t="s">
        <v>522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4.4476832897279994E-2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23.174313299999998</v>
      </c>
      <c r="AD1129">
        <v>0</v>
      </c>
      <c r="AE1129">
        <v>0.15462960473659998</v>
      </c>
      <c r="AF1129">
        <v>0</v>
      </c>
      <c r="AG1129">
        <v>0</v>
      </c>
      <c r="AH1129">
        <v>1.7321595995199997E-2</v>
      </c>
      <c r="AI1129">
        <v>0</v>
      </c>
      <c r="AJ1129">
        <v>0</v>
      </c>
    </row>
    <row r="1130" spans="1:36" x14ac:dyDescent="0.2">
      <c r="A1130" t="s">
        <v>372</v>
      </c>
      <c r="B1130" t="s">
        <v>604</v>
      </c>
      <c r="C1130" t="s">
        <v>609</v>
      </c>
      <c r="D1130" t="s">
        <v>605</v>
      </c>
      <c r="O1130">
        <v>0</v>
      </c>
      <c r="P1130">
        <v>0.31922957390999995</v>
      </c>
      <c r="Q1130">
        <v>0</v>
      </c>
      <c r="R1130">
        <v>0</v>
      </c>
      <c r="S1130">
        <v>0.60586353715212005</v>
      </c>
      <c r="T1130">
        <v>0</v>
      </c>
      <c r="U1130">
        <v>0</v>
      </c>
      <c r="V1130">
        <v>3.960786283632E-2</v>
      </c>
      <c r="W1130">
        <v>0</v>
      </c>
      <c r="X1130">
        <v>0</v>
      </c>
      <c r="Y1130">
        <v>22.062457327400001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0.14715175600688571</v>
      </c>
      <c r="AF1130">
        <v>0</v>
      </c>
      <c r="AG1130">
        <v>0</v>
      </c>
      <c r="AH1130">
        <v>0</v>
      </c>
      <c r="AI1130">
        <v>3.2635388849145002E-6</v>
      </c>
      <c r="AJ1130">
        <v>0</v>
      </c>
    </row>
    <row r="1131" spans="1:36" x14ac:dyDescent="0.2">
      <c r="A1131" t="s">
        <v>373</v>
      </c>
      <c r="B1131" t="s">
        <v>604</v>
      </c>
      <c r="C1131" t="s">
        <v>609</v>
      </c>
      <c r="D1131" t="s">
        <v>605</v>
      </c>
      <c r="E1131" t="s">
        <v>504</v>
      </c>
      <c r="K1131" t="s">
        <v>538</v>
      </c>
      <c r="L1131" t="s">
        <v>513</v>
      </c>
      <c r="M1131" t="s">
        <v>522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4.4476832897279994E-2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23.0157849</v>
      </c>
      <c r="AD1131">
        <v>0</v>
      </c>
      <c r="AE1131">
        <v>0.15462960473659998</v>
      </c>
      <c r="AF1131">
        <v>0</v>
      </c>
      <c r="AG1131">
        <v>0</v>
      </c>
      <c r="AH1131">
        <v>1.7321595995199997E-2</v>
      </c>
      <c r="AI1131">
        <v>0</v>
      </c>
      <c r="AJ1131">
        <v>0</v>
      </c>
    </row>
    <row r="1132" spans="1:36" x14ac:dyDescent="0.2">
      <c r="A1132" t="s">
        <v>374</v>
      </c>
      <c r="B1132" t="s">
        <v>604</v>
      </c>
      <c r="C1132" t="s">
        <v>609</v>
      </c>
      <c r="D1132" t="s">
        <v>605</v>
      </c>
      <c r="O1132">
        <v>0</v>
      </c>
      <c r="P1132">
        <v>0.16070139560799998</v>
      </c>
      <c r="Q1132">
        <v>0</v>
      </c>
      <c r="R1132">
        <v>0</v>
      </c>
      <c r="S1132">
        <v>0.60586353715212005</v>
      </c>
      <c r="T1132">
        <v>0</v>
      </c>
      <c r="U1132">
        <v>0</v>
      </c>
      <c r="V1132">
        <v>3.960786283632E-2</v>
      </c>
      <c r="W1132">
        <v>0</v>
      </c>
      <c r="X1132">
        <v>0</v>
      </c>
      <c r="Y1132">
        <v>22.062457327400001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0.14715175600688571</v>
      </c>
      <c r="AF1132">
        <v>0</v>
      </c>
      <c r="AG1132">
        <v>0</v>
      </c>
      <c r="AH1132">
        <v>0</v>
      </c>
      <c r="AI1132">
        <v>3.2635388849145002E-6</v>
      </c>
      <c r="AJ1132">
        <v>0</v>
      </c>
    </row>
    <row r="1133" spans="1:36" x14ac:dyDescent="0.2">
      <c r="A1133" t="s">
        <v>375</v>
      </c>
      <c r="B1133" t="s">
        <v>604</v>
      </c>
      <c r="C1133" t="s">
        <v>609</v>
      </c>
      <c r="D1133" t="s">
        <v>605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5.0299217608533904E-3</v>
      </c>
      <c r="AF1133">
        <v>0</v>
      </c>
      <c r="AG1133">
        <v>0</v>
      </c>
      <c r="AH1133">
        <v>0</v>
      </c>
      <c r="AI1133">
        <v>3.0430828077862003E-5</v>
      </c>
      <c r="AJ1133">
        <v>0</v>
      </c>
    </row>
    <row r="1134" spans="1:36" x14ac:dyDescent="0.2">
      <c r="A1134" t="s">
        <v>376</v>
      </c>
      <c r="B1134" t="s">
        <v>604</v>
      </c>
      <c r="C1134" t="s">
        <v>609</v>
      </c>
      <c r="D1134" t="s">
        <v>605</v>
      </c>
      <c r="E1134" t="s">
        <v>594</v>
      </c>
      <c r="L1134" t="s">
        <v>513</v>
      </c>
      <c r="M1134" t="s">
        <v>522</v>
      </c>
      <c r="O1134">
        <v>0</v>
      </c>
      <c r="P1134">
        <v>0</v>
      </c>
      <c r="Q1134">
        <v>0</v>
      </c>
      <c r="R1134">
        <v>0</v>
      </c>
      <c r="S1134">
        <v>1.0001048814</v>
      </c>
      <c r="T1134">
        <v>0</v>
      </c>
      <c r="U1134">
        <v>0</v>
      </c>
      <c r="V1134">
        <v>6.1583125000000004E-4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0.12582769621999998</v>
      </c>
      <c r="AF1134">
        <v>0</v>
      </c>
      <c r="AG1134">
        <v>0</v>
      </c>
      <c r="AH1134">
        <v>2.6640176119199999E-2</v>
      </c>
      <c r="AI1134">
        <v>3.2051823187499999E-4</v>
      </c>
      <c r="AJ1134">
        <v>0</v>
      </c>
    </row>
    <row r="1135" spans="1:36" x14ac:dyDescent="0.2">
      <c r="A1135" t="s">
        <v>473</v>
      </c>
      <c r="B1135" t="s">
        <v>604</v>
      </c>
      <c r="C1135" t="s">
        <v>609</v>
      </c>
      <c r="D1135" t="s">
        <v>605</v>
      </c>
      <c r="E1135" t="s">
        <v>594</v>
      </c>
      <c r="L1135" t="s">
        <v>548</v>
      </c>
      <c r="M1135" t="s">
        <v>522</v>
      </c>
      <c r="O1135">
        <v>0</v>
      </c>
      <c r="P1135">
        <v>0</v>
      </c>
      <c r="Q1135">
        <v>0</v>
      </c>
      <c r="R1135">
        <v>0</v>
      </c>
      <c r="S1135">
        <v>1.0001048814</v>
      </c>
      <c r="T1135">
        <v>0</v>
      </c>
      <c r="U1135">
        <v>0</v>
      </c>
      <c r="V1135">
        <v>6.1583125000000004E-4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0.12582769621999998</v>
      </c>
      <c r="AF1135">
        <v>0</v>
      </c>
      <c r="AG1135">
        <v>0</v>
      </c>
      <c r="AH1135">
        <v>2.6640176119199999E-2</v>
      </c>
      <c r="AI1135">
        <v>3.2051823187499999E-4</v>
      </c>
      <c r="AJ1135">
        <v>0</v>
      </c>
    </row>
    <row r="1136" spans="1:36" x14ac:dyDescent="0.2">
      <c r="A1136" t="s">
        <v>377</v>
      </c>
      <c r="B1136" t="s">
        <v>604</v>
      </c>
      <c r="C1136" t="s">
        <v>609</v>
      </c>
      <c r="D1136" t="s">
        <v>605</v>
      </c>
      <c r="E1136" t="s">
        <v>502</v>
      </c>
      <c r="K1136" t="s">
        <v>512</v>
      </c>
      <c r="L1136" t="s">
        <v>598</v>
      </c>
      <c r="O1136">
        <v>0</v>
      </c>
      <c r="P1136">
        <v>0</v>
      </c>
      <c r="Q1136">
        <v>0</v>
      </c>
      <c r="R1136">
        <v>0</v>
      </c>
      <c r="S1136">
        <v>14.461516585044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1.4488496954707881</v>
      </c>
      <c r="AF1136">
        <v>0</v>
      </c>
      <c r="AG1136">
        <v>0</v>
      </c>
      <c r="AH1136">
        <v>0</v>
      </c>
      <c r="AI1136">
        <v>3.9228090260969998E-3</v>
      </c>
      <c r="AJ1136">
        <v>0</v>
      </c>
    </row>
    <row r="1137" spans="1:36" x14ac:dyDescent="0.2">
      <c r="A1137" t="s">
        <v>378</v>
      </c>
      <c r="B1137" t="s">
        <v>604</v>
      </c>
      <c r="C1137" t="s">
        <v>609</v>
      </c>
      <c r="D1137" t="s">
        <v>605</v>
      </c>
      <c r="E1137" t="s">
        <v>502</v>
      </c>
      <c r="K1137" t="s">
        <v>512</v>
      </c>
      <c r="L1137" t="s">
        <v>597</v>
      </c>
      <c r="O1137">
        <v>0</v>
      </c>
      <c r="P1137">
        <v>0</v>
      </c>
      <c r="Q1137">
        <v>0</v>
      </c>
      <c r="R1137">
        <v>0</v>
      </c>
      <c r="S1137">
        <v>14.461516585044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1.9509739679457878</v>
      </c>
      <c r="AF1137">
        <v>0</v>
      </c>
      <c r="AG1137">
        <v>0</v>
      </c>
      <c r="AH1137">
        <v>0</v>
      </c>
      <c r="AI1137">
        <v>3.9228090260969998E-3</v>
      </c>
      <c r="AJ1137">
        <v>0</v>
      </c>
    </row>
    <row r="1138" spans="1:36" x14ac:dyDescent="0.2">
      <c r="A1138" t="s">
        <v>379</v>
      </c>
      <c r="B1138" t="s">
        <v>604</v>
      </c>
      <c r="C1138" t="s">
        <v>609</v>
      </c>
      <c r="D1138" t="s">
        <v>605</v>
      </c>
      <c r="E1138" t="s">
        <v>594</v>
      </c>
      <c r="L1138" t="s">
        <v>513</v>
      </c>
      <c r="M1138" t="s">
        <v>523</v>
      </c>
      <c r="O1138">
        <v>0</v>
      </c>
      <c r="P1138">
        <v>0</v>
      </c>
      <c r="Q1138">
        <v>0</v>
      </c>
      <c r="R1138">
        <v>0</v>
      </c>
      <c r="S1138">
        <v>0.20002097628000001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0.15807665179421038</v>
      </c>
      <c r="AF1138">
        <v>0</v>
      </c>
      <c r="AG1138">
        <v>0</v>
      </c>
      <c r="AH1138">
        <v>1.9240127197199999E-2</v>
      </c>
      <c r="AI1138">
        <v>4.4872552462499999E-4</v>
      </c>
      <c r="AJ1138">
        <v>0</v>
      </c>
    </row>
    <row r="1139" spans="1:36" x14ac:dyDescent="0.2">
      <c r="A1139" t="s">
        <v>22</v>
      </c>
      <c r="B1139" t="s">
        <v>610</v>
      </c>
      <c r="C1139" t="s">
        <v>611</v>
      </c>
      <c r="D1139" t="s">
        <v>605</v>
      </c>
      <c r="O1139">
        <v>0</v>
      </c>
      <c r="P1139">
        <v>0</v>
      </c>
      <c r="Q1139">
        <v>0</v>
      </c>
      <c r="R1139">
        <v>0</v>
      </c>
      <c r="S1139">
        <v>1096.6399488</v>
      </c>
      <c r="T1139">
        <v>0</v>
      </c>
      <c r="U1139">
        <v>0</v>
      </c>
      <c r="V1139">
        <v>0</v>
      </c>
      <c r="W1139">
        <v>0</v>
      </c>
      <c r="X1139">
        <v>6.0172868971E-2</v>
      </c>
      <c r="Y1139">
        <v>27600.117895314004</v>
      </c>
      <c r="Z1139">
        <v>34.588498434000002</v>
      </c>
      <c r="AA1139">
        <v>0</v>
      </c>
      <c r="AB1139">
        <v>0</v>
      </c>
      <c r="AC1139">
        <v>0</v>
      </c>
      <c r="AD1139">
        <v>0</v>
      </c>
      <c r="AE1139">
        <v>5.2864794675E-2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2">
      <c r="A1140" t="s">
        <v>23</v>
      </c>
      <c r="B1140" t="s">
        <v>610</v>
      </c>
      <c r="C1140" t="s">
        <v>611</v>
      </c>
      <c r="D1140" t="s">
        <v>605</v>
      </c>
      <c r="O1140">
        <v>0</v>
      </c>
      <c r="P1140">
        <v>0</v>
      </c>
      <c r="Q1140">
        <v>0</v>
      </c>
      <c r="R1140">
        <v>0</v>
      </c>
      <c r="S1140">
        <v>1559.00928</v>
      </c>
      <c r="T1140">
        <v>0</v>
      </c>
      <c r="U1140">
        <v>0</v>
      </c>
      <c r="V1140">
        <v>0</v>
      </c>
      <c r="W1140">
        <v>0</v>
      </c>
      <c r="X1140">
        <v>8.9685221640000007E-3</v>
      </c>
      <c r="Y1140">
        <v>27964.843352219999</v>
      </c>
      <c r="Z1140">
        <v>35.046472594000001</v>
      </c>
      <c r="AA1140">
        <v>0</v>
      </c>
      <c r="AB1140">
        <v>0</v>
      </c>
      <c r="AC1140">
        <v>0</v>
      </c>
      <c r="AD1140">
        <v>0</v>
      </c>
      <c r="AE1140">
        <v>5.356922175E-2</v>
      </c>
      <c r="AF1140">
        <v>0</v>
      </c>
      <c r="AG1140">
        <v>0</v>
      </c>
      <c r="AH1140">
        <v>0</v>
      </c>
      <c r="AI1140">
        <v>886.04654463000008</v>
      </c>
      <c r="AJ1140">
        <v>0</v>
      </c>
    </row>
    <row r="1141" spans="1:36" x14ac:dyDescent="0.2">
      <c r="A1141" t="s">
        <v>24</v>
      </c>
      <c r="B1141" t="s">
        <v>610</v>
      </c>
      <c r="C1141" t="s">
        <v>611</v>
      </c>
      <c r="D1141" t="s">
        <v>605</v>
      </c>
      <c r="O1141">
        <v>0</v>
      </c>
      <c r="P1141">
        <v>0</v>
      </c>
      <c r="Q1141">
        <v>0</v>
      </c>
      <c r="R1141">
        <v>0</v>
      </c>
      <c r="S1141">
        <v>931.50804479999999</v>
      </c>
      <c r="T1141">
        <v>0</v>
      </c>
      <c r="U1141">
        <v>0</v>
      </c>
      <c r="V1141">
        <v>0</v>
      </c>
      <c r="W1141">
        <v>0</v>
      </c>
      <c r="X1141">
        <v>6.0172868971E-2</v>
      </c>
      <c r="Y1141">
        <v>29411.913635784</v>
      </c>
      <c r="Z1141">
        <v>34.588498434000002</v>
      </c>
      <c r="AA1141">
        <v>0</v>
      </c>
      <c r="AB1141">
        <v>0</v>
      </c>
      <c r="AC1141">
        <v>0</v>
      </c>
      <c r="AD1141">
        <v>0</v>
      </c>
      <c r="AE1141">
        <v>5.2864794675E-2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2">
      <c r="A1142" t="s">
        <v>25</v>
      </c>
      <c r="B1142" t="s">
        <v>610</v>
      </c>
      <c r="C1142" t="s">
        <v>611</v>
      </c>
      <c r="D1142" t="s">
        <v>605</v>
      </c>
      <c r="O1142">
        <v>0</v>
      </c>
      <c r="P1142">
        <v>0</v>
      </c>
      <c r="Q1142">
        <v>0</v>
      </c>
      <c r="R1142">
        <v>0</v>
      </c>
      <c r="S1142">
        <v>1391.7234816</v>
      </c>
      <c r="T1142">
        <v>0</v>
      </c>
      <c r="U1142">
        <v>0</v>
      </c>
      <c r="V1142">
        <v>0</v>
      </c>
      <c r="W1142">
        <v>0</v>
      </c>
      <c r="X1142">
        <v>8.9685221640000007E-3</v>
      </c>
      <c r="Y1142">
        <v>29800.581310319994</v>
      </c>
      <c r="Z1142">
        <v>35.046472594000001</v>
      </c>
      <c r="AA1142">
        <v>0</v>
      </c>
      <c r="AB1142">
        <v>0</v>
      </c>
      <c r="AC1142">
        <v>0</v>
      </c>
      <c r="AD1142">
        <v>0</v>
      </c>
      <c r="AE1142">
        <v>5.356922175E-2</v>
      </c>
      <c r="AF1142">
        <v>0</v>
      </c>
      <c r="AG1142">
        <v>0</v>
      </c>
      <c r="AH1142">
        <v>0</v>
      </c>
      <c r="AI1142">
        <v>886.04654463000008</v>
      </c>
      <c r="AJ1142">
        <v>0</v>
      </c>
    </row>
    <row r="1143" spans="1:36" x14ac:dyDescent="0.2">
      <c r="A1143" t="s">
        <v>26</v>
      </c>
      <c r="B1143" t="s">
        <v>610</v>
      </c>
      <c r="C1143" t="s">
        <v>611</v>
      </c>
      <c r="D1143" t="s">
        <v>605</v>
      </c>
      <c r="O1143">
        <v>0</v>
      </c>
      <c r="P1143">
        <v>0</v>
      </c>
      <c r="Q1143">
        <v>0</v>
      </c>
      <c r="R1143">
        <v>0</v>
      </c>
      <c r="S1143">
        <v>2542.8261888000002</v>
      </c>
      <c r="T1143">
        <v>0</v>
      </c>
      <c r="U1143">
        <v>0</v>
      </c>
      <c r="V1143">
        <v>0</v>
      </c>
      <c r="W1143">
        <v>0</v>
      </c>
      <c r="X1143">
        <v>6.0172868971E-2</v>
      </c>
      <c r="Y1143">
        <v>23307.795557328001</v>
      </c>
      <c r="Z1143">
        <v>34.588498434000002</v>
      </c>
      <c r="AA1143">
        <v>0</v>
      </c>
      <c r="AB1143">
        <v>0</v>
      </c>
      <c r="AC1143">
        <v>0</v>
      </c>
      <c r="AD1143">
        <v>0</v>
      </c>
      <c r="AE1143">
        <v>5.2864794675E-2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2">
      <c r="A1144" t="s">
        <v>27</v>
      </c>
      <c r="B1144" t="s">
        <v>610</v>
      </c>
      <c r="C1144" t="s">
        <v>611</v>
      </c>
      <c r="D1144" t="s">
        <v>605</v>
      </c>
      <c r="O1144">
        <v>0</v>
      </c>
      <c r="P1144">
        <v>0</v>
      </c>
      <c r="Q1144">
        <v>0</v>
      </c>
      <c r="R1144">
        <v>0</v>
      </c>
      <c r="S1144">
        <v>3024.1703040000002</v>
      </c>
      <c r="T1144">
        <v>0</v>
      </c>
      <c r="U1144">
        <v>0</v>
      </c>
      <c r="V1144">
        <v>0</v>
      </c>
      <c r="W1144">
        <v>0</v>
      </c>
      <c r="X1144">
        <v>8.9685221640000007E-3</v>
      </c>
      <c r="Y1144">
        <v>23615.799545439997</v>
      </c>
      <c r="Z1144">
        <v>35.046472594000001</v>
      </c>
      <c r="AA1144">
        <v>0</v>
      </c>
      <c r="AB1144">
        <v>0</v>
      </c>
      <c r="AC1144">
        <v>0</v>
      </c>
      <c r="AD1144">
        <v>0</v>
      </c>
      <c r="AE1144">
        <v>5.356922175E-2</v>
      </c>
      <c r="AF1144">
        <v>0</v>
      </c>
      <c r="AG1144">
        <v>0</v>
      </c>
      <c r="AH1144">
        <v>0</v>
      </c>
      <c r="AI1144">
        <v>886.04654463000008</v>
      </c>
      <c r="AJ1144">
        <v>0</v>
      </c>
    </row>
    <row r="1145" spans="1:36" x14ac:dyDescent="0.2">
      <c r="A1145" t="s">
        <v>28</v>
      </c>
      <c r="B1145" t="s">
        <v>610</v>
      </c>
      <c r="C1145" t="s">
        <v>611</v>
      </c>
      <c r="D1145" t="s">
        <v>605</v>
      </c>
      <c r="O1145">
        <v>0</v>
      </c>
      <c r="P1145">
        <v>0</v>
      </c>
      <c r="Q1145">
        <v>0</v>
      </c>
      <c r="R1145">
        <v>0</v>
      </c>
      <c r="S1145">
        <v>2542.8261888000002</v>
      </c>
      <c r="T1145">
        <v>0</v>
      </c>
      <c r="U1145">
        <v>0</v>
      </c>
      <c r="V1145">
        <v>0</v>
      </c>
      <c r="W1145">
        <v>0</v>
      </c>
      <c r="X1145">
        <v>6.0172868971E-2</v>
      </c>
      <c r="Y1145">
        <v>23346.926249196003</v>
      </c>
      <c r="Z1145">
        <v>34.588498434000002</v>
      </c>
      <c r="AA1145">
        <v>0</v>
      </c>
      <c r="AB1145">
        <v>0</v>
      </c>
      <c r="AC1145">
        <v>0</v>
      </c>
      <c r="AD1145">
        <v>0</v>
      </c>
      <c r="AE1145">
        <v>5.2864794675E-2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2">
      <c r="A1146" t="s">
        <v>29</v>
      </c>
      <c r="B1146" t="s">
        <v>610</v>
      </c>
      <c r="C1146" t="s">
        <v>611</v>
      </c>
      <c r="D1146" t="s">
        <v>605</v>
      </c>
      <c r="O1146">
        <v>0</v>
      </c>
      <c r="P1146">
        <v>0</v>
      </c>
      <c r="Q1146">
        <v>0</v>
      </c>
      <c r="R1146">
        <v>0</v>
      </c>
      <c r="S1146">
        <v>3024.1703040000002</v>
      </c>
      <c r="T1146">
        <v>0</v>
      </c>
      <c r="U1146">
        <v>0</v>
      </c>
      <c r="V1146">
        <v>0</v>
      </c>
      <c r="W1146">
        <v>0</v>
      </c>
      <c r="X1146">
        <v>8.9685221640000007E-3</v>
      </c>
      <c r="Y1146">
        <v>23655.44733508</v>
      </c>
      <c r="Z1146">
        <v>35.046472594000001</v>
      </c>
      <c r="AA1146">
        <v>0</v>
      </c>
      <c r="AB1146">
        <v>0</v>
      </c>
      <c r="AC1146">
        <v>0</v>
      </c>
      <c r="AD1146">
        <v>0</v>
      </c>
      <c r="AE1146">
        <v>5.356922175E-2</v>
      </c>
      <c r="AF1146">
        <v>0</v>
      </c>
      <c r="AG1146">
        <v>0</v>
      </c>
      <c r="AH1146">
        <v>0</v>
      </c>
      <c r="AI1146">
        <v>886.04654463000008</v>
      </c>
      <c r="AJ1146">
        <v>0</v>
      </c>
    </row>
    <row r="1147" spans="1:36" x14ac:dyDescent="0.2">
      <c r="A1147" t="s">
        <v>544</v>
      </c>
      <c r="B1147" t="s">
        <v>610</v>
      </c>
      <c r="C1147" t="s">
        <v>611</v>
      </c>
      <c r="D1147" t="s">
        <v>605</v>
      </c>
      <c r="O1147">
        <v>0</v>
      </c>
      <c r="P1147">
        <v>0</v>
      </c>
      <c r="Q1147">
        <v>0</v>
      </c>
      <c r="R1147">
        <v>0</v>
      </c>
      <c r="S1147">
        <v>1096.6399488</v>
      </c>
      <c r="T1147">
        <v>0</v>
      </c>
      <c r="U1147">
        <v>0</v>
      </c>
      <c r="V1147">
        <v>0</v>
      </c>
      <c r="W1147">
        <v>0</v>
      </c>
      <c r="X1147">
        <v>6.0172868971E-2</v>
      </c>
      <c r="Y1147">
        <v>5115.7660345890008</v>
      </c>
      <c r="Z1147">
        <v>34.588498434000002</v>
      </c>
      <c r="AA1147">
        <v>0</v>
      </c>
      <c r="AB1147">
        <v>0</v>
      </c>
      <c r="AC1147">
        <v>0</v>
      </c>
      <c r="AD1147">
        <v>0</v>
      </c>
      <c r="AE1147">
        <v>5.2864794675E-2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2">
      <c r="A1148" t="s">
        <v>545</v>
      </c>
      <c r="B1148" t="s">
        <v>610</v>
      </c>
      <c r="C1148" t="s">
        <v>611</v>
      </c>
      <c r="D1148" t="s">
        <v>605</v>
      </c>
      <c r="O1148">
        <v>0</v>
      </c>
      <c r="P1148">
        <v>0</v>
      </c>
      <c r="Q1148">
        <v>0</v>
      </c>
      <c r="R1148">
        <v>0</v>
      </c>
      <c r="S1148">
        <v>931.50804479999999</v>
      </c>
      <c r="T1148">
        <v>0</v>
      </c>
      <c r="U1148">
        <v>0</v>
      </c>
      <c r="V1148">
        <v>0</v>
      </c>
      <c r="W1148">
        <v>0</v>
      </c>
      <c r="X1148">
        <v>6.0172868971E-2</v>
      </c>
      <c r="Y1148">
        <v>5972.6275957896005</v>
      </c>
      <c r="Z1148">
        <v>34.588498434000002</v>
      </c>
      <c r="AA1148">
        <v>0</v>
      </c>
      <c r="AB1148">
        <v>0</v>
      </c>
      <c r="AC1148">
        <v>0</v>
      </c>
      <c r="AD1148">
        <v>0</v>
      </c>
      <c r="AE1148">
        <v>5.2864794675E-2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">
      <c r="A1149" t="s">
        <v>546</v>
      </c>
      <c r="B1149" t="s">
        <v>610</v>
      </c>
      <c r="C1149" t="s">
        <v>611</v>
      </c>
      <c r="D1149" t="s">
        <v>605</v>
      </c>
      <c r="O1149">
        <v>0</v>
      </c>
      <c r="P1149">
        <v>0</v>
      </c>
      <c r="Q1149">
        <v>0</v>
      </c>
      <c r="R1149">
        <v>0</v>
      </c>
      <c r="S1149">
        <v>2542.8261888000002</v>
      </c>
      <c r="T1149">
        <v>0</v>
      </c>
      <c r="U1149">
        <v>0</v>
      </c>
      <c r="V1149">
        <v>0</v>
      </c>
      <c r="W1149">
        <v>0</v>
      </c>
      <c r="X1149">
        <v>6.0172868971E-2</v>
      </c>
      <c r="Y1149">
        <v>4947.0208415280003</v>
      </c>
      <c r="Z1149">
        <v>34.588498434000002</v>
      </c>
      <c r="AA1149">
        <v>0</v>
      </c>
      <c r="AB1149">
        <v>0</v>
      </c>
      <c r="AC1149">
        <v>0</v>
      </c>
      <c r="AD1149">
        <v>0</v>
      </c>
      <c r="AE1149">
        <v>5.2864794675E-2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2">
      <c r="A1150" t="s">
        <v>577</v>
      </c>
      <c r="B1150" t="s">
        <v>610</v>
      </c>
      <c r="C1150" t="s">
        <v>611</v>
      </c>
      <c r="D1150" t="s">
        <v>605</v>
      </c>
      <c r="O1150">
        <v>0</v>
      </c>
      <c r="P1150">
        <v>0</v>
      </c>
      <c r="Q1150">
        <v>0</v>
      </c>
      <c r="R1150">
        <v>0</v>
      </c>
      <c r="S1150">
        <v>1592.0869439999999</v>
      </c>
      <c r="T1150">
        <v>0</v>
      </c>
      <c r="U1150">
        <v>0</v>
      </c>
      <c r="V1150">
        <v>0</v>
      </c>
      <c r="W1150">
        <v>0</v>
      </c>
      <c r="X1150">
        <v>0.13982334981399999</v>
      </c>
      <c r="Y1150">
        <v>3520.4751990176997</v>
      </c>
      <c r="Z1150">
        <v>34.588498434000002</v>
      </c>
      <c r="AA1150">
        <v>0</v>
      </c>
      <c r="AB1150">
        <v>0</v>
      </c>
      <c r="AC1150">
        <v>0</v>
      </c>
      <c r="AD1150">
        <v>0</v>
      </c>
      <c r="AE1150">
        <v>0.52864794674999993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2">
      <c r="A1151" t="s">
        <v>34</v>
      </c>
      <c r="B1151" t="s">
        <v>610</v>
      </c>
      <c r="C1151" t="s">
        <v>611</v>
      </c>
      <c r="D1151" t="s">
        <v>605</v>
      </c>
      <c r="O1151">
        <v>0</v>
      </c>
      <c r="P1151">
        <v>0</v>
      </c>
      <c r="Q1151">
        <v>0</v>
      </c>
      <c r="R1151">
        <v>0</v>
      </c>
      <c r="S1151">
        <v>1592.0869439999999</v>
      </c>
      <c r="T1151">
        <v>0</v>
      </c>
      <c r="U1151">
        <v>0</v>
      </c>
      <c r="V1151">
        <v>0</v>
      </c>
      <c r="W1151">
        <v>0</v>
      </c>
      <c r="X1151">
        <v>0.13982334981399999</v>
      </c>
      <c r="Y1151">
        <v>5998.9089277262992</v>
      </c>
      <c r="Z1151">
        <v>34.588498434000002</v>
      </c>
      <c r="AA1151">
        <v>0</v>
      </c>
      <c r="AB1151">
        <v>0</v>
      </c>
      <c r="AC1151">
        <v>0</v>
      </c>
      <c r="AD1151">
        <v>0</v>
      </c>
      <c r="AE1151">
        <v>0.52864794674999993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2">
      <c r="A1152" t="s">
        <v>35</v>
      </c>
      <c r="B1152" t="s">
        <v>610</v>
      </c>
      <c r="C1152" t="s">
        <v>611</v>
      </c>
      <c r="D1152" t="s">
        <v>605</v>
      </c>
      <c r="O1152">
        <v>0</v>
      </c>
      <c r="P1152">
        <v>0</v>
      </c>
      <c r="Q1152">
        <v>0</v>
      </c>
      <c r="R1152">
        <v>0</v>
      </c>
      <c r="S1152">
        <v>1592.0869439999999</v>
      </c>
      <c r="T1152">
        <v>0</v>
      </c>
      <c r="U1152">
        <v>0</v>
      </c>
      <c r="V1152">
        <v>0</v>
      </c>
      <c r="W1152">
        <v>0</v>
      </c>
      <c r="X1152">
        <v>0.13982334981399999</v>
      </c>
      <c r="Y1152">
        <v>3384.3836094062999</v>
      </c>
      <c r="Z1152">
        <v>34.588498434000002</v>
      </c>
      <c r="AA1152">
        <v>0</v>
      </c>
      <c r="AB1152">
        <v>0</v>
      </c>
      <c r="AC1152">
        <v>0</v>
      </c>
      <c r="AD1152">
        <v>0</v>
      </c>
      <c r="AE1152">
        <v>0.52864794674999993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2">
      <c r="A1153" t="s">
        <v>36</v>
      </c>
      <c r="B1153" t="s">
        <v>610</v>
      </c>
      <c r="C1153" t="s">
        <v>611</v>
      </c>
      <c r="D1153" t="s">
        <v>605</v>
      </c>
      <c r="O1153">
        <v>0</v>
      </c>
      <c r="P1153">
        <v>0</v>
      </c>
      <c r="Q1153">
        <v>0</v>
      </c>
      <c r="R1153">
        <v>0</v>
      </c>
      <c r="S1153">
        <v>931.50804479999999</v>
      </c>
      <c r="T1153">
        <v>0</v>
      </c>
      <c r="U1153">
        <v>0</v>
      </c>
      <c r="V1153">
        <v>0</v>
      </c>
      <c r="W1153">
        <v>0</v>
      </c>
      <c r="X1153">
        <v>6.0172868971E-2</v>
      </c>
      <c r="Y1153">
        <v>6227.6786099154006</v>
      </c>
      <c r="Z1153">
        <v>34.588498434000002</v>
      </c>
      <c r="AA1153">
        <v>0</v>
      </c>
      <c r="AB1153">
        <v>0</v>
      </c>
      <c r="AC1153">
        <v>0</v>
      </c>
      <c r="AD1153">
        <v>0</v>
      </c>
      <c r="AE1153">
        <v>5.2864794675E-2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1:36" x14ac:dyDescent="0.2">
      <c r="A1154" t="s">
        <v>37</v>
      </c>
      <c r="B1154" t="s">
        <v>610</v>
      </c>
      <c r="C1154" t="s">
        <v>611</v>
      </c>
      <c r="D1154" t="s">
        <v>605</v>
      </c>
      <c r="O1154">
        <v>0</v>
      </c>
      <c r="P1154">
        <v>0</v>
      </c>
      <c r="Q1154">
        <v>0</v>
      </c>
      <c r="R1154">
        <v>0</v>
      </c>
      <c r="S1154">
        <v>931.50804479999999</v>
      </c>
      <c r="T1154">
        <v>0</v>
      </c>
      <c r="U1154">
        <v>0</v>
      </c>
      <c r="V1154">
        <v>0</v>
      </c>
      <c r="W1154">
        <v>0</v>
      </c>
      <c r="X1154">
        <v>6.0172868971E-2</v>
      </c>
      <c r="Y1154">
        <v>2579.9593550160002</v>
      </c>
      <c r="Z1154">
        <v>34.588498434000002</v>
      </c>
      <c r="AA1154">
        <v>0</v>
      </c>
      <c r="AB1154">
        <v>0</v>
      </c>
      <c r="AC1154">
        <v>0</v>
      </c>
      <c r="AD1154">
        <v>0</v>
      </c>
      <c r="AE1154">
        <v>5.2864794675E-2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2">
      <c r="A1155" t="s">
        <v>38</v>
      </c>
      <c r="B1155" t="s">
        <v>610</v>
      </c>
      <c r="C1155" t="s">
        <v>611</v>
      </c>
      <c r="D1155" t="s">
        <v>605</v>
      </c>
      <c r="O1155">
        <v>0</v>
      </c>
      <c r="P1155">
        <v>0</v>
      </c>
      <c r="Q1155">
        <v>0</v>
      </c>
      <c r="R1155">
        <v>0</v>
      </c>
      <c r="S1155">
        <v>1239.77136</v>
      </c>
      <c r="T1155">
        <v>0</v>
      </c>
      <c r="U1155">
        <v>0</v>
      </c>
      <c r="V1155">
        <v>0</v>
      </c>
      <c r="W1155">
        <v>0</v>
      </c>
      <c r="X1155">
        <v>9.7350113734000002E-2</v>
      </c>
      <c r="Y1155">
        <v>3689.0916810375002</v>
      </c>
      <c r="Z1155">
        <v>34.588498434000002</v>
      </c>
      <c r="AA1155">
        <v>0</v>
      </c>
      <c r="AB1155">
        <v>0</v>
      </c>
      <c r="AC1155">
        <v>0</v>
      </c>
      <c r="AD1155">
        <v>0</v>
      </c>
      <c r="AE1155">
        <v>0.2748903795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2">
      <c r="A1156" t="s">
        <v>39</v>
      </c>
      <c r="B1156" t="s">
        <v>610</v>
      </c>
      <c r="C1156" t="s">
        <v>611</v>
      </c>
      <c r="D1156" t="s">
        <v>605</v>
      </c>
      <c r="O1156">
        <v>0</v>
      </c>
      <c r="P1156">
        <v>0</v>
      </c>
      <c r="Q1156">
        <v>0</v>
      </c>
      <c r="R1156">
        <v>0</v>
      </c>
      <c r="S1156">
        <v>1008.9456768</v>
      </c>
      <c r="T1156">
        <v>0</v>
      </c>
      <c r="U1156">
        <v>0</v>
      </c>
      <c r="V1156">
        <v>0</v>
      </c>
      <c r="W1156">
        <v>0</v>
      </c>
      <c r="X1156">
        <v>6.0172868971E-2</v>
      </c>
      <c r="Y1156">
        <v>12790.885936098</v>
      </c>
      <c r="Z1156">
        <v>34.588498434000002</v>
      </c>
      <c r="AA1156">
        <v>0</v>
      </c>
      <c r="AB1156">
        <v>0</v>
      </c>
      <c r="AC1156">
        <v>0</v>
      </c>
      <c r="AD1156">
        <v>0</v>
      </c>
      <c r="AE1156">
        <v>5.2864794675E-2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 x14ac:dyDescent="0.2">
      <c r="A1157" t="s">
        <v>40</v>
      </c>
      <c r="B1157" t="s">
        <v>610</v>
      </c>
      <c r="C1157" t="s">
        <v>611</v>
      </c>
      <c r="D1157" t="s">
        <v>605</v>
      </c>
      <c r="O1157">
        <v>0</v>
      </c>
      <c r="P1157">
        <v>0</v>
      </c>
      <c r="Q1157">
        <v>0</v>
      </c>
      <c r="R1157">
        <v>0</v>
      </c>
      <c r="S1157">
        <v>1008.9456768</v>
      </c>
      <c r="T1157">
        <v>0</v>
      </c>
      <c r="U1157">
        <v>0</v>
      </c>
      <c r="V1157">
        <v>0</v>
      </c>
      <c r="W1157">
        <v>0</v>
      </c>
      <c r="X1157">
        <v>6.0172868971E-2</v>
      </c>
      <c r="Y1157">
        <v>13281.282254604001</v>
      </c>
      <c r="Z1157">
        <v>34.588498434000002</v>
      </c>
      <c r="AA1157">
        <v>0</v>
      </c>
      <c r="AB1157">
        <v>0</v>
      </c>
      <c r="AC1157">
        <v>0</v>
      </c>
      <c r="AD1157">
        <v>0</v>
      </c>
      <c r="AE1157">
        <v>5.2864794675E-2</v>
      </c>
      <c r="AF1157">
        <v>0</v>
      </c>
      <c r="AG1157">
        <v>0</v>
      </c>
      <c r="AH1157">
        <v>0</v>
      </c>
      <c r="AI1157">
        <v>0</v>
      </c>
      <c r="AJ1157">
        <v>0</v>
      </c>
    </row>
    <row r="1158" spans="1:36" x14ac:dyDescent="0.2">
      <c r="A1158" t="s">
        <v>41</v>
      </c>
      <c r="B1158" t="s">
        <v>610</v>
      </c>
      <c r="C1158" t="s">
        <v>611</v>
      </c>
      <c r="D1158" t="s">
        <v>605</v>
      </c>
      <c r="O1158">
        <v>0</v>
      </c>
      <c r="P1158">
        <v>0</v>
      </c>
      <c r="Q1158">
        <v>0</v>
      </c>
      <c r="R1158">
        <v>0</v>
      </c>
      <c r="S1158">
        <v>1008.9456768</v>
      </c>
      <c r="T1158">
        <v>0</v>
      </c>
      <c r="U1158">
        <v>0</v>
      </c>
      <c r="V1158">
        <v>0</v>
      </c>
      <c r="W1158">
        <v>0</v>
      </c>
      <c r="X1158">
        <v>6.0172868971E-2</v>
      </c>
      <c r="Y1158">
        <v>6442.9329592536005</v>
      </c>
      <c r="Z1158">
        <v>34.588498434000002</v>
      </c>
      <c r="AA1158">
        <v>0</v>
      </c>
      <c r="AB1158">
        <v>0</v>
      </c>
      <c r="AC1158">
        <v>0</v>
      </c>
      <c r="AD1158">
        <v>0</v>
      </c>
      <c r="AE1158">
        <v>5.2864794675E-2</v>
      </c>
      <c r="AF1158">
        <v>0</v>
      </c>
      <c r="AG1158">
        <v>0</v>
      </c>
      <c r="AH1158">
        <v>0</v>
      </c>
      <c r="AI1158">
        <v>0</v>
      </c>
      <c r="AJ1158">
        <v>0</v>
      </c>
    </row>
    <row r="1159" spans="1:36" x14ac:dyDescent="0.2">
      <c r="A1159" t="s">
        <v>42</v>
      </c>
      <c r="B1159" t="s">
        <v>610</v>
      </c>
      <c r="C1159" t="s">
        <v>611</v>
      </c>
      <c r="D1159" t="s">
        <v>605</v>
      </c>
      <c r="O1159">
        <v>0</v>
      </c>
      <c r="P1159">
        <v>0</v>
      </c>
      <c r="Q1159">
        <v>0</v>
      </c>
      <c r="R1159">
        <v>0</v>
      </c>
      <c r="S1159">
        <v>1008.9456768</v>
      </c>
      <c r="T1159">
        <v>0</v>
      </c>
      <c r="U1159">
        <v>0</v>
      </c>
      <c r="V1159">
        <v>0</v>
      </c>
      <c r="W1159">
        <v>0</v>
      </c>
      <c r="X1159">
        <v>6.0172868971E-2</v>
      </c>
      <c r="Y1159">
        <v>4554.1518971598007</v>
      </c>
      <c r="Z1159">
        <v>34.588498434000002</v>
      </c>
      <c r="AA1159">
        <v>0</v>
      </c>
      <c r="AB1159">
        <v>0</v>
      </c>
      <c r="AC1159">
        <v>0</v>
      </c>
      <c r="AD1159">
        <v>0</v>
      </c>
      <c r="AE1159">
        <v>5.2864794675E-2</v>
      </c>
      <c r="AF1159">
        <v>0</v>
      </c>
      <c r="AG1159">
        <v>0</v>
      </c>
      <c r="AH1159">
        <v>0</v>
      </c>
      <c r="AI1159">
        <v>0</v>
      </c>
      <c r="AJ1159">
        <v>0</v>
      </c>
    </row>
    <row r="1160" spans="1:36" x14ac:dyDescent="0.2">
      <c r="A1160" t="s">
        <v>43</v>
      </c>
      <c r="B1160" t="s">
        <v>610</v>
      </c>
      <c r="C1160" t="s">
        <v>611</v>
      </c>
      <c r="D1160" t="s">
        <v>605</v>
      </c>
      <c r="O1160">
        <v>0</v>
      </c>
      <c r="P1160">
        <v>0</v>
      </c>
      <c r="Q1160">
        <v>0</v>
      </c>
      <c r="R1160">
        <v>0</v>
      </c>
      <c r="S1160">
        <v>477.13889280000001</v>
      </c>
      <c r="T1160">
        <v>0</v>
      </c>
      <c r="U1160">
        <v>0</v>
      </c>
      <c r="V1160">
        <v>0</v>
      </c>
      <c r="W1160">
        <v>0</v>
      </c>
      <c r="X1160">
        <v>6.0172868971E-2</v>
      </c>
      <c r="Y1160">
        <v>17215.708087343999</v>
      </c>
      <c r="Z1160">
        <v>34.588498434000002</v>
      </c>
      <c r="AA1160">
        <v>0</v>
      </c>
      <c r="AB1160">
        <v>0</v>
      </c>
      <c r="AC1160">
        <v>0</v>
      </c>
      <c r="AD1160">
        <v>0</v>
      </c>
      <c r="AE1160">
        <v>5.2864794675E-2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 x14ac:dyDescent="0.2">
      <c r="A1161" t="s">
        <v>44</v>
      </c>
      <c r="B1161" t="s">
        <v>610</v>
      </c>
      <c r="C1161" t="s">
        <v>611</v>
      </c>
      <c r="D1161" t="s">
        <v>605</v>
      </c>
      <c r="O1161">
        <v>0</v>
      </c>
      <c r="P1161">
        <v>0</v>
      </c>
      <c r="Q1161">
        <v>0</v>
      </c>
      <c r="R1161">
        <v>0</v>
      </c>
      <c r="S1161">
        <v>1008.9456768</v>
      </c>
      <c r="T1161">
        <v>0</v>
      </c>
      <c r="U1161">
        <v>0</v>
      </c>
      <c r="V1161">
        <v>0</v>
      </c>
      <c r="W1161">
        <v>0</v>
      </c>
      <c r="X1161">
        <v>6.0172868971E-2</v>
      </c>
      <c r="Y1161">
        <v>14167.738125870001</v>
      </c>
      <c r="Z1161">
        <v>34.588498434000002</v>
      </c>
      <c r="AA1161">
        <v>0</v>
      </c>
      <c r="AB1161">
        <v>0</v>
      </c>
      <c r="AC1161">
        <v>0</v>
      </c>
      <c r="AD1161">
        <v>0</v>
      </c>
      <c r="AE1161">
        <v>5.2864794675E-2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2">
      <c r="A1162" t="s">
        <v>45</v>
      </c>
      <c r="B1162" t="s">
        <v>610</v>
      </c>
      <c r="C1162" t="s">
        <v>611</v>
      </c>
      <c r="D1162" t="s">
        <v>605</v>
      </c>
      <c r="O1162">
        <v>0</v>
      </c>
      <c r="P1162">
        <v>0</v>
      </c>
      <c r="Q1162">
        <v>0</v>
      </c>
      <c r="R1162">
        <v>0</v>
      </c>
      <c r="S1162">
        <v>1008.9456768</v>
      </c>
      <c r="T1162">
        <v>0</v>
      </c>
      <c r="U1162">
        <v>0</v>
      </c>
      <c r="V1162">
        <v>0</v>
      </c>
      <c r="W1162">
        <v>0</v>
      </c>
      <c r="X1162">
        <v>6.0172868971E-2</v>
      </c>
      <c r="Y1162">
        <v>7798.0453723086002</v>
      </c>
      <c r="Z1162">
        <v>34.588498434000002</v>
      </c>
      <c r="AA1162">
        <v>0</v>
      </c>
      <c r="AB1162">
        <v>0</v>
      </c>
      <c r="AC1162">
        <v>0</v>
      </c>
      <c r="AD1162">
        <v>0</v>
      </c>
      <c r="AE1162">
        <v>5.2864794675E-2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2">
      <c r="A1163" t="s">
        <v>46</v>
      </c>
      <c r="B1163" t="s">
        <v>610</v>
      </c>
      <c r="C1163" t="s">
        <v>611</v>
      </c>
      <c r="D1163" t="s">
        <v>605</v>
      </c>
      <c r="O1163">
        <v>0</v>
      </c>
      <c r="P1163">
        <v>0</v>
      </c>
      <c r="Q1163">
        <v>0</v>
      </c>
      <c r="R1163">
        <v>0</v>
      </c>
      <c r="S1163">
        <v>477.13889280000001</v>
      </c>
      <c r="T1163">
        <v>0</v>
      </c>
      <c r="U1163">
        <v>0</v>
      </c>
      <c r="V1163">
        <v>0</v>
      </c>
      <c r="W1163">
        <v>0</v>
      </c>
      <c r="X1163">
        <v>6.0172868971E-2</v>
      </c>
      <c r="Y1163">
        <v>19373.931582600002</v>
      </c>
      <c r="Z1163">
        <v>34.588498434000002</v>
      </c>
      <c r="AA1163">
        <v>0</v>
      </c>
      <c r="AB1163">
        <v>0</v>
      </c>
      <c r="AC1163">
        <v>0</v>
      </c>
      <c r="AD1163">
        <v>0</v>
      </c>
      <c r="AE1163">
        <v>5.2864794675E-2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 x14ac:dyDescent="0.2">
      <c r="A1164" t="s">
        <v>47</v>
      </c>
      <c r="B1164" t="s">
        <v>610</v>
      </c>
      <c r="C1164" t="s">
        <v>611</v>
      </c>
      <c r="D1164" t="s">
        <v>605</v>
      </c>
      <c r="E1164" t="s">
        <v>531</v>
      </c>
      <c r="F1164" t="s">
        <v>502</v>
      </c>
      <c r="G1164" t="s">
        <v>505</v>
      </c>
      <c r="H1164" t="s">
        <v>8</v>
      </c>
      <c r="I1164" t="s">
        <v>507</v>
      </c>
      <c r="J1164" t="s">
        <v>532</v>
      </c>
      <c r="K1164" t="s">
        <v>537</v>
      </c>
      <c r="L1164" t="s">
        <v>513</v>
      </c>
      <c r="M1164" t="s">
        <v>532</v>
      </c>
      <c r="N1164" t="s">
        <v>532</v>
      </c>
      <c r="O1164">
        <v>0.52734166357000001</v>
      </c>
      <c r="P1164">
        <v>0</v>
      </c>
      <c r="Q1164">
        <v>0</v>
      </c>
      <c r="R1164">
        <v>0</v>
      </c>
      <c r="S1164">
        <v>1.35387648</v>
      </c>
      <c r="T1164">
        <v>0</v>
      </c>
      <c r="U1164">
        <v>0.22915199999999999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217.24795818888001</v>
      </c>
      <c r="AB1164">
        <v>0</v>
      </c>
      <c r="AC1164">
        <v>0</v>
      </c>
      <c r="AD1164">
        <v>0</v>
      </c>
      <c r="AE1164">
        <v>0.20896522516800001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1:36" x14ac:dyDescent="0.2">
      <c r="A1165" t="s">
        <v>48</v>
      </c>
      <c r="B1165" t="s">
        <v>610</v>
      </c>
      <c r="C1165" t="s">
        <v>611</v>
      </c>
      <c r="D1165" t="s">
        <v>605</v>
      </c>
      <c r="E1165" t="s">
        <v>531</v>
      </c>
      <c r="F1165" t="s">
        <v>502</v>
      </c>
      <c r="G1165" t="s">
        <v>505</v>
      </c>
      <c r="H1165" t="s">
        <v>4</v>
      </c>
      <c r="I1165" t="s">
        <v>507</v>
      </c>
      <c r="J1165" t="s">
        <v>532</v>
      </c>
      <c r="K1165" t="s">
        <v>537</v>
      </c>
      <c r="L1165" t="s">
        <v>513</v>
      </c>
      <c r="M1165" t="s">
        <v>532</v>
      </c>
      <c r="N1165" t="s">
        <v>532</v>
      </c>
      <c r="O1165">
        <v>0</v>
      </c>
      <c r="P1165">
        <v>0</v>
      </c>
      <c r="Q1165">
        <v>0.16628833577749999</v>
      </c>
      <c r="R1165">
        <v>0</v>
      </c>
      <c r="S1165">
        <v>0</v>
      </c>
      <c r="T1165">
        <v>0</v>
      </c>
      <c r="U1165">
        <v>0.22915199999999999</v>
      </c>
      <c r="V1165">
        <v>2.8290624892599995E-5</v>
      </c>
      <c r="W1165">
        <v>0</v>
      </c>
      <c r="X1165">
        <v>0</v>
      </c>
      <c r="Y1165">
        <v>0</v>
      </c>
      <c r="Z1165">
        <v>0</v>
      </c>
      <c r="AA1165">
        <v>48.119786157180002</v>
      </c>
      <c r="AB1165">
        <v>0</v>
      </c>
      <c r="AC1165">
        <v>0</v>
      </c>
      <c r="AD1165">
        <v>0</v>
      </c>
      <c r="AE1165">
        <v>3.2592621729199993E-5</v>
      </c>
      <c r="AF1165">
        <v>0</v>
      </c>
      <c r="AG1165">
        <v>0</v>
      </c>
      <c r="AH1165">
        <v>0</v>
      </c>
      <c r="AI1165">
        <v>1.1757402767689997E-7</v>
      </c>
      <c r="AJ1165">
        <v>0</v>
      </c>
    </row>
    <row r="1166" spans="1:36" x14ac:dyDescent="0.2">
      <c r="A1166" t="s">
        <v>49</v>
      </c>
      <c r="B1166" t="s">
        <v>610</v>
      </c>
      <c r="C1166" t="s">
        <v>611</v>
      </c>
      <c r="D1166" t="s">
        <v>605</v>
      </c>
      <c r="E1166" t="s">
        <v>531</v>
      </c>
      <c r="F1166" t="s">
        <v>502</v>
      </c>
      <c r="G1166" t="s">
        <v>506</v>
      </c>
      <c r="H1166" t="s">
        <v>538</v>
      </c>
      <c r="I1166" t="s">
        <v>507</v>
      </c>
      <c r="J1166" t="s">
        <v>532</v>
      </c>
      <c r="K1166" t="s">
        <v>537</v>
      </c>
      <c r="L1166" t="s">
        <v>513</v>
      </c>
      <c r="M1166" t="s">
        <v>532</v>
      </c>
      <c r="N1166" t="s">
        <v>532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0.85966200826000005</v>
      </c>
      <c r="X1166">
        <v>0</v>
      </c>
      <c r="Y1166">
        <v>0</v>
      </c>
      <c r="Z1166">
        <v>0</v>
      </c>
      <c r="AA1166">
        <v>59.526863025719997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2">
      <c r="A1167" t="s">
        <v>50</v>
      </c>
      <c r="B1167" t="s">
        <v>610</v>
      </c>
      <c r="C1167" t="s">
        <v>611</v>
      </c>
      <c r="D1167" t="s">
        <v>605</v>
      </c>
      <c r="E1167" t="s">
        <v>531</v>
      </c>
      <c r="F1167" t="s">
        <v>502</v>
      </c>
      <c r="G1167" t="s">
        <v>506</v>
      </c>
      <c r="H1167" t="s">
        <v>541</v>
      </c>
      <c r="I1167" t="s">
        <v>507</v>
      </c>
      <c r="J1167" t="s">
        <v>532</v>
      </c>
      <c r="K1167" t="s">
        <v>537</v>
      </c>
      <c r="L1167" t="s">
        <v>513</v>
      </c>
      <c r="M1167" t="s">
        <v>532</v>
      </c>
      <c r="N1167" t="s">
        <v>532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0.19797506600500001</v>
      </c>
      <c r="X1167">
        <v>0</v>
      </c>
      <c r="Y1167">
        <v>0</v>
      </c>
      <c r="Z1167">
        <v>0</v>
      </c>
      <c r="AA1167">
        <v>59.700764120599999</v>
      </c>
      <c r="AB1167">
        <v>0</v>
      </c>
      <c r="AC1167">
        <v>0</v>
      </c>
      <c r="AD1167">
        <v>0</v>
      </c>
      <c r="AE1167">
        <v>8.200249211699999E-7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2">
      <c r="A1168" t="s">
        <v>51</v>
      </c>
      <c r="B1168" t="s">
        <v>610</v>
      </c>
      <c r="C1168" t="s">
        <v>611</v>
      </c>
      <c r="D1168" t="s">
        <v>605</v>
      </c>
      <c r="E1168" t="s">
        <v>531</v>
      </c>
      <c r="F1168" t="s">
        <v>502</v>
      </c>
      <c r="G1168" t="s">
        <v>505</v>
      </c>
      <c r="H1168" t="s">
        <v>8</v>
      </c>
      <c r="I1168" t="s">
        <v>508</v>
      </c>
      <c r="J1168" t="s">
        <v>532</v>
      </c>
      <c r="K1168" t="s">
        <v>537</v>
      </c>
      <c r="L1168" t="s">
        <v>513</v>
      </c>
      <c r="M1168" t="s">
        <v>532</v>
      </c>
      <c r="N1168" t="s">
        <v>532</v>
      </c>
      <c r="O1168">
        <v>0.52734166357000001</v>
      </c>
      <c r="P1168">
        <v>0</v>
      </c>
      <c r="Q1168">
        <v>0</v>
      </c>
      <c r="R1168">
        <v>0</v>
      </c>
      <c r="S1168">
        <v>1.35387648</v>
      </c>
      <c r="T1168">
        <v>0</v>
      </c>
      <c r="U1168">
        <v>0.22915199999999999</v>
      </c>
      <c r="V1168">
        <v>0</v>
      </c>
      <c r="W1168">
        <v>0</v>
      </c>
      <c r="X1168">
        <v>0</v>
      </c>
      <c r="Y1168">
        <v>0</v>
      </c>
      <c r="Z1168">
        <v>18.847983960000001</v>
      </c>
      <c r="AA1168">
        <v>232.68658790079999</v>
      </c>
      <c r="AB1168">
        <v>0</v>
      </c>
      <c r="AC1168">
        <v>0</v>
      </c>
      <c r="AD1168">
        <v>0</v>
      </c>
      <c r="AE1168">
        <v>0.20896522516800001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2">
      <c r="A1169" t="s">
        <v>52</v>
      </c>
      <c r="B1169" t="s">
        <v>610</v>
      </c>
      <c r="C1169" t="s">
        <v>611</v>
      </c>
      <c r="D1169" t="s">
        <v>605</v>
      </c>
      <c r="E1169" t="s">
        <v>531</v>
      </c>
      <c r="F1169" t="s">
        <v>502</v>
      </c>
      <c r="G1169" t="s">
        <v>505</v>
      </c>
      <c r="H1169" t="s">
        <v>4</v>
      </c>
      <c r="I1169" t="s">
        <v>508</v>
      </c>
      <c r="J1169" t="s">
        <v>532</v>
      </c>
      <c r="K1169" t="s">
        <v>537</v>
      </c>
      <c r="L1169" t="s">
        <v>513</v>
      </c>
      <c r="M1169" t="s">
        <v>532</v>
      </c>
      <c r="N1169" t="s">
        <v>532</v>
      </c>
      <c r="O1169">
        <v>0</v>
      </c>
      <c r="P1169">
        <v>0</v>
      </c>
      <c r="Q1169">
        <v>0.16628833577749999</v>
      </c>
      <c r="R1169">
        <v>0</v>
      </c>
      <c r="S1169">
        <v>0</v>
      </c>
      <c r="T1169">
        <v>0</v>
      </c>
      <c r="U1169">
        <v>0.22915199999999999</v>
      </c>
      <c r="V1169">
        <v>2.8290624892599995E-5</v>
      </c>
      <c r="W1169">
        <v>0</v>
      </c>
      <c r="X1169">
        <v>0</v>
      </c>
      <c r="Y1169">
        <v>0</v>
      </c>
      <c r="Z1169">
        <v>4.5479487222000001</v>
      </c>
      <c r="AA1169">
        <v>51.539381824159996</v>
      </c>
      <c r="AB1169">
        <v>0</v>
      </c>
      <c r="AC1169">
        <v>0</v>
      </c>
      <c r="AD1169">
        <v>0</v>
      </c>
      <c r="AE1169">
        <v>3.2592621729199993E-5</v>
      </c>
      <c r="AF1169">
        <v>0</v>
      </c>
      <c r="AG1169">
        <v>0</v>
      </c>
      <c r="AH1169">
        <v>0</v>
      </c>
      <c r="AI1169">
        <v>1.1757402767689997E-7</v>
      </c>
      <c r="AJ1169">
        <v>0</v>
      </c>
    </row>
    <row r="1170" spans="1:36" x14ac:dyDescent="0.2">
      <c r="A1170" t="s">
        <v>53</v>
      </c>
      <c r="B1170" t="s">
        <v>610</v>
      </c>
      <c r="C1170" t="s">
        <v>611</v>
      </c>
      <c r="D1170" t="s">
        <v>605</v>
      </c>
      <c r="E1170" t="s">
        <v>531</v>
      </c>
      <c r="F1170" t="s">
        <v>502</v>
      </c>
      <c r="G1170" t="s">
        <v>506</v>
      </c>
      <c r="H1170" t="s">
        <v>538</v>
      </c>
      <c r="I1170" t="s">
        <v>508</v>
      </c>
      <c r="J1170" t="s">
        <v>532</v>
      </c>
      <c r="K1170" t="s">
        <v>537</v>
      </c>
      <c r="L1170" t="s">
        <v>513</v>
      </c>
      <c r="M1170" t="s">
        <v>532</v>
      </c>
      <c r="N1170" t="s">
        <v>532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0.85966200826000005</v>
      </c>
      <c r="X1170">
        <v>0</v>
      </c>
      <c r="Y1170">
        <v>0</v>
      </c>
      <c r="Z1170">
        <v>4.7829667938</v>
      </c>
      <c r="AA1170">
        <v>63.757209246080002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 x14ac:dyDescent="0.2">
      <c r="A1171" t="s">
        <v>54</v>
      </c>
      <c r="B1171" t="s">
        <v>610</v>
      </c>
      <c r="C1171" t="s">
        <v>611</v>
      </c>
      <c r="D1171" t="s">
        <v>605</v>
      </c>
      <c r="E1171" t="s">
        <v>531</v>
      </c>
      <c r="F1171" t="s">
        <v>502</v>
      </c>
      <c r="G1171" t="s">
        <v>506</v>
      </c>
      <c r="H1171" t="s">
        <v>541</v>
      </c>
      <c r="I1171" t="s">
        <v>508</v>
      </c>
      <c r="J1171" t="s">
        <v>532</v>
      </c>
      <c r="K1171" t="s">
        <v>537</v>
      </c>
      <c r="L1171" t="s">
        <v>513</v>
      </c>
      <c r="M1171" t="s">
        <v>532</v>
      </c>
      <c r="N1171" t="s">
        <v>532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0.19797506600500001</v>
      </c>
      <c r="X1171">
        <v>0</v>
      </c>
      <c r="Y1171">
        <v>0</v>
      </c>
      <c r="Z1171">
        <v>5.0808114786000003</v>
      </c>
      <c r="AA1171">
        <v>63.943282990560007</v>
      </c>
      <c r="AB1171">
        <v>0</v>
      </c>
      <c r="AC1171">
        <v>0</v>
      </c>
      <c r="AD1171">
        <v>0</v>
      </c>
      <c r="AE1171">
        <v>8.200249211699999E-7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2">
      <c r="A1172" t="s">
        <v>55</v>
      </c>
      <c r="B1172" t="s">
        <v>610</v>
      </c>
      <c r="C1172" t="s">
        <v>611</v>
      </c>
      <c r="D1172" t="s">
        <v>606</v>
      </c>
      <c r="E1172" t="s">
        <v>531</v>
      </c>
      <c r="F1172" t="s">
        <v>502</v>
      </c>
      <c r="G1172" t="s">
        <v>505</v>
      </c>
      <c r="H1172" t="s">
        <v>8</v>
      </c>
      <c r="I1172" t="s">
        <v>507</v>
      </c>
      <c r="J1172" t="s">
        <v>532</v>
      </c>
      <c r="K1172" t="s">
        <v>538</v>
      </c>
      <c r="L1172" t="s">
        <v>513</v>
      </c>
      <c r="M1172" t="s">
        <v>532</v>
      </c>
      <c r="N1172" t="s">
        <v>532</v>
      </c>
      <c r="O1172">
        <v>0.52734166357000001</v>
      </c>
      <c r="P1172">
        <v>0</v>
      </c>
      <c r="Q1172">
        <v>0</v>
      </c>
      <c r="R1172">
        <v>0</v>
      </c>
      <c r="S1172">
        <v>1.35387648</v>
      </c>
      <c r="T1172">
        <v>0</v>
      </c>
      <c r="U1172">
        <v>0.22915199999999999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229.67292726744</v>
      </c>
      <c r="AB1172">
        <v>0</v>
      </c>
      <c r="AC1172">
        <v>0</v>
      </c>
      <c r="AD1172">
        <v>0</v>
      </c>
      <c r="AE1172">
        <v>0.20896522516800001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2">
      <c r="A1173" t="s">
        <v>56</v>
      </c>
      <c r="B1173" t="s">
        <v>610</v>
      </c>
      <c r="C1173" t="s">
        <v>611</v>
      </c>
      <c r="D1173" t="s">
        <v>606</v>
      </c>
      <c r="E1173" t="s">
        <v>531</v>
      </c>
      <c r="F1173" t="s">
        <v>502</v>
      </c>
      <c r="G1173" t="s">
        <v>505</v>
      </c>
      <c r="H1173" t="s">
        <v>4</v>
      </c>
      <c r="I1173" t="s">
        <v>507</v>
      </c>
      <c r="J1173" t="s">
        <v>532</v>
      </c>
      <c r="K1173" t="s">
        <v>538</v>
      </c>
      <c r="L1173" t="s">
        <v>513</v>
      </c>
      <c r="M1173" t="s">
        <v>532</v>
      </c>
      <c r="N1173" t="s">
        <v>532</v>
      </c>
      <c r="O1173">
        <v>0</v>
      </c>
      <c r="P1173">
        <v>0</v>
      </c>
      <c r="Q1173">
        <v>0.16628833577749999</v>
      </c>
      <c r="R1173">
        <v>0</v>
      </c>
      <c r="S1173">
        <v>0</v>
      </c>
      <c r="T1173">
        <v>0</v>
      </c>
      <c r="U1173">
        <v>0.22915199999999999</v>
      </c>
      <c r="V1173">
        <v>2.8290624892599995E-5</v>
      </c>
      <c r="W1173">
        <v>0</v>
      </c>
      <c r="X1173">
        <v>0</v>
      </c>
      <c r="Y1173">
        <v>0</v>
      </c>
      <c r="Z1173">
        <v>0</v>
      </c>
      <c r="AA1173">
        <v>50.871880400340004</v>
      </c>
      <c r="AB1173">
        <v>0</v>
      </c>
      <c r="AC1173">
        <v>0</v>
      </c>
      <c r="AD1173">
        <v>0</v>
      </c>
      <c r="AE1173">
        <v>3.2592621729199993E-5</v>
      </c>
      <c r="AF1173">
        <v>0</v>
      </c>
      <c r="AG1173">
        <v>0</v>
      </c>
      <c r="AH1173">
        <v>0</v>
      </c>
      <c r="AI1173">
        <v>1.1757402767689997E-7</v>
      </c>
      <c r="AJ1173">
        <v>0</v>
      </c>
    </row>
    <row r="1174" spans="1:36" x14ac:dyDescent="0.2">
      <c r="A1174" t="s">
        <v>57</v>
      </c>
      <c r="B1174" t="s">
        <v>610</v>
      </c>
      <c r="C1174" t="s">
        <v>611</v>
      </c>
      <c r="D1174" t="s">
        <v>606</v>
      </c>
      <c r="E1174" t="s">
        <v>531</v>
      </c>
      <c r="F1174" t="s">
        <v>502</v>
      </c>
      <c r="G1174" t="s">
        <v>506</v>
      </c>
      <c r="H1174" t="s">
        <v>538</v>
      </c>
      <c r="I1174" t="s">
        <v>507</v>
      </c>
      <c r="J1174" t="s">
        <v>532</v>
      </c>
      <c r="K1174" t="s">
        <v>538</v>
      </c>
      <c r="L1174" t="s">
        <v>513</v>
      </c>
      <c r="M1174" t="s">
        <v>532</v>
      </c>
      <c r="N1174" t="s">
        <v>532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0.85966200826000005</v>
      </c>
      <c r="X1174">
        <v>0</v>
      </c>
      <c r="Y1174">
        <v>0</v>
      </c>
      <c r="Z1174">
        <v>0</v>
      </c>
      <c r="AA1174">
        <v>62.931357312359999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</row>
    <row r="1175" spans="1:36" x14ac:dyDescent="0.2">
      <c r="A1175" t="s">
        <v>58</v>
      </c>
      <c r="B1175" t="s">
        <v>610</v>
      </c>
      <c r="C1175" t="s">
        <v>611</v>
      </c>
      <c r="D1175" t="s">
        <v>605</v>
      </c>
      <c r="E1175" t="s">
        <v>531</v>
      </c>
      <c r="F1175" t="s">
        <v>502</v>
      </c>
      <c r="G1175" t="s">
        <v>506</v>
      </c>
      <c r="H1175" t="s">
        <v>541</v>
      </c>
      <c r="I1175" t="s">
        <v>507</v>
      </c>
      <c r="J1175" t="s">
        <v>532</v>
      </c>
      <c r="K1175" t="s">
        <v>538</v>
      </c>
      <c r="L1175" t="s">
        <v>513</v>
      </c>
      <c r="M1175" t="s">
        <v>532</v>
      </c>
      <c r="N1175" t="s">
        <v>532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0.19797506600500001</v>
      </c>
      <c r="X1175">
        <v>0</v>
      </c>
      <c r="Y1175">
        <v>0</v>
      </c>
      <c r="Z1175">
        <v>0</v>
      </c>
      <c r="AA1175">
        <v>63.115204257800002</v>
      </c>
      <c r="AB1175">
        <v>0</v>
      </c>
      <c r="AC1175">
        <v>0</v>
      </c>
      <c r="AD1175">
        <v>0</v>
      </c>
      <c r="AE1175">
        <v>8.200249211699999E-7</v>
      </c>
      <c r="AF1175">
        <v>0</v>
      </c>
      <c r="AG1175">
        <v>0</v>
      </c>
      <c r="AH1175">
        <v>0</v>
      </c>
      <c r="AI1175">
        <v>0</v>
      </c>
      <c r="AJ1175">
        <v>0</v>
      </c>
    </row>
    <row r="1176" spans="1:36" x14ac:dyDescent="0.2">
      <c r="A1176" t="s">
        <v>59</v>
      </c>
      <c r="B1176" t="s">
        <v>610</v>
      </c>
      <c r="C1176" t="s">
        <v>611</v>
      </c>
      <c r="D1176" t="s">
        <v>605</v>
      </c>
      <c r="E1176" t="s">
        <v>531</v>
      </c>
      <c r="F1176" t="s">
        <v>502</v>
      </c>
      <c r="G1176" t="s">
        <v>505</v>
      </c>
      <c r="H1176" t="s">
        <v>8</v>
      </c>
      <c r="I1176" t="s">
        <v>508</v>
      </c>
      <c r="J1176" t="s">
        <v>532</v>
      </c>
      <c r="K1176" t="s">
        <v>538</v>
      </c>
      <c r="L1176" t="s">
        <v>513</v>
      </c>
      <c r="M1176" t="s">
        <v>532</v>
      </c>
      <c r="N1176" t="s">
        <v>532</v>
      </c>
      <c r="O1176">
        <v>0.52734166357000001</v>
      </c>
      <c r="P1176">
        <v>0</v>
      </c>
      <c r="Q1176">
        <v>0</v>
      </c>
      <c r="R1176">
        <v>0</v>
      </c>
      <c r="S1176">
        <v>1.35387648</v>
      </c>
      <c r="T1176">
        <v>0</v>
      </c>
      <c r="U1176">
        <v>0.22915199999999999</v>
      </c>
      <c r="V1176">
        <v>0</v>
      </c>
      <c r="W1176">
        <v>0</v>
      </c>
      <c r="X1176">
        <v>0</v>
      </c>
      <c r="Y1176">
        <v>0</v>
      </c>
      <c r="Z1176">
        <v>18.847983960000001</v>
      </c>
      <c r="AA1176">
        <v>245.43456225199998</v>
      </c>
      <c r="AB1176">
        <v>0</v>
      </c>
      <c r="AC1176">
        <v>0</v>
      </c>
      <c r="AD1176">
        <v>0</v>
      </c>
      <c r="AE1176">
        <v>0.20896522516800001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 x14ac:dyDescent="0.2">
      <c r="A1177" t="s">
        <v>60</v>
      </c>
      <c r="B1177" t="s">
        <v>610</v>
      </c>
      <c r="C1177" t="s">
        <v>611</v>
      </c>
      <c r="D1177" t="s">
        <v>605</v>
      </c>
      <c r="E1177" t="s">
        <v>531</v>
      </c>
      <c r="F1177" t="s">
        <v>502</v>
      </c>
      <c r="G1177" t="s">
        <v>505</v>
      </c>
      <c r="H1177" t="s">
        <v>4</v>
      </c>
      <c r="I1177" t="s">
        <v>508</v>
      </c>
      <c r="J1177" t="s">
        <v>532</v>
      </c>
      <c r="K1177" t="s">
        <v>538</v>
      </c>
      <c r="L1177" t="s">
        <v>513</v>
      </c>
      <c r="M1177" t="s">
        <v>532</v>
      </c>
      <c r="N1177" t="s">
        <v>532</v>
      </c>
      <c r="O1177">
        <v>0</v>
      </c>
      <c r="P1177">
        <v>0</v>
      </c>
      <c r="Q1177">
        <v>0.16628833577749999</v>
      </c>
      <c r="R1177">
        <v>0</v>
      </c>
      <c r="S1177">
        <v>0</v>
      </c>
      <c r="T1177">
        <v>0</v>
      </c>
      <c r="U1177">
        <v>0.22915199999999999</v>
      </c>
      <c r="V1177">
        <v>2.8290624892599995E-5</v>
      </c>
      <c r="W1177">
        <v>0</v>
      </c>
      <c r="X1177">
        <v>0</v>
      </c>
      <c r="Y1177">
        <v>0</v>
      </c>
      <c r="Z1177">
        <v>4.5479487222000001</v>
      </c>
      <c r="AA1177">
        <v>54.363019935399997</v>
      </c>
      <c r="AB1177">
        <v>0</v>
      </c>
      <c r="AC1177">
        <v>0</v>
      </c>
      <c r="AD1177">
        <v>0</v>
      </c>
      <c r="AE1177">
        <v>3.2592621729199993E-5</v>
      </c>
      <c r="AF1177">
        <v>0</v>
      </c>
      <c r="AG1177">
        <v>0</v>
      </c>
      <c r="AH1177">
        <v>0</v>
      </c>
      <c r="AI1177">
        <v>1.1757402767689997E-7</v>
      </c>
      <c r="AJ1177">
        <v>0</v>
      </c>
    </row>
    <row r="1178" spans="1:36" x14ac:dyDescent="0.2">
      <c r="A1178" t="s">
        <v>61</v>
      </c>
      <c r="B1178" t="s">
        <v>610</v>
      </c>
      <c r="C1178" t="s">
        <v>611</v>
      </c>
      <c r="D1178" t="s">
        <v>605</v>
      </c>
      <c r="E1178" t="s">
        <v>531</v>
      </c>
      <c r="F1178" t="s">
        <v>502</v>
      </c>
      <c r="G1178" t="s">
        <v>506</v>
      </c>
      <c r="H1178" t="s">
        <v>538</v>
      </c>
      <c r="I1178" t="s">
        <v>508</v>
      </c>
      <c r="J1178" t="s">
        <v>532</v>
      </c>
      <c r="K1178" t="s">
        <v>538</v>
      </c>
      <c r="L1178" t="s">
        <v>513</v>
      </c>
      <c r="M1178" t="s">
        <v>532</v>
      </c>
      <c r="N1178" t="s">
        <v>532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0.85966200826000005</v>
      </c>
      <c r="X1178">
        <v>0</v>
      </c>
      <c r="Y1178">
        <v>0</v>
      </c>
      <c r="Z1178">
        <v>4.8702259787999997</v>
      </c>
      <c r="AA1178">
        <v>67.250213615199996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2">
      <c r="A1179" t="s">
        <v>62</v>
      </c>
      <c r="B1179" t="s">
        <v>610</v>
      </c>
      <c r="C1179" t="s">
        <v>611</v>
      </c>
      <c r="D1179" t="s">
        <v>605</v>
      </c>
      <c r="E1179" t="s">
        <v>531</v>
      </c>
      <c r="F1179" t="s">
        <v>502</v>
      </c>
      <c r="G1179" t="s">
        <v>506</v>
      </c>
      <c r="H1179" t="s">
        <v>541</v>
      </c>
      <c r="I1179" t="s">
        <v>508</v>
      </c>
      <c r="J1179" t="s">
        <v>532</v>
      </c>
      <c r="K1179" t="s">
        <v>538</v>
      </c>
      <c r="L1179" t="s">
        <v>513</v>
      </c>
      <c r="M1179" t="s">
        <v>532</v>
      </c>
      <c r="N1179" t="s">
        <v>532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0.19797506600500001</v>
      </c>
      <c r="X1179">
        <v>0</v>
      </c>
      <c r="Y1179">
        <v>0</v>
      </c>
      <c r="Z1179">
        <v>5.0808114786000003</v>
      </c>
      <c r="AA1179">
        <v>67.446481601399995</v>
      </c>
      <c r="AB1179">
        <v>0</v>
      </c>
      <c r="AC1179">
        <v>0</v>
      </c>
      <c r="AD1179">
        <v>0</v>
      </c>
      <c r="AE1179">
        <v>8.200249211699999E-7</v>
      </c>
      <c r="AF1179">
        <v>0</v>
      </c>
      <c r="AG1179">
        <v>0</v>
      </c>
      <c r="AH1179">
        <v>0</v>
      </c>
      <c r="AI1179">
        <v>0</v>
      </c>
      <c r="AJ1179">
        <v>0</v>
      </c>
    </row>
    <row r="1180" spans="1:36" x14ac:dyDescent="0.2">
      <c r="A1180" t="s">
        <v>63</v>
      </c>
      <c r="B1180" t="s">
        <v>610</v>
      </c>
      <c r="C1180" t="s">
        <v>611</v>
      </c>
      <c r="D1180" t="s">
        <v>605</v>
      </c>
      <c r="E1180" t="s">
        <v>531</v>
      </c>
      <c r="F1180" t="s">
        <v>502</v>
      </c>
      <c r="G1180" t="s">
        <v>505</v>
      </c>
      <c r="H1180" t="s">
        <v>8</v>
      </c>
      <c r="I1180" t="s">
        <v>507</v>
      </c>
      <c r="J1180" t="s">
        <v>532</v>
      </c>
      <c r="K1180" t="s">
        <v>539</v>
      </c>
      <c r="L1180" t="s">
        <v>513</v>
      </c>
      <c r="M1180" t="s">
        <v>532</v>
      </c>
      <c r="N1180" t="s">
        <v>532</v>
      </c>
      <c r="O1180">
        <v>0.52734166357000001</v>
      </c>
      <c r="P1180">
        <v>0</v>
      </c>
      <c r="Q1180">
        <v>0</v>
      </c>
      <c r="R1180">
        <v>0</v>
      </c>
      <c r="S1180">
        <v>1.35387648</v>
      </c>
      <c r="T1180">
        <v>0</v>
      </c>
      <c r="U1180">
        <v>0.22915199999999999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195.7723176099</v>
      </c>
      <c r="AB1180">
        <v>0</v>
      </c>
      <c r="AC1180">
        <v>0</v>
      </c>
      <c r="AD1180">
        <v>0</v>
      </c>
      <c r="AE1180">
        <v>0.20896522516800001</v>
      </c>
      <c r="AF1180">
        <v>0</v>
      </c>
      <c r="AG1180">
        <v>0</v>
      </c>
      <c r="AH1180">
        <v>0</v>
      </c>
      <c r="AI1180">
        <v>0</v>
      </c>
      <c r="AJ1180">
        <v>0</v>
      </c>
    </row>
    <row r="1181" spans="1:36" x14ac:dyDescent="0.2">
      <c r="A1181" t="s">
        <v>64</v>
      </c>
      <c r="B1181" t="s">
        <v>610</v>
      </c>
      <c r="C1181" t="s">
        <v>611</v>
      </c>
      <c r="D1181" t="s">
        <v>605</v>
      </c>
      <c r="E1181" t="s">
        <v>531</v>
      </c>
      <c r="F1181" t="s">
        <v>502</v>
      </c>
      <c r="G1181" t="s">
        <v>505</v>
      </c>
      <c r="H1181" t="s">
        <v>4</v>
      </c>
      <c r="I1181" t="s">
        <v>507</v>
      </c>
      <c r="J1181" t="s">
        <v>532</v>
      </c>
      <c r="K1181" t="s">
        <v>539</v>
      </c>
      <c r="L1181" t="s">
        <v>513</v>
      </c>
      <c r="M1181" t="s">
        <v>532</v>
      </c>
      <c r="N1181" t="s">
        <v>532</v>
      </c>
      <c r="O1181">
        <v>0</v>
      </c>
      <c r="P1181">
        <v>0</v>
      </c>
      <c r="Q1181">
        <v>0.16628833577749999</v>
      </c>
      <c r="R1181">
        <v>0</v>
      </c>
      <c r="S1181">
        <v>0</v>
      </c>
      <c r="T1181">
        <v>0</v>
      </c>
      <c r="U1181">
        <v>0.22915199999999999</v>
      </c>
      <c r="V1181">
        <v>2.8290624892599995E-5</v>
      </c>
      <c r="W1181">
        <v>0</v>
      </c>
      <c r="X1181">
        <v>0</v>
      </c>
      <c r="Y1181">
        <v>0</v>
      </c>
      <c r="Z1181">
        <v>0</v>
      </c>
      <c r="AA1181">
        <v>43.362994697025002</v>
      </c>
      <c r="AB1181">
        <v>0</v>
      </c>
      <c r="AC1181">
        <v>0</v>
      </c>
      <c r="AD1181">
        <v>0</v>
      </c>
      <c r="AE1181">
        <v>3.2592621729199993E-5</v>
      </c>
      <c r="AF1181">
        <v>0</v>
      </c>
      <c r="AG1181">
        <v>0</v>
      </c>
      <c r="AH1181">
        <v>0</v>
      </c>
      <c r="AI1181">
        <v>1.1757402767689997E-7</v>
      </c>
      <c r="AJ1181">
        <v>0</v>
      </c>
    </row>
    <row r="1182" spans="1:36" x14ac:dyDescent="0.2">
      <c r="A1182" t="s">
        <v>65</v>
      </c>
      <c r="B1182" t="s">
        <v>610</v>
      </c>
      <c r="C1182" t="s">
        <v>611</v>
      </c>
      <c r="D1182" t="s">
        <v>605</v>
      </c>
      <c r="E1182" t="s">
        <v>531</v>
      </c>
      <c r="F1182" t="s">
        <v>502</v>
      </c>
      <c r="G1182" t="s">
        <v>506</v>
      </c>
      <c r="H1182" t="s">
        <v>538</v>
      </c>
      <c r="I1182" t="s">
        <v>507</v>
      </c>
      <c r="J1182" t="s">
        <v>532</v>
      </c>
      <c r="K1182" t="s">
        <v>539</v>
      </c>
      <c r="L1182" t="s">
        <v>513</v>
      </c>
      <c r="M1182" t="s">
        <v>532</v>
      </c>
      <c r="N1182" t="s">
        <v>532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0.85966200826000005</v>
      </c>
      <c r="X1182">
        <v>0</v>
      </c>
      <c r="Y1182">
        <v>0</v>
      </c>
      <c r="Z1182">
        <v>0</v>
      </c>
      <c r="AA1182">
        <v>53.642446316849998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1:36" x14ac:dyDescent="0.2">
      <c r="A1183" t="s">
        <v>66</v>
      </c>
      <c r="B1183" t="s">
        <v>610</v>
      </c>
      <c r="C1183" t="s">
        <v>611</v>
      </c>
      <c r="D1183" t="s">
        <v>605</v>
      </c>
      <c r="E1183" t="s">
        <v>531</v>
      </c>
      <c r="F1183" t="s">
        <v>502</v>
      </c>
      <c r="G1183" t="s">
        <v>506</v>
      </c>
      <c r="H1183" t="s">
        <v>541</v>
      </c>
      <c r="I1183" t="s">
        <v>507</v>
      </c>
      <c r="J1183" t="s">
        <v>532</v>
      </c>
      <c r="K1183" t="s">
        <v>539</v>
      </c>
      <c r="L1183" t="s">
        <v>513</v>
      </c>
      <c r="M1183" t="s">
        <v>532</v>
      </c>
      <c r="N1183" t="s">
        <v>532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0.19797506600500001</v>
      </c>
      <c r="X1183">
        <v>0</v>
      </c>
      <c r="Y1183">
        <v>0</v>
      </c>
      <c r="Z1183">
        <v>0</v>
      </c>
      <c r="AA1183">
        <v>53.799156744249998</v>
      </c>
      <c r="AB1183">
        <v>0</v>
      </c>
      <c r="AC1183">
        <v>0</v>
      </c>
      <c r="AD1183">
        <v>0</v>
      </c>
      <c r="AE1183">
        <v>8.200249211699999E-7</v>
      </c>
      <c r="AF1183">
        <v>0</v>
      </c>
      <c r="AG1183">
        <v>0</v>
      </c>
      <c r="AH1183">
        <v>0</v>
      </c>
      <c r="AI1183">
        <v>0</v>
      </c>
      <c r="AJ1183">
        <v>0</v>
      </c>
    </row>
    <row r="1184" spans="1:36" x14ac:dyDescent="0.2">
      <c r="A1184" t="s">
        <v>67</v>
      </c>
      <c r="B1184" t="s">
        <v>610</v>
      </c>
      <c r="C1184" t="s">
        <v>611</v>
      </c>
      <c r="D1184" t="s">
        <v>605</v>
      </c>
      <c r="E1184" t="s">
        <v>531</v>
      </c>
      <c r="F1184" t="s">
        <v>502</v>
      </c>
      <c r="G1184" t="s">
        <v>505</v>
      </c>
      <c r="H1184" t="s">
        <v>8</v>
      </c>
      <c r="I1184" t="s">
        <v>508</v>
      </c>
      <c r="J1184" t="s">
        <v>532</v>
      </c>
      <c r="K1184" t="s">
        <v>539</v>
      </c>
      <c r="L1184" t="s">
        <v>513</v>
      </c>
      <c r="M1184" t="s">
        <v>532</v>
      </c>
      <c r="N1184" t="s">
        <v>532</v>
      </c>
      <c r="O1184">
        <v>0.52734166357000001</v>
      </c>
      <c r="P1184">
        <v>0</v>
      </c>
      <c r="Q1184">
        <v>0</v>
      </c>
      <c r="R1184">
        <v>0</v>
      </c>
      <c r="S1184">
        <v>1.35387648</v>
      </c>
      <c r="T1184">
        <v>0</v>
      </c>
      <c r="U1184">
        <v>0.22915199999999999</v>
      </c>
      <c r="V1184">
        <v>0</v>
      </c>
      <c r="W1184">
        <v>0</v>
      </c>
      <c r="X1184">
        <v>0</v>
      </c>
      <c r="Y1184">
        <v>0</v>
      </c>
      <c r="Z1184">
        <v>18.847983960000001</v>
      </c>
      <c r="AA1184">
        <v>210.6519838104</v>
      </c>
      <c r="AB1184">
        <v>0</v>
      </c>
      <c r="AC1184">
        <v>0</v>
      </c>
      <c r="AD1184">
        <v>0</v>
      </c>
      <c r="AE1184">
        <v>0.20896522516800001</v>
      </c>
      <c r="AF1184">
        <v>0</v>
      </c>
      <c r="AG1184">
        <v>0</v>
      </c>
      <c r="AH1184">
        <v>0</v>
      </c>
      <c r="AI1184">
        <v>0</v>
      </c>
      <c r="AJ1184">
        <v>0</v>
      </c>
    </row>
    <row r="1185" spans="1:36" x14ac:dyDescent="0.2">
      <c r="A1185" t="s">
        <v>68</v>
      </c>
      <c r="B1185" t="s">
        <v>610</v>
      </c>
      <c r="C1185" t="s">
        <v>611</v>
      </c>
      <c r="D1185" t="s">
        <v>605</v>
      </c>
      <c r="E1185" t="s">
        <v>531</v>
      </c>
      <c r="F1185" t="s">
        <v>502</v>
      </c>
      <c r="G1185" t="s">
        <v>505</v>
      </c>
      <c r="H1185" t="s">
        <v>4</v>
      </c>
      <c r="I1185" t="s">
        <v>508</v>
      </c>
      <c r="J1185" t="s">
        <v>532</v>
      </c>
      <c r="K1185" t="s">
        <v>539</v>
      </c>
      <c r="L1185" t="s">
        <v>513</v>
      </c>
      <c r="M1185" t="s">
        <v>532</v>
      </c>
      <c r="N1185" t="s">
        <v>532</v>
      </c>
      <c r="O1185">
        <v>0</v>
      </c>
      <c r="P1185">
        <v>0</v>
      </c>
      <c r="Q1185">
        <v>0.16628833577749999</v>
      </c>
      <c r="R1185">
        <v>0</v>
      </c>
      <c r="S1185">
        <v>0</v>
      </c>
      <c r="T1185">
        <v>0</v>
      </c>
      <c r="U1185">
        <v>0.22915199999999999</v>
      </c>
      <c r="V1185">
        <v>2.8290624892599995E-5</v>
      </c>
      <c r="W1185">
        <v>0</v>
      </c>
      <c r="X1185">
        <v>0</v>
      </c>
      <c r="Y1185">
        <v>0</v>
      </c>
      <c r="Z1185">
        <v>4.5479487222000001</v>
      </c>
      <c r="AA1185">
        <v>46.658783059079994</v>
      </c>
      <c r="AB1185">
        <v>0</v>
      </c>
      <c r="AC1185">
        <v>0</v>
      </c>
      <c r="AD1185">
        <v>0</v>
      </c>
      <c r="AE1185">
        <v>3.2592621729199993E-5</v>
      </c>
      <c r="AF1185">
        <v>0</v>
      </c>
      <c r="AG1185">
        <v>0</v>
      </c>
      <c r="AH1185">
        <v>0</v>
      </c>
      <c r="AI1185">
        <v>1.1757402767689997E-7</v>
      </c>
      <c r="AJ1185">
        <v>0</v>
      </c>
    </row>
    <row r="1186" spans="1:36" x14ac:dyDescent="0.2">
      <c r="A1186" t="s">
        <v>69</v>
      </c>
      <c r="B1186" t="s">
        <v>610</v>
      </c>
      <c r="C1186" t="s">
        <v>611</v>
      </c>
      <c r="D1186" t="s">
        <v>605</v>
      </c>
      <c r="E1186" t="s">
        <v>531</v>
      </c>
      <c r="F1186" t="s">
        <v>502</v>
      </c>
      <c r="G1186" t="s">
        <v>506</v>
      </c>
      <c r="H1186" t="s">
        <v>538</v>
      </c>
      <c r="I1186" t="s">
        <v>508</v>
      </c>
      <c r="J1186" t="s">
        <v>532</v>
      </c>
      <c r="K1186" t="s">
        <v>539</v>
      </c>
      <c r="L1186" t="s">
        <v>513</v>
      </c>
      <c r="M1186" t="s">
        <v>532</v>
      </c>
      <c r="N1186" t="s">
        <v>532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0.85966200826000005</v>
      </c>
      <c r="X1186">
        <v>0</v>
      </c>
      <c r="Y1186">
        <v>0</v>
      </c>
      <c r="Z1186">
        <v>4.8702259787999997</v>
      </c>
      <c r="AA1186">
        <v>57.719625059039998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</row>
    <row r="1187" spans="1:36" x14ac:dyDescent="0.2">
      <c r="A1187" t="s">
        <v>70</v>
      </c>
      <c r="B1187" t="s">
        <v>610</v>
      </c>
      <c r="C1187" t="s">
        <v>611</v>
      </c>
      <c r="D1187" t="s">
        <v>605</v>
      </c>
      <c r="E1187" t="s">
        <v>531</v>
      </c>
      <c r="F1187" t="s">
        <v>502</v>
      </c>
      <c r="G1187" t="s">
        <v>506</v>
      </c>
      <c r="H1187" t="s">
        <v>541</v>
      </c>
      <c r="I1187" t="s">
        <v>508</v>
      </c>
      <c r="J1187" t="s">
        <v>532</v>
      </c>
      <c r="K1187" t="s">
        <v>539</v>
      </c>
      <c r="L1187" t="s">
        <v>513</v>
      </c>
      <c r="M1187" t="s">
        <v>532</v>
      </c>
      <c r="N1187" t="s">
        <v>532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0.19797506600500001</v>
      </c>
      <c r="X1187">
        <v>0</v>
      </c>
      <c r="Y1187">
        <v>0</v>
      </c>
      <c r="Z1187">
        <v>5.0808114786000003</v>
      </c>
      <c r="AA1187">
        <v>57.888078272279998</v>
      </c>
      <c r="AB1187">
        <v>0</v>
      </c>
      <c r="AC1187">
        <v>0</v>
      </c>
      <c r="AD1187">
        <v>0</v>
      </c>
      <c r="AE1187">
        <v>8.200249211699999E-7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1:36" x14ac:dyDescent="0.2">
      <c r="A1188" t="s">
        <v>71</v>
      </c>
      <c r="B1188" t="s">
        <v>610</v>
      </c>
      <c r="C1188" t="s">
        <v>611</v>
      </c>
      <c r="D1188" t="s">
        <v>605</v>
      </c>
      <c r="E1188" t="s">
        <v>531</v>
      </c>
      <c r="F1188" t="s">
        <v>502</v>
      </c>
      <c r="G1188" t="s">
        <v>505</v>
      </c>
      <c r="H1188" t="s">
        <v>8</v>
      </c>
      <c r="I1188" t="s">
        <v>507</v>
      </c>
      <c r="J1188" t="s">
        <v>532</v>
      </c>
      <c r="K1188" t="s">
        <v>540</v>
      </c>
      <c r="L1188" t="s">
        <v>513</v>
      </c>
      <c r="M1188" t="s">
        <v>532</v>
      </c>
      <c r="N1188" t="s">
        <v>532</v>
      </c>
      <c r="O1188">
        <v>0.52734166357000001</v>
      </c>
      <c r="P1188">
        <v>0</v>
      </c>
      <c r="Q1188">
        <v>0</v>
      </c>
      <c r="R1188">
        <v>0</v>
      </c>
      <c r="S1188">
        <v>1.35387648</v>
      </c>
      <c r="T1188">
        <v>0</v>
      </c>
      <c r="U1188">
        <v>0.22915199999999999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196.06758213563998</v>
      </c>
      <c r="AB1188">
        <v>0</v>
      </c>
      <c r="AC1188">
        <v>0</v>
      </c>
      <c r="AD1188">
        <v>0</v>
      </c>
      <c r="AE1188">
        <v>0.20896522516800001</v>
      </c>
      <c r="AF1188">
        <v>0</v>
      </c>
      <c r="AG1188">
        <v>0</v>
      </c>
      <c r="AH1188">
        <v>0</v>
      </c>
      <c r="AI1188">
        <v>0</v>
      </c>
      <c r="AJ1188">
        <v>0</v>
      </c>
    </row>
    <row r="1189" spans="1:36" x14ac:dyDescent="0.2">
      <c r="A1189" t="s">
        <v>72</v>
      </c>
      <c r="B1189" t="s">
        <v>610</v>
      </c>
      <c r="C1189" t="s">
        <v>611</v>
      </c>
      <c r="D1189" t="s">
        <v>605</v>
      </c>
      <c r="E1189" t="s">
        <v>531</v>
      </c>
      <c r="F1189" t="s">
        <v>502</v>
      </c>
      <c r="G1189" t="s">
        <v>505</v>
      </c>
      <c r="H1189" t="s">
        <v>4</v>
      </c>
      <c r="I1189" t="s">
        <v>507</v>
      </c>
      <c r="J1189" t="s">
        <v>532</v>
      </c>
      <c r="K1189" t="s">
        <v>540</v>
      </c>
      <c r="L1189" t="s">
        <v>513</v>
      </c>
      <c r="M1189" t="s">
        <v>532</v>
      </c>
      <c r="N1189" t="s">
        <v>532</v>
      </c>
      <c r="O1189">
        <v>0</v>
      </c>
      <c r="P1189">
        <v>0</v>
      </c>
      <c r="Q1189">
        <v>0.16628833577749999</v>
      </c>
      <c r="R1189">
        <v>0</v>
      </c>
      <c r="S1189">
        <v>0</v>
      </c>
      <c r="T1189">
        <v>0</v>
      </c>
      <c r="U1189">
        <v>0.22915199999999999</v>
      </c>
      <c r="V1189">
        <v>2.8290624892599995E-5</v>
      </c>
      <c r="W1189">
        <v>0</v>
      </c>
      <c r="X1189">
        <v>0</v>
      </c>
      <c r="Y1189">
        <v>0</v>
      </c>
      <c r="Z1189">
        <v>0</v>
      </c>
      <c r="AA1189">
        <v>43.428394924289996</v>
      </c>
      <c r="AB1189">
        <v>0</v>
      </c>
      <c r="AC1189">
        <v>0</v>
      </c>
      <c r="AD1189">
        <v>0</v>
      </c>
      <c r="AE1189">
        <v>3.2592621729199993E-5</v>
      </c>
      <c r="AF1189">
        <v>0</v>
      </c>
      <c r="AG1189">
        <v>0</v>
      </c>
      <c r="AH1189">
        <v>0</v>
      </c>
      <c r="AI1189">
        <v>1.1757402767689997E-7</v>
      </c>
      <c r="AJ1189">
        <v>0</v>
      </c>
    </row>
    <row r="1190" spans="1:36" x14ac:dyDescent="0.2">
      <c r="A1190" t="s">
        <v>73</v>
      </c>
      <c r="B1190" t="s">
        <v>610</v>
      </c>
      <c r="C1190" t="s">
        <v>611</v>
      </c>
      <c r="D1190" t="s">
        <v>605</v>
      </c>
      <c r="E1190" t="s">
        <v>531</v>
      </c>
      <c r="F1190" t="s">
        <v>502</v>
      </c>
      <c r="G1190" t="s">
        <v>506</v>
      </c>
      <c r="H1190" t="s">
        <v>538</v>
      </c>
      <c r="I1190" t="s">
        <v>507</v>
      </c>
      <c r="J1190" t="s">
        <v>532</v>
      </c>
      <c r="K1190" t="s">
        <v>540</v>
      </c>
      <c r="L1190" t="s">
        <v>513</v>
      </c>
      <c r="M1190" t="s">
        <v>532</v>
      </c>
      <c r="N1190" t="s">
        <v>532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0.85966200826000005</v>
      </c>
      <c r="X1190">
        <v>0</v>
      </c>
      <c r="Y1190">
        <v>0</v>
      </c>
      <c r="Z1190">
        <v>0</v>
      </c>
      <c r="AA1190">
        <v>53.723350050659995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1:36" x14ac:dyDescent="0.2">
      <c r="A1191" t="s">
        <v>74</v>
      </c>
      <c r="B1191" t="s">
        <v>610</v>
      </c>
      <c r="C1191" t="s">
        <v>611</v>
      </c>
      <c r="D1191" t="s">
        <v>605</v>
      </c>
      <c r="E1191" t="s">
        <v>531</v>
      </c>
      <c r="F1191" t="s">
        <v>502</v>
      </c>
      <c r="G1191" t="s">
        <v>506</v>
      </c>
      <c r="H1191" t="s">
        <v>541</v>
      </c>
      <c r="I1191" t="s">
        <v>507</v>
      </c>
      <c r="J1191" t="s">
        <v>532</v>
      </c>
      <c r="K1191" t="s">
        <v>540</v>
      </c>
      <c r="L1191" t="s">
        <v>513</v>
      </c>
      <c r="M1191" t="s">
        <v>532</v>
      </c>
      <c r="N1191" t="s">
        <v>532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0.19797506600500001</v>
      </c>
      <c r="X1191">
        <v>0</v>
      </c>
      <c r="Y1191">
        <v>0</v>
      </c>
      <c r="Z1191">
        <v>0</v>
      </c>
      <c r="AA1191">
        <v>53.880296829299994</v>
      </c>
      <c r="AB1191">
        <v>0</v>
      </c>
      <c r="AC1191">
        <v>0</v>
      </c>
      <c r="AD1191">
        <v>0</v>
      </c>
      <c r="AE1191">
        <v>8.200249211699999E-7</v>
      </c>
      <c r="AF1191">
        <v>0</v>
      </c>
      <c r="AG1191">
        <v>0</v>
      </c>
      <c r="AH1191">
        <v>0</v>
      </c>
      <c r="AI1191">
        <v>0</v>
      </c>
      <c r="AJ1191">
        <v>0</v>
      </c>
    </row>
    <row r="1192" spans="1:36" x14ac:dyDescent="0.2">
      <c r="A1192" t="s">
        <v>75</v>
      </c>
      <c r="B1192" t="s">
        <v>610</v>
      </c>
      <c r="C1192" t="s">
        <v>611</v>
      </c>
      <c r="D1192" t="s">
        <v>605</v>
      </c>
      <c r="E1192" t="s">
        <v>531</v>
      </c>
      <c r="F1192" t="s">
        <v>502</v>
      </c>
      <c r="G1192" t="s">
        <v>505</v>
      </c>
      <c r="H1192" t="s">
        <v>8</v>
      </c>
      <c r="I1192" t="s">
        <v>508</v>
      </c>
      <c r="J1192" t="s">
        <v>532</v>
      </c>
      <c r="K1192" t="s">
        <v>540</v>
      </c>
      <c r="L1192" t="s">
        <v>513</v>
      </c>
      <c r="M1192" t="s">
        <v>532</v>
      </c>
      <c r="N1192" t="s">
        <v>532</v>
      </c>
      <c r="O1192">
        <v>0.52734166357000001</v>
      </c>
      <c r="P1192">
        <v>0</v>
      </c>
      <c r="Q1192">
        <v>0</v>
      </c>
      <c r="R1192">
        <v>0</v>
      </c>
      <c r="S1192">
        <v>1.35387648</v>
      </c>
      <c r="T1192">
        <v>0</v>
      </c>
      <c r="U1192">
        <v>0.22915199999999999</v>
      </c>
      <c r="V1192">
        <v>0</v>
      </c>
      <c r="W1192">
        <v>0</v>
      </c>
      <c r="X1192">
        <v>0</v>
      </c>
      <c r="Y1192">
        <v>0</v>
      </c>
      <c r="Z1192">
        <v>18.847983960000001</v>
      </c>
      <c r="AA1192">
        <v>210.9549183192</v>
      </c>
      <c r="AB1192">
        <v>0</v>
      </c>
      <c r="AC1192">
        <v>0</v>
      </c>
      <c r="AD1192">
        <v>0</v>
      </c>
      <c r="AE1192">
        <v>0.20896522516800001</v>
      </c>
      <c r="AF1192">
        <v>0</v>
      </c>
      <c r="AG1192">
        <v>0</v>
      </c>
      <c r="AH1192">
        <v>0</v>
      </c>
      <c r="AI1192">
        <v>0</v>
      </c>
      <c r="AJ1192">
        <v>0</v>
      </c>
    </row>
    <row r="1193" spans="1:36" x14ac:dyDescent="0.2">
      <c r="A1193" t="s">
        <v>76</v>
      </c>
      <c r="B1193" t="s">
        <v>610</v>
      </c>
      <c r="C1193" t="s">
        <v>611</v>
      </c>
      <c r="D1193" t="s">
        <v>605</v>
      </c>
      <c r="E1193" t="s">
        <v>531</v>
      </c>
      <c r="F1193" t="s">
        <v>502</v>
      </c>
      <c r="G1193" t="s">
        <v>505</v>
      </c>
      <c r="H1193" t="s">
        <v>4</v>
      </c>
      <c r="I1193" t="s">
        <v>508</v>
      </c>
      <c r="J1193" t="s">
        <v>532</v>
      </c>
      <c r="K1193" t="s">
        <v>540</v>
      </c>
      <c r="L1193" t="s">
        <v>513</v>
      </c>
      <c r="M1193" t="s">
        <v>532</v>
      </c>
      <c r="N1193" t="s">
        <v>532</v>
      </c>
      <c r="O1193">
        <v>0</v>
      </c>
      <c r="P1193">
        <v>0</v>
      </c>
      <c r="Q1193">
        <v>0.16628833577749999</v>
      </c>
      <c r="R1193">
        <v>0</v>
      </c>
      <c r="S1193">
        <v>0</v>
      </c>
      <c r="T1193">
        <v>0</v>
      </c>
      <c r="U1193">
        <v>0.22915199999999999</v>
      </c>
      <c r="V1193">
        <v>2.8290624892599995E-5</v>
      </c>
      <c r="W1193">
        <v>0</v>
      </c>
      <c r="X1193">
        <v>0</v>
      </c>
      <c r="Y1193">
        <v>0</v>
      </c>
      <c r="Z1193">
        <v>4.5479487222000001</v>
      </c>
      <c r="AA1193">
        <v>46.72588214484</v>
      </c>
      <c r="AB1193">
        <v>0</v>
      </c>
      <c r="AC1193">
        <v>0</v>
      </c>
      <c r="AD1193">
        <v>0</v>
      </c>
      <c r="AE1193">
        <v>3.2592621729199993E-5</v>
      </c>
      <c r="AF1193">
        <v>0</v>
      </c>
      <c r="AG1193">
        <v>0</v>
      </c>
      <c r="AH1193">
        <v>0</v>
      </c>
      <c r="AI1193">
        <v>1.1757402767689997E-7</v>
      </c>
      <c r="AJ1193">
        <v>0</v>
      </c>
    </row>
    <row r="1194" spans="1:36" x14ac:dyDescent="0.2">
      <c r="A1194" t="s">
        <v>77</v>
      </c>
      <c r="B1194" t="s">
        <v>610</v>
      </c>
      <c r="C1194" t="s">
        <v>611</v>
      </c>
      <c r="D1194" t="s">
        <v>605</v>
      </c>
      <c r="E1194" t="s">
        <v>531</v>
      </c>
      <c r="F1194" t="s">
        <v>502</v>
      </c>
      <c r="G1194" t="s">
        <v>506</v>
      </c>
      <c r="H1194" t="s">
        <v>538</v>
      </c>
      <c r="I1194" t="s">
        <v>508</v>
      </c>
      <c r="J1194" t="s">
        <v>532</v>
      </c>
      <c r="K1194" t="s">
        <v>540</v>
      </c>
      <c r="L1194" t="s">
        <v>513</v>
      </c>
      <c r="M1194" t="s">
        <v>532</v>
      </c>
      <c r="N1194" t="s">
        <v>532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0.85966200826000005</v>
      </c>
      <c r="X1194">
        <v>0</v>
      </c>
      <c r="Y1194">
        <v>0</v>
      </c>
      <c r="Z1194">
        <v>4.8702259787999997</v>
      </c>
      <c r="AA1194">
        <v>57.802630525920002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</row>
    <row r="1195" spans="1:36" x14ac:dyDescent="0.2">
      <c r="A1195" t="s">
        <v>78</v>
      </c>
      <c r="B1195" t="s">
        <v>610</v>
      </c>
      <c r="C1195" t="s">
        <v>611</v>
      </c>
      <c r="D1195" t="s">
        <v>605</v>
      </c>
      <c r="E1195" t="s">
        <v>531</v>
      </c>
      <c r="F1195" t="s">
        <v>502</v>
      </c>
      <c r="G1195" t="s">
        <v>506</v>
      </c>
      <c r="H1195" t="s">
        <v>541</v>
      </c>
      <c r="I1195" t="s">
        <v>508</v>
      </c>
      <c r="J1195" t="s">
        <v>532</v>
      </c>
      <c r="K1195" t="s">
        <v>540</v>
      </c>
      <c r="L1195" t="s">
        <v>513</v>
      </c>
      <c r="M1195" t="s">
        <v>532</v>
      </c>
      <c r="N1195" t="s">
        <v>532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0.19797506600500001</v>
      </c>
      <c r="X1195">
        <v>0</v>
      </c>
      <c r="Y1195">
        <v>0</v>
      </c>
      <c r="Z1195">
        <v>5.0808114786000003</v>
      </c>
      <c r="AA1195">
        <v>57.97132598844</v>
      </c>
      <c r="AB1195">
        <v>0</v>
      </c>
      <c r="AC1195">
        <v>0</v>
      </c>
      <c r="AD1195">
        <v>0</v>
      </c>
      <c r="AE1195">
        <v>8.200249211699999E-7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2">
      <c r="A1196" t="s">
        <v>547</v>
      </c>
      <c r="B1196" t="s">
        <v>610</v>
      </c>
      <c r="C1196" t="s">
        <v>611</v>
      </c>
      <c r="D1196" t="s">
        <v>605</v>
      </c>
      <c r="E1196" t="s">
        <v>531</v>
      </c>
      <c r="F1196" t="s">
        <v>502</v>
      </c>
      <c r="G1196" t="s">
        <v>505</v>
      </c>
      <c r="H1196" t="s">
        <v>8</v>
      </c>
      <c r="I1196" t="s">
        <v>507</v>
      </c>
      <c r="J1196" t="s">
        <v>532</v>
      </c>
      <c r="K1196" t="s">
        <v>537</v>
      </c>
      <c r="L1196" t="s">
        <v>548</v>
      </c>
      <c r="M1196" t="s">
        <v>532</v>
      </c>
      <c r="N1196" t="s">
        <v>532</v>
      </c>
      <c r="O1196">
        <v>0.52734166357000001</v>
      </c>
      <c r="P1196">
        <v>0</v>
      </c>
      <c r="Q1196">
        <v>0</v>
      </c>
      <c r="R1196">
        <v>0</v>
      </c>
      <c r="S1196">
        <v>1.35387648</v>
      </c>
      <c r="T1196">
        <v>0</v>
      </c>
      <c r="U1196">
        <v>0.22915199999999999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47.591379289692</v>
      </c>
      <c r="AB1196">
        <v>0</v>
      </c>
      <c r="AC1196">
        <v>0</v>
      </c>
      <c r="AD1196">
        <v>0</v>
      </c>
      <c r="AE1196">
        <v>0.20896522516800001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 x14ac:dyDescent="0.2">
      <c r="A1197" t="s">
        <v>549</v>
      </c>
      <c r="B1197" t="s">
        <v>610</v>
      </c>
      <c r="C1197" t="s">
        <v>611</v>
      </c>
      <c r="D1197" t="s">
        <v>605</v>
      </c>
      <c r="E1197" t="s">
        <v>531</v>
      </c>
      <c r="F1197" t="s">
        <v>502</v>
      </c>
      <c r="G1197" t="s">
        <v>505</v>
      </c>
      <c r="H1197" t="s">
        <v>4</v>
      </c>
      <c r="I1197" t="s">
        <v>507</v>
      </c>
      <c r="J1197" t="s">
        <v>532</v>
      </c>
      <c r="K1197" t="s">
        <v>537</v>
      </c>
      <c r="L1197" t="s">
        <v>548</v>
      </c>
      <c r="M1197" t="s">
        <v>532</v>
      </c>
      <c r="N1197" t="s">
        <v>532</v>
      </c>
      <c r="O1197">
        <v>0</v>
      </c>
      <c r="P1197">
        <v>0</v>
      </c>
      <c r="Q1197">
        <v>0.16628833577749999</v>
      </c>
      <c r="R1197">
        <v>0</v>
      </c>
      <c r="S1197">
        <v>0</v>
      </c>
      <c r="T1197">
        <v>0</v>
      </c>
      <c r="U1197">
        <v>0.22915199999999999</v>
      </c>
      <c r="V1197">
        <v>2.8290624892599995E-5</v>
      </c>
      <c r="W1197">
        <v>0</v>
      </c>
      <c r="X1197">
        <v>0</v>
      </c>
      <c r="Y1197">
        <v>0</v>
      </c>
      <c r="Z1197">
        <v>0</v>
      </c>
      <c r="AA1197">
        <v>10.541351060037</v>
      </c>
      <c r="AB1197">
        <v>0</v>
      </c>
      <c r="AC1197">
        <v>0</v>
      </c>
      <c r="AD1197">
        <v>0</v>
      </c>
      <c r="AE1197">
        <v>3.2592621729199993E-5</v>
      </c>
      <c r="AF1197">
        <v>0</v>
      </c>
      <c r="AG1197">
        <v>0</v>
      </c>
      <c r="AH1197">
        <v>0</v>
      </c>
      <c r="AI1197">
        <v>1.1757402767689997E-7</v>
      </c>
      <c r="AJ1197">
        <v>0</v>
      </c>
    </row>
    <row r="1198" spans="1:36" x14ac:dyDescent="0.2">
      <c r="A1198" t="s">
        <v>550</v>
      </c>
      <c r="B1198" t="s">
        <v>610</v>
      </c>
      <c r="C1198" t="s">
        <v>611</v>
      </c>
      <c r="D1198" t="s">
        <v>605</v>
      </c>
      <c r="E1198" t="s">
        <v>531</v>
      </c>
      <c r="F1198" t="s">
        <v>502</v>
      </c>
      <c r="G1198" t="s">
        <v>506</v>
      </c>
      <c r="H1198" t="s">
        <v>538</v>
      </c>
      <c r="I1198" t="s">
        <v>507</v>
      </c>
      <c r="J1198" t="s">
        <v>532</v>
      </c>
      <c r="K1198" t="s">
        <v>537</v>
      </c>
      <c r="L1198" t="s">
        <v>548</v>
      </c>
      <c r="M1198" t="s">
        <v>532</v>
      </c>
      <c r="N1198" t="s">
        <v>532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0.85966200826000005</v>
      </c>
      <c r="X1198">
        <v>0</v>
      </c>
      <c r="Y1198">
        <v>0</v>
      </c>
      <c r="Z1198">
        <v>0</v>
      </c>
      <c r="AA1198">
        <v>13.040240008697999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2">
      <c r="A1199" t="s">
        <v>551</v>
      </c>
      <c r="B1199" t="s">
        <v>610</v>
      </c>
      <c r="C1199" t="s">
        <v>611</v>
      </c>
      <c r="D1199" t="s">
        <v>605</v>
      </c>
      <c r="E1199" t="s">
        <v>531</v>
      </c>
      <c r="F1199" t="s">
        <v>502</v>
      </c>
      <c r="G1199" t="s">
        <v>506</v>
      </c>
      <c r="H1199" t="s">
        <v>541</v>
      </c>
      <c r="I1199" t="s">
        <v>507</v>
      </c>
      <c r="J1199" t="s">
        <v>532</v>
      </c>
      <c r="K1199" t="s">
        <v>537</v>
      </c>
      <c r="L1199" t="s">
        <v>548</v>
      </c>
      <c r="M1199" t="s">
        <v>532</v>
      </c>
      <c r="N1199" t="s">
        <v>532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0.19797506600500001</v>
      </c>
      <c r="X1199">
        <v>0</v>
      </c>
      <c r="Y1199">
        <v>0</v>
      </c>
      <c r="Z1199">
        <v>0</v>
      </c>
      <c r="AA1199">
        <v>13.07833561629</v>
      </c>
      <c r="AB1199">
        <v>0</v>
      </c>
      <c r="AC1199">
        <v>0</v>
      </c>
      <c r="AD1199">
        <v>0</v>
      </c>
      <c r="AE1199">
        <v>8.200249211699999E-7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2">
      <c r="A1200" t="s">
        <v>552</v>
      </c>
      <c r="B1200" t="s">
        <v>610</v>
      </c>
      <c r="C1200" t="s">
        <v>611</v>
      </c>
      <c r="D1200" t="s">
        <v>605</v>
      </c>
      <c r="E1200" t="s">
        <v>531</v>
      </c>
      <c r="F1200" t="s">
        <v>502</v>
      </c>
      <c r="G1200" t="s">
        <v>505</v>
      </c>
      <c r="H1200" t="s">
        <v>8</v>
      </c>
      <c r="I1200" t="s">
        <v>507</v>
      </c>
      <c r="J1200" t="s">
        <v>532</v>
      </c>
      <c r="K1200" t="s">
        <v>538</v>
      </c>
      <c r="L1200" t="s">
        <v>548</v>
      </c>
      <c r="M1200" t="s">
        <v>532</v>
      </c>
      <c r="N1200" t="s">
        <v>532</v>
      </c>
      <c r="O1200">
        <v>0.52734166357000001</v>
      </c>
      <c r="P1200">
        <v>0</v>
      </c>
      <c r="Q1200">
        <v>0</v>
      </c>
      <c r="R1200">
        <v>0</v>
      </c>
      <c r="S1200">
        <v>1.35387648</v>
      </c>
      <c r="T1200">
        <v>0</v>
      </c>
      <c r="U1200">
        <v>0.22915199999999999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52.810854164784004</v>
      </c>
      <c r="AB1200">
        <v>0</v>
      </c>
      <c r="AC1200">
        <v>0</v>
      </c>
      <c r="AD1200">
        <v>0</v>
      </c>
      <c r="AE1200">
        <v>0.20896522516800001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2">
      <c r="A1201" t="s">
        <v>553</v>
      </c>
      <c r="B1201" t="s">
        <v>610</v>
      </c>
      <c r="C1201" t="s">
        <v>611</v>
      </c>
      <c r="D1201" t="s">
        <v>605</v>
      </c>
      <c r="E1201" t="s">
        <v>531</v>
      </c>
      <c r="F1201" t="s">
        <v>502</v>
      </c>
      <c r="G1201" t="s">
        <v>505</v>
      </c>
      <c r="H1201" t="s">
        <v>4</v>
      </c>
      <c r="I1201" t="s">
        <v>507</v>
      </c>
      <c r="J1201" t="s">
        <v>532</v>
      </c>
      <c r="K1201" t="s">
        <v>538</v>
      </c>
      <c r="L1201" t="s">
        <v>548</v>
      </c>
      <c r="M1201" t="s">
        <v>532</v>
      </c>
      <c r="N1201" t="s">
        <v>532</v>
      </c>
      <c r="O1201">
        <v>0</v>
      </c>
      <c r="P1201">
        <v>0</v>
      </c>
      <c r="Q1201">
        <v>0.16628833577749999</v>
      </c>
      <c r="R1201">
        <v>0</v>
      </c>
      <c r="S1201">
        <v>0</v>
      </c>
      <c r="T1201">
        <v>0</v>
      </c>
      <c r="U1201">
        <v>0.22915199999999999</v>
      </c>
      <c r="V1201">
        <v>2.8290624892599995E-5</v>
      </c>
      <c r="W1201">
        <v>0</v>
      </c>
      <c r="X1201">
        <v>0</v>
      </c>
      <c r="Y1201">
        <v>0</v>
      </c>
      <c r="Z1201">
        <v>0</v>
      </c>
      <c r="AA1201">
        <v>11.697449450724001</v>
      </c>
      <c r="AB1201">
        <v>0</v>
      </c>
      <c r="AC1201">
        <v>0</v>
      </c>
      <c r="AD1201">
        <v>0</v>
      </c>
      <c r="AE1201">
        <v>3.2592621729199993E-5</v>
      </c>
      <c r="AF1201">
        <v>0</v>
      </c>
      <c r="AG1201">
        <v>0</v>
      </c>
      <c r="AH1201">
        <v>0</v>
      </c>
      <c r="AI1201">
        <v>1.1757402767689997E-7</v>
      </c>
      <c r="AJ1201">
        <v>0</v>
      </c>
    </row>
    <row r="1202" spans="1:36" x14ac:dyDescent="0.2">
      <c r="A1202" t="s">
        <v>554</v>
      </c>
      <c r="B1202" t="s">
        <v>610</v>
      </c>
      <c r="C1202" t="s">
        <v>611</v>
      </c>
      <c r="D1202" t="s">
        <v>605</v>
      </c>
      <c r="E1202" t="s">
        <v>531</v>
      </c>
      <c r="F1202" t="s">
        <v>502</v>
      </c>
      <c r="G1202" t="s">
        <v>506</v>
      </c>
      <c r="H1202" t="s">
        <v>538</v>
      </c>
      <c r="I1202" t="s">
        <v>507</v>
      </c>
      <c r="J1202" t="s">
        <v>532</v>
      </c>
      <c r="K1202" t="s">
        <v>538</v>
      </c>
      <c r="L1202" t="s">
        <v>548</v>
      </c>
      <c r="M1202" t="s">
        <v>532</v>
      </c>
      <c r="N1202" t="s">
        <v>532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0.85966200826000005</v>
      </c>
      <c r="X1202">
        <v>0</v>
      </c>
      <c r="Y1202">
        <v>0</v>
      </c>
      <c r="Z1202">
        <v>0</v>
      </c>
      <c r="AA1202">
        <v>14.470398287496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2">
      <c r="A1203" t="s">
        <v>555</v>
      </c>
      <c r="B1203" t="s">
        <v>610</v>
      </c>
      <c r="C1203" t="s">
        <v>611</v>
      </c>
      <c r="D1203" t="s">
        <v>605</v>
      </c>
      <c r="E1203" t="s">
        <v>531</v>
      </c>
      <c r="F1203" t="s">
        <v>502</v>
      </c>
      <c r="G1203" t="s">
        <v>506</v>
      </c>
      <c r="H1203" t="s">
        <v>541</v>
      </c>
      <c r="I1203" t="s">
        <v>507</v>
      </c>
      <c r="J1203" t="s">
        <v>532</v>
      </c>
      <c r="K1203" t="s">
        <v>538</v>
      </c>
      <c r="L1203" t="s">
        <v>548</v>
      </c>
      <c r="M1203" t="s">
        <v>532</v>
      </c>
      <c r="N1203" t="s">
        <v>532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0.19797506600500001</v>
      </c>
      <c r="X1203">
        <v>0</v>
      </c>
      <c r="Y1203">
        <v>0</v>
      </c>
      <c r="Z1203">
        <v>0</v>
      </c>
      <c r="AA1203">
        <v>14.512671943080001</v>
      </c>
      <c r="AB1203">
        <v>0</v>
      </c>
      <c r="AC1203">
        <v>0</v>
      </c>
      <c r="AD1203">
        <v>0</v>
      </c>
      <c r="AE1203">
        <v>8.200249211699999E-7</v>
      </c>
      <c r="AF1203">
        <v>0</v>
      </c>
      <c r="AG1203">
        <v>0</v>
      </c>
      <c r="AH1203">
        <v>0</v>
      </c>
      <c r="AI1203">
        <v>0</v>
      </c>
      <c r="AJ1203">
        <v>0</v>
      </c>
    </row>
    <row r="1204" spans="1:36" x14ac:dyDescent="0.2">
      <c r="A1204" t="s">
        <v>556</v>
      </c>
      <c r="B1204" t="s">
        <v>610</v>
      </c>
      <c r="C1204" t="s">
        <v>611</v>
      </c>
      <c r="D1204" t="s">
        <v>605</v>
      </c>
      <c r="E1204" t="s">
        <v>531</v>
      </c>
      <c r="F1204" t="s">
        <v>502</v>
      </c>
      <c r="G1204" t="s">
        <v>505</v>
      </c>
      <c r="H1204" t="s">
        <v>8</v>
      </c>
      <c r="I1204" t="s">
        <v>507</v>
      </c>
      <c r="J1204" t="s">
        <v>532</v>
      </c>
      <c r="K1204" t="s">
        <v>539</v>
      </c>
      <c r="L1204" t="s">
        <v>548</v>
      </c>
      <c r="M1204" t="s">
        <v>532</v>
      </c>
      <c r="N1204" t="s">
        <v>532</v>
      </c>
      <c r="O1204">
        <v>0.52734166357000001</v>
      </c>
      <c r="P1204">
        <v>0</v>
      </c>
      <c r="Q1204">
        <v>0</v>
      </c>
      <c r="R1204">
        <v>0</v>
      </c>
      <c r="S1204">
        <v>1.35387648</v>
      </c>
      <c r="T1204">
        <v>0</v>
      </c>
      <c r="U1204">
        <v>0.22915199999999999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57.230358434616001</v>
      </c>
      <c r="AB1204">
        <v>0</v>
      </c>
      <c r="AC1204">
        <v>0</v>
      </c>
      <c r="AD1204">
        <v>0</v>
      </c>
      <c r="AE1204">
        <v>0.20896522516800001</v>
      </c>
      <c r="AF1204">
        <v>0</v>
      </c>
      <c r="AG1204">
        <v>0</v>
      </c>
      <c r="AH1204">
        <v>0</v>
      </c>
      <c r="AI1204">
        <v>0</v>
      </c>
      <c r="AJ1204">
        <v>0</v>
      </c>
    </row>
    <row r="1205" spans="1:36" x14ac:dyDescent="0.2">
      <c r="A1205" t="s">
        <v>557</v>
      </c>
      <c r="B1205" t="s">
        <v>610</v>
      </c>
      <c r="C1205" t="s">
        <v>611</v>
      </c>
      <c r="D1205" t="s">
        <v>605</v>
      </c>
      <c r="E1205" t="s">
        <v>531</v>
      </c>
      <c r="F1205" t="s">
        <v>502</v>
      </c>
      <c r="G1205" t="s">
        <v>505</v>
      </c>
      <c r="H1205" t="s">
        <v>4</v>
      </c>
      <c r="I1205" t="s">
        <v>507</v>
      </c>
      <c r="J1205" t="s">
        <v>532</v>
      </c>
      <c r="K1205" t="s">
        <v>539</v>
      </c>
      <c r="L1205" t="s">
        <v>548</v>
      </c>
      <c r="M1205" t="s">
        <v>532</v>
      </c>
      <c r="N1205" t="s">
        <v>532</v>
      </c>
      <c r="O1205">
        <v>0</v>
      </c>
      <c r="P1205">
        <v>0</v>
      </c>
      <c r="Q1205">
        <v>0.16628833577749999</v>
      </c>
      <c r="R1205">
        <v>0</v>
      </c>
      <c r="S1205">
        <v>0</v>
      </c>
      <c r="T1205">
        <v>0</v>
      </c>
      <c r="U1205">
        <v>0.22915199999999999</v>
      </c>
      <c r="V1205">
        <v>2.8290624892599995E-5</v>
      </c>
      <c r="W1205">
        <v>0</v>
      </c>
      <c r="X1205">
        <v>0</v>
      </c>
      <c r="Y1205">
        <v>0</v>
      </c>
      <c r="Z1205">
        <v>0</v>
      </c>
      <c r="AA1205">
        <v>12.676356696426</v>
      </c>
      <c r="AB1205">
        <v>0</v>
      </c>
      <c r="AC1205">
        <v>0</v>
      </c>
      <c r="AD1205">
        <v>0</v>
      </c>
      <c r="AE1205">
        <v>3.2592621729199993E-5</v>
      </c>
      <c r="AF1205">
        <v>0</v>
      </c>
      <c r="AG1205">
        <v>0</v>
      </c>
      <c r="AH1205">
        <v>0</v>
      </c>
      <c r="AI1205">
        <v>1.1757402767689997E-7</v>
      </c>
      <c r="AJ1205">
        <v>0</v>
      </c>
    </row>
    <row r="1206" spans="1:36" x14ac:dyDescent="0.2">
      <c r="A1206" t="s">
        <v>558</v>
      </c>
      <c r="B1206" t="s">
        <v>610</v>
      </c>
      <c r="C1206" t="s">
        <v>611</v>
      </c>
      <c r="D1206" t="s">
        <v>605</v>
      </c>
      <c r="E1206" t="s">
        <v>531</v>
      </c>
      <c r="F1206" t="s">
        <v>502</v>
      </c>
      <c r="G1206" t="s">
        <v>506</v>
      </c>
      <c r="H1206" t="s">
        <v>538</v>
      </c>
      <c r="I1206" t="s">
        <v>507</v>
      </c>
      <c r="J1206" t="s">
        <v>532</v>
      </c>
      <c r="K1206" t="s">
        <v>539</v>
      </c>
      <c r="L1206" t="s">
        <v>548</v>
      </c>
      <c r="M1206" t="s">
        <v>532</v>
      </c>
      <c r="N1206" t="s">
        <v>532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0.85966200826000005</v>
      </c>
      <c r="X1206">
        <v>0</v>
      </c>
      <c r="Y1206">
        <v>0</v>
      </c>
      <c r="Z1206">
        <v>0</v>
      </c>
      <c r="AA1206">
        <v>15.681361223603998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 x14ac:dyDescent="0.2">
      <c r="A1207" t="s">
        <v>559</v>
      </c>
      <c r="B1207" t="s">
        <v>610</v>
      </c>
      <c r="C1207" t="s">
        <v>611</v>
      </c>
      <c r="D1207" t="s">
        <v>605</v>
      </c>
      <c r="E1207" t="s">
        <v>531</v>
      </c>
      <c r="F1207" t="s">
        <v>502</v>
      </c>
      <c r="G1207" t="s">
        <v>506</v>
      </c>
      <c r="H1207" t="s">
        <v>541</v>
      </c>
      <c r="I1207" t="s">
        <v>507</v>
      </c>
      <c r="J1207" t="s">
        <v>532</v>
      </c>
      <c r="K1207" t="s">
        <v>539</v>
      </c>
      <c r="L1207" t="s">
        <v>548</v>
      </c>
      <c r="M1207" t="s">
        <v>532</v>
      </c>
      <c r="N1207" t="s">
        <v>532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0.19797506600500001</v>
      </c>
      <c r="X1207">
        <v>0</v>
      </c>
      <c r="Y1207">
        <v>0</v>
      </c>
      <c r="Z1207">
        <v>0</v>
      </c>
      <c r="AA1207">
        <v>15.727172572419999</v>
      </c>
      <c r="AB1207">
        <v>0</v>
      </c>
      <c r="AC1207">
        <v>0</v>
      </c>
      <c r="AD1207">
        <v>0</v>
      </c>
      <c r="AE1207">
        <v>8.200249211699999E-7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">
      <c r="A1208" t="s">
        <v>578</v>
      </c>
      <c r="B1208" t="s">
        <v>610</v>
      </c>
      <c r="C1208" t="s">
        <v>611</v>
      </c>
      <c r="D1208" t="s">
        <v>606</v>
      </c>
      <c r="E1208" t="s">
        <v>531</v>
      </c>
      <c r="F1208" t="s">
        <v>502</v>
      </c>
      <c r="G1208" t="s">
        <v>505</v>
      </c>
      <c r="H1208" t="s">
        <v>8</v>
      </c>
      <c r="I1208" t="s">
        <v>507</v>
      </c>
      <c r="J1208" t="s">
        <v>532</v>
      </c>
      <c r="K1208" t="s">
        <v>538</v>
      </c>
      <c r="L1208" t="s">
        <v>579</v>
      </c>
      <c r="M1208" t="s">
        <v>532</v>
      </c>
      <c r="N1208" t="s">
        <v>532</v>
      </c>
      <c r="O1208">
        <v>0.52734166357000001</v>
      </c>
      <c r="P1208">
        <v>0</v>
      </c>
      <c r="Q1208">
        <v>0</v>
      </c>
      <c r="R1208">
        <v>0</v>
      </c>
      <c r="S1208">
        <v>1.35387648</v>
      </c>
      <c r="T1208">
        <v>0</v>
      </c>
      <c r="U1208">
        <v>0.22915199999999999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39.897058595634007</v>
      </c>
      <c r="AB1208">
        <v>0</v>
      </c>
      <c r="AC1208">
        <v>0</v>
      </c>
      <c r="AD1208">
        <v>0</v>
      </c>
      <c r="AE1208">
        <v>0.20896522516800001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1:36" x14ac:dyDescent="0.2">
      <c r="A1209" t="s">
        <v>580</v>
      </c>
      <c r="B1209" t="s">
        <v>610</v>
      </c>
      <c r="C1209" t="s">
        <v>611</v>
      </c>
      <c r="D1209" t="s">
        <v>606</v>
      </c>
      <c r="E1209" t="s">
        <v>531</v>
      </c>
      <c r="F1209" t="s">
        <v>502</v>
      </c>
      <c r="G1209" t="s">
        <v>505</v>
      </c>
      <c r="H1209" t="s">
        <v>4</v>
      </c>
      <c r="I1209" t="s">
        <v>507</v>
      </c>
      <c r="J1209" t="s">
        <v>532</v>
      </c>
      <c r="K1209" t="s">
        <v>538</v>
      </c>
      <c r="L1209" t="s">
        <v>579</v>
      </c>
      <c r="M1209" t="s">
        <v>532</v>
      </c>
      <c r="N1209" t="s">
        <v>532</v>
      </c>
      <c r="O1209">
        <v>0</v>
      </c>
      <c r="P1209">
        <v>0</v>
      </c>
      <c r="Q1209">
        <v>0.16628833577749999</v>
      </c>
      <c r="R1209">
        <v>0</v>
      </c>
      <c r="S1209">
        <v>0</v>
      </c>
      <c r="T1209">
        <v>0</v>
      </c>
      <c r="U1209">
        <v>0.22915199999999999</v>
      </c>
      <c r="V1209">
        <v>2.8290624892599995E-5</v>
      </c>
      <c r="W1209">
        <v>0</v>
      </c>
      <c r="X1209">
        <v>0</v>
      </c>
      <c r="Y1209">
        <v>0</v>
      </c>
      <c r="Z1209">
        <v>0</v>
      </c>
      <c r="AA1209">
        <v>8.8370815722615017</v>
      </c>
      <c r="AB1209">
        <v>0</v>
      </c>
      <c r="AC1209">
        <v>0</v>
      </c>
      <c r="AD1209">
        <v>0</v>
      </c>
      <c r="AE1209">
        <v>3.2592621729199993E-5</v>
      </c>
      <c r="AF1209">
        <v>0</v>
      </c>
      <c r="AG1209">
        <v>0</v>
      </c>
      <c r="AH1209">
        <v>0</v>
      </c>
      <c r="AI1209">
        <v>1.1757402767689997E-7</v>
      </c>
      <c r="AJ1209">
        <v>0</v>
      </c>
    </row>
    <row r="1210" spans="1:36" x14ac:dyDescent="0.2">
      <c r="A1210" t="s">
        <v>581</v>
      </c>
      <c r="B1210" t="s">
        <v>610</v>
      </c>
      <c r="C1210" t="s">
        <v>611</v>
      </c>
      <c r="D1210" t="s">
        <v>606</v>
      </c>
      <c r="E1210" t="s">
        <v>531</v>
      </c>
      <c r="F1210" t="s">
        <v>502</v>
      </c>
      <c r="G1210" t="s">
        <v>506</v>
      </c>
      <c r="H1210" t="s">
        <v>538</v>
      </c>
      <c r="I1210" t="s">
        <v>507</v>
      </c>
      <c r="J1210" t="s">
        <v>532</v>
      </c>
      <c r="K1210" t="s">
        <v>538</v>
      </c>
      <c r="L1210" t="s">
        <v>579</v>
      </c>
      <c r="M1210" t="s">
        <v>532</v>
      </c>
      <c r="N1210" t="s">
        <v>532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0.85966200826000005</v>
      </c>
      <c r="X1210">
        <v>0</v>
      </c>
      <c r="Y1210">
        <v>0</v>
      </c>
      <c r="Z1210">
        <v>0</v>
      </c>
      <c r="AA1210">
        <v>10.931963466771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</row>
    <row r="1211" spans="1:36" x14ac:dyDescent="0.2">
      <c r="A1211" t="s">
        <v>582</v>
      </c>
      <c r="B1211" t="s">
        <v>610</v>
      </c>
      <c r="C1211" t="s">
        <v>611</v>
      </c>
      <c r="D1211" t="s">
        <v>605</v>
      </c>
      <c r="E1211" t="s">
        <v>531</v>
      </c>
      <c r="F1211" t="s">
        <v>502</v>
      </c>
      <c r="G1211" t="s">
        <v>506</v>
      </c>
      <c r="H1211" t="s">
        <v>541</v>
      </c>
      <c r="I1211" t="s">
        <v>507</v>
      </c>
      <c r="J1211" t="s">
        <v>532</v>
      </c>
      <c r="K1211" t="s">
        <v>538</v>
      </c>
      <c r="L1211" t="s">
        <v>579</v>
      </c>
      <c r="M1211" t="s">
        <v>532</v>
      </c>
      <c r="N1211" t="s">
        <v>532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0.19797506600500001</v>
      </c>
      <c r="X1211">
        <v>0</v>
      </c>
      <c r="Y1211">
        <v>0</v>
      </c>
      <c r="Z1211">
        <v>0</v>
      </c>
      <c r="AA1211">
        <v>10.963899979455</v>
      </c>
      <c r="AB1211">
        <v>0</v>
      </c>
      <c r="AC1211">
        <v>0</v>
      </c>
      <c r="AD1211">
        <v>0</v>
      </c>
      <c r="AE1211">
        <v>8.200249211699999E-7</v>
      </c>
      <c r="AF1211">
        <v>0</v>
      </c>
      <c r="AG1211">
        <v>0</v>
      </c>
      <c r="AH1211">
        <v>0</v>
      </c>
      <c r="AI1211">
        <v>0</v>
      </c>
      <c r="AJ1211">
        <v>0</v>
      </c>
    </row>
    <row r="1212" spans="1:36" x14ac:dyDescent="0.2">
      <c r="A1212" t="s">
        <v>95</v>
      </c>
      <c r="B1212" t="s">
        <v>610</v>
      </c>
      <c r="C1212" t="s">
        <v>611</v>
      </c>
      <c r="D1212" t="s">
        <v>605</v>
      </c>
      <c r="E1212" t="s">
        <v>531</v>
      </c>
      <c r="F1212" t="s">
        <v>502</v>
      </c>
      <c r="G1212" t="s">
        <v>505</v>
      </c>
      <c r="H1212" t="s">
        <v>8</v>
      </c>
      <c r="I1212" t="s">
        <v>507</v>
      </c>
      <c r="J1212" t="s">
        <v>532</v>
      </c>
      <c r="K1212" t="s">
        <v>538</v>
      </c>
      <c r="L1212" t="s">
        <v>514</v>
      </c>
      <c r="M1212" t="s">
        <v>532</v>
      </c>
      <c r="N1212" t="s">
        <v>532</v>
      </c>
      <c r="O1212">
        <v>0.52734166357000001</v>
      </c>
      <c r="P1212">
        <v>0</v>
      </c>
      <c r="Q1212">
        <v>0</v>
      </c>
      <c r="R1212">
        <v>0</v>
      </c>
      <c r="S1212">
        <v>1.35387648</v>
      </c>
      <c r="T1212">
        <v>0</v>
      </c>
      <c r="U1212">
        <v>0.22915199999999999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58.598179216331999</v>
      </c>
      <c r="AB1212">
        <v>0</v>
      </c>
      <c r="AC1212">
        <v>0</v>
      </c>
      <c r="AD1212">
        <v>0</v>
      </c>
      <c r="AE1212">
        <v>0.20896522516800001</v>
      </c>
      <c r="AF1212">
        <v>0</v>
      </c>
      <c r="AG1212">
        <v>0</v>
      </c>
      <c r="AH1212">
        <v>0</v>
      </c>
      <c r="AI1212">
        <v>0</v>
      </c>
      <c r="AJ1212">
        <v>0</v>
      </c>
    </row>
    <row r="1213" spans="1:36" x14ac:dyDescent="0.2">
      <c r="A1213" t="s">
        <v>96</v>
      </c>
      <c r="B1213" t="s">
        <v>610</v>
      </c>
      <c r="C1213" t="s">
        <v>611</v>
      </c>
      <c r="D1213" t="s">
        <v>605</v>
      </c>
      <c r="E1213" t="s">
        <v>531</v>
      </c>
      <c r="F1213" t="s">
        <v>502</v>
      </c>
      <c r="G1213" t="s">
        <v>505</v>
      </c>
      <c r="H1213" t="s">
        <v>4</v>
      </c>
      <c r="I1213" t="s">
        <v>507</v>
      </c>
      <c r="J1213" t="s">
        <v>532</v>
      </c>
      <c r="K1213" t="s">
        <v>538</v>
      </c>
      <c r="L1213" t="s">
        <v>514</v>
      </c>
      <c r="M1213" t="s">
        <v>532</v>
      </c>
      <c r="N1213" t="s">
        <v>532</v>
      </c>
      <c r="O1213">
        <v>0</v>
      </c>
      <c r="P1213">
        <v>0</v>
      </c>
      <c r="Q1213">
        <v>0.16628833577749999</v>
      </c>
      <c r="R1213">
        <v>0</v>
      </c>
      <c r="S1213">
        <v>0</v>
      </c>
      <c r="T1213">
        <v>0</v>
      </c>
      <c r="U1213">
        <v>0.22915199999999999</v>
      </c>
      <c r="V1213">
        <v>2.8290624892599995E-5</v>
      </c>
      <c r="W1213">
        <v>0</v>
      </c>
      <c r="X1213">
        <v>0</v>
      </c>
      <c r="Y1213">
        <v>0</v>
      </c>
      <c r="Z1213">
        <v>0</v>
      </c>
      <c r="AA1213">
        <v>12.979324991577</v>
      </c>
      <c r="AB1213">
        <v>0</v>
      </c>
      <c r="AC1213">
        <v>0</v>
      </c>
      <c r="AD1213">
        <v>0</v>
      </c>
      <c r="AE1213">
        <v>3.2592621729199993E-5</v>
      </c>
      <c r="AF1213">
        <v>0</v>
      </c>
      <c r="AG1213">
        <v>0</v>
      </c>
      <c r="AH1213">
        <v>0</v>
      </c>
      <c r="AI1213">
        <v>1.1757402767689997E-7</v>
      </c>
      <c r="AJ1213">
        <v>0</v>
      </c>
    </row>
    <row r="1214" spans="1:36" x14ac:dyDescent="0.2">
      <c r="A1214" t="s">
        <v>97</v>
      </c>
      <c r="B1214" t="s">
        <v>610</v>
      </c>
      <c r="C1214" t="s">
        <v>611</v>
      </c>
      <c r="D1214" t="s">
        <v>605</v>
      </c>
      <c r="E1214" t="s">
        <v>531</v>
      </c>
      <c r="F1214" t="s">
        <v>502</v>
      </c>
      <c r="G1214" t="s">
        <v>506</v>
      </c>
      <c r="H1214" t="s">
        <v>538</v>
      </c>
      <c r="I1214" t="s">
        <v>507</v>
      </c>
      <c r="J1214" t="s">
        <v>532</v>
      </c>
      <c r="K1214" t="s">
        <v>538</v>
      </c>
      <c r="L1214" t="s">
        <v>514</v>
      </c>
      <c r="M1214" t="s">
        <v>532</v>
      </c>
      <c r="N1214" t="s">
        <v>532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0.85966200826000005</v>
      </c>
      <c r="X1214">
        <v>0</v>
      </c>
      <c r="Y1214">
        <v>0</v>
      </c>
      <c r="Z1214">
        <v>0</v>
      </c>
      <c r="AA1214">
        <v>16.056149925857998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</row>
    <row r="1215" spans="1:36" x14ac:dyDescent="0.2">
      <c r="A1215" t="s">
        <v>98</v>
      </c>
      <c r="B1215" t="s">
        <v>610</v>
      </c>
      <c r="C1215" t="s">
        <v>611</v>
      </c>
      <c r="D1215" t="s">
        <v>605</v>
      </c>
      <c r="E1215" t="s">
        <v>531</v>
      </c>
      <c r="F1215" t="s">
        <v>502</v>
      </c>
      <c r="G1215" t="s">
        <v>506</v>
      </c>
      <c r="H1215" t="s">
        <v>541</v>
      </c>
      <c r="I1215" t="s">
        <v>507</v>
      </c>
      <c r="J1215" t="s">
        <v>532</v>
      </c>
      <c r="K1215" t="s">
        <v>538</v>
      </c>
      <c r="L1215" t="s">
        <v>514</v>
      </c>
      <c r="M1215" t="s">
        <v>532</v>
      </c>
      <c r="N1215" t="s">
        <v>532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0.19797506600500001</v>
      </c>
      <c r="X1215">
        <v>0</v>
      </c>
      <c r="Y1215">
        <v>0</v>
      </c>
      <c r="Z1215">
        <v>0</v>
      </c>
      <c r="AA1215">
        <v>16.10305617809</v>
      </c>
      <c r="AB1215">
        <v>0</v>
      </c>
      <c r="AC1215">
        <v>0</v>
      </c>
      <c r="AD1215">
        <v>0</v>
      </c>
      <c r="AE1215">
        <v>8.200249211699999E-7</v>
      </c>
      <c r="AF1215">
        <v>0</v>
      </c>
      <c r="AG1215">
        <v>0</v>
      </c>
      <c r="AH1215">
        <v>0</v>
      </c>
      <c r="AI1215">
        <v>0</v>
      </c>
      <c r="AJ1215">
        <v>0</v>
      </c>
    </row>
    <row r="1216" spans="1:36" x14ac:dyDescent="0.2">
      <c r="A1216" t="s">
        <v>99</v>
      </c>
      <c r="B1216" t="s">
        <v>610</v>
      </c>
      <c r="C1216" t="s">
        <v>611</v>
      </c>
      <c r="D1216" t="s">
        <v>605</v>
      </c>
      <c r="E1216" t="s">
        <v>531</v>
      </c>
      <c r="F1216" t="s">
        <v>502</v>
      </c>
      <c r="G1216" t="s">
        <v>505</v>
      </c>
      <c r="H1216" t="s">
        <v>8</v>
      </c>
      <c r="I1216" t="s">
        <v>507</v>
      </c>
      <c r="J1216" t="s">
        <v>532</v>
      </c>
      <c r="K1216" t="s">
        <v>538</v>
      </c>
      <c r="L1216" t="s">
        <v>515</v>
      </c>
      <c r="M1216" t="s">
        <v>532</v>
      </c>
      <c r="N1216" t="s">
        <v>532</v>
      </c>
      <c r="O1216">
        <v>0.52734166357000001</v>
      </c>
      <c r="P1216">
        <v>0</v>
      </c>
      <c r="Q1216">
        <v>0</v>
      </c>
      <c r="R1216">
        <v>0</v>
      </c>
      <c r="S1216">
        <v>1.35387648</v>
      </c>
      <c r="T1216">
        <v>0</v>
      </c>
      <c r="U1216">
        <v>0.22915199999999999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38.870173984170002</v>
      </c>
      <c r="AB1216">
        <v>0</v>
      </c>
      <c r="AC1216">
        <v>0</v>
      </c>
      <c r="AD1216">
        <v>0</v>
      </c>
      <c r="AE1216">
        <v>0.20896522516800001</v>
      </c>
      <c r="AF1216">
        <v>0</v>
      </c>
      <c r="AG1216">
        <v>0</v>
      </c>
      <c r="AH1216">
        <v>0</v>
      </c>
      <c r="AI1216">
        <v>0</v>
      </c>
      <c r="AJ1216">
        <v>0</v>
      </c>
    </row>
    <row r="1217" spans="1:36" x14ac:dyDescent="0.2">
      <c r="A1217" t="s">
        <v>100</v>
      </c>
      <c r="B1217" t="s">
        <v>610</v>
      </c>
      <c r="C1217" t="s">
        <v>611</v>
      </c>
      <c r="D1217" t="s">
        <v>605</v>
      </c>
      <c r="E1217" t="s">
        <v>531</v>
      </c>
      <c r="F1217" t="s">
        <v>502</v>
      </c>
      <c r="G1217" t="s">
        <v>505</v>
      </c>
      <c r="H1217" t="s">
        <v>4</v>
      </c>
      <c r="I1217" t="s">
        <v>507</v>
      </c>
      <c r="J1217" t="s">
        <v>532</v>
      </c>
      <c r="K1217" t="s">
        <v>538</v>
      </c>
      <c r="L1217" t="s">
        <v>515</v>
      </c>
      <c r="M1217" t="s">
        <v>532</v>
      </c>
      <c r="N1217" t="s">
        <v>532</v>
      </c>
      <c r="O1217">
        <v>0</v>
      </c>
      <c r="P1217">
        <v>0</v>
      </c>
      <c r="Q1217">
        <v>0.16628833577749999</v>
      </c>
      <c r="R1217">
        <v>0</v>
      </c>
      <c r="S1217">
        <v>0</v>
      </c>
      <c r="T1217">
        <v>0</v>
      </c>
      <c r="U1217">
        <v>0.22915199999999999</v>
      </c>
      <c r="V1217">
        <v>2.8290624892599995E-5</v>
      </c>
      <c r="W1217">
        <v>0</v>
      </c>
      <c r="X1217">
        <v>0</v>
      </c>
      <c r="Y1217">
        <v>0</v>
      </c>
      <c r="Z1217">
        <v>0</v>
      </c>
      <c r="AA1217">
        <v>8.6096296398074994</v>
      </c>
      <c r="AB1217">
        <v>0</v>
      </c>
      <c r="AC1217">
        <v>0</v>
      </c>
      <c r="AD1217">
        <v>0</v>
      </c>
      <c r="AE1217">
        <v>3.2592621729199993E-5</v>
      </c>
      <c r="AF1217">
        <v>0</v>
      </c>
      <c r="AG1217">
        <v>0</v>
      </c>
      <c r="AH1217">
        <v>0</v>
      </c>
      <c r="AI1217">
        <v>1.1757402767689997E-7</v>
      </c>
      <c r="AJ1217">
        <v>0</v>
      </c>
    </row>
    <row r="1218" spans="1:36" x14ac:dyDescent="0.2">
      <c r="A1218" t="s">
        <v>101</v>
      </c>
      <c r="B1218" t="s">
        <v>610</v>
      </c>
      <c r="C1218" t="s">
        <v>611</v>
      </c>
      <c r="D1218" t="s">
        <v>605</v>
      </c>
      <c r="E1218" t="s">
        <v>531</v>
      </c>
      <c r="F1218" t="s">
        <v>502</v>
      </c>
      <c r="G1218" t="s">
        <v>506</v>
      </c>
      <c r="H1218" t="s">
        <v>538</v>
      </c>
      <c r="I1218" t="s">
        <v>507</v>
      </c>
      <c r="J1218" t="s">
        <v>532</v>
      </c>
      <c r="K1218" t="s">
        <v>538</v>
      </c>
      <c r="L1218" t="s">
        <v>515</v>
      </c>
      <c r="M1218" t="s">
        <v>532</v>
      </c>
      <c r="N1218" t="s">
        <v>532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0.85966200826000005</v>
      </c>
      <c r="X1218">
        <v>0</v>
      </c>
      <c r="Y1218">
        <v>0</v>
      </c>
      <c r="Z1218">
        <v>0</v>
      </c>
      <c r="AA1218">
        <v>10.650592722854999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</row>
    <row r="1219" spans="1:36" x14ac:dyDescent="0.2">
      <c r="A1219" t="s">
        <v>102</v>
      </c>
      <c r="B1219" t="s">
        <v>610</v>
      </c>
      <c r="C1219" t="s">
        <v>611</v>
      </c>
      <c r="D1219" t="s">
        <v>605</v>
      </c>
      <c r="E1219" t="s">
        <v>531</v>
      </c>
      <c r="F1219" t="s">
        <v>502</v>
      </c>
      <c r="G1219" t="s">
        <v>506</v>
      </c>
      <c r="H1219" t="s">
        <v>541</v>
      </c>
      <c r="I1219" t="s">
        <v>507</v>
      </c>
      <c r="J1219" t="s">
        <v>532</v>
      </c>
      <c r="K1219" t="s">
        <v>538</v>
      </c>
      <c r="L1219" t="s">
        <v>515</v>
      </c>
      <c r="M1219" t="s">
        <v>532</v>
      </c>
      <c r="N1219" t="s">
        <v>532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0.19797506600500001</v>
      </c>
      <c r="X1219">
        <v>0</v>
      </c>
      <c r="Y1219">
        <v>0</v>
      </c>
      <c r="Z1219">
        <v>0</v>
      </c>
      <c r="AA1219">
        <v>10.681707242274999</v>
      </c>
      <c r="AB1219">
        <v>0</v>
      </c>
      <c r="AC1219">
        <v>0</v>
      </c>
      <c r="AD1219">
        <v>0</v>
      </c>
      <c r="AE1219">
        <v>8.200249211699999E-7</v>
      </c>
      <c r="AF1219">
        <v>0</v>
      </c>
      <c r="AG1219">
        <v>0</v>
      </c>
      <c r="AH1219">
        <v>0</v>
      </c>
      <c r="AI1219">
        <v>0</v>
      </c>
      <c r="AJ1219">
        <v>0</v>
      </c>
    </row>
    <row r="1220" spans="1:36" x14ac:dyDescent="0.2">
      <c r="A1220" t="s">
        <v>103</v>
      </c>
      <c r="B1220" t="s">
        <v>610</v>
      </c>
      <c r="C1220" t="s">
        <v>611</v>
      </c>
      <c r="D1220" t="s">
        <v>605</v>
      </c>
      <c r="E1220" t="s">
        <v>531</v>
      </c>
      <c r="F1220" t="s">
        <v>502</v>
      </c>
      <c r="G1220" t="s">
        <v>505</v>
      </c>
      <c r="H1220" t="s">
        <v>8</v>
      </c>
      <c r="I1220" t="s">
        <v>507</v>
      </c>
      <c r="J1220" t="s">
        <v>532</v>
      </c>
      <c r="K1220" t="s">
        <v>538</v>
      </c>
      <c r="L1220" t="s">
        <v>516</v>
      </c>
      <c r="M1220" t="s">
        <v>532</v>
      </c>
      <c r="N1220" t="s">
        <v>532</v>
      </c>
      <c r="O1220">
        <v>0.52734166357000001</v>
      </c>
      <c r="P1220">
        <v>0</v>
      </c>
      <c r="Q1220">
        <v>0</v>
      </c>
      <c r="R1220">
        <v>0</v>
      </c>
      <c r="S1220">
        <v>1.35387648</v>
      </c>
      <c r="T1220">
        <v>0</v>
      </c>
      <c r="U1220">
        <v>0.22915199999999999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54.735350932769997</v>
      </c>
      <c r="AB1220">
        <v>0</v>
      </c>
      <c r="AC1220">
        <v>0</v>
      </c>
      <c r="AD1220">
        <v>0</v>
      </c>
      <c r="AE1220">
        <v>0.20896522516800001</v>
      </c>
      <c r="AF1220">
        <v>0</v>
      </c>
      <c r="AG1220">
        <v>0</v>
      </c>
      <c r="AH1220">
        <v>0</v>
      </c>
      <c r="AI1220">
        <v>0</v>
      </c>
      <c r="AJ1220">
        <v>0</v>
      </c>
    </row>
    <row r="1221" spans="1:36" x14ac:dyDescent="0.2">
      <c r="A1221" t="s">
        <v>104</v>
      </c>
      <c r="B1221" t="s">
        <v>610</v>
      </c>
      <c r="C1221" t="s">
        <v>611</v>
      </c>
      <c r="D1221" t="s">
        <v>605</v>
      </c>
      <c r="E1221" t="s">
        <v>531</v>
      </c>
      <c r="F1221" t="s">
        <v>502</v>
      </c>
      <c r="G1221" t="s">
        <v>505</v>
      </c>
      <c r="H1221" t="s">
        <v>4</v>
      </c>
      <c r="I1221" t="s">
        <v>507</v>
      </c>
      <c r="J1221" t="s">
        <v>532</v>
      </c>
      <c r="K1221" t="s">
        <v>538</v>
      </c>
      <c r="L1221" t="s">
        <v>516</v>
      </c>
      <c r="M1221" t="s">
        <v>532</v>
      </c>
      <c r="N1221" t="s">
        <v>532</v>
      </c>
      <c r="O1221">
        <v>0</v>
      </c>
      <c r="P1221">
        <v>0</v>
      </c>
      <c r="Q1221">
        <v>0.16628833577749999</v>
      </c>
      <c r="R1221">
        <v>0</v>
      </c>
      <c r="S1221">
        <v>0</v>
      </c>
      <c r="T1221">
        <v>0</v>
      </c>
      <c r="U1221">
        <v>0.22915199999999999</v>
      </c>
      <c r="V1221">
        <v>2.8290624892599995E-5</v>
      </c>
      <c r="W1221">
        <v>0</v>
      </c>
      <c r="X1221">
        <v>0</v>
      </c>
      <c r="Y1221">
        <v>0</v>
      </c>
      <c r="Z1221">
        <v>0</v>
      </c>
      <c r="AA1221">
        <v>12.123719845657501</v>
      </c>
      <c r="AB1221">
        <v>0</v>
      </c>
      <c r="AC1221">
        <v>0</v>
      </c>
      <c r="AD1221">
        <v>0</v>
      </c>
      <c r="AE1221">
        <v>3.2592621729199993E-5</v>
      </c>
      <c r="AF1221">
        <v>0</v>
      </c>
      <c r="AG1221">
        <v>0</v>
      </c>
      <c r="AH1221">
        <v>0</v>
      </c>
      <c r="AI1221">
        <v>1.1757402767689997E-7</v>
      </c>
      <c r="AJ1221">
        <v>0</v>
      </c>
    </row>
    <row r="1222" spans="1:36" x14ac:dyDescent="0.2">
      <c r="A1222" t="s">
        <v>105</v>
      </c>
      <c r="B1222" t="s">
        <v>610</v>
      </c>
      <c r="C1222" t="s">
        <v>611</v>
      </c>
      <c r="D1222" t="s">
        <v>605</v>
      </c>
      <c r="E1222" t="s">
        <v>531</v>
      </c>
      <c r="F1222" t="s">
        <v>502</v>
      </c>
      <c r="G1222" t="s">
        <v>506</v>
      </c>
      <c r="H1222" t="s">
        <v>538</v>
      </c>
      <c r="I1222" t="s">
        <v>507</v>
      </c>
      <c r="J1222" t="s">
        <v>532</v>
      </c>
      <c r="K1222" t="s">
        <v>538</v>
      </c>
      <c r="L1222" t="s">
        <v>516</v>
      </c>
      <c r="M1222" t="s">
        <v>532</v>
      </c>
      <c r="N1222" t="s">
        <v>532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0.85966200826000005</v>
      </c>
      <c r="X1222">
        <v>0</v>
      </c>
      <c r="Y1222">
        <v>0</v>
      </c>
      <c r="Z1222">
        <v>0</v>
      </c>
      <c r="AA1222">
        <v>14.997718573755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</row>
    <row r="1223" spans="1:36" x14ac:dyDescent="0.2">
      <c r="A1223" t="s">
        <v>106</v>
      </c>
      <c r="B1223" t="s">
        <v>610</v>
      </c>
      <c r="C1223" t="s">
        <v>611</v>
      </c>
      <c r="D1223" t="s">
        <v>605</v>
      </c>
      <c r="E1223" t="s">
        <v>531</v>
      </c>
      <c r="F1223" t="s">
        <v>502</v>
      </c>
      <c r="G1223" t="s">
        <v>506</v>
      </c>
      <c r="H1223" t="s">
        <v>541</v>
      </c>
      <c r="I1223" t="s">
        <v>507</v>
      </c>
      <c r="J1223" t="s">
        <v>532</v>
      </c>
      <c r="K1223" t="s">
        <v>538</v>
      </c>
      <c r="L1223" t="s">
        <v>516</v>
      </c>
      <c r="M1223" t="s">
        <v>532</v>
      </c>
      <c r="N1223" t="s">
        <v>532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0.19797506600500001</v>
      </c>
      <c r="X1223">
        <v>0</v>
      </c>
      <c r="Y1223">
        <v>0</v>
      </c>
      <c r="Z1223">
        <v>0</v>
      </c>
      <c r="AA1223">
        <v>15.041532736775</v>
      </c>
      <c r="AB1223">
        <v>0</v>
      </c>
      <c r="AC1223">
        <v>0</v>
      </c>
      <c r="AD1223">
        <v>0</v>
      </c>
      <c r="AE1223">
        <v>8.200249211699999E-7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 x14ac:dyDescent="0.2">
      <c r="A1224" t="s">
        <v>107</v>
      </c>
      <c r="B1224" t="s">
        <v>610</v>
      </c>
      <c r="C1224" t="s">
        <v>611</v>
      </c>
      <c r="D1224" t="s">
        <v>605</v>
      </c>
      <c r="E1224" t="s">
        <v>531</v>
      </c>
      <c r="F1224" t="s">
        <v>502</v>
      </c>
      <c r="G1224" t="s">
        <v>505</v>
      </c>
      <c r="H1224" t="s">
        <v>8</v>
      </c>
      <c r="I1224" t="s">
        <v>507</v>
      </c>
      <c r="J1224" t="s">
        <v>532</v>
      </c>
      <c r="K1224" t="s">
        <v>538</v>
      </c>
      <c r="L1224" t="s">
        <v>517</v>
      </c>
      <c r="M1224" t="s">
        <v>532</v>
      </c>
      <c r="N1224" t="s">
        <v>532</v>
      </c>
      <c r="O1224">
        <v>0.52734166357000001</v>
      </c>
      <c r="P1224">
        <v>0</v>
      </c>
      <c r="Q1224">
        <v>0</v>
      </c>
      <c r="R1224">
        <v>0</v>
      </c>
      <c r="S1224">
        <v>1.35387648</v>
      </c>
      <c r="T1224">
        <v>0</v>
      </c>
      <c r="U1224">
        <v>0.22915199999999999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27.211339800402001</v>
      </c>
      <c r="AB1224">
        <v>0</v>
      </c>
      <c r="AC1224">
        <v>0</v>
      </c>
      <c r="AD1224">
        <v>0</v>
      </c>
      <c r="AE1224">
        <v>0.20896522516800001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 x14ac:dyDescent="0.2">
      <c r="A1225" t="s">
        <v>108</v>
      </c>
      <c r="B1225" t="s">
        <v>610</v>
      </c>
      <c r="C1225" t="s">
        <v>611</v>
      </c>
      <c r="D1225" t="s">
        <v>605</v>
      </c>
      <c r="E1225" t="s">
        <v>531</v>
      </c>
      <c r="F1225" t="s">
        <v>502</v>
      </c>
      <c r="G1225" t="s">
        <v>505</v>
      </c>
      <c r="H1225" t="s">
        <v>4</v>
      </c>
      <c r="I1225" t="s">
        <v>507</v>
      </c>
      <c r="J1225" t="s">
        <v>532</v>
      </c>
      <c r="K1225" t="s">
        <v>538</v>
      </c>
      <c r="L1225" t="s">
        <v>517</v>
      </c>
      <c r="M1225" t="s">
        <v>532</v>
      </c>
      <c r="N1225" t="s">
        <v>532</v>
      </c>
      <c r="O1225">
        <v>0</v>
      </c>
      <c r="P1225">
        <v>0</v>
      </c>
      <c r="Q1225">
        <v>0.16628833577749999</v>
      </c>
      <c r="R1225">
        <v>0</v>
      </c>
      <c r="S1225">
        <v>0</v>
      </c>
      <c r="T1225">
        <v>0</v>
      </c>
      <c r="U1225">
        <v>0.22915199999999999</v>
      </c>
      <c r="V1225">
        <v>2.8290624892599995E-5</v>
      </c>
      <c r="W1225">
        <v>0</v>
      </c>
      <c r="X1225">
        <v>0</v>
      </c>
      <c r="Y1225">
        <v>0</v>
      </c>
      <c r="Z1225">
        <v>0</v>
      </c>
      <c r="AA1225">
        <v>6.0272320309095004</v>
      </c>
      <c r="AB1225">
        <v>0</v>
      </c>
      <c r="AC1225">
        <v>0</v>
      </c>
      <c r="AD1225">
        <v>0</v>
      </c>
      <c r="AE1225">
        <v>3.2592621729199993E-5</v>
      </c>
      <c r="AF1225">
        <v>0</v>
      </c>
      <c r="AG1225">
        <v>0</v>
      </c>
      <c r="AH1225">
        <v>0</v>
      </c>
      <c r="AI1225">
        <v>1.1757402767689997E-7</v>
      </c>
      <c r="AJ1225">
        <v>0</v>
      </c>
    </row>
    <row r="1226" spans="1:36" x14ac:dyDescent="0.2">
      <c r="A1226" t="s">
        <v>109</v>
      </c>
      <c r="B1226" t="s">
        <v>610</v>
      </c>
      <c r="C1226" t="s">
        <v>611</v>
      </c>
      <c r="D1226" t="s">
        <v>605</v>
      </c>
      <c r="E1226" t="s">
        <v>531</v>
      </c>
      <c r="F1226" t="s">
        <v>502</v>
      </c>
      <c r="G1226" t="s">
        <v>506</v>
      </c>
      <c r="H1226" t="s">
        <v>538</v>
      </c>
      <c r="I1226" t="s">
        <v>507</v>
      </c>
      <c r="J1226" t="s">
        <v>532</v>
      </c>
      <c r="K1226" t="s">
        <v>538</v>
      </c>
      <c r="L1226" t="s">
        <v>517</v>
      </c>
      <c r="M1226" t="s">
        <v>532</v>
      </c>
      <c r="N1226" t="s">
        <v>532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0.85966200826000005</v>
      </c>
      <c r="X1226">
        <v>0</v>
      </c>
      <c r="Y1226">
        <v>0</v>
      </c>
      <c r="Z1226">
        <v>0</v>
      </c>
      <c r="AA1226">
        <v>7.4560226505629998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2">
      <c r="A1227" t="s">
        <v>110</v>
      </c>
      <c r="B1227" t="s">
        <v>610</v>
      </c>
      <c r="C1227" t="s">
        <v>611</v>
      </c>
      <c r="D1227" t="s">
        <v>605</v>
      </c>
      <c r="E1227" t="s">
        <v>531</v>
      </c>
      <c r="F1227" t="s">
        <v>502</v>
      </c>
      <c r="G1227" t="s">
        <v>506</v>
      </c>
      <c r="H1227" t="s">
        <v>541</v>
      </c>
      <c r="I1227" t="s">
        <v>507</v>
      </c>
      <c r="J1227" t="s">
        <v>532</v>
      </c>
      <c r="K1227" t="s">
        <v>538</v>
      </c>
      <c r="L1227" t="s">
        <v>517</v>
      </c>
      <c r="M1227" t="s">
        <v>532</v>
      </c>
      <c r="N1227" t="s">
        <v>532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0.19797506600500001</v>
      </c>
      <c r="X1227">
        <v>0</v>
      </c>
      <c r="Y1227">
        <v>0</v>
      </c>
      <c r="Z1227">
        <v>0</v>
      </c>
      <c r="AA1227">
        <v>7.4778045896150003</v>
      </c>
      <c r="AB1227">
        <v>0</v>
      </c>
      <c r="AC1227">
        <v>0</v>
      </c>
      <c r="AD1227">
        <v>0</v>
      </c>
      <c r="AE1227">
        <v>8.200249211699999E-7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2">
      <c r="A1228" t="s">
        <v>111</v>
      </c>
      <c r="B1228" t="s">
        <v>610</v>
      </c>
      <c r="C1228" t="s">
        <v>611</v>
      </c>
      <c r="D1228" t="s">
        <v>605</v>
      </c>
      <c r="E1228" t="s">
        <v>531</v>
      </c>
      <c r="F1228" t="s">
        <v>502</v>
      </c>
      <c r="G1228" t="s">
        <v>505</v>
      </c>
      <c r="H1228" t="s">
        <v>8</v>
      </c>
      <c r="I1228" t="s">
        <v>507</v>
      </c>
      <c r="J1228" t="s">
        <v>532</v>
      </c>
      <c r="K1228" t="s">
        <v>538</v>
      </c>
      <c r="L1228" t="s">
        <v>518</v>
      </c>
      <c r="M1228" t="s">
        <v>532</v>
      </c>
      <c r="N1228" t="s">
        <v>532</v>
      </c>
      <c r="O1228">
        <v>0.52734166357000001</v>
      </c>
      <c r="P1228">
        <v>0</v>
      </c>
      <c r="Q1228">
        <v>0</v>
      </c>
      <c r="R1228">
        <v>0</v>
      </c>
      <c r="S1228">
        <v>1.35387648</v>
      </c>
      <c r="T1228">
        <v>0</v>
      </c>
      <c r="U1228">
        <v>0.22915199999999999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38.188551401040002</v>
      </c>
      <c r="AB1228">
        <v>0</v>
      </c>
      <c r="AC1228">
        <v>0</v>
      </c>
      <c r="AD1228">
        <v>0</v>
      </c>
      <c r="AE1228">
        <v>0.20896522516800001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2">
      <c r="A1229" t="s">
        <v>112</v>
      </c>
      <c r="B1229" t="s">
        <v>610</v>
      </c>
      <c r="C1229" t="s">
        <v>611</v>
      </c>
      <c r="D1229" t="s">
        <v>605</v>
      </c>
      <c r="E1229" t="s">
        <v>531</v>
      </c>
      <c r="F1229" t="s">
        <v>502</v>
      </c>
      <c r="G1229" t="s">
        <v>505</v>
      </c>
      <c r="H1229" t="s">
        <v>4</v>
      </c>
      <c r="I1229" t="s">
        <v>507</v>
      </c>
      <c r="J1229" t="s">
        <v>532</v>
      </c>
      <c r="K1229" t="s">
        <v>538</v>
      </c>
      <c r="L1229" t="s">
        <v>518</v>
      </c>
      <c r="M1229" t="s">
        <v>532</v>
      </c>
      <c r="N1229" t="s">
        <v>532</v>
      </c>
      <c r="O1229">
        <v>0</v>
      </c>
      <c r="P1229">
        <v>0</v>
      </c>
      <c r="Q1229">
        <v>0.16628833577749999</v>
      </c>
      <c r="R1229">
        <v>0</v>
      </c>
      <c r="S1229">
        <v>0</v>
      </c>
      <c r="T1229">
        <v>0</v>
      </c>
      <c r="U1229">
        <v>0.22915199999999999</v>
      </c>
      <c r="V1229">
        <v>2.8290624892599995E-5</v>
      </c>
      <c r="W1229">
        <v>0</v>
      </c>
      <c r="X1229">
        <v>0</v>
      </c>
      <c r="Y1229">
        <v>0</v>
      </c>
      <c r="Z1229">
        <v>0</v>
      </c>
      <c r="AA1229">
        <v>8.4586522349400006</v>
      </c>
      <c r="AB1229">
        <v>0</v>
      </c>
      <c r="AC1229">
        <v>0</v>
      </c>
      <c r="AD1229">
        <v>0</v>
      </c>
      <c r="AE1229">
        <v>3.2592621729199993E-5</v>
      </c>
      <c r="AF1229">
        <v>0</v>
      </c>
      <c r="AG1229">
        <v>0</v>
      </c>
      <c r="AH1229">
        <v>0</v>
      </c>
      <c r="AI1229">
        <v>1.1757402767689997E-7</v>
      </c>
      <c r="AJ1229">
        <v>0</v>
      </c>
    </row>
    <row r="1230" spans="1:36" x14ac:dyDescent="0.2">
      <c r="A1230" t="s">
        <v>113</v>
      </c>
      <c r="B1230" t="s">
        <v>610</v>
      </c>
      <c r="C1230" t="s">
        <v>611</v>
      </c>
      <c r="D1230" t="s">
        <v>605</v>
      </c>
      <c r="E1230" t="s">
        <v>531</v>
      </c>
      <c r="F1230" t="s">
        <v>502</v>
      </c>
      <c r="G1230" t="s">
        <v>506</v>
      </c>
      <c r="H1230" t="s">
        <v>538</v>
      </c>
      <c r="I1230" t="s">
        <v>507</v>
      </c>
      <c r="J1230" t="s">
        <v>532</v>
      </c>
      <c r="K1230" t="s">
        <v>538</v>
      </c>
      <c r="L1230" t="s">
        <v>518</v>
      </c>
      <c r="M1230" t="s">
        <v>532</v>
      </c>
      <c r="N1230" t="s">
        <v>532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0.85966200826000005</v>
      </c>
      <c r="X1230">
        <v>0</v>
      </c>
      <c r="Y1230">
        <v>0</v>
      </c>
      <c r="Z1230">
        <v>0</v>
      </c>
      <c r="AA1230">
        <v>10.463825240759999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 x14ac:dyDescent="0.2">
      <c r="A1231" t="s">
        <v>114</v>
      </c>
      <c r="B1231" t="s">
        <v>610</v>
      </c>
      <c r="C1231" t="s">
        <v>611</v>
      </c>
      <c r="D1231" t="s">
        <v>605</v>
      </c>
      <c r="E1231" t="s">
        <v>531</v>
      </c>
      <c r="F1231" t="s">
        <v>502</v>
      </c>
      <c r="G1231" t="s">
        <v>506</v>
      </c>
      <c r="H1231" t="s">
        <v>541</v>
      </c>
      <c r="I1231" t="s">
        <v>507</v>
      </c>
      <c r="J1231" t="s">
        <v>532</v>
      </c>
      <c r="K1231" t="s">
        <v>538</v>
      </c>
      <c r="L1231" t="s">
        <v>518</v>
      </c>
      <c r="M1231" t="s">
        <v>532</v>
      </c>
      <c r="N1231" t="s">
        <v>532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0.19797506600500001</v>
      </c>
      <c r="X1231">
        <v>0</v>
      </c>
      <c r="Y1231">
        <v>0</v>
      </c>
      <c r="Z1231">
        <v>0</v>
      </c>
      <c r="AA1231">
        <v>10.494394139800001</v>
      </c>
      <c r="AB1231">
        <v>0</v>
      </c>
      <c r="AC1231">
        <v>0</v>
      </c>
      <c r="AD1231">
        <v>0</v>
      </c>
      <c r="AE1231">
        <v>8.200249211699999E-7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 x14ac:dyDescent="0.2">
      <c r="A1232" t="s">
        <v>115</v>
      </c>
      <c r="B1232" t="s">
        <v>610</v>
      </c>
      <c r="C1232" t="s">
        <v>611</v>
      </c>
      <c r="D1232" t="s">
        <v>606</v>
      </c>
      <c r="E1232" t="s">
        <v>531</v>
      </c>
      <c r="F1232" t="s">
        <v>502</v>
      </c>
      <c r="G1232" t="s">
        <v>505</v>
      </c>
      <c r="H1232" t="s">
        <v>8</v>
      </c>
      <c r="I1232" t="s">
        <v>507</v>
      </c>
      <c r="J1232" t="s">
        <v>532</v>
      </c>
      <c r="K1232" t="s">
        <v>535</v>
      </c>
      <c r="L1232" t="s">
        <v>519</v>
      </c>
      <c r="M1232" t="s">
        <v>532</v>
      </c>
      <c r="N1232" t="s">
        <v>532</v>
      </c>
      <c r="O1232">
        <v>0.52734166357000001</v>
      </c>
      <c r="P1232">
        <v>0</v>
      </c>
      <c r="Q1232">
        <v>0</v>
      </c>
      <c r="R1232">
        <v>0</v>
      </c>
      <c r="S1232">
        <v>1.35387648</v>
      </c>
      <c r="T1232">
        <v>0</v>
      </c>
      <c r="U1232">
        <v>0.22915199999999999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104.8425996333</v>
      </c>
      <c r="AB1232">
        <v>0</v>
      </c>
      <c r="AC1232">
        <v>0</v>
      </c>
      <c r="AD1232">
        <v>0</v>
      </c>
      <c r="AE1232">
        <v>0.20896522516800001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 x14ac:dyDescent="0.2">
      <c r="A1233" t="s">
        <v>116</v>
      </c>
      <c r="B1233" t="s">
        <v>610</v>
      </c>
      <c r="C1233" t="s">
        <v>611</v>
      </c>
      <c r="D1233" t="s">
        <v>606</v>
      </c>
      <c r="E1233" t="s">
        <v>531</v>
      </c>
      <c r="F1233" t="s">
        <v>502</v>
      </c>
      <c r="G1233" t="s">
        <v>505</v>
      </c>
      <c r="H1233" t="s">
        <v>4</v>
      </c>
      <c r="I1233" t="s">
        <v>507</v>
      </c>
      <c r="J1233" t="s">
        <v>532</v>
      </c>
      <c r="K1233" t="s">
        <v>535</v>
      </c>
      <c r="L1233" t="s">
        <v>519</v>
      </c>
      <c r="M1233" t="s">
        <v>532</v>
      </c>
      <c r="N1233" t="s">
        <v>532</v>
      </c>
      <c r="O1233">
        <v>0</v>
      </c>
      <c r="P1233">
        <v>0</v>
      </c>
      <c r="Q1233">
        <v>0.16628833577749999</v>
      </c>
      <c r="R1233">
        <v>0</v>
      </c>
      <c r="S1233">
        <v>0</v>
      </c>
      <c r="T1233">
        <v>0</v>
      </c>
      <c r="U1233">
        <v>0.22915199999999999</v>
      </c>
      <c r="V1233">
        <v>2.8290624892599995E-5</v>
      </c>
      <c r="W1233">
        <v>0</v>
      </c>
      <c r="X1233">
        <v>0</v>
      </c>
      <c r="Y1233">
        <v>0</v>
      </c>
      <c r="Z1233">
        <v>0</v>
      </c>
      <c r="AA1233">
        <v>23.222328608175001</v>
      </c>
      <c r="AB1233">
        <v>0</v>
      </c>
      <c r="AC1233">
        <v>0</v>
      </c>
      <c r="AD1233">
        <v>0</v>
      </c>
      <c r="AE1233">
        <v>3.2592621729199993E-5</v>
      </c>
      <c r="AF1233">
        <v>0</v>
      </c>
      <c r="AG1233">
        <v>0</v>
      </c>
      <c r="AH1233">
        <v>0</v>
      </c>
      <c r="AI1233">
        <v>1.1757402767689997E-7</v>
      </c>
      <c r="AJ1233">
        <v>0</v>
      </c>
    </row>
    <row r="1234" spans="1:36" x14ac:dyDescent="0.2">
      <c r="A1234" t="s">
        <v>117</v>
      </c>
      <c r="B1234" t="s">
        <v>610</v>
      </c>
      <c r="C1234" t="s">
        <v>611</v>
      </c>
      <c r="D1234" t="s">
        <v>606</v>
      </c>
      <c r="E1234" t="s">
        <v>531</v>
      </c>
      <c r="F1234" t="s">
        <v>502</v>
      </c>
      <c r="G1234" t="s">
        <v>506</v>
      </c>
      <c r="H1234" t="s">
        <v>538</v>
      </c>
      <c r="I1234" t="s">
        <v>507</v>
      </c>
      <c r="J1234" t="s">
        <v>532</v>
      </c>
      <c r="K1234" t="s">
        <v>535</v>
      </c>
      <c r="L1234" t="s">
        <v>519</v>
      </c>
      <c r="M1234" t="s">
        <v>532</v>
      </c>
      <c r="N1234" t="s">
        <v>532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0.85966200826000005</v>
      </c>
      <c r="X1234">
        <v>0</v>
      </c>
      <c r="Y1234">
        <v>0</v>
      </c>
      <c r="Z1234">
        <v>0</v>
      </c>
      <c r="AA1234">
        <v>28.727317483949999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</row>
    <row r="1235" spans="1:36" x14ac:dyDescent="0.2">
      <c r="A1235" t="s">
        <v>118</v>
      </c>
      <c r="B1235" t="s">
        <v>610</v>
      </c>
      <c r="C1235" t="s">
        <v>611</v>
      </c>
      <c r="D1235" t="s">
        <v>605</v>
      </c>
      <c r="E1235" t="s">
        <v>531</v>
      </c>
      <c r="F1235" t="s">
        <v>502</v>
      </c>
      <c r="G1235" t="s">
        <v>506</v>
      </c>
      <c r="H1235" t="s">
        <v>541</v>
      </c>
      <c r="I1235" t="s">
        <v>507</v>
      </c>
      <c r="J1235" t="s">
        <v>532</v>
      </c>
      <c r="K1235" t="s">
        <v>535</v>
      </c>
      <c r="L1235" t="s">
        <v>519</v>
      </c>
      <c r="M1235" t="s">
        <v>532</v>
      </c>
      <c r="N1235" t="s">
        <v>532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0.19797506600500001</v>
      </c>
      <c r="X1235">
        <v>0</v>
      </c>
      <c r="Y1235">
        <v>0</v>
      </c>
      <c r="Z1235">
        <v>0</v>
      </c>
      <c r="AA1235">
        <v>28.811241139749999</v>
      </c>
      <c r="AB1235">
        <v>0</v>
      </c>
      <c r="AC1235">
        <v>0</v>
      </c>
      <c r="AD1235">
        <v>0</v>
      </c>
      <c r="AE1235">
        <v>8.200249211699999E-7</v>
      </c>
      <c r="AF1235">
        <v>0</v>
      </c>
      <c r="AG1235">
        <v>0</v>
      </c>
      <c r="AH1235">
        <v>0</v>
      </c>
      <c r="AI1235">
        <v>0</v>
      </c>
      <c r="AJ1235">
        <v>0</v>
      </c>
    </row>
    <row r="1236" spans="1:36" x14ac:dyDescent="0.2">
      <c r="A1236" t="s">
        <v>119</v>
      </c>
      <c r="B1236" t="s">
        <v>610</v>
      </c>
      <c r="C1236" t="s">
        <v>611</v>
      </c>
      <c r="D1236" t="s">
        <v>605</v>
      </c>
      <c r="E1236" t="s">
        <v>531</v>
      </c>
      <c r="F1236" t="s">
        <v>502</v>
      </c>
      <c r="G1236" t="s">
        <v>505</v>
      </c>
      <c r="H1236" t="s">
        <v>8</v>
      </c>
      <c r="I1236" t="s">
        <v>507</v>
      </c>
      <c r="J1236" t="s">
        <v>532</v>
      </c>
      <c r="K1236" t="s">
        <v>533</v>
      </c>
      <c r="L1236" t="s">
        <v>519</v>
      </c>
      <c r="M1236" t="s">
        <v>532</v>
      </c>
      <c r="N1236" t="s">
        <v>532</v>
      </c>
      <c r="O1236">
        <v>0.52734166357000001</v>
      </c>
      <c r="P1236">
        <v>0</v>
      </c>
      <c r="Q1236">
        <v>0</v>
      </c>
      <c r="R1236">
        <v>0</v>
      </c>
      <c r="S1236">
        <v>1.35387648</v>
      </c>
      <c r="T1236">
        <v>0</v>
      </c>
      <c r="U1236">
        <v>0.22915199999999999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108.54290981267999</v>
      </c>
      <c r="AB1236">
        <v>0</v>
      </c>
      <c r="AC1236">
        <v>0</v>
      </c>
      <c r="AD1236">
        <v>0</v>
      </c>
      <c r="AE1236">
        <v>0.20896522516800001</v>
      </c>
      <c r="AF1236">
        <v>0</v>
      </c>
      <c r="AG1236">
        <v>0</v>
      </c>
      <c r="AH1236">
        <v>0</v>
      </c>
      <c r="AI1236">
        <v>0</v>
      </c>
      <c r="AJ1236">
        <v>0</v>
      </c>
    </row>
    <row r="1237" spans="1:36" x14ac:dyDescent="0.2">
      <c r="A1237" t="s">
        <v>120</v>
      </c>
      <c r="B1237" t="s">
        <v>610</v>
      </c>
      <c r="C1237" t="s">
        <v>611</v>
      </c>
      <c r="D1237" t="s">
        <v>605</v>
      </c>
      <c r="E1237" t="s">
        <v>531</v>
      </c>
      <c r="F1237" t="s">
        <v>502</v>
      </c>
      <c r="G1237" t="s">
        <v>505</v>
      </c>
      <c r="H1237" t="s">
        <v>4</v>
      </c>
      <c r="I1237" t="s">
        <v>507</v>
      </c>
      <c r="J1237" t="s">
        <v>532</v>
      </c>
      <c r="K1237" t="s">
        <v>533</v>
      </c>
      <c r="L1237" t="s">
        <v>519</v>
      </c>
      <c r="M1237" t="s">
        <v>532</v>
      </c>
      <c r="N1237" t="s">
        <v>532</v>
      </c>
      <c r="O1237">
        <v>0</v>
      </c>
      <c r="P1237">
        <v>0</v>
      </c>
      <c r="Q1237">
        <v>0.16628833577749999</v>
      </c>
      <c r="R1237">
        <v>0</v>
      </c>
      <c r="S1237">
        <v>0</v>
      </c>
      <c r="T1237">
        <v>0</v>
      </c>
      <c r="U1237">
        <v>0.22915199999999999</v>
      </c>
      <c r="V1237">
        <v>2.8290624892599995E-5</v>
      </c>
      <c r="W1237">
        <v>0</v>
      </c>
      <c r="X1237">
        <v>0</v>
      </c>
      <c r="Y1237">
        <v>0</v>
      </c>
      <c r="Z1237">
        <v>0</v>
      </c>
      <c r="AA1237">
        <v>24.041936470229999</v>
      </c>
      <c r="AB1237">
        <v>0</v>
      </c>
      <c r="AC1237">
        <v>0</v>
      </c>
      <c r="AD1237">
        <v>0</v>
      </c>
      <c r="AE1237">
        <v>3.2592621729199993E-5</v>
      </c>
      <c r="AF1237">
        <v>0</v>
      </c>
      <c r="AG1237">
        <v>0</v>
      </c>
      <c r="AH1237">
        <v>0</v>
      </c>
      <c r="AI1237">
        <v>1.1757402767689997E-7</v>
      </c>
      <c r="AJ1237">
        <v>0</v>
      </c>
    </row>
    <row r="1238" spans="1:36" x14ac:dyDescent="0.2">
      <c r="A1238" t="s">
        <v>121</v>
      </c>
      <c r="B1238" t="s">
        <v>610</v>
      </c>
      <c r="C1238" t="s">
        <v>611</v>
      </c>
      <c r="D1238" t="s">
        <v>605</v>
      </c>
      <c r="E1238" t="s">
        <v>531</v>
      </c>
      <c r="F1238" t="s">
        <v>502</v>
      </c>
      <c r="G1238" t="s">
        <v>506</v>
      </c>
      <c r="H1238" t="s">
        <v>538</v>
      </c>
      <c r="I1238" t="s">
        <v>507</v>
      </c>
      <c r="J1238" t="s">
        <v>532</v>
      </c>
      <c r="K1238" t="s">
        <v>533</v>
      </c>
      <c r="L1238" t="s">
        <v>519</v>
      </c>
      <c r="M1238" t="s">
        <v>532</v>
      </c>
      <c r="N1238" t="s">
        <v>532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0.85966200826000005</v>
      </c>
      <c r="X1238">
        <v>0</v>
      </c>
      <c r="Y1238">
        <v>0</v>
      </c>
      <c r="Z1238">
        <v>0</v>
      </c>
      <c r="AA1238">
        <v>29.741218185419996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</row>
    <row r="1239" spans="1:36" x14ac:dyDescent="0.2">
      <c r="A1239" t="s">
        <v>122</v>
      </c>
      <c r="B1239" t="s">
        <v>610</v>
      </c>
      <c r="C1239" t="s">
        <v>611</v>
      </c>
      <c r="D1239" t="s">
        <v>605</v>
      </c>
      <c r="E1239" t="s">
        <v>531</v>
      </c>
      <c r="F1239" t="s">
        <v>502</v>
      </c>
      <c r="G1239" t="s">
        <v>506</v>
      </c>
      <c r="H1239" t="s">
        <v>541</v>
      </c>
      <c r="I1239" t="s">
        <v>507</v>
      </c>
      <c r="J1239" t="s">
        <v>532</v>
      </c>
      <c r="K1239" t="s">
        <v>533</v>
      </c>
      <c r="L1239" t="s">
        <v>519</v>
      </c>
      <c r="M1239" t="s">
        <v>532</v>
      </c>
      <c r="N1239" t="s">
        <v>532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0.19797506600500001</v>
      </c>
      <c r="X1239">
        <v>0</v>
      </c>
      <c r="Y1239">
        <v>0</v>
      </c>
      <c r="Z1239">
        <v>0</v>
      </c>
      <c r="AA1239">
        <v>29.828103839099999</v>
      </c>
      <c r="AB1239">
        <v>0</v>
      </c>
      <c r="AC1239">
        <v>0</v>
      </c>
      <c r="AD1239">
        <v>0</v>
      </c>
      <c r="AE1239">
        <v>8.200249211699999E-7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2">
      <c r="A1240" t="s">
        <v>123</v>
      </c>
      <c r="B1240" t="s">
        <v>610</v>
      </c>
      <c r="C1240" t="s">
        <v>611</v>
      </c>
      <c r="D1240" t="s">
        <v>606</v>
      </c>
      <c r="E1240" t="s">
        <v>531</v>
      </c>
      <c r="F1240" t="s">
        <v>502</v>
      </c>
      <c r="G1240" t="s">
        <v>505</v>
      </c>
      <c r="H1240" t="s">
        <v>8</v>
      </c>
      <c r="I1240" t="s">
        <v>507</v>
      </c>
      <c r="J1240" t="s">
        <v>532</v>
      </c>
      <c r="K1240" t="s">
        <v>536</v>
      </c>
      <c r="L1240" t="s">
        <v>519</v>
      </c>
      <c r="M1240" t="s">
        <v>532</v>
      </c>
      <c r="N1240" t="s">
        <v>532</v>
      </c>
      <c r="O1240">
        <v>0.52734166357000001</v>
      </c>
      <c r="P1240">
        <v>0</v>
      </c>
      <c r="Q1240">
        <v>0</v>
      </c>
      <c r="R1240">
        <v>0</v>
      </c>
      <c r="S1240">
        <v>1.35387648</v>
      </c>
      <c r="T1240">
        <v>0</v>
      </c>
      <c r="U1240">
        <v>0.22915199999999999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56.943870126450001</v>
      </c>
      <c r="AB1240">
        <v>0</v>
      </c>
      <c r="AC1240">
        <v>0</v>
      </c>
      <c r="AD1240">
        <v>0</v>
      </c>
      <c r="AE1240">
        <v>0.20896522516800001</v>
      </c>
      <c r="AF1240">
        <v>0</v>
      </c>
      <c r="AG1240">
        <v>0</v>
      </c>
      <c r="AH1240">
        <v>0</v>
      </c>
      <c r="AI1240">
        <v>0</v>
      </c>
      <c r="AJ1240">
        <v>0</v>
      </c>
    </row>
    <row r="1241" spans="1:36" x14ac:dyDescent="0.2">
      <c r="A1241" t="s">
        <v>124</v>
      </c>
      <c r="B1241" t="s">
        <v>610</v>
      </c>
      <c r="C1241" t="s">
        <v>611</v>
      </c>
      <c r="D1241" t="s">
        <v>606</v>
      </c>
      <c r="E1241" t="s">
        <v>531</v>
      </c>
      <c r="F1241" t="s">
        <v>502</v>
      </c>
      <c r="G1241" t="s">
        <v>505</v>
      </c>
      <c r="H1241" t="s">
        <v>4</v>
      </c>
      <c r="I1241" t="s">
        <v>507</v>
      </c>
      <c r="J1241" t="s">
        <v>532</v>
      </c>
      <c r="K1241" t="s">
        <v>536</v>
      </c>
      <c r="L1241" t="s">
        <v>519</v>
      </c>
      <c r="M1241" t="s">
        <v>532</v>
      </c>
      <c r="N1241" t="s">
        <v>532</v>
      </c>
      <c r="O1241">
        <v>0</v>
      </c>
      <c r="P1241">
        <v>0</v>
      </c>
      <c r="Q1241">
        <v>0.16628833577749999</v>
      </c>
      <c r="R1241">
        <v>0</v>
      </c>
      <c r="S1241">
        <v>0</v>
      </c>
      <c r="T1241">
        <v>0</v>
      </c>
      <c r="U1241">
        <v>0.22915199999999999</v>
      </c>
      <c r="V1241">
        <v>2.8290624892599995E-5</v>
      </c>
      <c r="W1241">
        <v>0</v>
      </c>
      <c r="X1241">
        <v>0</v>
      </c>
      <c r="Y1241">
        <v>0</v>
      </c>
      <c r="Z1241">
        <v>0</v>
      </c>
      <c r="AA1241">
        <v>12.612900375637501</v>
      </c>
      <c r="AB1241">
        <v>0</v>
      </c>
      <c r="AC1241">
        <v>0</v>
      </c>
      <c r="AD1241">
        <v>0</v>
      </c>
      <c r="AE1241">
        <v>3.2592621729199993E-5</v>
      </c>
      <c r="AF1241">
        <v>0</v>
      </c>
      <c r="AG1241">
        <v>0</v>
      </c>
      <c r="AH1241">
        <v>0</v>
      </c>
      <c r="AI1241">
        <v>1.1757402767689997E-7</v>
      </c>
      <c r="AJ1241">
        <v>0</v>
      </c>
    </row>
    <row r="1242" spans="1:36" x14ac:dyDescent="0.2">
      <c r="A1242" t="s">
        <v>125</v>
      </c>
      <c r="B1242" t="s">
        <v>610</v>
      </c>
      <c r="C1242" t="s">
        <v>611</v>
      </c>
      <c r="D1242" t="s">
        <v>606</v>
      </c>
      <c r="E1242" t="s">
        <v>531</v>
      </c>
      <c r="F1242" t="s">
        <v>502</v>
      </c>
      <c r="G1242" t="s">
        <v>506</v>
      </c>
      <c r="H1242" t="s">
        <v>538</v>
      </c>
      <c r="I1242" t="s">
        <v>507</v>
      </c>
      <c r="J1242" t="s">
        <v>532</v>
      </c>
      <c r="K1242" t="s">
        <v>536</v>
      </c>
      <c r="L1242" t="s">
        <v>519</v>
      </c>
      <c r="M1242" t="s">
        <v>532</v>
      </c>
      <c r="N1242" t="s">
        <v>532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0.85966200826000005</v>
      </c>
      <c r="X1242">
        <v>0</v>
      </c>
      <c r="Y1242">
        <v>0</v>
      </c>
      <c r="Z1242">
        <v>0</v>
      </c>
      <c r="AA1242">
        <v>15.602862210674999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2">
      <c r="A1243" t="s">
        <v>126</v>
      </c>
      <c r="B1243" t="s">
        <v>610</v>
      </c>
      <c r="C1243" t="s">
        <v>611</v>
      </c>
      <c r="D1243" t="s">
        <v>605</v>
      </c>
      <c r="E1243" t="s">
        <v>531</v>
      </c>
      <c r="F1243" t="s">
        <v>502</v>
      </c>
      <c r="G1243" t="s">
        <v>506</v>
      </c>
      <c r="H1243" t="s">
        <v>541</v>
      </c>
      <c r="I1243" t="s">
        <v>507</v>
      </c>
      <c r="J1243" t="s">
        <v>532</v>
      </c>
      <c r="K1243" t="s">
        <v>536</v>
      </c>
      <c r="L1243" t="s">
        <v>519</v>
      </c>
      <c r="M1243" t="s">
        <v>532</v>
      </c>
      <c r="N1243" t="s">
        <v>532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0.19797506600500001</v>
      </c>
      <c r="X1243">
        <v>0</v>
      </c>
      <c r="Y1243">
        <v>0</v>
      </c>
      <c r="Z1243">
        <v>0</v>
      </c>
      <c r="AA1243">
        <v>15.648444233375001</v>
      </c>
      <c r="AB1243">
        <v>0</v>
      </c>
      <c r="AC1243">
        <v>0</v>
      </c>
      <c r="AD1243">
        <v>0</v>
      </c>
      <c r="AE1243">
        <v>8.200249211699999E-7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2">
      <c r="A1244" t="s">
        <v>127</v>
      </c>
      <c r="B1244" t="s">
        <v>610</v>
      </c>
      <c r="C1244" t="s">
        <v>611</v>
      </c>
      <c r="D1244" t="s">
        <v>605</v>
      </c>
      <c r="E1244" t="s">
        <v>531</v>
      </c>
      <c r="F1244" t="s">
        <v>502</v>
      </c>
      <c r="G1244" t="s">
        <v>505</v>
      </c>
      <c r="H1244" t="s">
        <v>8</v>
      </c>
      <c r="I1244" t="s">
        <v>507</v>
      </c>
      <c r="J1244" t="s">
        <v>532</v>
      </c>
      <c r="K1244" t="s">
        <v>534</v>
      </c>
      <c r="L1244" t="s">
        <v>519</v>
      </c>
      <c r="M1244" t="s">
        <v>532</v>
      </c>
      <c r="N1244" t="s">
        <v>532</v>
      </c>
      <c r="O1244">
        <v>0.52734166357000001</v>
      </c>
      <c r="P1244">
        <v>0</v>
      </c>
      <c r="Q1244">
        <v>0</v>
      </c>
      <c r="R1244">
        <v>0</v>
      </c>
      <c r="S1244">
        <v>1.35387648</v>
      </c>
      <c r="T1244">
        <v>0</v>
      </c>
      <c r="U1244">
        <v>0.22915199999999999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42.691996785156</v>
      </c>
      <c r="AB1244">
        <v>0</v>
      </c>
      <c r="AC1244">
        <v>0</v>
      </c>
      <c r="AD1244">
        <v>0</v>
      </c>
      <c r="AE1244">
        <v>0.20896522516800001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2">
      <c r="A1245" t="s">
        <v>128</v>
      </c>
      <c r="B1245" t="s">
        <v>610</v>
      </c>
      <c r="C1245" t="s">
        <v>611</v>
      </c>
      <c r="D1245" t="s">
        <v>605</v>
      </c>
      <c r="E1245" t="s">
        <v>531</v>
      </c>
      <c r="F1245" t="s">
        <v>502</v>
      </c>
      <c r="G1245" t="s">
        <v>505</v>
      </c>
      <c r="H1245" t="s">
        <v>4</v>
      </c>
      <c r="I1245" t="s">
        <v>507</v>
      </c>
      <c r="J1245" t="s">
        <v>532</v>
      </c>
      <c r="K1245" t="s">
        <v>534</v>
      </c>
      <c r="L1245" t="s">
        <v>519</v>
      </c>
      <c r="M1245" t="s">
        <v>532</v>
      </c>
      <c r="N1245" t="s">
        <v>532</v>
      </c>
      <c r="O1245">
        <v>0</v>
      </c>
      <c r="P1245">
        <v>0</v>
      </c>
      <c r="Q1245">
        <v>0.16628833577749999</v>
      </c>
      <c r="R1245">
        <v>0</v>
      </c>
      <c r="S1245">
        <v>0</v>
      </c>
      <c r="T1245">
        <v>0</v>
      </c>
      <c r="U1245">
        <v>0.22915199999999999</v>
      </c>
      <c r="V1245">
        <v>2.8290624892599995E-5</v>
      </c>
      <c r="W1245">
        <v>0</v>
      </c>
      <c r="X1245">
        <v>0</v>
      </c>
      <c r="Y1245">
        <v>0</v>
      </c>
      <c r="Z1245">
        <v>0</v>
      </c>
      <c r="AA1245">
        <v>9.4561521914910003</v>
      </c>
      <c r="AB1245">
        <v>0</v>
      </c>
      <c r="AC1245">
        <v>0</v>
      </c>
      <c r="AD1245">
        <v>0</v>
      </c>
      <c r="AE1245">
        <v>3.2592621729199993E-5</v>
      </c>
      <c r="AF1245">
        <v>0</v>
      </c>
      <c r="AG1245">
        <v>0</v>
      </c>
      <c r="AH1245">
        <v>0</v>
      </c>
      <c r="AI1245">
        <v>1.1757402767689997E-7</v>
      </c>
      <c r="AJ1245">
        <v>0</v>
      </c>
    </row>
    <row r="1246" spans="1:36" x14ac:dyDescent="0.2">
      <c r="A1246" t="s">
        <v>129</v>
      </c>
      <c r="B1246" t="s">
        <v>610</v>
      </c>
      <c r="C1246" t="s">
        <v>611</v>
      </c>
      <c r="D1246" t="s">
        <v>605</v>
      </c>
      <c r="E1246" t="s">
        <v>531</v>
      </c>
      <c r="F1246" t="s">
        <v>502</v>
      </c>
      <c r="G1246" t="s">
        <v>506</v>
      </c>
      <c r="H1246" t="s">
        <v>538</v>
      </c>
      <c r="I1246" t="s">
        <v>507</v>
      </c>
      <c r="J1246" t="s">
        <v>532</v>
      </c>
      <c r="K1246" t="s">
        <v>534</v>
      </c>
      <c r="L1246" t="s">
        <v>519</v>
      </c>
      <c r="M1246" t="s">
        <v>532</v>
      </c>
      <c r="N1246" t="s">
        <v>532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0.85966200826000005</v>
      </c>
      <c r="X1246">
        <v>0</v>
      </c>
      <c r="Y1246">
        <v>0</v>
      </c>
      <c r="Z1246">
        <v>0</v>
      </c>
      <c r="AA1246">
        <v>11.697788398614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 x14ac:dyDescent="0.2">
      <c r="A1247" t="s">
        <v>130</v>
      </c>
      <c r="B1247" t="s">
        <v>610</v>
      </c>
      <c r="C1247" t="s">
        <v>611</v>
      </c>
      <c r="D1247" t="s">
        <v>605</v>
      </c>
      <c r="E1247" t="s">
        <v>531</v>
      </c>
      <c r="F1247" t="s">
        <v>502</v>
      </c>
      <c r="G1247" t="s">
        <v>506</v>
      </c>
      <c r="H1247" t="s">
        <v>541</v>
      </c>
      <c r="I1247" t="s">
        <v>507</v>
      </c>
      <c r="J1247" t="s">
        <v>532</v>
      </c>
      <c r="K1247" t="s">
        <v>534</v>
      </c>
      <c r="L1247" t="s">
        <v>519</v>
      </c>
      <c r="M1247" t="s">
        <v>532</v>
      </c>
      <c r="N1247" t="s">
        <v>532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0.19797506600500001</v>
      </c>
      <c r="X1247">
        <v>0</v>
      </c>
      <c r="Y1247">
        <v>0</v>
      </c>
      <c r="Z1247">
        <v>0</v>
      </c>
      <c r="AA1247">
        <v>11.731962183469999</v>
      </c>
      <c r="AB1247">
        <v>0</v>
      </c>
      <c r="AC1247">
        <v>0</v>
      </c>
      <c r="AD1247">
        <v>0</v>
      </c>
      <c r="AE1247">
        <v>8.200249211699999E-7</v>
      </c>
      <c r="AF1247">
        <v>0</v>
      </c>
      <c r="AG1247">
        <v>0</v>
      </c>
      <c r="AH1247">
        <v>0</v>
      </c>
      <c r="AI1247">
        <v>0</v>
      </c>
      <c r="AJ1247">
        <v>0</v>
      </c>
    </row>
    <row r="1248" spans="1:36" x14ac:dyDescent="0.2">
      <c r="A1248" t="s">
        <v>131</v>
      </c>
      <c r="B1248" t="s">
        <v>610</v>
      </c>
      <c r="C1248" t="s">
        <v>611</v>
      </c>
      <c r="D1248" t="s">
        <v>606</v>
      </c>
      <c r="E1248" t="s">
        <v>531</v>
      </c>
      <c r="F1248" t="s">
        <v>502</v>
      </c>
      <c r="G1248" t="s">
        <v>505</v>
      </c>
      <c r="H1248" t="s">
        <v>8</v>
      </c>
      <c r="I1248" t="s">
        <v>507</v>
      </c>
      <c r="J1248" t="s">
        <v>532</v>
      </c>
      <c r="K1248" t="s">
        <v>512</v>
      </c>
      <c r="L1248" t="s">
        <v>519</v>
      </c>
      <c r="M1248" t="s">
        <v>532</v>
      </c>
      <c r="N1248" t="s">
        <v>532</v>
      </c>
      <c r="O1248">
        <v>0.52734166357000001</v>
      </c>
      <c r="P1248">
        <v>0</v>
      </c>
      <c r="Q1248">
        <v>0</v>
      </c>
      <c r="R1248">
        <v>0</v>
      </c>
      <c r="S1248">
        <v>1.35387648</v>
      </c>
      <c r="T1248">
        <v>0</v>
      </c>
      <c r="U1248">
        <v>0.22915199999999999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134.21750758194</v>
      </c>
      <c r="AB1248">
        <v>0</v>
      </c>
      <c r="AC1248">
        <v>0</v>
      </c>
      <c r="AD1248">
        <v>0</v>
      </c>
      <c r="AE1248">
        <v>0.20896522516800001</v>
      </c>
      <c r="AF1248">
        <v>0</v>
      </c>
      <c r="AG1248">
        <v>0</v>
      </c>
      <c r="AH1248">
        <v>0</v>
      </c>
      <c r="AI1248">
        <v>0</v>
      </c>
      <c r="AJ1248">
        <v>0</v>
      </c>
    </row>
    <row r="1249" spans="1:36" x14ac:dyDescent="0.2">
      <c r="A1249" t="s">
        <v>132</v>
      </c>
      <c r="B1249" t="s">
        <v>610</v>
      </c>
      <c r="C1249" t="s">
        <v>611</v>
      </c>
      <c r="D1249" t="s">
        <v>606</v>
      </c>
      <c r="E1249" t="s">
        <v>531</v>
      </c>
      <c r="F1249" t="s">
        <v>502</v>
      </c>
      <c r="G1249" t="s">
        <v>505</v>
      </c>
      <c r="H1249" t="s">
        <v>4</v>
      </c>
      <c r="I1249" t="s">
        <v>507</v>
      </c>
      <c r="J1249" t="s">
        <v>532</v>
      </c>
      <c r="K1249" t="s">
        <v>512</v>
      </c>
      <c r="L1249" t="s">
        <v>519</v>
      </c>
      <c r="M1249" t="s">
        <v>532</v>
      </c>
      <c r="N1249" t="s">
        <v>532</v>
      </c>
      <c r="O1249">
        <v>0</v>
      </c>
      <c r="P1249">
        <v>0</v>
      </c>
      <c r="Q1249">
        <v>0.16628833577749999</v>
      </c>
      <c r="R1249">
        <v>0</v>
      </c>
      <c r="S1249">
        <v>0</v>
      </c>
      <c r="T1249">
        <v>0</v>
      </c>
      <c r="U1249">
        <v>0.22915199999999999</v>
      </c>
      <c r="V1249">
        <v>2.8290624892599995E-5</v>
      </c>
      <c r="W1249">
        <v>0</v>
      </c>
      <c r="X1249">
        <v>0</v>
      </c>
      <c r="Y1249">
        <v>0</v>
      </c>
      <c r="Z1249">
        <v>0</v>
      </c>
      <c r="AA1249">
        <v>29.728784644215001</v>
      </c>
      <c r="AB1249">
        <v>0</v>
      </c>
      <c r="AC1249">
        <v>0</v>
      </c>
      <c r="AD1249">
        <v>0</v>
      </c>
      <c r="AE1249">
        <v>3.2592621729199993E-5</v>
      </c>
      <c r="AF1249">
        <v>0</v>
      </c>
      <c r="AG1249">
        <v>0</v>
      </c>
      <c r="AH1249">
        <v>0</v>
      </c>
      <c r="AI1249">
        <v>1.1757402767689997E-7</v>
      </c>
      <c r="AJ1249">
        <v>0</v>
      </c>
    </row>
    <row r="1250" spans="1:36" x14ac:dyDescent="0.2">
      <c r="A1250" t="s">
        <v>133</v>
      </c>
      <c r="B1250" t="s">
        <v>610</v>
      </c>
      <c r="C1250" t="s">
        <v>611</v>
      </c>
      <c r="D1250" t="s">
        <v>606</v>
      </c>
      <c r="E1250" t="s">
        <v>531</v>
      </c>
      <c r="F1250" t="s">
        <v>502</v>
      </c>
      <c r="G1250" t="s">
        <v>506</v>
      </c>
      <c r="H1250" t="s">
        <v>538</v>
      </c>
      <c r="I1250" t="s">
        <v>507</v>
      </c>
      <c r="J1250" t="s">
        <v>532</v>
      </c>
      <c r="K1250" t="s">
        <v>512</v>
      </c>
      <c r="L1250" t="s">
        <v>519</v>
      </c>
      <c r="M1250" t="s">
        <v>532</v>
      </c>
      <c r="N1250" t="s">
        <v>532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0.85966200826000005</v>
      </c>
      <c r="X1250">
        <v>0</v>
      </c>
      <c r="Y1250">
        <v>0</v>
      </c>
      <c r="Z1250">
        <v>0</v>
      </c>
      <c r="AA1250">
        <v>36.77616699411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2">
      <c r="A1251" t="s">
        <v>134</v>
      </c>
      <c r="B1251" t="s">
        <v>610</v>
      </c>
      <c r="C1251" t="s">
        <v>611</v>
      </c>
      <c r="D1251" t="s">
        <v>605</v>
      </c>
      <c r="E1251" t="s">
        <v>531</v>
      </c>
      <c r="F1251" t="s">
        <v>502</v>
      </c>
      <c r="G1251" t="s">
        <v>506</v>
      </c>
      <c r="H1251" t="s">
        <v>541</v>
      </c>
      <c r="I1251" t="s">
        <v>507</v>
      </c>
      <c r="J1251" t="s">
        <v>532</v>
      </c>
      <c r="K1251" t="s">
        <v>512</v>
      </c>
      <c r="L1251" t="s">
        <v>519</v>
      </c>
      <c r="M1251" t="s">
        <v>532</v>
      </c>
      <c r="N1251" t="s">
        <v>532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0.19797506600500001</v>
      </c>
      <c r="X1251">
        <v>0</v>
      </c>
      <c r="Y1251">
        <v>0</v>
      </c>
      <c r="Z1251">
        <v>0</v>
      </c>
      <c r="AA1251">
        <v>36.883604466549997</v>
      </c>
      <c r="AB1251">
        <v>0</v>
      </c>
      <c r="AC1251">
        <v>0</v>
      </c>
      <c r="AD1251">
        <v>0</v>
      </c>
      <c r="AE1251">
        <v>8.200249211699999E-7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2">
      <c r="A1252" t="s">
        <v>135</v>
      </c>
      <c r="B1252" t="s">
        <v>610</v>
      </c>
      <c r="C1252" t="s">
        <v>611</v>
      </c>
      <c r="D1252" t="s">
        <v>605</v>
      </c>
      <c r="E1252" t="s">
        <v>531</v>
      </c>
      <c r="F1252" t="s">
        <v>502</v>
      </c>
      <c r="G1252" t="s">
        <v>505</v>
      </c>
      <c r="H1252" t="s">
        <v>8</v>
      </c>
      <c r="I1252" t="s">
        <v>507</v>
      </c>
      <c r="J1252" t="s">
        <v>532</v>
      </c>
      <c r="K1252" t="s">
        <v>512</v>
      </c>
      <c r="L1252" t="s">
        <v>520</v>
      </c>
      <c r="M1252" t="s">
        <v>532</v>
      </c>
      <c r="N1252" t="s">
        <v>532</v>
      </c>
      <c r="O1252">
        <v>0.52734166357000001</v>
      </c>
      <c r="P1252">
        <v>0</v>
      </c>
      <c r="Q1252">
        <v>0</v>
      </c>
      <c r="R1252">
        <v>0</v>
      </c>
      <c r="S1252">
        <v>1.35387648</v>
      </c>
      <c r="T1252">
        <v>0</v>
      </c>
      <c r="U1252">
        <v>0.22915199999999999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150.50247310290001</v>
      </c>
      <c r="AB1252">
        <v>0</v>
      </c>
      <c r="AC1252">
        <v>0</v>
      </c>
      <c r="AD1252">
        <v>0</v>
      </c>
      <c r="AE1252">
        <v>0.20896522516800001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2">
      <c r="A1253" t="s">
        <v>136</v>
      </c>
      <c r="B1253" t="s">
        <v>610</v>
      </c>
      <c r="C1253" t="s">
        <v>611</v>
      </c>
      <c r="D1253" t="s">
        <v>605</v>
      </c>
      <c r="E1253" t="s">
        <v>531</v>
      </c>
      <c r="F1253" t="s">
        <v>502</v>
      </c>
      <c r="G1253" t="s">
        <v>505</v>
      </c>
      <c r="H1253" t="s">
        <v>4</v>
      </c>
      <c r="I1253" t="s">
        <v>507</v>
      </c>
      <c r="J1253" t="s">
        <v>532</v>
      </c>
      <c r="K1253" t="s">
        <v>512</v>
      </c>
      <c r="L1253" t="s">
        <v>520</v>
      </c>
      <c r="M1253" t="s">
        <v>532</v>
      </c>
      <c r="N1253" t="s">
        <v>532</v>
      </c>
      <c r="O1253">
        <v>0</v>
      </c>
      <c r="P1253">
        <v>0</v>
      </c>
      <c r="Q1253">
        <v>0.16628833577749999</v>
      </c>
      <c r="R1253">
        <v>0</v>
      </c>
      <c r="S1253">
        <v>0</v>
      </c>
      <c r="T1253">
        <v>0</v>
      </c>
      <c r="U1253">
        <v>0.22915199999999999</v>
      </c>
      <c r="V1253">
        <v>2.8290624892599995E-5</v>
      </c>
      <c r="W1253">
        <v>0</v>
      </c>
      <c r="X1253">
        <v>0</v>
      </c>
      <c r="Y1253">
        <v>0</v>
      </c>
      <c r="Z1253">
        <v>0</v>
      </c>
      <c r="AA1253">
        <v>33.335856788775004</v>
      </c>
      <c r="AB1253">
        <v>0</v>
      </c>
      <c r="AC1253">
        <v>0</v>
      </c>
      <c r="AD1253">
        <v>0</v>
      </c>
      <c r="AE1253">
        <v>3.2592621729199993E-5</v>
      </c>
      <c r="AF1253">
        <v>0</v>
      </c>
      <c r="AG1253">
        <v>0</v>
      </c>
      <c r="AH1253">
        <v>0</v>
      </c>
      <c r="AI1253">
        <v>1.1757402767689997E-7</v>
      </c>
      <c r="AJ1253">
        <v>0</v>
      </c>
    </row>
    <row r="1254" spans="1:36" x14ac:dyDescent="0.2">
      <c r="A1254" t="s">
        <v>137</v>
      </c>
      <c r="B1254" t="s">
        <v>610</v>
      </c>
      <c r="C1254" t="s">
        <v>611</v>
      </c>
      <c r="D1254" t="s">
        <v>605</v>
      </c>
      <c r="E1254" t="s">
        <v>531</v>
      </c>
      <c r="F1254" t="s">
        <v>502</v>
      </c>
      <c r="G1254" t="s">
        <v>506</v>
      </c>
      <c r="H1254" t="s">
        <v>538</v>
      </c>
      <c r="I1254" t="s">
        <v>507</v>
      </c>
      <c r="J1254" t="s">
        <v>532</v>
      </c>
      <c r="K1254" t="s">
        <v>512</v>
      </c>
      <c r="L1254" t="s">
        <v>520</v>
      </c>
      <c r="M1254" t="s">
        <v>532</v>
      </c>
      <c r="N1254" t="s">
        <v>532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0.85966200826000005</v>
      </c>
      <c r="X1254">
        <v>0</v>
      </c>
      <c r="Y1254">
        <v>0</v>
      </c>
      <c r="Z1254">
        <v>0</v>
      </c>
      <c r="AA1254">
        <v>41.238316696349997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2">
      <c r="A1255" t="s">
        <v>138</v>
      </c>
      <c r="B1255" t="s">
        <v>610</v>
      </c>
      <c r="C1255" t="s">
        <v>611</v>
      </c>
      <c r="D1255" t="s">
        <v>605</v>
      </c>
      <c r="E1255" t="s">
        <v>531</v>
      </c>
      <c r="F1255" t="s">
        <v>502</v>
      </c>
      <c r="G1255" t="s">
        <v>506</v>
      </c>
      <c r="H1255" t="s">
        <v>541</v>
      </c>
      <c r="I1255" t="s">
        <v>507</v>
      </c>
      <c r="J1255" t="s">
        <v>532</v>
      </c>
      <c r="K1255" t="s">
        <v>512</v>
      </c>
      <c r="L1255" t="s">
        <v>520</v>
      </c>
      <c r="M1255" t="s">
        <v>532</v>
      </c>
      <c r="N1255" t="s">
        <v>532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0.19797506600500001</v>
      </c>
      <c r="X1255">
        <v>0</v>
      </c>
      <c r="Y1255">
        <v>0</v>
      </c>
      <c r="Z1255">
        <v>0</v>
      </c>
      <c r="AA1255">
        <v>41.358789841750003</v>
      </c>
      <c r="AB1255">
        <v>0</v>
      </c>
      <c r="AC1255">
        <v>0</v>
      </c>
      <c r="AD1255">
        <v>0</v>
      </c>
      <c r="AE1255">
        <v>8.200249211699999E-7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 x14ac:dyDescent="0.2">
      <c r="A1256" t="s">
        <v>139</v>
      </c>
      <c r="B1256" t="s">
        <v>610</v>
      </c>
      <c r="C1256" t="s">
        <v>611</v>
      </c>
      <c r="D1256" t="s">
        <v>605</v>
      </c>
      <c r="E1256" t="s">
        <v>531</v>
      </c>
      <c r="F1256" t="s">
        <v>502</v>
      </c>
      <c r="G1256" t="s">
        <v>505</v>
      </c>
      <c r="H1256" t="s">
        <v>8</v>
      </c>
      <c r="I1256" t="s">
        <v>507</v>
      </c>
      <c r="J1256" t="s">
        <v>532</v>
      </c>
      <c r="K1256" t="s">
        <v>535</v>
      </c>
      <c r="L1256" t="s">
        <v>520</v>
      </c>
      <c r="M1256" t="s">
        <v>532</v>
      </c>
      <c r="N1256" t="s">
        <v>532</v>
      </c>
      <c r="O1256">
        <v>0.52734166357000001</v>
      </c>
      <c r="P1256">
        <v>0</v>
      </c>
      <c r="Q1256">
        <v>0</v>
      </c>
      <c r="R1256">
        <v>0</v>
      </c>
      <c r="S1256">
        <v>1.35387648</v>
      </c>
      <c r="T1256">
        <v>0</v>
      </c>
      <c r="U1256">
        <v>0.22915199999999999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115.23169901892</v>
      </c>
      <c r="AB1256">
        <v>0</v>
      </c>
      <c r="AC1256">
        <v>0</v>
      </c>
      <c r="AD1256">
        <v>0</v>
      </c>
      <c r="AE1256">
        <v>0.20896522516800001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2">
      <c r="A1257" t="s">
        <v>140</v>
      </c>
      <c r="B1257" t="s">
        <v>610</v>
      </c>
      <c r="C1257" t="s">
        <v>611</v>
      </c>
      <c r="D1257" t="s">
        <v>605</v>
      </c>
      <c r="E1257" t="s">
        <v>531</v>
      </c>
      <c r="F1257" t="s">
        <v>502</v>
      </c>
      <c r="G1257" t="s">
        <v>505</v>
      </c>
      <c r="H1257" t="s">
        <v>4</v>
      </c>
      <c r="I1257" t="s">
        <v>507</v>
      </c>
      <c r="J1257" t="s">
        <v>532</v>
      </c>
      <c r="K1257" t="s">
        <v>535</v>
      </c>
      <c r="L1257" t="s">
        <v>520</v>
      </c>
      <c r="M1257" t="s">
        <v>532</v>
      </c>
      <c r="N1257" t="s">
        <v>532</v>
      </c>
      <c r="O1257">
        <v>0</v>
      </c>
      <c r="P1257">
        <v>0</v>
      </c>
      <c r="Q1257">
        <v>0.16628833577749999</v>
      </c>
      <c r="R1257">
        <v>0</v>
      </c>
      <c r="S1257">
        <v>0</v>
      </c>
      <c r="T1257">
        <v>0</v>
      </c>
      <c r="U1257">
        <v>0.22915199999999999</v>
      </c>
      <c r="V1257">
        <v>2.8290624892599995E-5</v>
      </c>
      <c r="W1257">
        <v>0</v>
      </c>
      <c r="X1257">
        <v>0</v>
      </c>
      <c r="Y1257">
        <v>0</v>
      </c>
      <c r="Z1257">
        <v>0</v>
      </c>
      <c r="AA1257">
        <v>25.523483679870001</v>
      </c>
      <c r="AB1257">
        <v>0</v>
      </c>
      <c r="AC1257">
        <v>0</v>
      </c>
      <c r="AD1257">
        <v>0</v>
      </c>
      <c r="AE1257">
        <v>3.2592621729199993E-5</v>
      </c>
      <c r="AF1257">
        <v>0</v>
      </c>
      <c r="AG1257">
        <v>0</v>
      </c>
      <c r="AH1257">
        <v>0</v>
      </c>
      <c r="AI1257">
        <v>1.1757402767689997E-7</v>
      </c>
      <c r="AJ1257">
        <v>0</v>
      </c>
    </row>
    <row r="1258" spans="1:36" x14ac:dyDescent="0.2">
      <c r="A1258" t="s">
        <v>141</v>
      </c>
      <c r="B1258" t="s">
        <v>610</v>
      </c>
      <c r="C1258" t="s">
        <v>611</v>
      </c>
      <c r="D1258" t="s">
        <v>605</v>
      </c>
      <c r="E1258" t="s">
        <v>531</v>
      </c>
      <c r="F1258" t="s">
        <v>502</v>
      </c>
      <c r="G1258" t="s">
        <v>506</v>
      </c>
      <c r="H1258" t="s">
        <v>538</v>
      </c>
      <c r="I1258" t="s">
        <v>507</v>
      </c>
      <c r="J1258" t="s">
        <v>532</v>
      </c>
      <c r="K1258" t="s">
        <v>535</v>
      </c>
      <c r="L1258" t="s">
        <v>520</v>
      </c>
      <c r="M1258" t="s">
        <v>532</v>
      </c>
      <c r="N1258" t="s">
        <v>532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0.85966200826000005</v>
      </c>
      <c r="X1258">
        <v>0</v>
      </c>
      <c r="Y1258">
        <v>0</v>
      </c>
      <c r="Z1258">
        <v>0</v>
      </c>
      <c r="AA1258">
        <v>31.573974829979996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 x14ac:dyDescent="0.2">
      <c r="A1259" t="s">
        <v>142</v>
      </c>
      <c r="B1259" t="s">
        <v>610</v>
      </c>
      <c r="C1259" t="s">
        <v>611</v>
      </c>
      <c r="D1259" t="s">
        <v>605</v>
      </c>
      <c r="E1259" t="s">
        <v>531</v>
      </c>
      <c r="F1259" t="s">
        <v>502</v>
      </c>
      <c r="G1259" t="s">
        <v>506</v>
      </c>
      <c r="H1259" t="s">
        <v>541</v>
      </c>
      <c r="I1259" t="s">
        <v>507</v>
      </c>
      <c r="J1259" t="s">
        <v>532</v>
      </c>
      <c r="K1259" t="s">
        <v>535</v>
      </c>
      <c r="L1259" t="s">
        <v>520</v>
      </c>
      <c r="M1259" t="s">
        <v>532</v>
      </c>
      <c r="N1259" t="s">
        <v>532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0.19797506600500001</v>
      </c>
      <c r="X1259">
        <v>0</v>
      </c>
      <c r="Y1259">
        <v>0</v>
      </c>
      <c r="Z1259">
        <v>0</v>
      </c>
      <c r="AA1259">
        <v>31.666214677899998</v>
      </c>
      <c r="AB1259">
        <v>0</v>
      </c>
      <c r="AC1259">
        <v>0</v>
      </c>
      <c r="AD1259">
        <v>0</v>
      </c>
      <c r="AE1259">
        <v>8.200249211699999E-7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2">
      <c r="A1260" t="s">
        <v>143</v>
      </c>
      <c r="B1260" t="s">
        <v>610</v>
      </c>
      <c r="C1260" t="s">
        <v>611</v>
      </c>
      <c r="D1260" t="s">
        <v>605</v>
      </c>
      <c r="E1260" t="s">
        <v>531</v>
      </c>
      <c r="F1260" t="s">
        <v>502</v>
      </c>
      <c r="G1260" t="s">
        <v>505</v>
      </c>
      <c r="H1260" t="s">
        <v>8</v>
      </c>
      <c r="I1260" t="s">
        <v>507</v>
      </c>
      <c r="J1260" t="s">
        <v>532</v>
      </c>
      <c r="K1260" t="s">
        <v>536</v>
      </c>
      <c r="L1260" t="s">
        <v>520</v>
      </c>
      <c r="M1260" t="s">
        <v>532</v>
      </c>
      <c r="N1260" t="s">
        <v>532</v>
      </c>
      <c r="O1260">
        <v>0.52734166357000001</v>
      </c>
      <c r="P1260">
        <v>0</v>
      </c>
      <c r="Q1260">
        <v>0</v>
      </c>
      <c r="R1260">
        <v>0</v>
      </c>
      <c r="S1260">
        <v>1.35387648</v>
      </c>
      <c r="T1260">
        <v>0</v>
      </c>
      <c r="U1260">
        <v>0.22915199999999999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67.168924945146003</v>
      </c>
      <c r="AB1260">
        <v>0</v>
      </c>
      <c r="AC1260">
        <v>0</v>
      </c>
      <c r="AD1260">
        <v>0</v>
      </c>
      <c r="AE1260">
        <v>0.20896522516800001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2">
      <c r="A1261" t="s">
        <v>144</v>
      </c>
      <c r="B1261" t="s">
        <v>610</v>
      </c>
      <c r="C1261" t="s">
        <v>611</v>
      </c>
      <c r="D1261" t="s">
        <v>605</v>
      </c>
      <c r="E1261" t="s">
        <v>531</v>
      </c>
      <c r="F1261" t="s">
        <v>502</v>
      </c>
      <c r="G1261" t="s">
        <v>505</v>
      </c>
      <c r="H1261" t="s">
        <v>4</v>
      </c>
      <c r="I1261" t="s">
        <v>507</v>
      </c>
      <c r="J1261" t="s">
        <v>532</v>
      </c>
      <c r="K1261" t="s">
        <v>536</v>
      </c>
      <c r="L1261" t="s">
        <v>520</v>
      </c>
      <c r="M1261" t="s">
        <v>532</v>
      </c>
      <c r="N1261" t="s">
        <v>532</v>
      </c>
      <c r="O1261">
        <v>0</v>
      </c>
      <c r="P1261">
        <v>0</v>
      </c>
      <c r="Q1261">
        <v>0.16628833577749999</v>
      </c>
      <c r="R1261">
        <v>0</v>
      </c>
      <c r="S1261">
        <v>0</v>
      </c>
      <c r="T1261">
        <v>0</v>
      </c>
      <c r="U1261">
        <v>0.22915199999999999</v>
      </c>
      <c r="V1261">
        <v>2.8290624892599995E-5</v>
      </c>
      <c r="W1261">
        <v>0</v>
      </c>
      <c r="X1261">
        <v>0</v>
      </c>
      <c r="Y1261">
        <v>0</v>
      </c>
      <c r="Z1261">
        <v>0</v>
      </c>
      <c r="AA1261">
        <v>14.877720056443502</v>
      </c>
      <c r="AB1261">
        <v>0</v>
      </c>
      <c r="AC1261">
        <v>0</v>
      </c>
      <c r="AD1261">
        <v>0</v>
      </c>
      <c r="AE1261">
        <v>3.2592621729199993E-5</v>
      </c>
      <c r="AF1261">
        <v>0</v>
      </c>
      <c r="AG1261">
        <v>0</v>
      </c>
      <c r="AH1261">
        <v>0</v>
      </c>
      <c r="AI1261">
        <v>1.1757402767689997E-7</v>
      </c>
      <c r="AJ1261">
        <v>0</v>
      </c>
    </row>
    <row r="1262" spans="1:36" x14ac:dyDescent="0.2">
      <c r="A1262" t="s">
        <v>145</v>
      </c>
      <c r="B1262" t="s">
        <v>610</v>
      </c>
      <c r="C1262" t="s">
        <v>611</v>
      </c>
      <c r="D1262" t="s">
        <v>605</v>
      </c>
      <c r="E1262" t="s">
        <v>531</v>
      </c>
      <c r="F1262" t="s">
        <v>502</v>
      </c>
      <c r="G1262" t="s">
        <v>506</v>
      </c>
      <c r="H1262" t="s">
        <v>538</v>
      </c>
      <c r="I1262" t="s">
        <v>507</v>
      </c>
      <c r="J1262" t="s">
        <v>532</v>
      </c>
      <c r="K1262" t="s">
        <v>536</v>
      </c>
      <c r="L1262" t="s">
        <v>520</v>
      </c>
      <c r="M1262" t="s">
        <v>532</v>
      </c>
      <c r="N1262" t="s">
        <v>532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0.85966200826000005</v>
      </c>
      <c r="X1262">
        <v>0</v>
      </c>
      <c r="Y1262">
        <v>0</v>
      </c>
      <c r="Z1262">
        <v>0</v>
      </c>
      <c r="AA1262">
        <v>18.404570648799002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1:36" x14ac:dyDescent="0.2">
      <c r="A1263" t="s">
        <v>146</v>
      </c>
      <c r="B1263" t="s">
        <v>610</v>
      </c>
      <c r="C1263" t="s">
        <v>611</v>
      </c>
      <c r="D1263" t="s">
        <v>605</v>
      </c>
      <c r="E1263" t="s">
        <v>531</v>
      </c>
      <c r="F1263" t="s">
        <v>502</v>
      </c>
      <c r="G1263" t="s">
        <v>506</v>
      </c>
      <c r="H1263" t="s">
        <v>541</v>
      </c>
      <c r="I1263" t="s">
        <v>507</v>
      </c>
      <c r="J1263" t="s">
        <v>532</v>
      </c>
      <c r="K1263" t="s">
        <v>536</v>
      </c>
      <c r="L1263" t="s">
        <v>520</v>
      </c>
      <c r="M1263" t="s">
        <v>532</v>
      </c>
      <c r="N1263" t="s">
        <v>532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0.19797506600500001</v>
      </c>
      <c r="X1263">
        <v>0</v>
      </c>
      <c r="Y1263">
        <v>0</v>
      </c>
      <c r="Z1263">
        <v>0</v>
      </c>
      <c r="AA1263">
        <v>18.458337550395001</v>
      </c>
      <c r="AB1263">
        <v>0</v>
      </c>
      <c r="AC1263">
        <v>0</v>
      </c>
      <c r="AD1263">
        <v>0</v>
      </c>
      <c r="AE1263">
        <v>8.200249211699999E-7</v>
      </c>
      <c r="AF1263">
        <v>0</v>
      </c>
      <c r="AG1263">
        <v>0</v>
      </c>
      <c r="AH1263">
        <v>0</v>
      </c>
      <c r="AI1263">
        <v>0</v>
      </c>
      <c r="AJ1263">
        <v>0</v>
      </c>
    </row>
    <row r="1264" spans="1:36" x14ac:dyDescent="0.2">
      <c r="A1264" t="s">
        <v>147</v>
      </c>
      <c r="B1264" t="s">
        <v>610</v>
      </c>
      <c r="C1264" t="s">
        <v>611</v>
      </c>
      <c r="D1264" t="s">
        <v>605</v>
      </c>
      <c r="E1264" t="s">
        <v>1</v>
      </c>
      <c r="F1264" t="s">
        <v>502</v>
      </c>
      <c r="G1264" t="s">
        <v>505</v>
      </c>
      <c r="H1264" t="s">
        <v>4</v>
      </c>
      <c r="I1264" t="s">
        <v>507</v>
      </c>
      <c r="J1264" t="s">
        <v>532</v>
      </c>
      <c r="K1264" t="s">
        <v>537</v>
      </c>
      <c r="L1264" t="s">
        <v>513</v>
      </c>
      <c r="M1264" t="s">
        <v>532</v>
      </c>
      <c r="N1264" t="s">
        <v>532</v>
      </c>
      <c r="O1264">
        <v>0</v>
      </c>
      <c r="P1264">
        <v>0</v>
      </c>
      <c r="Q1264">
        <v>6.5963509444999993</v>
      </c>
      <c r="R1264">
        <v>0</v>
      </c>
      <c r="S1264">
        <v>0</v>
      </c>
      <c r="T1264">
        <v>0</v>
      </c>
      <c r="U1264">
        <v>0.82500000000000007</v>
      </c>
      <c r="V1264">
        <v>3.1168144573999999E-4</v>
      </c>
      <c r="W1264">
        <v>0</v>
      </c>
      <c r="X1264">
        <v>0</v>
      </c>
      <c r="Y1264">
        <v>0</v>
      </c>
      <c r="Z1264">
        <v>0</v>
      </c>
      <c r="AA1264">
        <v>2019.9878999479999</v>
      </c>
      <c r="AB1264">
        <v>0</v>
      </c>
      <c r="AC1264">
        <v>0</v>
      </c>
      <c r="AD1264">
        <v>0</v>
      </c>
      <c r="AE1264">
        <v>3.5907709707999998E-4</v>
      </c>
      <c r="AF1264">
        <v>0</v>
      </c>
      <c r="AG1264">
        <v>0</v>
      </c>
      <c r="AH1264">
        <v>0</v>
      </c>
      <c r="AI1264">
        <v>1.2955369470709998E-6</v>
      </c>
      <c r="AJ1264">
        <v>0</v>
      </c>
    </row>
    <row r="1265" spans="1:36" x14ac:dyDescent="0.2">
      <c r="A1265" t="s">
        <v>148</v>
      </c>
      <c r="B1265" t="s">
        <v>610</v>
      </c>
      <c r="C1265" t="s">
        <v>611</v>
      </c>
      <c r="D1265" t="s">
        <v>605</v>
      </c>
      <c r="E1265" t="s">
        <v>1</v>
      </c>
      <c r="F1265" t="s">
        <v>502</v>
      </c>
      <c r="G1265" t="s">
        <v>506</v>
      </c>
      <c r="H1265" t="s">
        <v>538</v>
      </c>
      <c r="I1265" t="s">
        <v>507</v>
      </c>
      <c r="J1265" t="s">
        <v>532</v>
      </c>
      <c r="K1265" t="s">
        <v>537</v>
      </c>
      <c r="L1265" t="s">
        <v>513</v>
      </c>
      <c r="M1265" t="s">
        <v>532</v>
      </c>
      <c r="N1265" t="s">
        <v>532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22.003172028000002</v>
      </c>
      <c r="X1265">
        <v>0</v>
      </c>
      <c r="Y1265">
        <v>0</v>
      </c>
      <c r="Z1265">
        <v>0</v>
      </c>
      <c r="AA1265">
        <v>1692.0029491956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2">
      <c r="A1266" t="s">
        <v>149</v>
      </c>
      <c r="B1266" t="s">
        <v>610</v>
      </c>
      <c r="C1266" t="s">
        <v>611</v>
      </c>
      <c r="D1266" t="s">
        <v>605</v>
      </c>
      <c r="E1266" t="s">
        <v>1</v>
      </c>
      <c r="F1266" t="s">
        <v>502</v>
      </c>
      <c r="G1266" t="s">
        <v>506</v>
      </c>
      <c r="H1266" t="s">
        <v>541</v>
      </c>
      <c r="I1266" t="s">
        <v>507</v>
      </c>
      <c r="J1266" t="s">
        <v>532</v>
      </c>
      <c r="K1266" t="s">
        <v>537</v>
      </c>
      <c r="L1266" t="s">
        <v>513</v>
      </c>
      <c r="M1266" t="s">
        <v>532</v>
      </c>
      <c r="N1266" t="s">
        <v>532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8.0147062266100004</v>
      </c>
      <c r="X1266">
        <v>0</v>
      </c>
      <c r="Y1266">
        <v>0</v>
      </c>
      <c r="Z1266">
        <v>0</v>
      </c>
      <c r="AA1266">
        <v>1697.2142237276</v>
      </c>
      <c r="AB1266">
        <v>0</v>
      </c>
      <c r="AC1266">
        <v>0</v>
      </c>
      <c r="AD1266">
        <v>0</v>
      </c>
      <c r="AE1266">
        <v>9.2258036051999998E-6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2">
      <c r="A1267" t="s">
        <v>150</v>
      </c>
      <c r="B1267" t="s">
        <v>610</v>
      </c>
      <c r="C1267" t="s">
        <v>611</v>
      </c>
      <c r="D1267" t="s">
        <v>605</v>
      </c>
      <c r="E1267" t="s">
        <v>1</v>
      </c>
      <c r="F1267" t="s">
        <v>502</v>
      </c>
      <c r="G1267" t="s">
        <v>505</v>
      </c>
      <c r="H1267" t="s">
        <v>4</v>
      </c>
      <c r="I1267" t="s">
        <v>508</v>
      </c>
      <c r="J1267" t="s">
        <v>532</v>
      </c>
      <c r="K1267" t="s">
        <v>537</v>
      </c>
      <c r="L1267" t="s">
        <v>513</v>
      </c>
      <c r="M1267" t="s">
        <v>532</v>
      </c>
      <c r="N1267" t="s">
        <v>532</v>
      </c>
      <c r="O1267">
        <v>0</v>
      </c>
      <c r="P1267">
        <v>0</v>
      </c>
      <c r="Q1267">
        <v>6.5963509444999993</v>
      </c>
      <c r="R1267">
        <v>0</v>
      </c>
      <c r="S1267">
        <v>0</v>
      </c>
      <c r="T1267">
        <v>0</v>
      </c>
      <c r="U1267">
        <v>0.82500000000000007</v>
      </c>
      <c r="V1267">
        <v>3.1168144573999999E-4</v>
      </c>
      <c r="W1267">
        <v>0</v>
      </c>
      <c r="X1267">
        <v>0</v>
      </c>
      <c r="Y1267">
        <v>0</v>
      </c>
      <c r="Z1267">
        <v>190.92309678000001</v>
      </c>
      <c r="AA1267">
        <v>2163.5412486239998</v>
      </c>
      <c r="AB1267">
        <v>0</v>
      </c>
      <c r="AC1267">
        <v>0</v>
      </c>
      <c r="AD1267">
        <v>0</v>
      </c>
      <c r="AE1267">
        <v>3.5907709707999998E-4</v>
      </c>
      <c r="AF1267">
        <v>0</v>
      </c>
      <c r="AG1267">
        <v>0</v>
      </c>
      <c r="AH1267">
        <v>0</v>
      </c>
      <c r="AI1267">
        <v>1.2955369470709998E-6</v>
      </c>
      <c r="AJ1267">
        <v>0</v>
      </c>
    </row>
    <row r="1268" spans="1:36" x14ac:dyDescent="0.2">
      <c r="A1268" t="s">
        <v>151</v>
      </c>
      <c r="B1268" t="s">
        <v>610</v>
      </c>
      <c r="C1268" t="s">
        <v>611</v>
      </c>
      <c r="D1268" t="s">
        <v>605</v>
      </c>
      <c r="E1268" t="s">
        <v>1</v>
      </c>
      <c r="F1268" t="s">
        <v>502</v>
      </c>
      <c r="G1268" t="s">
        <v>506</v>
      </c>
      <c r="H1268" t="s">
        <v>538</v>
      </c>
      <c r="I1268" t="s">
        <v>508</v>
      </c>
      <c r="J1268" t="s">
        <v>532</v>
      </c>
      <c r="K1268" t="s">
        <v>537</v>
      </c>
      <c r="L1268" t="s">
        <v>513</v>
      </c>
      <c r="M1268" t="s">
        <v>532</v>
      </c>
      <c r="N1268" t="s">
        <v>532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22.003172028000002</v>
      </c>
      <c r="X1268">
        <v>0</v>
      </c>
      <c r="Y1268">
        <v>0</v>
      </c>
      <c r="Z1268">
        <v>138.4512402</v>
      </c>
      <c r="AA1268">
        <v>1812.2547277440001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2">
      <c r="A1269" t="s">
        <v>152</v>
      </c>
      <c r="B1269" t="s">
        <v>610</v>
      </c>
      <c r="C1269" t="s">
        <v>611</v>
      </c>
      <c r="D1269" t="s">
        <v>605</v>
      </c>
      <c r="E1269" t="s">
        <v>1</v>
      </c>
      <c r="F1269" t="s">
        <v>502</v>
      </c>
      <c r="G1269" t="s">
        <v>506</v>
      </c>
      <c r="H1269" t="s">
        <v>541</v>
      </c>
      <c r="I1269" t="s">
        <v>508</v>
      </c>
      <c r="J1269" t="s">
        <v>532</v>
      </c>
      <c r="K1269" t="s">
        <v>537</v>
      </c>
      <c r="L1269" t="s">
        <v>513</v>
      </c>
      <c r="M1269" t="s">
        <v>532</v>
      </c>
      <c r="N1269" t="s">
        <v>532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8.0147062266100004</v>
      </c>
      <c r="X1269">
        <v>0</v>
      </c>
      <c r="Y1269">
        <v>0</v>
      </c>
      <c r="Z1269">
        <v>144.50121035999999</v>
      </c>
      <c r="AA1269">
        <v>1817.8278038880001</v>
      </c>
      <c r="AB1269">
        <v>0</v>
      </c>
      <c r="AC1269">
        <v>0</v>
      </c>
      <c r="AD1269">
        <v>0</v>
      </c>
      <c r="AE1269">
        <v>9.2258036051999998E-6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2">
      <c r="A1270" t="s">
        <v>153</v>
      </c>
      <c r="B1270" t="s">
        <v>610</v>
      </c>
      <c r="C1270" t="s">
        <v>611</v>
      </c>
      <c r="D1270" t="s">
        <v>606</v>
      </c>
      <c r="E1270" t="s">
        <v>1</v>
      </c>
      <c r="F1270" t="s">
        <v>502</v>
      </c>
      <c r="G1270" t="s">
        <v>505</v>
      </c>
      <c r="H1270" t="s">
        <v>4</v>
      </c>
      <c r="I1270" t="s">
        <v>507</v>
      </c>
      <c r="J1270" t="s">
        <v>532</v>
      </c>
      <c r="K1270" t="s">
        <v>538</v>
      </c>
      <c r="L1270" t="s">
        <v>513</v>
      </c>
      <c r="M1270" t="s">
        <v>532</v>
      </c>
      <c r="N1270" t="s">
        <v>532</v>
      </c>
      <c r="O1270">
        <v>0</v>
      </c>
      <c r="P1270">
        <v>0</v>
      </c>
      <c r="Q1270">
        <v>6.5963509444999993</v>
      </c>
      <c r="R1270">
        <v>0</v>
      </c>
      <c r="S1270">
        <v>0</v>
      </c>
      <c r="T1270">
        <v>0</v>
      </c>
      <c r="U1270">
        <v>0.82500000000000007</v>
      </c>
      <c r="V1270">
        <v>3.1168144573999999E-4</v>
      </c>
      <c r="W1270">
        <v>0</v>
      </c>
      <c r="X1270">
        <v>0</v>
      </c>
      <c r="Y1270">
        <v>0</v>
      </c>
      <c r="Z1270">
        <v>0</v>
      </c>
      <c r="AA1270">
        <v>2135.5161995240001</v>
      </c>
      <c r="AB1270">
        <v>0</v>
      </c>
      <c r="AC1270">
        <v>0</v>
      </c>
      <c r="AD1270">
        <v>0</v>
      </c>
      <c r="AE1270">
        <v>3.5907709707999998E-4</v>
      </c>
      <c r="AF1270">
        <v>0</v>
      </c>
      <c r="AG1270">
        <v>0</v>
      </c>
      <c r="AH1270">
        <v>0</v>
      </c>
      <c r="AI1270">
        <v>1.2955369470709998E-6</v>
      </c>
      <c r="AJ1270">
        <v>0</v>
      </c>
    </row>
    <row r="1271" spans="1:36" x14ac:dyDescent="0.2">
      <c r="A1271" t="s">
        <v>154</v>
      </c>
      <c r="B1271" t="s">
        <v>610</v>
      </c>
      <c r="C1271" t="s">
        <v>611</v>
      </c>
      <c r="D1271" t="s">
        <v>606</v>
      </c>
      <c r="E1271" t="s">
        <v>1</v>
      </c>
      <c r="F1271" t="s">
        <v>502</v>
      </c>
      <c r="G1271" t="s">
        <v>506</v>
      </c>
      <c r="H1271" t="s">
        <v>538</v>
      </c>
      <c r="I1271" t="s">
        <v>507</v>
      </c>
      <c r="J1271" t="s">
        <v>532</v>
      </c>
      <c r="K1271" t="s">
        <v>538</v>
      </c>
      <c r="L1271" t="s">
        <v>513</v>
      </c>
      <c r="M1271" t="s">
        <v>532</v>
      </c>
      <c r="N1271" t="s">
        <v>532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22.003172028000002</v>
      </c>
      <c r="X1271">
        <v>0</v>
      </c>
      <c r="Y1271">
        <v>0</v>
      </c>
      <c r="Z1271">
        <v>0</v>
      </c>
      <c r="AA1271">
        <v>1788.7729464828001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2">
      <c r="A1272" t="s">
        <v>155</v>
      </c>
      <c r="B1272" t="s">
        <v>610</v>
      </c>
      <c r="C1272" t="s">
        <v>611</v>
      </c>
      <c r="D1272" t="s">
        <v>605</v>
      </c>
      <c r="E1272" t="s">
        <v>1</v>
      </c>
      <c r="F1272" t="s">
        <v>502</v>
      </c>
      <c r="G1272" t="s">
        <v>506</v>
      </c>
      <c r="H1272" t="s">
        <v>541</v>
      </c>
      <c r="I1272" t="s">
        <v>507</v>
      </c>
      <c r="J1272" t="s">
        <v>532</v>
      </c>
      <c r="K1272" t="s">
        <v>538</v>
      </c>
      <c r="L1272" t="s">
        <v>513</v>
      </c>
      <c r="M1272" t="s">
        <v>532</v>
      </c>
      <c r="N1272" t="s">
        <v>532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8.0147062266100004</v>
      </c>
      <c r="X1272">
        <v>0</v>
      </c>
      <c r="Y1272">
        <v>0</v>
      </c>
      <c r="Z1272">
        <v>0</v>
      </c>
      <c r="AA1272">
        <v>1794.2822671988001</v>
      </c>
      <c r="AB1272">
        <v>0</v>
      </c>
      <c r="AC1272">
        <v>0</v>
      </c>
      <c r="AD1272">
        <v>0</v>
      </c>
      <c r="AE1272">
        <v>9.2258036051999998E-6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2">
      <c r="A1273" t="s">
        <v>156</v>
      </c>
      <c r="B1273" t="s">
        <v>610</v>
      </c>
      <c r="C1273" t="s">
        <v>611</v>
      </c>
      <c r="D1273" t="s">
        <v>605</v>
      </c>
      <c r="E1273" t="s">
        <v>1</v>
      </c>
      <c r="F1273" t="s">
        <v>502</v>
      </c>
      <c r="G1273" t="s">
        <v>505</v>
      </c>
      <c r="H1273" t="s">
        <v>4</v>
      </c>
      <c r="I1273" t="s">
        <v>508</v>
      </c>
      <c r="J1273" t="s">
        <v>532</v>
      </c>
      <c r="K1273" t="s">
        <v>538</v>
      </c>
      <c r="L1273" t="s">
        <v>513</v>
      </c>
      <c r="M1273" t="s">
        <v>532</v>
      </c>
      <c r="N1273" t="s">
        <v>532</v>
      </c>
      <c r="O1273">
        <v>0</v>
      </c>
      <c r="P1273">
        <v>0</v>
      </c>
      <c r="Q1273">
        <v>6.5963509444999993</v>
      </c>
      <c r="R1273">
        <v>0</v>
      </c>
      <c r="S1273">
        <v>0</v>
      </c>
      <c r="T1273">
        <v>0</v>
      </c>
      <c r="U1273">
        <v>0.82500000000000007</v>
      </c>
      <c r="V1273">
        <v>3.1168144573999999E-4</v>
      </c>
      <c r="W1273">
        <v>0</v>
      </c>
      <c r="X1273">
        <v>0</v>
      </c>
      <c r="Y1273">
        <v>0</v>
      </c>
      <c r="Z1273">
        <v>190.92309678000001</v>
      </c>
      <c r="AA1273">
        <v>2282.0730840599999</v>
      </c>
      <c r="AB1273">
        <v>0</v>
      </c>
      <c r="AC1273">
        <v>0</v>
      </c>
      <c r="AD1273">
        <v>0</v>
      </c>
      <c r="AE1273">
        <v>3.5907709707999998E-4</v>
      </c>
      <c r="AF1273">
        <v>0</v>
      </c>
      <c r="AG1273">
        <v>0</v>
      </c>
      <c r="AH1273">
        <v>0</v>
      </c>
      <c r="AI1273">
        <v>1.2955369470709998E-6</v>
      </c>
      <c r="AJ1273">
        <v>0</v>
      </c>
    </row>
    <row r="1274" spans="1:36" x14ac:dyDescent="0.2">
      <c r="A1274" t="s">
        <v>157</v>
      </c>
      <c r="B1274" t="s">
        <v>610</v>
      </c>
      <c r="C1274" t="s">
        <v>611</v>
      </c>
      <c r="D1274" t="s">
        <v>605</v>
      </c>
      <c r="E1274" t="s">
        <v>1</v>
      </c>
      <c r="F1274" t="s">
        <v>502</v>
      </c>
      <c r="G1274" t="s">
        <v>506</v>
      </c>
      <c r="H1274" t="s">
        <v>538</v>
      </c>
      <c r="I1274" t="s">
        <v>508</v>
      </c>
      <c r="J1274" t="s">
        <v>532</v>
      </c>
      <c r="K1274" t="s">
        <v>538</v>
      </c>
      <c r="L1274" t="s">
        <v>513</v>
      </c>
      <c r="M1274" t="s">
        <v>532</v>
      </c>
      <c r="N1274" t="s">
        <v>532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22.003172028000002</v>
      </c>
      <c r="X1274">
        <v>0</v>
      </c>
      <c r="Y1274">
        <v>0</v>
      </c>
      <c r="Z1274">
        <v>138.4512402</v>
      </c>
      <c r="AA1274">
        <v>1911.5409693599997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2">
      <c r="A1275" t="s">
        <v>158</v>
      </c>
      <c r="B1275" t="s">
        <v>610</v>
      </c>
      <c r="C1275" t="s">
        <v>611</v>
      </c>
      <c r="D1275" t="s">
        <v>605</v>
      </c>
      <c r="E1275" t="s">
        <v>1</v>
      </c>
      <c r="F1275" t="s">
        <v>502</v>
      </c>
      <c r="G1275" t="s">
        <v>506</v>
      </c>
      <c r="H1275" t="s">
        <v>541</v>
      </c>
      <c r="I1275" t="s">
        <v>508</v>
      </c>
      <c r="J1275" t="s">
        <v>532</v>
      </c>
      <c r="K1275" t="s">
        <v>538</v>
      </c>
      <c r="L1275" t="s">
        <v>513</v>
      </c>
      <c r="M1275" t="s">
        <v>532</v>
      </c>
      <c r="N1275" t="s">
        <v>532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8.0147062266100004</v>
      </c>
      <c r="X1275">
        <v>0</v>
      </c>
      <c r="Y1275">
        <v>0</v>
      </c>
      <c r="Z1275">
        <v>144.50121035999999</v>
      </c>
      <c r="AA1275">
        <v>1917.41937222</v>
      </c>
      <c r="AB1275">
        <v>0</v>
      </c>
      <c r="AC1275">
        <v>0</v>
      </c>
      <c r="AD1275">
        <v>0</v>
      </c>
      <c r="AE1275">
        <v>9.2258036051999998E-6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1:36" x14ac:dyDescent="0.2">
      <c r="A1276" t="s">
        <v>159</v>
      </c>
      <c r="B1276" t="s">
        <v>610</v>
      </c>
      <c r="C1276" t="s">
        <v>611</v>
      </c>
      <c r="D1276" t="s">
        <v>605</v>
      </c>
      <c r="E1276" t="s">
        <v>1</v>
      </c>
      <c r="F1276" t="s">
        <v>502</v>
      </c>
      <c r="G1276" t="s">
        <v>505</v>
      </c>
      <c r="H1276" t="s">
        <v>4</v>
      </c>
      <c r="I1276" t="s">
        <v>507</v>
      </c>
      <c r="J1276" t="s">
        <v>532</v>
      </c>
      <c r="K1276" t="s">
        <v>539</v>
      </c>
      <c r="L1276" t="s">
        <v>513</v>
      </c>
      <c r="M1276" t="s">
        <v>532</v>
      </c>
      <c r="N1276" t="s">
        <v>532</v>
      </c>
      <c r="O1276">
        <v>0</v>
      </c>
      <c r="P1276">
        <v>0</v>
      </c>
      <c r="Q1276">
        <v>6.5963509444999993</v>
      </c>
      <c r="R1276">
        <v>0</v>
      </c>
      <c r="S1276">
        <v>0</v>
      </c>
      <c r="T1276">
        <v>0</v>
      </c>
      <c r="U1276">
        <v>0.82500000000000007</v>
      </c>
      <c r="V1276">
        <v>3.1168144573999999E-4</v>
      </c>
      <c r="W1276">
        <v>0</v>
      </c>
      <c r="X1276">
        <v>0</v>
      </c>
      <c r="Y1276">
        <v>0</v>
      </c>
      <c r="Z1276">
        <v>0</v>
      </c>
      <c r="AA1276">
        <v>1820.305774165</v>
      </c>
      <c r="AB1276">
        <v>0</v>
      </c>
      <c r="AC1276">
        <v>0</v>
      </c>
      <c r="AD1276">
        <v>0</v>
      </c>
      <c r="AE1276">
        <v>3.5907709707999998E-4</v>
      </c>
      <c r="AF1276">
        <v>0</v>
      </c>
      <c r="AG1276">
        <v>0</v>
      </c>
      <c r="AH1276">
        <v>0</v>
      </c>
      <c r="AI1276">
        <v>1.2955369470709998E-6</v>
      </c>
      <c r="AJ1276">
        <v>0</v>
      </c>
    </row>
    <row r="1277" spans="1:36" x14ac:dyDescent="0.2">
      <c r="A1277" t="s">
        <v>160</v>
      </c>
      <c r="B1277" t="s">
        <v>610</v>
      </c>
      <c r="C1277" t="s">
        <v>611</v>
      </c>
      <c r="D1277" t="s">
        <v>605</v>
      </c>
      <c r="E1277" t="s">
        <v>1</v>
      </c>
      <c r="F1277" t="s">
        <v>502</v>
      </c>
      <c r="G1277" t="s">
        <v>506</v>
      </c>
      <c r="H1277" t="s">
        <v>538</v>
      </c>
      <c r="I1277" t="s">
        <v>507</v>
      </c>
      <c r="J1277" t="s">
        <v>532</v>
      </c>
      <c r="K1277" t="s">
        <v>539</v>
      </c>
      <c r="L1277" t="s">
        <v>513</v>
      </c>
      <c r="M1277" t="s">
        <v>532</v>
      </c>
      <c r="N1277" t="s">
        <v>532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22.003172028000002</v>
      </c>
      <c r="X1277">
        <v>0</v>
      </c>
      <c r="Y1277">
        <v>0</v>
      </c>
      <c r="Z1277">
        <v>0</v>
      </c>
      <c r="AA1277">
        <v>1524.7431622755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2">
      <c r="A1278" t="s">
        <v>161</v>
      </c>
      <c r="B1278" t="s">
        <v>610</v>
      </c>
      <c r="C1278" t="s">
        <v>611</v>
      </c>
      <c r="D1278" t="s">
        <v>605</v>
      </c>
      <c r="E1278" t="s">
        <v>1</v>
      </c>
      <c r="F1278" t="s">
        <v>502</v>
      </c>
      <c r="G1278" t="s">
        <v>506</v>
      </c>
      <c r="H1278" t="s">
        <v>541</v>
      </c>
      <c r="I1278" t="s">
        <v>507</v>
      </c>
      <c r="J1278" t="s">
        <v>532</v>
      </c>
      <c r="K1278" t="s">
        <v>539</v>
      </c>
      <c r="L1278" t="s">
        <v>513</v>
      </c>
      <c r="M1278" t="s">
        <v>532</v>
      </c>
      <c r="N1278" t="s">
        <v>532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8.0147062266100004</v>
      </c>
      <c r="X1278">
        <v>0</v>
      </c>
      <c r="Y1278">
        <v>0</v>
      </c>
      <c r="Z1278">
        <v>0</v>
      </c>
      <c r="AA1278">
        <v>1529.4392860105002</v>
      </c>
      <c r="AB1278">
        <v>0</v>
      </c>
      <c r="AC1278">
        <v>0</v>
      </c>
      <c r="AD1278">
        <v>0</v>
      </c>
      <c r="AE1278">
        <v>9.2258036051999998E-6</v>
      </c>
      <c r="AF1278">
        <v>0</v>
      </c>
      <c r="AG1278">
        <v>0</v>
      </c>
      <c r="AH1278">
        <v>0</v>
      </c>
      <c r="AI1278">
        <v>0</v>
      </c>
      <c r="AJ1278">
        <v>0</v>
      </c>
    </row>
    <row r="1279" spans="1:36" x14ac:dyDescent="0.2">
      <c r="A1279" t="s">
        <v>162</v>
      </c>
      <c r="B1279" t="s">
        <v>610</v>
      </c>
      <c r="C1279" t="s">
        <v>611</v>
      </c>
      <c r="D1279" t="s">
        <v>605</v>
      </c>
      <c r="E1279" t="s">
        <v>1</v>
      </c>
      <c r="F1279" t="s">
        <v>502</v>
      </c>
      <c r="G1279" t="s">
        <v>505</v>
      </c>
      <c r="H1279" t="s">
        <v>4</v>
      </c>
      <c r="I1279" t="s">
        <v>508</v>
      </c>
      <c r="J1279" t="s">
        <v>532</v>
      </c>
      <c r="K1279" t="s">
        <v>539</v>
      </c>
      <c r="L1279" t="s">
        <v>513</v>
      </c>
      <c r="M1279" t="s">
        <v>532</v>
      </c>
      <c r="N1279" t="s">
        <v>532</v>
      </c>
      <c r="O1279">
        <v>0</v>
      </c>
      <c r="P1279">
        <v>0</v>
      </c>
      <c r="Q1279">
        <v>6.5963509444999993</v>
      </c>
      <c r="R1279">
        <v>0</v>
      </c>
      <c r="S1279">
        <v>0</v>
      </c>
      <c r="T1279">
        <v>0</v>
      </c>
      <c r="U1279">
        <v>0.82500000000000007</v>
      </c>
      <c r="V1279">
        <v>3.1168144573999999E-4</v>
      </c>
      <c r="W1279">
        <v>0</v>
      </c>
      <c r="X1279">
        <v>0</v>
      </c>
      <c r="Y1279">
        <v>0</v>
      </c>
      <c r="Z1279">
        <v>190.92309678000001</v>
      </c>
      <c r="AA1279">
        <v>1958.6614776119998</v>
      </c>
      <c r="AB1279">
        <v>0</v>
      </c>
      <c r="AC1279">
        <v>0</v>
      </c>
      <c r="AD1279">
        <v>0</v>
      </c>
      <c r="AE1279">
        <v>3.5907709707999998E-4</v>
      </c>
      <c r="AF1279">
        <v>0</v>
      </c>
      <c r="AG1279">
        <v>0</v>
      </c>
      <c r="AH1279">
        <v>0</v>
      </c>
      <c r="AI1279">
        <v>1.2955369470709998E-6</v>
      </c>
      <c r="AJ1279">
        <v>0</v>
      </c>
    </row>
    <row r="1280" spans="1:36" x14ac:dyDescent="0.2">
      <c r="A1280" t="s">
        <v>163</v>
      </c>
      <c r="B1280" t="s">
        <v>610</v>
      </c>
      <c r="C1280" t="s">
        <v>611</v>
      </c>
      <c r="D1280" t="s">
        <v>605</v>
      </c>
      <c r="E1280" t="s">
        <v>1</v>
      </c>
      <c r="F1280" t="s">
        <v>502</v>
      </c>
      <c r="G1280" t="s">
        <v>506</v>
      </c>
      <c r="H1280" t="s">
        <v>538</v>
      </c>
      <c r="I1280" t="s">
        <v>508</v>
      </c>
      <c r="J1280" t="s">
        <v>532</v>
      </c>
      <c r="K1280" t="s">
        <v>539</v>
      </c>
      <c r="L1280" t="s">
        <v>513</v>
      </c>
      <c r="M1280" t="s">
        <v>532</v>
      </c>
      <c r="N1280" t="s">
        <v>532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22.003172028000002</v>
      </c>
      <c r="X1280">
        <v>0</v>
      </c>
      <c r="Y1280">
        <v>0</v>
      </c>
      <c r="Z1280">
        <v>138.4512402</v>
      </c>
      <c r="AA1280">
        <v>1640.640558672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 x14ac:dyDescent="0.2">
      <c r="A1281" t="s">
        <v>164</v>
      </c>
      <c r="B1281" t="s">
        <v>610</v>
      </c>
      <c r="C1281" t="s">
        <v>611</v>
      </c>
      <c r="D1281" t="s">
        <v>605</v>
      </c>
      <c r="E1281" t="s">
        <v>1</v>
      </c>
      <c r="F1281" t="s">
        <v>502</v>
      </c>
      <c r="G1281" t="s">
        <v>506</v>
      </c>
      <c r="H1281" t="s">
        <v>541</v>
      </c>
      <c r="I1281" t="s">
        <v>508</v>
      </c>
      <c r="J1281" t="s">
        <v>532</v>
      </c>
      <c r="K1281" t="s">
        <v>539</v>
      </c>
      <c r="L1281" t="s">
        <v>513</v>
      </c>
      <c r="M1281" t="s">
        <v>532</v>
      </c>
      <c r="N1281" t="s">
        <v>532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8.0147062266100004</v>
      </c>
      <c r="X1281">
        <v>0</v>
      </c>
      <c r="Y1281">
        <v>0</v>
      </c>
      <c r="Z1281">
        <v>144.50121035999999</v>
      </c>
      <c r="AA1281">
        <v>1645.685884044</v>
      </c>
      <c r="AB1281">
        <v>0</v>
      </c>
      <c r="AC1281">
        <v>0</v>
      </c>
      <c r="AD1281">
        <v>0</v>
      </c>
      <c r="AE1281">
        <v>9.2258036051999998E-6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2">
      <c r="A1282" t="s">
        <v>165</v>
      </c>
      <c r="B1282" t="s">
        <v>610</v>
      </c>
      <c r="C1282" t="s">
        <v>611</v>
      </c>
      <c r="D1282" t="s">
        <v>605</v>
      </c>
      <c r="E1282" t="s">
        <v>1</v>
      </c>
      <c r="F1282" t="s">
        <v>502</v>
      </c>
      <c r="G1282" t="s">
        <v>505</v>
      </c>
      <c r="H1282" t="s">
        <v>4</v>
      </c>
      <c r="I1282" t="s">
        <v>507</v>
      </c>
      <c r="J1282" t="s">
        <v>532</v>
      </c>
      <c r="K1282" t="s">
        <v>540</v>
      </c>
      <c r="L1282" t="s">
        <v>513</v>
      </c>
      <c r="M1282" t="s">
        <v>532</v>
      </c>
      <c r="N1282" t="s">
        <v>532</v>
      </c>
      <c r="O1282">
        <v>0</v>
      </c>
      <c r="P1282">
        <v>0</v>
      </c>
      <c r="Q1282">
        <v>6.5963509444999993</v>
      </c>
      <c r="R1282">
        <v>0</v>
      </c>
      <c r="S1282">
        <v>0</v>
      </c>
      <c r="T1282">
        <v>0</v>
      </c>
      <c r="U1282">
        <v>0.82500000000000007</v>
      </c>
      <c r="V1282">
        <v>3.1168144573999999E-4</v>
      </c>
      <c r="W1282">
        <v>0</v>
      </c>
      <c r="X1282">
        <v>0</v>
      </c>
      <c r="Y1282">
        <v>0</v>
      </c>
      <c r="Z1282">
        <v>0</v>
      </c>
      <c r="AA1282">
        <v>1823.0511659939998</v>
      </c>
      <c r="AB1282">
        <v>0</v>
      </c>
      <c r="AC1282">
        <v>0</v>
      </c>
      <c r="AD1282">
        <v>0</v>
      </c>
      <c r="AE1282">
        <v>3.5907709707999998E-4</v>
      </c>
      <c r="AF1282">
        <v>0</v>
      </c>
      <c r="AG1282">
        <v>0</v>
      </c>
      <c r="AH1282">
        <v>0</v>
      </c>
      <c r="AI1282">
        <v>1.2955369470709998E-6</v>
      </c>
      <c r="AJ1282">
        <v>0</v>
      </c>
    </row>
    <row r="1283" spans="1:36" x14ac:dyDescent="0.2">
      <c r="A1283" t="s">
        <v>166</v>
      </c>
      <c r="B1283" t="s">
        <v>610</v>
      </c>
      <c r="C1283" t="s">
        <v>611</v>
      </c>
      <c r="D1283" t="s">
        <v>605</v>
      </c>
      <c r="E1283" t="s">
        <v>1</v>
      </c>
      <c r="F1283" t="s">
        <v>502</v>
      </c>
      <c r="G1283" t="s">
        <v>506</v>
      </c>
      <c r="H1283" t="s">
        <v>538</v>
      </c>
      <c r="I1283" t="s">
        <v>507</v>
      </c>
      <c r="J1283" t="s">
        <v>532</v>
      </c>
      <c r="K1283" t="s">
        <v>540</v>
      </c>
      <c r="L1283" t="s">
        <v>513</v>
      </c>
      <c r="M1283" t="s">
        <v>532</v>
      </c>
      <c r="N1283" t="s">
        <v>532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22.003172028000002</v>
      </c>
      <c r="X1283">
        <v>0</v>
      </c>
      <c r="Y1283">
        <v>0</v>
      </c>
      <c r="Z1283">
        <v>0</v>
      </c>
      <c r="AA1283">
        <v>1527.0427854918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</row>
    <row r="1284" spans="1:36" x14ac:dyDescent="0.2">
      <c r="A1284" t="s">
        <v>167</v>
      </c>
      <c r="B1284" t="s">
        <v>610</v>
      </c>
      <c r="C1284" t="s">
        <v>611</v>
      </c>
      <c r="D1284" t="s">
        <v>605</v>
      </c>
      <c r="E1284" t="s">
        <v>1</v>
      </c>
      <c r="F1284" t="s">
        <v>502</v>
      </c>
      <c r="G1284" t="s">
        <v>506</v>
      </c>
      <c r="H1284" t="s">
        <v>541</v>
      </c>
      <c r="I1284" t="s">
        <v>507</v>
      </c>
      <c r="J1284" t="s">
        <v>532</v>
      </c>
      <c r="K1284" t="s">
        <v>540</v>
      </c>
      <c r="L1284" t="s">
        <v>513</v>
      </c>
      <c r="M1284" t="s">
        <v>532</v>
      </c>
      <c r="N1284" t="s">
        <v>532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8.0147062266100004</v>
      </c>
      <c r="X1284">
        <v>0</v>
      </c>
      <c r="Y1284">
        <v>0</v>
      </c>
      <c r="Z1284">
        <v>0</v>
      </c>
      <c r="AA1284">
        <v>1531.7459919378</v>
      </c>
      <c r="AB1284">
        <v>0</v>
      </c>
      <c r="AC1284">
        <v>0</v>
      </c>
      <c r="AD1284">
        <v>0</v>
      </c>
      <c r="AE1284">
        <v>9.2258036051999998E-6</v>
      </c>
      <c r="AF1284">
        <v>0</v>
      </c>
      <c r="AG1284">
        <v>0</v>
      </c>
      <c r="AH1284">
        <v>0</v>
      </c>
      <c r="AI1284">
        <v>0</v>
      </c>
      <c r="AJ1284">
        <v>0</v>
      </c>
    </row>
    <row r="1285" spans="1:36" x14ac:dyDescent="0.2">
      <c r="A1285" t="s">
        <v>168</v>
      </c>
      <c r="B1285" t="s">
        <v>610</v>
      </c>
      <c r="C1285" t="s">
        <v>611</v>
      </c>
      <c r="D1285" t="s">
        <v>605</v>
      </c>
      <c r="E1285" t="s">
        <v>1</v>
      </c>
      <c r="F1285" t="s">
        <v>502</v>
      </c>
      <c r="G1285" t="s">
        <v>505</v>
      </c>
      <c r="H1285" t="s">
        <v>4</v>
      </c>
      <c r="I1285" t="s">
        <v>508</v>
      </c>
      <c r="J1285" t="s">
        <v>532</v>
      </c>
      <c r="K1285" t="s">
        <v>540</v>
      </c>
      <c r="L1285" t="s">
        <v>513</v>
      </c>
      <c r="M1285" t="s">
        <v>532</v>
      </c>
      <c r="N1285" t="s">
        <v>532</v>
      </c>
      <c r="O1285">
        <v>0</v>
      </c>
      <c r="P1285">
        <v>0</v>
      </c>
      <c r="Q1285">
        <v>6.5963509444999993</v>
      </c>
      <c r="R1285">
        <v>0</v>
      </c>
      <c r="S1285">
        <v>0</v>
      </c>
      <c r="T1285">
        <v>0</v>
      </c>
      <c r="U1285">
        <v>0.82500000000000007</v>
      </c>
      <c r="V1285">
        <v>3.1168144573999999E-4</v>
      </c>
      <c r="W1285">
        <v>0</v>
      </c>
      <c r="X1285">
        <v>0</v>
      </c>
      <c r="Y1285">
        <v>0</v>
      </c>
      <c r="Z1285">
        <v>190.92309678000001</v>
      </c>
      <c r="AA1285">
        <v>1961.4781904759998</v>
      </c>
      <c r="AB1285">
        <v>0</v>
      </c>
      <c r="AC1285">
        <v>0</v>
      </c>
      <c r="AD1285">
        <v>0</v>
      </c>
      <c r="AE1285">
        <v>3.5907709707999998E-4</v>
      </c>
      <c r="AF1285">
        <v>0</v>
      </c>
      <c r="AG1285">
        <v>0</v>
      </c>
      <c r="AH1285">
        <v>0</v>
      </c>
      <c r="AI1285">
        <v>1.2955369470709998E-6</v>
      </c>
      <c r="AJ1285">
        <v>0</v>
      </c>
    </row>
    <row r="1286" spans="1:36" x14ac:dyDescent="0.2">
      <c r="A1286" t="s">
        <v>169</v>
      </c>
      <c r="B1286" t="s">
        <v>610</v>
      </c>
      <c r="C1286" t="s">
        <v>611</v>
      </c>
      <c r="D1286" t="s">
        <v>605</v>
      </c>
      <c r="E1286" t="s">
        <v>1</v>
      </c>
      <c r="F1286" t="s">
        <v>502</v>
      </c>
      <c r="G1286" t="s">
        <v>506</v>
      </c>
      <c r="H1286" t="s">
        <v>538</v>
      </c>
      <c r="I1286" t="s">
        <v>508</v>
      </c>
      <c r="J1286" t="s">
        <v>532</v>
      </c>
      <c r="K1286" t="s">
        <v>540</v>
      </c>
      <c r="L1286" t="s">
        <v>513</v>
      </c>
      <c r="M1286" t="s">
        <v>532</v>
      </c>
      <c r="N1286" t="s">
        <v>532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22.003172028000002</v>
      </c>
      <c r="X1286">
        <v>0</v>
      </c>
      <c r="Y1286">
        <v>0</v>
      </c>
      <c r="Z1286">
        <v>138.4512402</v>
      </c>
      <c r="AA1286">
        <v>1642.9999318559999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</row>
    <row r="1287" spans="1:36" x14ac:dyDescent="0.2">
      <c r="A1287" t="s">
        <v>170</v>
      </c>
      <c r="B1287" t="s">
        <v>610</v>
      </c>
      <c r="C1287" t="s">
        <v>611</v>
      </c>
      <c r="D1287" t="s">
        <v>605</v>
      </c>
      <c r="E1287" t="s">
        <v>1</v>
      </c>
      <c r="F1287" t="s">
        <v>502</v>
      </c>
      <c r="G1287" t="s">
        <v>506</v>
      </c>
      <c r="H1287" t="s">
        <v>541</v>
      </c>
      <c r="I1287" t="s">
        <v>508</v>
      </c>
      <c r="J1287" t="s">
        <v>532</v>
      </c>
      <c r="K1287" t="s">
        <v>540</v>
      </c>
      <c r="L1287" t="s">
        <v>513</v>
      </c>
      <c r="M1287" t="s">
        <v>532</v>
      </c>
      <c r="N1287" t="s">
        <v>532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8.0147062266100004</v>
      </c>
      <c r="X1287">
        <v>0</v>
      </c>
      <c r="Y1287">
        <v>0</v>
      </c>
      <c r="Z1287">
        <v>144.50121035999999</v>
      </c>
      <c r="AA1287">
        <v>1648.052512812</v>
      </c>
      <c r="AB1287">
        <v>0</v>
      </c>
      <c r="AC1287">
        <v>0</v>
      </c>
      <c r="AD1287">
        <v>0</v>
      </c>
      <c r="AE1287">
        <v>9.2258036051999998E-6</v>
      </c>
      <c r="AF1287">
        <v>0</v>
      </c>
      <c r="AG1287">
        <v>0</v>
      </c>
      <c r="AH1287">
        <v>0</v>
      </c>
      <c r="AI1287">
        <v>0</v>
      </c>
      <c r="AJ1287">
        <v>0</v>
      </c>
    </row>
    <row r="1288" spans="1:36" x14ac:dyDescent="0.2">
      <c r="A1288" t="s">
        <v>560</v>
      </c>
      <c r="B1288" t="s">
        <v>610</v>
      </c>
      <c r="C1288" t="s">
        <v>611</v>
      </c>
      <c r="D1288" t="s">
        <v>605</v>
      </c>
      <c r="E1288" t="s">
        <v>1</v>
      </c>
      <c r="F1288" t="s">
        <v>502</v>
      </c>
      <c r="G1288" t="s">
        <v>505</v>
      </c>
      <c r="H1288" t="s">
        <v>4</v>
      </c>
      <c r="I1288" t="s">
        <v>507</v>
      </c>
      <c r="J1288" t="s">
        <v>532</v>
      </c>
      <c r="K1288" t="s">
        <v>537</v>
      </c>
      <c r="L1288" t="s">
        <v>548</v>
      </c>
      <c r="M1288" t="s">
        <v>532</v>
      </c>
      <c r="N1288" t="s">
        <v>532</v>
      </c>
      <c r="O1288">
        <v>0</v>
      </c>
      <c r="P1288">
        <v>0</v>
      </c>
      <c r="Q1288">
        <v>6.5963509444999993</v>
      </c>
      <c r="R1288">
        <v>0</v>
      </c>
      <c r="S1288">
        <v>0</v>
      </c>
      <c r="T1288">
        <v>0</v>
      </c>
      <c r="U1288">
        <v>0.82500000000000007</v>
      </c>
      <c r="V1288">
        <v>3.1168144573999999E-4</v>
      </c>
      <c r="W1288">
        <v>0</v>
      </c>
      <c r="X1288">
        <v>0</v>
      </c>
      <c r="Y1288">
        <v>0</v>
      </c>
      <c r="Z1288">
        <v>0</v>
      </c>
      <c r="AA1288">
        <v>442.50823394819997</v>
      </c>
      <c r="AB1288">
        <v>0</v>
      </c>
      <c r="AC1288">
        <v>0</v>
      </c>
      <c r="AD1288">
        <v>0</v>
      </c>
      <c r="AE1288">
        <v>3.5907709707999998E-4</v>
      </c>
      <c r="AF1288">
        <v>0</v>
      </c>
      <c r="AG1288">
        <v>0</v>
      </c>
      <c r="AH1288">
        <v>0</v>
      </c>
      <c r="AI1288">
        <v>1.2955369470709998E-6</v>
      </c>
      <c r="AJ1288">
        <v>0</v>
      </c>
    </row>
    <row r="1289" spans="1:36" x14ac:dyDescent="0.2">
      <c r="A1289" t="s">
        <v>561</v>
      </c>
      <c r="B1289" t="s">
        <v>610</v>
      </c>
      <c r="C1289" t="s">
        <v>611</v>
      </c>
      <c r="D1289" t="s">
        <v>605</v>
      </c>
      <c r="E1289" t="s">
        <v>1</v>
      </c>
      <c r="F1289" t="s">
        <v>502</v>
      </c>
      <c r="G1289" t="s">
        <v>506</v>
      </c>
      <c r="H1289" t="s">
        <v>538</v>
      </c>
      <c r="I1289" t="s">
        <v>507</v>
      </c>
      <c r="J1289" t="s">
        <v>532</v>
      </c>
      <c r="K1289" t="s">
        <v>537</v>
      </c>
      <c r="L1289" t="s">
        <v>548</v>
      </c>
      <c r="M1289" t="s">
        <v>532</v>
      </c>
      <c r="N1289" t="s">
        <v>532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22.003172028000002</v>
      </c>
      <c r="X1289">
        <v>0</v>
      </c>
      <c r="Y1289">
        <v>0</v>
      </c>
      <c r="Z1289">
        <v>0</v>
      </c>
      <c r="AA1289">
        <v>370.65827815253999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</row>
    <row r="1290" spans="1:36" x14ac:dyDescent="0.2">
      <c r="A1290" t="s">
        <v>562</v>
      </c>
      <c r="B1290" t="s">
        <v>610</v>
      </c>
      <c r="C1290" t="s">
        <v>611</v>
      </c>
      <c r="D1290" t="s">
        <v>605</v>
      </c>
      <c r="E1290" t="s">
        <v>1</v>
      </c>
      <c r="F1290" t="s">
        <v>502</v>
      </c>
      <c r="G1290" t="s">
        <v>506</v>
      </c>
      <c r="H1290" t="s">
        <v>541</v>
      </c>
      <c r="I1290" t="s">
        <v>507</v>
      </c>
      <c r="J1290" t="s">
        <v>532</v>
      </c>
      <c r="K1290" t="s">
        <v>537</v>
      </c>
      <c r="L1290" t="s">
        <v>548</v>
      </c>
      <c r="M1290" t="s">
        <v>532</v>
      </c>
      <c r="N1290" t="s">
        <v>532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8.0147062266100004</v>
      </c>
      <c r="X1290">
        <v>0</v>
      </c>
      <c r="Y1290">
        <v>0</v>
      </c>
      <c r="Z1290">
        <v>0</v>
      </c>
      <c r="AA1290">
        <v>371.79988493633999</v>
      </c>
      <c r="AB1290">
        <v>0</v>
      </c>
      <c r="AC1290">
        <v>0</v>
      </c>
      <c r="AD1290">
        <v>0</v>
      </c>
      <c r="AE1290">
        <v>9.2258036051999998E-6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 x14ac:dyDescent="0.2">
      <c r="A1291" t="s">
        <v>563</v>
      </c>
      <c r="B1291" t="s">
        <v>610</v>
      </c>
      <c r="C1291" t="s">
        <v>611</v>
      </c>
      <c r="D1291" t="s">
        <v>605</v>
      </c>
      <c r="E1291" t="s">
        <v>1</v>
      </c>
      <c r="F1291" t="s">
        <v>502</v>
      </c>
      <c r="G1291" t="s">
        <v>505</v>
      </c>
      <c r="H1291" t="s">
        <v>4</v>
      </c>
      <c r="I1291" t="s">
        <v>507</v>
      </c>
      <c r="J1291" t="s">
        <v>532</v>
      </c>
      <c r="K1291" t="s">
        <v>538</v>
      </c>
      <c r="L1291" t="s">
        <v>548</v>
      </c>
      <c r="M1291" t="s">
        <v>532</v>
      </c>
      <c r="N1291" t="s">
        <v>532</v>
      </c>
      <c r="O1291">
        <v>0</v>
      </c>
      <c r="P1291">
        <v>0</v>
      </c>
      <c r="Q1291">
        <v>6.5963509444999993</v>
      </c>
      <c r="R1291">
        <v>0</v>
      </c>
      <c r="S1291">
        <v>0</v>
      </c>
      <c r="T1291">
        <v>0</v>
      </c>
      <c r="U1291">
        <v>0.82500000000000007</v>
      </c>
      <c r="V1291">
        <v>3.1168144573999999E-4</v>
      </c>
      <c r="W1291">
        <v>0</v>
      </c>
      <c r="X1291">
        <v>0</v>
      </c>
      <c r="Y1291">
        <v>0</v>
      </c>
      <c r="Z1291">
        <v>0</v>
      </c>
      <c r="AA1291">
        <v>491.03930498640005</v>
      </c>
      <c r="AB1291">
        <v>0</v>
      </c>
      <c r="AC1291">
        <v>0</v>
      </c>
      <c r="AD1291">
        <v>0</v>
      </c>
      <c r="AE1291">
        <v>3.5907709707999998E-4</v>
      </c>
      <c r="AF1291">
        <v>0</v>
      </c>
      <c r="AG1291">
        <v>0</v>
      </c>
      <c r="AH1291">
        <v>0</v>
      </c>
      <c r="AI1291">
        <v>1.2955369470709998E-6</v>
      </c>
      <c r="AJ1291">
        <v>0</v>
      </c>
    </row>
    <row r="1292" spans="1:36" x14ac:dyDescent="0.2">
      <c r="A1292" t="s">
        <v>564</v>
      </c>
      <c r="B1292" t="s">
        <v>610</v>
      </c>
      <c r="C1292" t="s">
        <v>611</v>
      </c>
      <c r="D1292" t="s">
        <v>605</v>
      </c>
      <c r="E1292" t="s">
        <v>1</v>
      </c>
      <c r="F1292" t="s">
        <v>502</v>
      </c>
      <c r="G1292" t="s">
        <v>506</v>
      </c>
      <c r="H1292" t="s">
        <v>538</v>
      </c>
      <c r="I1292" t="s">
        <v>507</v>
      </c>
      <c r="J1292" t="s">
        <v>532</v>
      </c>
      <c r="K1292" t="s">
        <v>538</v>
      </c>
      <c r="L1292" t="s">
        <v>548</v>
      </c>
      <c r="M1292" t="s">
        <v>532</v>
      </c>
      <c r="N1292" t="s">
        <v>532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22.003172028000002</v>
      </c>
      <c r="X1292">
        <v>0</v>
      </c>
      <c r="Y1292">
        <v>0</v>
      </c>
      <c r="Z1292">
        <v>0</v>
      </c>
      <c r="AA1292">
        <v>411.30937082808003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</row>
    <row r="1293" spans="1:36" x14ac:dyDescent="0.2">
      <c r="A1293" t="s">
        <v>565</v>
      </c>
      <c r="B1293" t="s">
        <v>610</v>
      </c>
      <c r="C1293" t="s">
        <v>611</v>
      </c>
      <c r="D1293" t="s">
        <v>605</v>
      </c>
      <c r="E1293" t="s">
        <v>1</v>
      </c>
      <c r="F1293" t="s">
        <v>502</v>
      </c>
      <c r="G1293" t="s">
        <v>506</v>
      </c>
      <c r="H1293" t="s">
        <v>541</v>
      </c>
      <c r="I1293" t="s">
        <v>507</v>
      </c>
      <c r="J1293" t="s">
        <v>532</v>
      </c>
      <c r="K1293" t="s">
        <v>538</v>
      </c>
      <c r="L1293" t="s">
        <v>548</v>
      </c>
      <c r="M1293" t="s">
        <v>532</v>
      </c>
      <c r="N1293" t="s">
        <v>532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8.0147062266100004</v>
      </c>
      <c r="X1293">
        <v>0</v>
      </c>
      <c r="Y1293">
        <v>0</v>
      </c>
      <c r="Z1293">
        <v>0</v>
      </c>
      <c r="AA1293">
        <v>412.57618070568009</v>
      </c>
      <c r="AB1293">
        <v>0</v>
      </c>
      <c r="AC1293">
        <v>0</v>
      </c>
      <c r="AD1293">
        <v>0</v>
      </c>
      <c r="AE1293">
        <v>9.2258036051999998E-6</v>
      </c>
      <c r="AF1293">
        <v>0</v>
      </c>
      <c r="AG1293">
        <v>0</v>
      </c>
      <c r="AH1293">
        <v>0</v>
      </c>
      <c r="AI1293">
        <v>0</v>
      </c>
      <c r="AJ1293">
        <v>0</v>
      </c>
    </row>
    <row r="1294" spans="1:36" x14ac:dyDescent="0.2">
      <c r="A1294" t="s">
        <v>566</v>
      </c>
      <c r="B1294" t="s">
        <v>610</v>
      </c>
      <c r="C1294" t="s">
        <v>611</v>
      </c>
      <c r="D1294" t="s">
        <v>605</v>
      </c>
      <c r="E1294" t="s">
        <v>1</v>
      </c>
      <c r="F1294" t="s">
        <v>502</v>
      </c>
      <c r="G1294" t="s">
        <v>505</v>
      </c>
      <c r="H1294" t="s">
        <v>4</v>
      </c>
      <c r="I1294" t="s">
        <v>507</v>
      </c>
      <c r="J1294" t="s">
        <v>532</v>
      </c>
      <c r="K1294" t="s">
        <v>539</v>
      </c>
      <c r="L1294" t="s">
        <v>548</v>
      </c>
      <c r="M1294" t="s">
        <v>532</v>
      </c>
      <c r="N1294" t="s">
        <v>532</v>
      </c>
      <c r="O1294">
        <v>0</v>
      </c>
      <c r="P1294">
        <v>0</v>
      </c>
      <c r="Q1294">
        <v>6.5963509444999993</v>
      </c>
      <c r="R1294">
        <v>0</v>
      </c>
      <c r="S1294">
        <v>0</v>
      </c>
      <c r="T1294">
        <v>0</v>
      </c>
      <c r="U1294">
        <v>0.82500000000000007</v>
      </c>
      <c r="V1294">
        <v>3.1168144573999999E-4</v>
      </c>
      <c r="W1294">
        <v>0</v>
      </c>
      <c r="X1294">
        <v>0</v>
      </c>
      <c r="Y1294">
        <v>0</v>
      </c>
      <c r="Z1294">
        <v>0</v>
      </c>
      <c r="AA1294">
        <v>532.13218900359993</v>
      </c>
      <c r="AB1294">
        <v>0</v>
      </c>
      <c r="AC1294">
        <v>0</v>
      </c>
      <c r="AD1294">
        <v>0</v>
      </c>
      <c r="AE1294">
        <v>3.5907709707999998E-4</v>
      </c>
      <c r="AF1294">
        <v>0</v>
      </c>
      <c r="AG1294">
        <v>0</v>
      </c>
      <c r="AH1294">
        <v>0</v>
      </c>
      <c r="AI1294">
        <v>1.2955369470709998E-6</v>
      </c>
      <c r="AJ1294">
        <v>0</v>
      </c>
    </row>
    <row r="1295" spans="1:36" x14ac:dyDescent="0.2">
      <c r="A1295" t="s">
        <v>567</v>
      </c>
      <c r="B1295" t="s">
        <v>610</v>
      </c>
      <c r="C1295" t="s">
        <v>611</v>
      </c>
      <c r="D1295" t="s">
        <v>605</v>
      </c>
      <c r="E1295" t="s">
        <v>1</v>
      </c>
      <c r="F1295" t="s">
        <v>502</v>
      </c>
      <c r="G1295" t="s">
        <v>506</v>
      </c>
      <c r="H1295" t="s">
        <v>538</v>
      </c>
      <c r="I1295" t="s">
        <v>507</v>
      </c>
      <c r="J1295" t="s">
        <v>532</v>
      </c>
      <c r="K1295" t="s">
        <v>539</v>
      </c>
      <c r="L1295" t="s">
        <v>548</v>
      </c>
      <c r="M1295" t="s">
        <v>532</v>
      </c>
      <c r="N1295" t="s">
        <v>532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22.003172028000002</v>
      </c>
      <c r="X1295">
        <v>0</v>
      </c>
      <c r="Y1295">
        <v>0</v>
      </c>
      <c r="Z1295">
        <v>0</v>
      </c>
      <c r="AA1295">
        <v>445.73001312491999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 x14ac:dyDescent="0.2">
      <c r="A1296" t="s">
        <v>568</v>
      </c>
      <c r="B1296" t="s">
        <v>610</v>
      </c>
      <c r="C1296" t="s">
        <v>611</v>
      </c>
      <c r="D1296" t="s">
        <v>605</v>
      </c>
      <c r="E1296" t="s">
        <v>1</v>
      </c>
      <c r="F1296" t="s">
        <v>502</v>
      </c>
      <c r="G1296" t="s">
        <v>506</v>
      </c>
      <c r="H1296" t="s">
        <v>541</v>
      </c>
      <c r="I1296" t="s">
        <v>507</v>
      </c>
      <c r="J1296" t="s">
        <v>532</v>
      </c>
      <c r="K1296" t="s">
        <v>539</v>
      </c>
      <c r="L1296" t="s">
        <v>548</v>
      </c>
      <c r="M1296" t="s">
        <v>532</v>
      </c>
      <c r="N1296" t="s">
        <v>532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8.0147062266100004</v>
      </c>
      <c r="X1296">
        <v>0</v>
      </c>
      <c r="Y1296">
        <v>0</v>
      </c>
      <c r="Z1296">
        <v>0</v>
      </c>
      <c r="AA1296">
        <v>447.10283665731998</v>
      </c>
      <c r="AB1296">
        <v>0</v>
      </c>
      <c r="AC1296">
        <v>0</v>
      </c>
      <c r="AD1296">
        <v>0</v>
      </c>
      <c r="AE1296">
        <v>9.2258036051999998E-6</v>
      </c>
      <c r="AF1296">
        <v>0</v>
      </c>
      <c r="AG1296">
        <v>0</v>
      </c>
      <c r="AH1296">
        <v>0</v>
      </c>
      <c r="AI1296">
        <v>0</v>
      </c>
      <c r="AJ1296">
        <v>0</v>
      </c>
    </row>
    <row r="1297" spans="1:36" x14ac:dyDescent="0.2">
      <c r="A1297" t="s">
        <v>583</v>
      </c>
      <c r="B1297" t="s">
        <v>610</v>
      </c>
      <c r="C1297" t="s">
        <v>611</v>
      </c>
      <c r="D1297" t="s">
        <v>606</v>
      </c>
      <c r="E1297" t="s">
        <v>1</v>
      </c>
      <c r="F1297" t="s">
        <v>502</v>
      </c>
      <c r="G1297" t="s">
        <v>505</v>
      </c>
      <c r="H1297" t="s">
        <v>4</v>
      </c>
      <c r="I1297" t="s">
        <v>507</v>
      </c>
      <c r="J1297" t="s">
        <v>532</v>
      </c>
      <c r="K1297" t="s">
        <v>538</v>
      </c>
      <c r="L1297" t="s">
        <v>579</v>
      </c>
      <c r="M1297" t="s">
        <v>532</v>
      </c>
      <c r="N1297" t="s">
        <v>532</v>
      </c>
      <c r="O1297">
        <v>0</v>
      </c>
      <c r="P1297">
        <v>0</v>
      </c>
      <c r="Q1297">
        <v>6.5963509444999993</v>
      </c>
      <c r="R1297">
        <v>0</v>
      </c>
      <c r="S1297">
        <v>0</v>
      </c>
      <c r="T1297">
        <v>0</v>
      </c>
      <c r="U1297">
        <v>0.82500000000000007</v>
      </c>
      <c r="V1297">
        <v>3.1168144573999999E-4</v>
      </c>
      <c r="W1297">
        <v>0</v>
      </c>
      <c r="X1297">
        <v>0</v>
      </c>
      <c r="Y1297">
        <v>0</v>
      </c>
      <c r="Z1297">
        <v>0</v>
      </c>
      <c r="AA1297">
        <v>370.96585983390003</v>
      </c>
      <c r="AB1297">
        <v>0</v>
      </c>
      <c r="AC1297">
        <v>0</v>
      </c>
      <c r="AD1297">
        <v>0</v>
      </c>
      <c r="AE1297">
        <v>3.5907709707999998E-4</v>
      </c>
      <c r="AF1297">
        <v>0</v>
      </c>
      <c r="AG1297">
        <v>0</v>
      </c>
      <c r="AH1297">
        <v>0</v>
      </c>
      <c r="AI1297">
        <v>1.2955369470709998E-6</v>
      </c>
      <c r="AJ1297">
        <v>0</v>
      </c>
    </row>
    <row r="1298" spans="1:36" x14ac:dyDescent="0.2">
      <c r="A1298" t="s">
        <v>584</v>
      </c>
      <c r="B1298" t="s">
        <v>610</v>
      </c>
      <c r="C1298" t="s">
        <v>611</v>
      </c>
      <c r="D1298" t="s">
        <v>606</v>
      </c>
      <c r="E1298" t="s">
        <v>1</v>
      </c>
      <c r="F1298" t="s">
        <v>502</v>
      </c>
      <c r="G1298" t="s">
        <v>506</v>
      </c>
      <c r="H1298" t="s">
        <v>538</v>
      </c>
      <c r="I1298" t="s">
        <v>507</v>
      </c>
      <c r="J1298" t="s">
        <v>532</v>
      </c>
      <c r="K1298" t="s">
        <v>538</v>
      </c>
      <c r="L1298" t="s">
        <v>579</v>
      </c>
      <c r="M1298" t="s">
        <v>532</v>
      </c>
      <c r="N1298" t="s">
        <v>532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22.003172028000002</v>
      </c>
      <c r="X1298">
        <v>0</v>
      </c>
      <c r="Y1298">
        <v>0</v>
      </c>
      <c r="Z1298">
        <v>0</v>
      </c>
      <c r="AA1298">
        <v>310.73222216133007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</row>
    <row r="1299" spans="1:36" x14ac:dyDescent="0.2">
      <c r="A1299" t="s">
        <v>585</v>
      </c>
      <c r="B1299" t="s">
        <v>610</v>
      </c>
      <c r="C1299" t="s">
        <v>611</v>
      </c>
      <c r="D1299" t="s">
        <v>605</v>
      </c>
      <c r="E1299" t="s">
        <v>1</v>
      </c>
      <c r="F1299" t="s">
        <v>502</v>
      </c>
      <c r="G1299" t="s">
        <v>506</v>
      </c>
      <c r="H1299" t="s">
        <v>541</v>
      </c>
      <c r="I1299" t="s">
        <v>507</v>
      </c>
      <c r="J1299" t="s">
        <v>532</v>
      </c>
      <c r="K1299" t="s">
        <v>538</v>
      </c>
      <c r="L1299" t="s">
        <v>579</v>
      </c>
      <c r="M1299" t="s">
        <v>532</v>
      </c>
      <c r="N1299" t="s">
        <v>532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8.0147062266100004</v>
      </c>
      <c r="X1299">
        <v>0</v>
      </c>
      <c r="Y1299">
        <v>0</v>
      </c>
      <c r="Z1299">
        <v>0</v>
      </c>
      <c r="AA1299">
        <v>311.68926004143003</v>
      </c>
      <c r="AB1299">
        <v>0</v>
      </c>
      <c r="AC1299">
        <v>0</v>
      </c>
      <c r="AD1299">
        <v>0</v>
      </c>
      <c r="AE1299">
        <v>9.2258036051999998E-6</v>
      </c>
      <c r="AF1299">
        <v>0</v>
      </c>
      <c r="AG1299">
        <v>0</v>
      </c>
      <c r="AH1299">
        <v>0</v>
      </c>
      <c r="AI1299">
        <v>0</v>
      </c>
      <c r="AJ1299">
        <v>0</v>
      </c>
    </row>
    <row r="1300" spans="1:36" x14ac:dyDescent="0.2">
      <c r="A1300" t="s">
        <v>183</v>
      </c>
      <c r="B1300" t="s">
        <v>610</v>
      </c>
      <c r="C1300" t="s">
        <v>611</v>
      </c>
      <c r="D1300" t="s">
        <v>605</v>
      </c>
      <c r="E1300" t="s">
        <v>1</v>
      </c>
      <c r="F1300" t="s">
        <v>502</v>
      </c>
      <c r="G1300" t="s">
        <v>505</v>
      </c>
      <c r="H1300" t="s">
        <v>4</v>
      </c>
      <c r="I1300" t="s">
        <v>507</v>
      </c>
      <c r="J1300" t="s">
        <v>532</v>
      </c>
      <c r="K1300" t="s">
        <v>538</v>
      </c>
      <c r="L1300" t="s">
        <v>514</v>
      </c>
      <c r="M1300" t="s">
        <v>532</v>
      </c>
      <c r="N1300" t="s">
        <v>532</v>
      </c>
      <c r="O1300">
        <v>0</v>
      </c>
      <c r="P1300">
        <v>0</v>
      </c>
      <c r="Q1300">
        <v>6.5963509444999993</v>
      </c>
      <c r="R1300">
        <v>0</v>
      </c>
      <c r="S1300">
        <v>0</v>
      </c>
      <c r="T1300">
        <v>0</v>
      </c>
      <c r="U1300">
        <v>0.82500000000000007</v>
      </c>
      <c r="V1300">
        <v>3.1168144573999999E-4</v>
      </c>
      <c r="W1300">
        <v>0</v>
      </c>
      <c r="X1300">
        <v>0</v>
      </c>
      <c r="Y1300">
        <v>0</v>
      </c>
      <c r="Z1300">
        <v>0</v>
      </c>
      <c r="AA1300">
        <v>544.85028979219999</v>
      </c>
      <c r="AB1300">
        <v>0</v>
      </c>
      <c r="AC1300">
        <v>0</v>
      </c>
      <c r="AD1300">
        <v>0</v>
      </c>
      <c r="AE1300">
        <v>3.5907709707999998E-4</v>
      </c>
      <c r="AF1300">
        <v>0</v>
      </c>
      <c r="AG1300">
        <v>0</v>
      </c>
      <c r="AH1300">
        <v>0</v>
      </c>
      <c r="AI1300">
        <v>1.2955369470709998E-6</v>
      </c>
      <c r="AJ1300">
        <v>0</v>
      </c>
    </row>
    <row r="1301" spans="1:36" x14ac:dyDescent="0.2">
      <c r="A1301" t="s">
        <v>184</v>
      </c>
      <c r="B1301" t="s">
        <v>610</v>
      </c>
      <c r="C1301" t="s">
        <v>611</v>
      </c>
      <c r="D1301" t="s">
        <v>605</v>
      </c>
      <c r="E1301" t="s">
        <v>1</v>
      </c>
      <c r="F1301" t="s">
        <v>502</v>
      </c>
      <c r="G1301" t="s">
        <v>506</v>
      </c>
      <c r="H1301" t="s">
        <v>538</v>
      </c>
      <c r="I1301" t="s">
        <v>507</v>
      </c>
      <c r="J1301" t="s">
        <v>532</v>
      </c>
      <c r="K1301" t="s">
        <v>538</v>
      </c>
      <c r="L1301" t="s">
        <v>514</v>
      </c>
      <c r="M1301" t="s">
        <v>532</v>
      </c>
      <c r="N1301" t="s">
        <v>532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22.003172028000002</v>
      </c>
      <c r="X1301">
        <v>0</v>
      </c>
      <c r="Y1301">
        <v>0</v>
      </c>
      <c r="Z1301">
        <v>0</v>
      </c>
      <c r="AA1301">
        <v>456.38307893934001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</row>
    <row r="1302" spans="1:36" x14ac:dyDescent="0.2">
      <c r="A1302" t="s">
        <v>185</v>
      </c>
      <c r="B1302" t="s">
        <v>610</v>
      </c>
      <c r="C1302" t="s">
        <v>611</v>
      </c>
      <c r="D1302" t="s">
        <v>605</v>
      </c>
      <c r="E1302" t="s">
        <v>1</v>
      </c>
      <c r="F1302" t="s">
        <v>502</v>
      </c>
      <c r="G1302" t="s">
        <v>506</v>
      </c>
      <c r="H1302" t="s">
        <v>541</v>
      </c>
      <c r="I1302" t="s">
        <v>507</v>
      </c>
      <c r="J1302" t="s">
        <v>532</v>
      </c>
      <c r="K1302" t="s">
        <v>538</v>
      </c>
      <c r="L1302" t="s">
        <v>514</v>
      </c>
      <c r="M1302" t="s">
        <v>532</v>
      </c>
      <c r="N1302" t="s">
        <v>532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8.0147062266100004</v>
      </c>
      <c r="X1302">
        <v>0</v>
      </c>
      <c r="Y1302">
        <v>0</v>
      </c>
      <c r="Z1302">
        <v>0</v>
      </c>
      <c r="AA1302">
        <v>457.78871331914002</v>
      </c>
      <c r="AB1302">
        <v>0</v>
      </c>
      <c r="AC1302">
        <v>0</v>
      </c>
      <c r="AD1302">
        <v>0</v>
      </c>
      <c r="AE1302">
        <v>9.2258036051999998E-6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 x14ac:dyDescent="0.2">
      <c r="A1303" t="s">
        <v>186</v>
      </c>
      <c r="B1303" t="s">
        <v>610</v>
      </c>
      <c r="C1303" t="s">
        <v>611</v>
      </c>
      <c r="D1303" t="s">
        <v>605</v>
      </c>
      <c r="E1303" t="s">
        <v>1</v>
      </c>
      <c r="F1303" t="s">
        <v>502</v>
      </c>
      <c r="G1303" t="s">
        <v>505</v>
      </c>
      <c r="H1303" t="s">
        <v>4</v>
      </c>
      <c r="I1303" t="s">
        <v>507</v>
      </c>
      <c r="J1303" t="s">
        <v>532</v>
      </c>
      <c r="K1303" t="s">
        <v>538</v>
      </c>
      <c r="L1303" t="s">
        <v>515</v>
      </c>
      <c r="M1303" t="s">
        <v>532</v>
      </c>
      <c r="N1303" t="s">
        <v>532</v>
      </c>
      <c r="O1303">
        <v>0</v>
      </c>
      <c r="P1303">
        <v>0</v>
      </c>
      <c r="Q1303">
        <v>6.5963509444999993</v>
      </c>
      <c r="R1303">
        <v>0</v>
      </c>
      <c r="S1303">
        <v>0</v>
      </c>
      <c r="T1303">
        <v>0</v>
      </c>
      <c r="U1303">
        <v>0.82500000000000007</v>
      </c>
      <c r="V1303">
        <v>3.1168144573999999E-4</v>
      </c>
      <c r="W1303">
        <v>0</v>
      </c>
      <c r="X1303">
        <v>0</v>
      </c>
      <c r="Y1303">
        <v>0</v>
      </c>
      <c r="Z1303">
        <v>0</v>
      </c>
      <c r="AA1303">
        <v>361.41780926949997</v>
      </c>
      <c r="AB1303">
        <v>0</v>
      </c>
      <c r="AC1303">
        <v>0</v>
      </c>
      <c r="AD1303">
        <v>0</v>
      </c>
      <c r="AE1303">
        <v>3.5907709707999998E-4</v>
      </c>
      <c r="AF1303">
        <v>0</v>
      </c>
      <c r="AG1303">
        <v>0</v>
      </c>
      <c r="AH1303">
        <v>0</v>
      </c>
      <c r="AI1303">
        <v>1.2955369470709998E-6</v>
      </c>
      <c r="AJ1303">
        <v>0</v>
      </c>
    </row>
    <row r="1304" spans="1:36" x14ac:dyDescent="0.2">
      <c r="A1304" t="s">
        <v>187</v>
      </c>
      <c r="B1304" t="s">
        <v>610</v>
      </c>
      <c r="C1304" t="s">
        <v>611</v>
      </c>
      <c r="D1304" t="s">
        <v>605</v>
      </c>
      <c r="E1304" t="s">
        <v>1</v>
      </c>
      <c r="F1304" t="s">
        <v>502</v>
      </c>
      <c r="G1304" t="s">
        <v>506</v>
      </c>
      <c r="H1304" t="s">
        <v>538</v>
      </c>
      <c r="I1304" t="s">
        <v>507</v>
      </c>
      <c r="J1304" t="s">
        <v>532</v>
      </c>
      <c r="K1304" t="s">
        <v>538</v>
      </c>
      <c r="L1304" t="s">
        <v>515</v>
      </c>
      <c r="M1304" t="s">
        <v>532</v>
      </c>
      <c r="N1304" t="s">
        <v>532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22.003172028000002</v>
      </c>
      <c r="X1304">
        <v>0</v>
      </c>
      <c r="Y1304">
        <v>0</v>
      </c>
      <c r="Z1304">
        <v>0</v>
      </c>
      <c r="AA1304">
        <v>302.73448627664999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 x14ac:dyDescent="0.2">
      <c r="A1305" t="s">
        <v>188</v>
      </c>
      <c r="B1305" t="s">
        <v>610</v>
      </c>
      <c r="C1305" t="s">
        <v>611</v>
      </c>
      <c r="D1305" t="s">
        <v>605</v>
      </c>
      <c r="E1305" t="s">
        <v>1</v>
      </c>
      <c r="F1305" t="s">
        <v>502</v>
      </c>
      <c r="G1305" t="s">
        <v>506</v>
      </c>
      <c r="H1305" t="s">
        <v>541</v>
      </c>
      <c r="I1305" t="s">
        <v>507</v>
      </c>
      <c r="J1305" t="s">
        <v>532</v>
      </c>
      <c r="K1305" t="s">
        <v>538</v>
      </c>
      <c r="L1305" t="s">
        <v>515</v>
      </c>
      <c r="M1305" t="s">
        <v>532</v>
      </c>
      <c r="N1305" t="s">
        <v>532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8.0147062266100004</v>
      </c>
      <c r="X1305">
        <v>0</v>
      </c>
      <c r="Y1305">
        <v>0</v>
      </c>
      <c r="Z1305">
        <v>0</v>
      </c>
      <c r="AA1305">
        <v>303.66689157715001</v>
      </c>
      <c r="AB1305">
        <v>0</v>
      </c>
      <c r="AC1305">
        <v>0</v>
      </c>
      <c r="AD1305">
        <v>0</v>
      </c>
      <c r="AE1305">
        <v>9.2258036051999998E-6</v>
      </c>
      <c r="AF1305">
        <v>0</v>
      </c>
      <c r="AG1305">
        <v>0</v>
      </c>
      <c r="AH1305">
        <v>0</v>
      </c>
      <c r="AI1305">
        <v>0</v>
      </c>
      <c r="AJ1305">
        <v>0</v>
      </c>
    </row>
    <row r="1306" spans="1:36" x14ac:dyDescent="0.2">
      <c r="A1306" t="s">
        <v>189</v>
      </c>
      <c r="B1306" t="s">
        <v>610</v>
      </c>
      <c r="C1306" t="s">
        <v>611</v>
      </c>
      <c r="D1306" t="s">
        <v>605</v>
      </c>
      <c r="E1306" t="s">
        <v>1</v>
      </c>
      <c r="F1306" t="s">
        <v>502</v>
      </c>
      <c r="G1306" t="s">
        <v>505</v>
      </c>
      <c r="H1306" t="s">
        <v>4</v>
      </c>
      <c r="I1306" t="s">
        <v>507</v>
      </c>
      <c r="J1306" t="s">
        <v>532</v>
      </c>
      <c r="K1306" t="s">
        <v>538</v>
      </c>
      <c r="L1306" t="s">
        <v>516</v>
      </c>
      <c r="M1306" t="s">
        <v>532</v>
      </c>
      <c r="N1306" t="s">
        <v>532</v>
      </c>
      <c r="O1306">
        <v>0</v>
      </c>
      <c r="P1306">
        <v>0</v>
      </c>
      <c r="Q1306">
        <v>6.5963509444999993</v>
      </c>
      <c r="R1306">
        <v>0</v>
      </c>
      <c r="S1306">
        <v>0</v>
      </c>
      <c r="T1306">
        <v>0</v>
      </c>
      <c r="U1306">
        <v>0.82500000000000007</v>
      </c>
      <c r="V1306">
        <v>3.1168144573999999E-4</v>
      </c>
      <c r="W1306">
        <v>0</v>
      </c>
      <c r="X1306">
        <v>0</v>
      </c>
      <c r="Y1306">
        <v>0</v>
      </c>
      <c r="Z1306">
        <v>0</v>
      </c>
      <c r="AA1306">
        <v>508.93342107950002</v>
      </c>
      <c r="AB1306">
        <v>0</v>
      </c>
      <c r="AC1306">
        <v>0</v>
      </c>
      <c r="AD1306">
        <v>0</v>
      </c>
      <c r="AE1306">
        <v>3.5907709707999998E-4</v>
      </c>
      <c r="AF1306">
        <v>0</v>
      </c>
      <c r="AG1306">
        <v>0</v>
      </c>
      <c r="AH1306">
        <v>0</v>
      </c>
      <c r="AI1306">
        <v>1.2955369470709998E-6</v>
      </c>
      <c r="AJ1306">
        <v>0</v>
      </c>
    </row>
    <row r="1307" spans="1:36" x14ac:dyDescent="0.2">
      <c r="A1307" t="s">
        <v>190</v>
      </c>
      <c r="B1307" t="s">
        <v>610</v>
      </c>
      <c r="C1307" t="s">
        <v>611</v>
      </c>
      <c r="D1307" t="s">
        <v>605</v>
      </c>
      <c r="E1307" t="s">
        <v>1</v>
      </c>
      <c r="F1307" t="s">
        <v>502</v>
      </c>
      <c r="G1307" t="s">
        <v>506</v>
      </c>
      <c r="H1307" t="s">
        <v>538</v>
      </c>
      <c r="I1307" t="s">
        <v>507</v>
      </c>
      <c r="J1307" t="s">
        <v>532</v>
      </c>
      <c r="K1307" t="s">
        <v>538</v>
      </c>
      <c r="L1307" t="s">
        <v>516</v>
      </c>
      <c r="M1307" t="s">
        <v>532</v>
      </c>
      <c r="N1307" t="s">
        <v>532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22.003172028000002</v>
      </c>
      <c r="X1307">
        <v>0</v>
      </c>
      <c r="Y1307">
        <v>0</v>
      </c>
      <c r="Z1307">
        <v>0</v>
      </c>
      <c r="AA1307">
        <v>426.29802358365004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 x14ac:dyDescent="0.2">
      <c r="A1308" t="s">
        <v>191</v>
      </c>
      <c r="B1308" t="s">
        <v>610</v>
      </c>
      <c r="C1308" t="s">
        <v>611</v>
      </c>
      <c r="D1308" t="s">
        <v>605</v>
      </c>
      <c r="E1308" t="s">
        <v>1</v>
      </c>
      <c r="F1308" t="s">
        <v>502</v>
      </c>
      <c r="G1308" t="s">
        <v>506</v>
      </c>
      <c r="H1308" t="s">
        <v>541</v>
      </c>
      <c r="I1308" t="s">
        <v>507</v>
      </c>
      <c r="J1308" t="s">
        <v>532</v>
      </c>
      <c r="K1308" t="s">
        <v>538</v>
      </c>
      <c r="L1308" t="s">
        <v>516</v>
      </c>
      <c r="M1308" t="s">
        <v>532</v>
      </c>
      <c r="N1308" t="s">
        <v>532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8.0147062266100004</v>
      </c>
      <c r="X1308">
        <v>0</v>
      </c>
      <c r="Y1308">
        <v>0</v>
      </c>
      <c r="Z1308">
        <v>0</v>
      </c>
      <c r="AA1308">
        <v>427.61099767415004</v>
      </c>
      <c r="AB1308">
        <v>0</v>
      </c>
      <c r="AC1308">
        <v>0</v>
      </c>
      <c r="AD1308">
        <v>0</v>
      </c>
      <c r="AE1308">
        <v>9.2258036051999998E-6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2">
      <c r="A1309" t="s">
        <v>192</v>
      </c>
      <c r="B1309" t="s">
        <v>610</v>
      </c>
      <c r="C1309" t="s">
        <v>611</v>
      </c>
      <c r="D1309" t="s">
        <v>605</v>
      </c>
      <c r="E1309" t="s">
        <v>1</v>
      </c>
      <c r="F1309" t="s">
        <v>502</v>
      </c>
      <c r="G1309" t="s">
        <v>505</v>
      </c>
      <c r="H1309" t="s">
        <v>4</v>
      </c>
      <c r="I1309" t="s">
        <v>507</v>
      </c>
      <c r="J1309" t="s">
        <v>532</v>
      </c>
      <c r="K1309" t="s">
        <v>538</v>
      </c>
      <c r="L1309" t="s">
        <v>517</v>
      </c>
      <c r="M1309" t="s">
        <v>532</v>
      </c>
      <c r="N1309" t="s">
        <v>532</v>
      </c>
      <c r="O1309">
        <v>0</v>
      </c>
      <c r="P1309">
        <v>0</v>
      </c>
      <c r="Q1309">
        <v>6.5963509444999993</v>
      </c>
      <c r="R1309">
        <v>0</v>
      </c>
      <c r="S1309">
        <v>0</v>
      </c>
      <c r="T1309">
        <v>0</v>
      </c>
      <c r="U1309">
        <v>0.82500000000000007</v>
      </c>
      <c r="V1309">
        <v>3.1168144573999999E-4</v>
      </c>
      <c r="W1309">
        <v>0</v>
      </c>
      <c r="X1309">
        <v>0</v>
      </c>
      <c r="Y1309">
        <v>0</v>
      </c>
      <c r="Z1309">
        <v>0</v>
      </c>
      <c r="AA1309">
        <v>253.0130897267</v>
      </c>
      <c r="AB1309">
        <v>0</v>
      </c>
      <c r="AC1309">
        <v>0</v>
      </c>
      <c r="AD1309">
        <v>0</v>
      </c>
      <c r="AE1309">
        <v>3.5907709707999998E-4</v>
      </c>
      <c r="AF1309">
        <v>0</v>
      </c>
      <c r="AG1309">
        <v>0</v>
      </c>
      <c r="AH1309">
        <v>0</v>
      </c>
      <c r="AI1309">
        <v>1.2955369470709998E-6</v>
      </c>
      <c r="AJ1309">
        <v>0</v>
      </c>
    </row>
    <row r="1310" spans="1:36" x14ac:dyDescent="0.2">
      <c r="A1310" t="s">
        <v>193</v>
      </c>
      <c r="B1310" t="s">
        <v>610</v>
      </c>
      <c r="C1310" t="s">
        <v>611</v>
      </c>
      <c r="D1310" t="s">
        <v>605</v>
      </c>
      <c r="E1310" t="s">
        <v>1</v>
      </c>
      <c r="F1310" t="s">
        <v>502</v>
      </c>
      <c r="G1310" t="s">
        <v>506</v>
      </c>
      <c r="H1310" t="s">
        <v>538</v>
      </c>
      <c r="I1310" t="s">
        <v>507</v>
      </c>
      <c r="J1310" t="s">
        <v>532</v>
      </c>
      <c r="K1310" t="s">
        <v>538</v>
      </c>
      <c r="L1310" t="s">
        <v>517</v>
      </c>
      <c r="M1310" t="s">
        <v>532</v>
      </c>
      <c r="N1310" t="s">
        <v>532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22.003172028000002</v>
      </c>
      <c r="X1310">
        <v>0</v>
      </c>
      <c r="Y1310">
        <v>0</v>
      </c>
      <c r="Z1310">
        <v>0</v>
      </c>
      <c r="AA1310">
        <v>211.93141504149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</row>
    <row r="1311" spans="1:36" x14ac:dyDescent="0.2">
      <c r="A1311" t="s">
        <v>194</v>
      </c>
      <c r="B1311" t="s">
        <v>610</v>
      </c>
      <c r="C1311" t="s">
        <v>611</v>
      </c>
      <c r="D1311" t="s">
        <v>605</v>
      </c>
      <c r="E1311" t="s">
        <v>1</v>
      </c>
      <c r="F1311" t="s">
        <v>502</v>
      </c>
      <c r="G1311" t="s">
        <v>506</v>
      </c>
      <c r="H1311" t="s">
        <v>541</v>
      </c>
      <c r="I1311" t="s">
        <v>507</v>
      </c>
      <c r="J1311" t="s">
        <v>532</v>
      </c>
      <c r="K1311" t="s">
        <v>538</v>
      </c>
      <c r="L1311" t="s">
        <v>517</v>
      </c>
      <c r="M1311" t="s">
        <v>532</v>
      </c>
      <c r="N1311" t="s">
        <v>532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8.0147062266100004</v>
      </c>
      <c r="X1311">
        <v>0</v>
      </c>
      <c r="Y1311">
        <v>0</v>
      </c>
      <c r="Z1311">
        <v>0</v>
      </c>
      <c r="AA1311">
        <v>212.58415195679001</v>
      </c>
      <c r="AB1311">
        <v>0</v>
      </c>
      <c r="AC1311">
        <v>0</v>
      </c>
      <c r="AD1311">
        <v>0</v>
      </c>
      <c r="AE1311">
        <v>9.2258036051999998E-6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 x14ac:dyDescent="0.2">
      <c r="A1312" t="s">
        <v>195</v>
      </c>
      <c r="B1312" t="s">
        <v>610</v>
      </c>
      <c r="C1312" t="s">
        <v>611</v>
      </c>
      <c r="D1312" t="s">
        <v>605</v>
      </c>
      <c r="E1312" t="s">
        <v>1</v>
      </c>
      <c r="F1312" t="s">
        <v>502</v>
      </c>
      <c r="G1312" t="s">
        <v>505</v>
      </c>
      <c r="H1312" t="s">
        <v>4</v>
      </c>
      <c r="I1312" t="s">
        <v>507</v>
      </c>
      <c r="J1312" t="s">
        <v>532</v>
      </c>
      <c r="K1312" t="s">
        <v>538</v>
      </c>
      <c r="L1312" t="s">
        <v>518</v>
      </c>
      <c r="M1312" t="s">
        <v>532</v>
      </c>
      <c r="N1312" t="s">
        <v>532</v>
      </c>
      <c r="O1312">
        <v>0</v>
      </c>
      <c r="P1312">
        <v>0</v>
      </c>
      <c r="Q1312">
        <v>6.5963509444999993</v>
      </c>
      <c r="R1312">
        <v>0</v>
      </c>
      <c r="S1312">
        <v>0</v>
      </c>
      <c r="T1312">
        <v>0</v>
      </c>
      <c r="U1312">
        <v>0.82500000000000007</v>
      </c>
      <c r="V1312">
        <v>3.1168144573999999E-4</v>
      </c>
      <c r="W1312">
        <v>0</v>
      </c>
      <c r="X1312">
        <v>0</v>
      </c>
      <c r="Y1312">
        <v>0</v>
      </c>
      <c r="Z1312">
        <v>0</v>
      </c>
      <c r="AA1312">
        <v>355.08003108399998</v>
      </c>
      <c r="AB1312">
        <v>0</v>
      </c>
      <c r="AC1312">
        <v>0</v>
      </c>
      <c r="AD1312">
        <v>0</v>
      </c>
      <c r="AE1312">
        <v>3.5907709707999998E-4</v>
      </c>
      <c r="AF1312">
        <v>0</v>
      </c>
      <c r="AG1312">
        <v>0</v>
      </c>
      <c r="AH1312">
        <v>0</v>
      </c>
      <c r="AI1312">
        <v>1.2955369470709998E-6</v>
      </c>
      <c r="AJ1312">
        <v>0</v>
      </c>
    </row>
    <row r="1313" spans="1:36" x14ac:dyDescent="0.2">
      <c r="A1313" t="s">
        <v>196</v>
      </c>
      <c r="B1313" t="s">
        <v>610</v>
      </c>
      <c r="C1313" t="s">
        <v>611</v>
      </c>
      <c r="D1313" t="s">
        <v>605</v>
      </c>
      <c r="E1313" t="s">
        <v>1</v>
      </c>
      <c r="F1313" t="s">
        <v>502</v>
      </c>
      <c r="G1313" t="s">
        <v>506</v>
      </c>
      <c r="H1313" t="s">
        <v>538</v>
      </c>
      <c r="I1313" t="s">
        <v>507</v>
      </c>
      <c r="J1313" t="s">
        <v>532</v>
      </c>
      <c r="K1313" t="s">
        <v>538</v>
      </c>
      <c r="L1313" t="s">
        <v>518</v>
      </c>
      <c r="M1313" t="s">
        <v>532</v>
      </c>
      <c r="N1313" t="s">
        <v>532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22.003172028000002</v>
      </c>
      <c r="X1313">
        <v>0</v>
      </c>
      <c r="Y1313">
        <v>0</v>
      </c>
      <c r="Z1313">
        <v>0</v>
      </c>
      <c r="AA1313">
        <v>297.4257716148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</row>
    <row r="1314" spans="1:36" x14ac:dyDescent="0.2">
      <c r="A1314" t="s">
        <v>197</v>
      </c>
      <c r="B1314" t="s">
        <v>610</v>
      </c>
      <c r="C1314" t="s">
        <v>611</v>
      </c>
      <c r="D1314" t="s">
        <v>605</v>
      </c>
      <c r="E1314" t="s">
        <v>1</v>
      </c>
      <c r="F1314" t="s">
        <v>502</v>
      </c>
      <c r="G1314" t="s">
        <v>506</v>
      </c>
      <c r="H1314" t="s">
        <v>541</v>
      </c>
      <c r="I1314" t="s">
        <v>507</v>
      </c>
      <c r="J1314" t="s">
        <v>532</v>
      </c>
      <c r="K1314" t="s">
        <v>538</v>
      </c>
      <c r="L1314" t="s">
        <v>518</v>
      </c>
      <c r="M1314" t="s">
        <v>532</v>
      </c>
      <c r="N1314" t="s">
        <v>532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8.0147062266100004</v>
      </c>
      <c r="X1314">
        <v>0</v>
      </c>
      <c r="Y1314">
        <v>0</v>
      </c>
      <c r="Z1314">
        <v>0</v>
      </c>
      <c r="AA1314">
        <v>298.34182637079999</v>
      </c>
      <c r="AB1314">
        <v>0</v>
      </c>
      <c r="AC1314">
        <v>0</v>
      </c>
      <c r="AD1314">
        <v>0</v>
      </c>
      <c r="AE1314">
        <v>9.2258036051999998E-6</v>
      </c>
      <c r="AF1314">
        <v>0</v>
      </c>
      <c r="AG1314">
        <v>0</v>
      </c>
      <c r="AH1314">
        <v>0</v>
      </c>
      <c r="AI1314">
        <v>0</v>
      </c>
      <c r="AJ1314">
        <v>0</v>
      </c>
    </row>
    <row r="1315" spans="1:36" x14ac:dyDescent="0.2">
      <c r="A1315" t="s">
        <v>198</v>
      </c>
      <c r="B1315" t="s">
        <v>610</v>
      </c>
      <c r="C1315" t="s">
        <v>611</v>
      </c>
      <c r="D1315" t="s">
        <v>606</v>
      </c>
      <c r="E1315" t="s">
        <v>1</v>
      </c>
      <c r="F1315" t="s">
        <v>502</v>
      </c>
      <c r="G1315" t="s">
        <v>505</v>
      </c>
      <c r="H1315" t="s">
        <v>4</v>
      </c>
      <c r="I1315" t="s">
        <v>507</v>
      </c>
      <c r="J1315" t="s">
        <v>532</v>
      </c>
      <c r="K1315" t="s">
        <v>535</v>
      </c>
      <c r="L1315" t="s">
        <v>519</v>
      </c>
      <c r="M1315" t="s">
        <v>532</v>
      </c>
      <c r="N1315" t="s">
        <v>532</v>
      </c>
      <c r="O1315">
        <v>0</v>
      </c>
      <c r="P1315">
        <v>0</v>
      </c>
      <c r="Q1315">
        <v>6.5963509444999993</v>
      </c>
      <c r="R1315">
        <v>0</v>
      </c>
      <c r="S1315">
        <v>0</v>
      </c>
      <c r="T1315">
        <v>0</v>
      </c>
      <c r="U1315">
        <v>0.82500000000000007</v>
      </c>
      <c r="V1315">
        <v>3.1168144573999999E-4</v>
      </c>
      <c r="W1315">
        <v>0</v>
      </c>
      <c r="X1315">
        <v>0</v>
      </c>
      <c r="Y1315">
        <v>0</v>
      </c>
      <c r="Z1315">
        <v>0</v>
      </c>
      <c r="AA1315">
        <v>974.83439855500001</v>
      </c>
      <c r="AB1315">
        <v>0</v>
      </c>
      <c r="AC1315">
        <v>0</v>
      </c>
      <c r="AD1315">
        <v>0</v>
      </c>
      <c r="AE1315">
        <v>3.5907709707999998E-4</v>
      </c>
      <c r="AF1315">
        <v>0</v>
      </c>
      <c r="AG1315">
        <v>0</v>
      </c>
      <c r="AH1315">
        <v>0</v>
      </c>
      <c r="AI1315">
        <v>1.2955369470709998E-6</v>
      </c>
      <c r="AJ1315">
        <v>0</v>
      </c>
    </row>
    <row r="1316" spans="1:36" x14ac:dyDescent="0.2">
      <c r="A1316" t="s">
        <v>199</v>
      </c>
      <c r="B1316" t="s">
        <v>610</v>
      </c>
      <c r="C1316" t="s">
        <v>611</v>
      </c>
      <c r="D1316" t="s">
        <v>606</v>
      </c>
      <c r="E1316" t="s">
        <v>1</v>
      </c>
      <c r="F1316" t="s">
        <v>502</v>
      </c>
      <c r="G1316" t="s">
        <v>506</v>
      </c>
      <c r="H1316" t="s">
        <v>538</v>
      </c>
      <c r="I1316" t="s">
        <v>507</v>
      </c>
      <c r="J1316" t="s">
        <v>532</v>
      </c>
      <c r="K1316" t="s">
        <v>535</v>
      </c>
      <c r="L1316" t="s">
        <v>519</v>
      </c>
      <c r="M1316" t="s">
        <v>532</v>
      </c>
      <c r="N1316" t="s">
        <v>532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22.003172028000002</v>
      </c>
      <c r="X1316">
        <v>0</v>
      </c>
      <c r="Y1316">
        <v>0</v>
      </c>
      <c r="Z1316">
        <v>0</v>
      </c>
      <c r="AA1316">
        <v>816.55077110850004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 x14ac:dyDescent="0.2">
      <c r="A1317" t="s">
        <v>200</v>
      </c>
      <c r="B1317" t="s">
        <v>610</v>
      </c>
      <c r="C1317" t="s">
        <v>611</v>
      </c>
      <c r="D1317" t="s">
        <v>605</v>
      </c>
      <c r="E1317" t="s">
        <v>1</v>
      </c>
      <c r="F1317" t="s">
        <v>502</v>
      </c>
      <c r="G1317" t="s">
        <v>506</v>
      </c>
      <c r="H1317" t="s">
        <v>541</v>
      </c>
      <c r="I1317" t="s">
        <v>507</v>
      </c>
      <c r="J1317" t="s">
        <v>532</v>
      </c>
      <c r="K1317" t="s">
        <v>535</v>
      </c>
      <c r="L1317" t="s">
        <v>519</v>
      </c>
      <c r="M1317" t="s">
        <v>532</v>
      </c>
      <c r="N1317" t="s">
        <v>532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8.0147062266100004</v>
      </c>
      <c r="X1317">
        <v>0</v>
      </c>
      <c r="Y1317">
        <v>0</v>
      </c>
      <c r="Z1317">
        <v>0</v>
      </c>
      <c r="AA1317">
        <v>819.06570185350006</v>
      </c>
      <c r="AB1317">
        <v>0</v>
      </c>
      <c r="AC1317">
        <v>0</v>
      </c>
      <c r="AD1317">
        <v>0</v>
      </c>
      <c r="AE1317">
        <v>9.2258036051999998E-6</v>
      </c>
      <c r="AF1317">
        <v>0</v>
      </c>
      <c r="AG1317">
        <v>0</v>
      </c>
      <c r="AH1317">
        <v>0</v>
      </c>
      <c r="AI1317">
        <v>0</v>
      </c>
      <c r="AJ1317">
        <v>0</v>
      </c>
    </row>
    <row r="1318" spans="1:36" x14ac:dyDescent="0.2">
      <c r="A1318" t="s">
        <v>201</v>
      </c>
      <c r="B1318" t="s">
        <v>610</v>
      </c>
      <c r="C1318" t="s">
        <v>611</v>
      </c>
      <c r="D1318" t="s">
        <v>605</v>
      </c>
      <c r="E1318" t="s">
        <v>1</v>
      </c>
      <c r="F1318" t="s">
        <v>502</v>
      </c>
      <c r="G1318" t="s">
        <v>505</v>
      </c>
      <c r="H1318" t="s">
        <v>4</v>
      </c>
      <c r="I1318" t="s">
        <v>507</v>
      </c>
      <c r="J1318" t="s">
        <v>532</v>
      </c>
      <c r="K1318" t="s">
        <v>533</v>
      </c>
      <c r="L1318" t="s">
        <v>519</v>
      </c>
      <c r="M1318" t="s">
        <v>532</v>
      </c>
      <c r="N1318" t="s">
        <v>532</v>
      </c>
      <c r="O1318">
        <v>0</v>
      </c>
      <c r="P1318">
        <v>0</v>
      </c>
      <c r="Q1318">
        <v>6.5963509444999993</v>
      </c>
      <c r="R1318">
        <v>0</v>
      </c>
      <c r="S1318">
        <v>0</v>
      </c>
      <c r="T1318">
        <v>0</v>
      </c>
      <c r="U1318">
        <v>0.82500000000000007</v>
      </c>
      <c r="V1318">
        <v>3.1168144573999999E-4</v>
      </c>
      <c r="W1318">
        <v>0</v>
      </c>
      <c r="X1318">
        <v>0</v>
      </c>
      <c r="Y1318">
        <v>0</v>
      </c>
      <c r="Z1318">
        <v>0</v>
      </c>
      <c r="AA1318">
        <v>1009.2401616779999</v>
      </c>
      <c r="AB1318">
        <v>0</v>
      </c>
      <c r="AC1318">
        <v>0</v>
      </c>
      <c r="AD1318">
        <v>0</v>
      </c>
      <c r="AE1318">
        <v>3.5907709707999998E-4</v>
      </c>
      <c r="AF1318">
        <v>0</v>
      </c>
      <c r="AG1318">
        <v>0</v>
      </c>
      <c r="AH1318">
        <v>0</v>
      </c>
      <c r="AI1318">
        <v>1.2955369470709998E-6</v>
      </c>
      <c r="AJ1318">
        <v>0</v>
      </c>
    </row>
    <row r="1319" spans="1:36" x14ac:dyDescent="0.2">
      <c r="A1319" t="s">
        <v>202</v>
      </c>
      <c r="B1319" t="s">
        <v>610</v>
      </c>
      <c r="C1319" t="s">
        <v>611</v>
      </c>
      <c r="D1319" t="s">
        <v>605</v>
      </c>
      <c r="E1319" t="s">
        <v>1</v>
      </c>
      <c r="F1319" t="s">
        <v>502</v>
      </c>
      <c r="G1319" t="s">
        <v>506</v>
      </c>
      <c r="H1319" t="s">
        <v>538</v>
      </c>
      <c r="I1319" t="s">
        <v>507</v>
      </c>
      <c r="J1319" t="s">
        <v>532</v>
      </c>
      <c r="K1319" t="s">
        <v>533</v>
      </c>
      <c r="L1319" t="s">
        <v>519</v>
      </c>
      <c r="M1319" t="s">
        <v>532</v>
      </c>
      <c r="N1319" t="s">
        <v>532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22.003172028000002</v>
      </c>
      <c r="X1319">
        <v>0</v>
      </c>
      <c r="Y1319">
        <v>0</v>
      </c>
      <c r="Z1319">
        <v>0</v>
      </c>
      <c r="AA1319">
        <v>845.37007872660001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</row>
    <row r="1320" spans="1:36" x14ac:dyDescent="0.2">
      <c r="A1320" t="s">
        <v>203</v>
      </c>
      <c r="B1320" t="s">
        <v>610</v>
      </c>
      <c r="C1320" t="s">
        <v>611</v>
      </c>
      <c r="D1320" t="s">
        <v>605</v>
      </c>
      <c r="E1320" t="s">
        <v>1</v>
      </c>
      <c r="F1320" t="s">
        <v>502</v>
      </c>
      <c r="G1320" t="s">
        <v>506</v>
      </c>
      <c r="H1320" t="s">
        <v>541</v>
      </c>
      <c r="I1320" t="s">
        <v>507</v>
      </c>
      <c r="J1320" t="s">
        <v>532</v>
      </c>
      <c r="K1320" t="s">
        <v>533</v>
      </c>
      <c r="L1320" t="s">
        <v>519</v>
      </c>
      <c r="M1320" t="s">
        <v>532</v>
      </c>
      <c r="N1320" t="s">
        <v>532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8.0147062266100004</v>
      </c>
      <c r="X1320">
        <v>0</v>
      </c>
      <c r="Y1320">
        <v>0</v>
      </c>
      <c r="Z1320">
        <v>0</v>
      </c>
      <c r="AA1320">
        <v>847.97377132860004</v>
      </c>
      <c r="AB1320">
        <v>0</v>
      </c>
      <c r="AC1320">
        <v>0</v>
      </c>
      <c r="AD1320">
        <v>0</v>
      </c>
      <c r="AE1320">
        <v>9.2258036051999998E-6</v>
      </c>
      <c r="AF1320">
        <v>0</v>
      </c>
      <c r="AG1320">
        <v>0</v>
      </c>
      <c r="AH1320">
        <v>0</v>
      </c>
      <c r="AI1320">
        <v>0</v>
      </c>
      <c r="AJ1320">
        <v>0</v>
      </c>
    </row>
    <row r="1321" spans="1:36" x14ac:dyDescent="0.2">
      <c r="A1321" t="s">
        <v>204</v>
      </c>
      <c r="B1321" t="s">
        <v>610</v>
      </c>
      <c r="C1321" t="s">
        <v>611</v>
      </c>
      <c r="D1321" t="s">
        <v>606</v>
      </c>
      <c r="E1321" t="s">
        <v>1</v>
      </c>
      <c r="F1321" t="s">
        <v>502</v>
      </c>
      <c r="G1321" t="s">
        <v>505</v>
      </c>
      <c r="H1321" t="s">
        <v>4</v>
      </c>
      <c r="I1321" t="s">
        <v>507</v>
      </c>
      <c r="J1321" t="s">
        <v>532</v>
      </c>
      <c r="K1321" t="s">
        <v>536</v>
      </c>
      <c r="L1321" t="s">
        <v>519</v>
      </c>
      <c r="M1321" t="s">
        <v>532</v>
      </c>
      <c r="N1321" t="s">
        <v>532</v>
      </c>
      <c r="O1321">
        <v>0</v>
      </c>
      <c r="P1321">
        <v>0</v>
      </c>
      <c r="Q1321">
        <v>6.5963509444999993</v>
      </c>
      <c r="R1321">
        <v>0</v>
      </c>
      <c r="S1321">
        <v>0</v>
      </c>
      <c r="T1321">
        <v>0</v>
      </c>
      <c r="U1321">
        <v>0.82500000000000007</v>
      </c>
      <c r="V1321">
        <v>3.1168144573999999E-4</v>
      </c>
      <c r="W1321">
        <v>0</v>
      </c>
      <c r="X1321">
        <v>0</v>
      </c>
      <c r="Y1321">
        <v>0</v>
      </c>
      <c r="Z1321">
        <v>0</v>
      </c>
      <c r="AA1321">
        <v>529.46839910749998</v>
      </c>
      <c r="AB1321">
        <v>0</v>
      </c>
      <c r="AC1321">
        <v>0</v>
      </c>
      <c r="AD1321">
        <v>0</v>
      </c>
      <c r="AE1321">
        <v>3.5907709707999998E-4</v>
      </c>
      <c r="AF1321">
        <v>0</v>
      </c>
      <c r="AG1321">
        <v>0</v>
      </c>
      <c r="AH1321">
        <v>0</v>
      </c>
      <c r="AI1321">
        <v>1.2955369470709998E-6</v>
      </c>
      <c r="AJ1321">
        <v>0</v>
      </c>
    </row>
    <row r="1322" spans="1:36" x14ac:dyDescent="0.2">
      <c r="A1322" t="s">
        <v>205</v>
      </c>
      <c r="B1322" t="s">
        <v>610</v>
      </c>
      <c r="C1322" t="s">
        <v>611</v>
      </c>
      <c r="D1322" t="s">
        <v>606</v>
      </c>
      <c r="E1322" t="s">
        <v>1</v>
      </c>
      <c r="F1322" t="s">
        <v>502</v>
      </c>
      <c r="G1322" t="s">
        <v>506</v>
      </c>
      <c r="H1322" t="s">
        <v>538</v>
      </c>
      <c r="I1322" t="s">
        <v>507</v>
      </c>
      <c r="J1322" t="s">
        <v>532</v>
      </c>
      <c r="K1322" t="s">
        <v>536</v>
      </c>
      <c r="L1322" t="s">
        <v>519</v>
      </c>
      <c r="M1322" t="s">
        <v>532</v>
      </c>
      <c r="N1322" t="s">
        <v>532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22.003172028000002</v>
      </c>
      <c r="X1322">
        <v>0</v>
      </c>
      <c r="Y1322">
        <v>0</v>
      </c>
      <c r="Z1322">
        <v>0</v>
      </c>
      <c r="AA1322">
        <v>443.49874215525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</row>
    <row r="1323" spans="1:36" x14ac:dyDescent="0.2">
      <c r="A1323" t="s">
        <v>206</v>
      </c>
      <c r="B1323" t="s">
        <v>610</v>
      </c>
      <c r="C1323" t="s">
        <v>611</v>
      </c>
      <c r="D1323" t="s">
        <v>605</v>
      </c>
      <c r="E1323" t="s">
        <v>1</v>
      </c>
      <c r="F1323" t="s">
        <v>502</v>
      </c>
      <c r="G1323" t="s">
        <v>506</v>
      </c>
      <c r="H1323" t="s">
        <v>541</v>
      </c>
      <c r="I1323" t="s">
        <v>507</v>
      </c>
      <c r="J1323" t="s">
        <v>532</v>
      </c>
      <c r="K1323" t="s">
        <v>536</v>
      </c>
      <c r="L1323" t="s">
        <v>519</v>
      </c>
      <c r="M1323" t="s">
        <v>532</v>
      </c>
      <c r="N1323" t="s">
        <v>532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8.0147062266100004</v>
      </c>
      <c r="X1323">
        <v>0</v>
      </c>
      <c r="Y1323">
        <v>0</v>
      </c>
      <c r="Z1323">
        <v>0</v>
      </c>
      <c r="AA1323">
        <v>444.86469349775001</v>
      </c>
      <c r="AB1323">
        <v>0</v>
      </c>
      <c r="AC1323">
        <v>0</v>
      </c>
      <c r="AD1323">
        <v>0</v>
      </c>
      <c r="AE1323">
        <v>9.2258036051999998E-6</v>
      </c>
      <c r="AF1323">
        <v>0</v>
      </c>
      <c r="AG1323">
        <v>0</v>
      </c>
      <c r="AH1323">
        <v>0</v>
      </c>
      <c r="AI1323">
        <v>0</v>
      </c>
      <c r="AJ1323">
        <v>0</v>
      </c>
    </row>
    <row r="1324" spans="1:36" x14ac:dyDescent="0.2">
      <c r="A1324" t="s">
        <v>207</v>
      </c>
      <c r="B1324" t="s">
        <v>610</v>
      </c>
      <c r="C1324" t="s">
        <v>611</v>
      </c>
      <c r="D1324" t="s">
        <v>605</v>
      </c>
      <c r="E1324" t="s">
        <v>1</v>
      </c>
      <c r="F1324" t="s">
        <v>502</v>
      </c>
      <c r="G1324" t="s">
        <v>505</v>
      </c>
      <c r="H1324" t="s">
        <v>4</v>
      </c>
      <c r="I1324" t="s">
        <v>507</v>
      </c>
      <c r="J1324" t="s">
        <v>532</v>
      </c>
      <c r="K1324" t="s">
        <v>534</v>
      </c>
      <c r="L1324" t="s">
        <v>519</v>
      </c>
      <c r="M1324" t="s">
        <v>532</v>
      </c>
      <c r="N1324" t="s">
        <v>532</v>
      </c>
      <c r="O1324">
        <v>0</v>
      </c>
      <c r="P1324">
        <v>0</v>
      </c>
      <c r="Q1324">
        <v>6.5963509444999993</v>
      </c>
      <c r="R1324">
        <v>0</v>
      </c>
      <c r="S1324">
        <v>0</v>
      </c>
      <c r="T1324">
        <v>0</v>
      </c>
      <c r="U1324">
        <v>0.82500000000000007</v>
      </c>
      <c r="V1324">
        <v>3.1168144573999999E-4</v>
      </c>
      <c r="W1324">
        <v>0</v>
      </c>
      <c r="X1324">
        <v>0</v>
      </c>
      <c r="Y1324">
        <v>0</v>
      </c>
      <c r="Z1324">
        <v>0</v>
      </c>
      <c r="AA1324">
        <v>396.95340591259998</v>
      </c>
      <c r="AB1324">
        <v>0</v>
      </c>
      <c r="AC1324">
        <v>0</v>
      </c>
      <c r="AD1324">
        <v>0</v>
      </c>
      <c r="AE1324">
        <v>3.5907709707999998E-4</v>
      </c>
      <c r="AF1324">
        <v>0</v>
      </c>
      <c r="AG1324">
        <v>0</v>
      </c>
      <c r="AH1324">
        <v>0</v>
      </c>
      <c r="AI1324">
        <v>1.2955369470709998E-6</v>
      </c>
      <c r="AJ1324">
        <v>0</v>
      </c>
    </row>
    <row r="1325" spans="1:36" x14ac:dyDescent="0.2">
      <c r="A1325" t="s">
        <v>208</v>
      </c>
      <c r="B1325" t="s">
        <v>610</v>
      </c>
      <c r="C1325" t="s">
        <v>611</v>
      </c>
      <c r="D1325" t="s">
        <v>605</v>
      </c>
      <c r="E1325" t="s">
        <v>1</v>
      </c>
      <c r="F1325" t="s">
        <v>502</v>
      </c>
      <c r="G1325" t="s">
        <v>506</v>
      </c>
      <c r="H1325" t="s">
        <v>538</v>
      </c>
      <c r="I1325" t="s">
        <v>507</v>
      </c>
      <c r="J1325" t="s">
        <v>532</v>
      </c>
      <c r="K1325" t="s">
        <v>534</v>
      </c>
      <c r="L1325" t="s">
        <v>519</v>
      </c>
      <c r="M1325" t="s">
        <v>532</v>
      </c>
      <c r="N1325" t="s">
        <v>532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22.003172028000002</v>
      </c>
      <c r="X1325">
        <v>0</v>
      </c>
      <c r="Y1325">
        <v>0</v>
      </c>
      <c r="Z1325">
        <v>0</v>
      </c>
      <c r="AA1325">
        <v>332.50017661722001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2">
      <c r="A1326" t="s">
        <v>209</v>
      </c>
      <c r="B1326" t="s">
        <v>610</v>
      </c>
      <c r="C1326" t="s">
        <v>611</v>
      </c>
      <c r="D1326" t="s">
        <v>605</v>
      </c>
      <c r="E1326" t="s">
        <v>1</v>
      </c>
      <c r="F1326" t="s">
        <v>502</v>
      </c>
      <c r="G1326" t="s">
        <v>506</v>
      </c>
      <c r="H1326" t="s">
        <v>541</v>
      </c>
      <c r="I1326" t="s">
        <v>507</v>
      </c>
      <c r="J1326" t="s">
        <v>532</v>
      </c>
      <c r="K1326" t="s">
        <v>534</v>
      </c>
      <c r="L1326" t="s">
        <v>519</v>
      </c>
      <c r="M1326" t="s">
        <v>532</v>
      </c>
      <c r="N1326" t="s">
        <v>532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8.0147062266100004</v>
      </c>
      <c r="X1326">
        <v>0</v>
      </c>
      <c r="Y1326">
        <v>0</v>
      </c>
      <c r="Z1326">
        <v>0</v>
      </c>
      <c r="AA1326">
        <v>333.52425858062003</v>
      </c>
      <c r="AB1326">
        <v>0</v>
      </c>
      <c r="AC1326">
        <v>0</v>
      </c>
      <c r="AD1326">
        <v>0</v>
      </c>
      <c r="AE1326">
        <v>9.2258036051999998E-6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 x14ac:dyDescent="0.2">
      <c r="A1327" t="s">
        <v>210</v>
      </c>
      <c r="B1327" t="s">
        <v>610</v>
      </c>
      <c r="C1327" t="s">
        <v>611</v>
      </c>
      <c r="D1327" t="s">
        <v>606</v>
      </c>
      <c r="E1327" t="s">
        <v>1</v>
      </c>
      <c r="F1327" t="s">
        <v>502</v>
      </c>
      <c r="G1327" t="s">
        <v>505</v>
      </c>
      <c r="H1327" t="s">
        <v>4</v>
      </c>
      <c r="I1327" t="s">
        <v>507</v>
      </c>
      <c r="J1327" t="s">
        <v>532</v>
      </c>
      <c r="K1327" t="s">
        <v>512</v>
      </c>
      <c r="L1327" t="s">
        <v>519</v>
      </c>
      <c r="M1327" t="s">
        <v>532</v>
      </c>
      <c r="N1327" t="s">
        <v>532</v>
      </c>
      <c r="O1327">
        <v>0</v>
      </c>
      <c r="P1327">
        <v>0</v>
      </c>
      <c r="Q1327">
        <v>6.5963509444999993</v>
      </c>
      <c r="R1327">
        <v>0</v>
      </c>
      <c r="S1327">
        <v>0</v>
      </c>
      <c r="T1327">
        <v>0</v>
      </c>
      <c r="U1327">
        <v>0.82500000000000007</v>
      </c>
      <c r="V1327">
        <v>3.1168144573999999E-4</v>
      </c>
      <c r="W1327">
        <v>0</v>
      </c>
      <c r="X1327">
        <v>0</v>
      </c>
      <c r="Y1327">
        <v>0</v>
      </c>
      <c r="Z1327">
        <v>0</v>
      </c>
      <c r="AA1327">
        <v>1247.9645080989999</v>
      </c>
      <c r="AB1327">
        <v>0</v>
      </c>
      <c r="AC1327">
        <v>0</v>
      </c>
      <c r="AD1327">
        <v>0</v>
      </c>
      <c r="AE1327">
        <v>3.5907709707999998E-4</v>
      </c>
      <c r="AF1327">
        <v>0</v>
      </c>
      <c r="AG1327">
        <v>0</v>
      </c>
      <c r="AH1327">
        <v>0</v>
      </c>
      <c r="AI1327">
        <v>1.2955369470709998E-6</v>
      </c>
      <c r="AJ1327">
        <v>0</v>
      </c>
    </row>
    <row r="1328" spans="1:36" x14ac:dyDescent="0.2">
      <c r="A1328" t="s">
        <v>211</v>
      </c>
      <c r="B1328" t="s">
        <v>610</v>
      </c>
      <c r="C1328" t="s">
        <v>611</v>
      </c>
      <c r="D1328" t="s">
        <v>606</v>
      </c>
      <c r="E1328" t="s">
        <v>1</v>
      </c>
      <c r="F1328" t="s">
        <v>502</v>
      </c>
      <c r="G1328" t="s">
        <v>506</v>
      </c>
      <c r="H1328" t="s">
        <v>538</v>
      </c>
      <c r="I1328" t="s">
        <v>507</v>
      </c>
      <c r="J1328" t="s">
        <v>532</v>
      </c>
      <c r="K1328" t="s">
        <v>512</v>
      </c>
      <c r="L1328" t="s">
        <v>519</v>
      </c>
      <c r="M1328" t="s">
        <v>532</v>
      </c>
      <c r="N1328" t="s">
        <v>532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22.003172028000002</v>
      </c>
      <c r="X1328">
        <v>0</v>
      </c>
      <c r="Y1328">
        <v>0</v>
      </c>
      <c r="Z1328">
        <v>0</v>
      </c>
      <c r="AA1328">
        <v>1045.3328102853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</row>
    <row r="1329" spans="1:36" x14ac:dyDescent="0.2">
      <c r="A1329" t="s">
        <v>212</v>
      </c>
      <c r="B1329" t="s">
        <v>610</v>
      </c>
      <c r="C1329" t="s">
        <v>611</v>
      </c>
      <c r="D1329" t="s">
        <v>605</v>
      </c>
      <c r="E1329" t="s">
        <v>1</v>
      </c>
      <c r="F1329" t="s">
        <v>502</v>
      </c>
      <c r="G1329" t="s">
        <v>506</v>
      </c>
      <c r="H1329" t="s">
        <v>541</v>
      </c>
      <c r="I1329" t="s">
        <v>507</v>
      </c>
      <c r="J1329" t="s">
        <v>532</v>
      </c>
      <c r="K1329" t="s">
        <v>512</v>
      </c>
      <c r="L1329" t="s">
        <v>519</v>
      </c>
      <c r="M1329" t="s">
        <v>532</v>
      </c>
      <c r="N1329" t="s">
        <v>532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8.0147062266100004</v>
      </c>
      <c r="X1329">
        <v>0</v>
      </c>
      <c r="Y1329">
        <v>0</v>
      </c>
      <c r="Z1329">
        <v>0</v>
      </c>
      <c r="AA1329">
        <v>1048.5523769263</v>
      </c>
      <c r="AB1329">
        <v>0</v>
      </c>
      <c r="AC1329">
        <v>0</v>
      </c>
      <c r="AD1329">
        <v>0</v>
      </c>
      <c r="AE1329">
        <v>9.2258036051999998E-6</v>
      </c>
      <c r="AF1329">
        <v>0</v>
      </c>
      <c r="AG1329">
        <v>0</v>
      </c>
      <c r="AH1329">
        <v>0</v>
      </c>
      <c r="AI1329">
        <v>0</v>
      </c>
      <c r="AJ1329">
        <v>0</v>
      </c>
    </row>
    <row r="1330" spans="1:36" x14ac:dyDescent="0.2">
      <c r="A1330" t="s">
        <v>213</v>
      </c>
      <c r="B1330" t="s">
        <v>610</v>
      </c>
      <c r="C1330" t="s">
        <v>611</v>
      </c>
      <c r="D1330" t="s">
        <v>605</v>
      </c>
      <c r="E1330" t="s">
        <v>1</v>
      </c>
      <c r="F1330" t="s">
        <v>502</v>
      </c>
      <c r="G1330" t="s">
        <v>505</v>
      </c>
      <c r="H1330" t="s">
        <v>4</v>
      </c>
      <c r="I1330" t="s">
        <v>507</v>
      </c>
      <c r="J1330" t="s">
        <v>532</v>
      </c>
      <c r="K1330" t="s">
        <v>512</v>
      </c>
      <c r="L1330" t="s">
        <v>520</v>
      </c>
      <c r="M1330" t="s">
        <v>532</v>
      </c>
      <c r="N1330" t="s">
        <v>532</v>
      </c>
      <c r="O1330">
        <v>0</v>
      </c>
      <c r="P1330">
        <v>0</v>
      </c>
      <c r="Q1330">
        <v>6.5963509444999993</v>
      </c>
      <c r="R1330">
        <v>0</v>
      </c>
      <c r="S1330">
        <v>0</v>
      </c>
      <c r="T1330">
        <v>0</v>
      </c>
      <c r="U1330">
        <v>0.82500000000000007</v>
      </c>
      <c r="V1330">
        <v>3.1168144573999999E-4</v>
      </c>
      <c r="W1330">
        <v>0</v>
      </c>
      <c r="X1330">
        <v>0</v>
      </c>
      <c r="Y1330">
        <v>0</v>
      </c>
      <c r="Z1330">
        <v>0</v>
      </c>
      <c r="AA1330">
        <v>1399.3833457150001</v>
      </c>
      <c r="AB1330">
        <v>0</v>
      </c>
      <c r="AC1330">
        <v>0</v>
      </c>
      <c r="AD1330">
        <v>0</v>
      </c>
      <c r="AE1330">
        <v>3.5907709707999998E-4</v>
      </c>
      <c r="AF1330">
        <v>0</v>
      </c>
      <c r="AG1330">
        <v>0</v>
      </c>
      <c r="AH1330">
        <v>0</v>
      </c>
      <c r="AI1330">
        <v>1.2955369470709998E-6</v>
      </c>
      <c r="AJ1330">
        <v>0</v>
      </c>
    </row>
    <row r="1331" spans="1:36" x14ac:dyDescent="0.2">
      <c r="A1331" t="s">
        <v>214</v>
      </c>
      <c r="B1331" t="s">
        <v>610</v>
      </c>
      <c r="C1331" t="s">
        <v>611</v>
      </c>
      <c r="D1331" t="s">
        <v>605</v>
      </c>
      <c r="E1331" t="s">
        <v>1</v>
      </c>
      <c r="F1331" t="s">
        <v>502</v>
      </c>
      <c r="G1331" t="s">
        <v>506</v>
      </c>
      <c r="H1331" t="s">
        <v>538</v>
      </c>
      <c r="I1331" t="s">
        <v>507</v>
      </c>
      <c r="J1331" t="s">
        <v>532</v>
      </c>
      <c r="K1331" t="s">
        <v>512</v>
      </c>
      <c r="L1331" t="s">
        <v>520</v>
      </c>
      <c r="M1331" t="s">
        <v>532</v>
      </c>
      <c r="N1331" t="s">
        <v>532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22.003172028000002</v>
      </c>
      <c r="X1331">
        <v>0</v>
      </c>
      <c r="Y1331">
        <v>0</v>
      </c>
      <c r="Z1331">
        <v>0</v>
      </c>
      <c r="AA1331">
        <v>1172.1658075605001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</row>
    <row r="1332" spans="1:36" x14ac:dyDescent="0.2">
      <c r="A1332" t="s">
        <v>215</v>
      </c>
      <c r="B1332" t="s">
        <v>610</v>
      </c>
      <c r="C1332" t="s">
        <v>611</v>
      </c>
      <c r="D1332" t="s">
        <v>605</v>
      </c>
      <c r="E1332" t="s">
        <v>1</v>
      </c>
      <c r="F1332" t="s">
        <v>502</v>
      </c>
      <c r="G1332" t="s">
        <v>506</v>
      </c>
      <c r="H1332" t="s">
        <v>541</v>
      </c>
      <c r="I1332" t="s">
        <v>507</v>
      </c>
      <c r="J1332" t="s">
        <v>532</v>
      </c>
      <c r="K1332" t="s">
        <v>512</v>
      </c>
      <c r="L1332" t="s">
        <v>520</v>
      </c>
      <c r="M1332" t="s">
        <v>532</v>
      </c>
      <c r="N1332" t="s">
        <v>532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8.0147062266100004</v>
      </c>
      <c r="X1332">
        <v>0</v>
      </c>
      <c r="Y1332">
        <v>0</v>
      </c>
      <c r="Z1332">
        <v>0</v>
      </c>
      <c r="AA1332">
        <v>1175.7760127455001</v>
      </c>
      <c r="AB1332">
        <v>0</v>
      </c>
      <c r="AC1332">
        <v>0</v>
      </c>
      <c r="AD1332">
        <v>0</v>
      </c>
      <c r="AE1332">
        <v>9.2258036051999998E-6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 x14ac:dyDescent="0.2">
      <c r="A1333" t="s">
        <v>216</v>
      </c>
      <c r="B1333" t="s">
        <v>610</v>
      </c>
      <c r="C1333" t="s">
        <v>611</v>
      </c>
      <c r="D1333" t="s">
        <v>605</v>
      </c>
      <c r="E1333" t="s">
        <v>1</v>
      </c>
      <c r="F1333" t="s">
        <v>502</v>
      </c>
      <c r="G1333" t="s">
        <v>505</v>
      </c>
      <c r="H1333" t="s">
        <v>4</v>
      </c>
      <c r="I1333" t="s">
        <v>507</v>
      </c>
      <c r="J1333" t="s">
        <v>532</v>
      </c>
      <c r="K1333" t="s">
        <v>535</v>
      </c>
      <c r="L1333" t="s">
        <v>520</v>
      </c>
      <c r="M1333" t="s">
        <v>532</v>
      </c>
      <c r="N1333" t="s">
        <v>532</v>
      </c>
      <c r="O1333">
        <v>0</v>
      </c>
      <c r="P1333">
        <v>0</v>
      </c>
      <c r="Q1333">
        <v>6.5963509444999993</v>
      </c>
      <c r="R1333">
        <v>0</v>
      </c>
      <c r="S1333">
        <v>0</v>
      </c>
      <c r="T1333">
        <v>0</v>
      </c>
      <c r="U1333">
        <v>0.82500000000000007</v>
      </c>
      <c r="V1333">
        <v>3.1168144573999999E-4</v>
      </c>
      <c r="W1333">
        <v>0</v>
      </c>
      <c r="X1333">
        <v>0</v>
      </c>
      <c r="Y1333">
        <v>0</v>
      </c>
      <c r="Z1333">
        <v>0</v>
      </c>
      <c r="AA1333">
        <v>1071.433028182</v>
      </c>
      <c r="AB1333">
        <v>0</v>
      </c>
      <c r="AC1333">
        <v>0</v>
      </c>
      <c r="AD1333">
        <v>0</v>
      </c>
      <c r="AE1333">
        <v>3.5907709707999998E-4</v>
      </c>
      <c r="AF1333">
        <v>0</v>
      </c>
      <c r="AG1333">
        <v>0</v>
      </c>
      <c r="AH1333">
        <v>0</v>
      </c>
      <c r="AI1333">
        <v>1.2955369470709998E-6</v>
      </c>
      <c r="AJ1333">
        <v>0</v>
      </c>
    </row>
    <row r="1334" spans="1:36" x14ac:dyDescent="0.2">
      <c r="A1334" t="s">
        <v>217</v>
      </c>
      <c r="B1334" t="s">
        <v>610</v>
      </c>
      <c r="C1334" t="s">
        <v>611</v>
      </c>
      <c r="D1334" t="s">
        <v>605</v>
      </c>
      <c r="E1334" t="s">
        <v>1</v>
      </c>
      <c r="F1334" t="s">
        <v>502</v>
      </c>
      <c r="G1334" t="s">
        <v>506</v>
      </c>
      <c r="H1334" t="s">
        <v>538</v>
      </c>
      <c r="I1334" t="s">
        <v>507</v>
      </c>
      <c r="J1334" t="s">
        <v>532</v>
      </c>
      <c r="K1334" t="s">
        <v>535</v>
      </c>
      <c r="L1334" t="s">
        <v>520</v>
      </c>
      <c r="M1334" t="s">
        <v>532</v>
      </c>
      <c r="N1334" t="s">
        <v>532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22.003172028000002</v>
      </c>
      <c r="X1334">
        <v>0</v>
      </c>
      <c r="Y1334">
        <v>0</v>
      </c>
      <c r="Z1334">
        <v>0</v>
      </c>
      <c r="AA1334">
        <v>897.46470441539998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 x14ac:dyDescent="0.2">
      <c r="A1335" t="s">
        <v>218</v>
      </c>
      <c r="B1335" t="s">
        <v>610</v>
      </c>
      <c r="C1335" t="s">
        <v>611</v>
      </c>
      <c r="D1335" t="s">
        <v>605</v>
      </c>
      <c r="E1335" t="s">
        <v>1</v>
      </c>
      <c r="F1335" t="s">
        <v>502</v>
      </c>
      <c r="G1335" t="s">
        <v>506</v>
      </c>
      <c r="H1335" t="s">
        <v>541</v>
      </c>
      <c r="I1335" t="s">
        <v>507</v>
      </c>
      <c r="J1335" t="s">
        <v>532</v>
      </c>
      <c r="K1335" t="s">
        <v>535</v>
      </c>
      <c r="L1335" t="s">
        <v>520</v>
      </c>
      <c r="M1335" t="s">
        <v>532</v>
      </c>
      <c r="N1335" t="s">
        <v>532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8.0147062266100004</v>
      </c>
      <c r="X1335">
        <v>0</v>
      </c>
      <c r="Y1335">
        <v>0</v>
      </c>
      <c r="Z1335">
        <v>0</v>
      </c>
      <c r="AA1335">
        <v>900.22884555339999</v>
      </c>
      <c r="AB1335">
        <v>0</v>
      </c>
      <c r="AC1335">
        <v>0</v>
      </c>
      <c r="AD1335">
        <v>0</v>
      </c>
      <c r="AE1335">
        <v>9.2258036051999998E-6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 x14ac:dyDescent="0.2">
      <c r="A1336" t="s">
        <v>219</v>
      </c>
      <c r="B1336" t="s">
        <v>610</v>
      </c>
      <c r="C1336" t="s">
        <v>611</v>
      </c>
      <c r="D1336" t="s">
        <v>605</v>
      </c>
      <c r="E1336" t="s">
        <v>1</v>
      </c>
      <c r="F1336" t="s">
        <v>502</v>
      </c>
      <c r="G1336" t="s">
        <v>505</v>
      </c>
      <c r="H1336" t="s">
        <v>4</v>
      </c>
      <c r="I1336" t="s">
        <v>507</v>
      </c>
      <c r="J1336" t="s">
        <v>532</v>
      </c>
      <c r="K1336" t="s">
        <v>536</v>
      </c>
      <c r="L1336" t="s">
        <v>520</v>
      </c>
      <c r="M1336" t="s">
        <v>532</v>
      </c>
      <c r="N1336" t="s">
        <v>532</v>
      </c>
      <c r="O1336">
        <v>0</v>
      </c>
      <c r="P1336">
        <v>0</v>
      </c>
      <c r="Q1336">
        <v>6.5963509444999993</v>
      </c>
      <c r="R1336">
        <v>0</v>
      </c>
      <c r="S1336">
        <v>0</v>
      </c>
      <c r="T1336">
        <v>0</v>
      </c>
      <c r="U1336">
        <v>0.82500000000000007</v>
      </c>
      <c r="V1336">
        <v>3.1168144573999999E-4</v>
      </c>
      <c r="W1336">
        <v>0</v>
      </c>
      <c r="X1336">
        <v>0</v>
      </c>
      <c r="Y1336">
        <v>0</v>
      </c>
      <c r="Z1336">
        <v>0</v>
      </c>
      <c r="AA1336">
        <v>624.54172997910007</v>
      </c>
      <c r="AB1336">
        <v>0</v>
      </c>
      <c r="AC1336">
        <v>0</v>
      </c>
      <c r="AD1336">
        <v>0</v>
      </c>
      <c r="AE1336">
        <v>3.5907709707999998E-4</v>
      </c>
      <c r="AF1336">
        <v>0</v>
      </c>
      <c r="AG1336">
        <v>0</v>
      </c>
      <c r="AH1336">
        <v>0</v>
      </c>
      <c r="AI1336">
        <v>1.2955369470709998E-6</v>
      </c>
      <c r="AJ1336">
        <v>0</v>
      </c>
    </row>
    <row r="1337" spans="1:36" x14ac:dyDescent="0.2">
      <c r="A1337" t="s">
        <v>220</v>
      </c>
      <c r="B1337" t="s">
        <v>610</v>
      </c>
      <c r="C1337" t="s">
        <v>611</v>
      </c>
      <c r="D1337" t="s">
        <v>605</v>
      </c>
      <c r="E1337" t="s">
        <v>1</v>
      </c>
      <c r="F1337" t="s">
        <v>502</v>
      </c>
      <c r="G1337" t="s">
        <v>506</v>
      </c>
      <c r="H1337" t="s">
        <v>538</v>
      </c>
      <c r="I1337" t="s">
        <v>507</v>
      </c>
      <c r="J1337" t="s">
        <v>532</v>
      </c>
      <c r="K1337" t="s">
        <v>536</v>
      </c>
      <c r="L1337" t="s">
        <v>520</v>
      </c>
      <c r="M1337" t="s">
        <v>532</v>
      </c>
      <c r="N1337" t="s">
        <v>532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22.003172028000002</v>
      </c>
      <c r="X1337">
        <v>0</v>
      </c>
      <c r="Y1337">
        <v>0</v>
      </c>
      <c r="Z1337">
        <v>0</v>
      </c>
      <c r="AA1337">
        <v>523.1350390997701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</row>
    <row r="1338" spans="1:36" x14ac:dyDescent="0.2">
      <c r="A1338" t="s">
        <v>221</v>
      </c>
      <c r="B1338" t="s">
        <v>610</v>
      </c>
      <c r="C1338" t="s">
        <v>611</v>
      </c>
      <c r="D1338" t="s">
        <v>605</v>
      </c>
      <c r="E1338" t="s">
        <v>1</v>
      </c>
      <c r="F1338" t="s">
        <v>502</v>
      </c>
      <c r="G1338" t="s">
        <v>506</v>
      </c>
      <c r="H1338" t="s">
        <v>541</v>
      </c>
      <c r="I1338" t="s">
        <v>507</v>
      </c>
      <c r="J1338" t="s">
        <v>532</v>
      </c>
      <c r="K1338" t="s">
        <v>536</v>
      </c>
      <c r="L1338" t="s">
        <v>520</v>
      </c>
      <c r="M1338" t="s">
        <v>532</v>
      </c>
      <c r="N1338" t="s">
        <v>532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8.0147062266100004</v>
      </c>
      <c r="X1338">
        <v>0</v>
      </c>
      <c r="Y1338">
        <v>0</v>
      </c>
      <c r="Z1338">
        <v>0</v>
      </c>
      <c r="AA1338">
        <v>524.74626578667005</v>
      </c>
      <c r="AB1338">
        <v>0</v>
      </c>
      <c r="AC1338">
        <v>0</v>
      </c>
      <c r="AD1338">
        <v>0</v>
      </c>
      <c r="AE1338">
        <v>9.2258036051999998E-6</v>
      </c>
      <c r="AF1338">
        <v>0</v>
      </c>
      <c r="AG1338">
        <v>0</v>
      </c>
      <c r="AH1338">
        <v>0</v>
      </c>
      <c r="AI1338">
        <v>0</v>
      </c>
      <c r="AJ1338">
        <v>0</v>
      </c>
    </row>
    <row r="1339" spans="1:36" x14ac:dyDescent="0.2">
      <c r="A1339" t="s">
        <v>222</v>
      </c>
      <c r="B1339" t="s">
        <v>610</v>
      </c>
      <c r="C1339" t="s">
        <v>611</v>
      </c>
      <c r="D1339" t="s">
        <v>605</v>
      </c>
      <c r="O1339">
        <v>0</v>
      </c>
      <c r="P1339">
        <v>0</v>
      </c>
      <c r="Q1339">
        <v>0</v>
      </c>
      <c r="R1339">
        <v>3.6623333294700001E-2</v>
      </c>
      <c r="S1339">
        <v>1.4461862400000001</v>
      </c>
      <c r="T1339">
        <v>0</v>
      </c>
      <c r="U1339">
        <v>78.456009555199984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23.139379999999999</v>
      </c>
      <c r="AF1339">
        <v>19702.704720904003</v>
      </c>
      <c r="AG1339">
        <v>0</v>
      </c>
      <c r="AH1339">
        <v>0</v>
      </c>
      <c r="AI1339">
        <v>0</v>
      </c>
      <c r="AJ1339">
        <v>0</v>
      </c>
    </row>
    <row r="1340" spans="1:36" x14ac:dyDescent="0.2">
      <c r="A1340" t="s">
        <v>223</v>
      </c>
      <c r="B1340" t="s">
        <v>610</v>
      </c>
      <c r="C1340" t="s">
        <v>611</v>
      </c>
      <c r="D1340" t="s">
        <v>605</v>
      </c>
      <c r="O1340">
        <v>0</v>
      </c>
      <c r="P1340">
        <v>0</v>
      </c>
      <c r="Q1340">
        <v>0</v>
      </c>
      <c r="R1340">
        <v>3.6623333294700001E-2</v>
      </c>
      <c r="S1340">
        <v>1.4461862400000001</v>
      </c>
      <c r="T1340">
        <v>0</v>
      </c>
      <c r="U1340">
        <v>81.095771955200007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23.139379999999999</v>
      </c>
      <c r="AF1340">
        <v>18929.098309026002</v>
      </c>
      <c r="AG1340">
        <v>0</v>
      </c>
      <c r="AH1340">
        <v>0</v>
      </c>
      <c r="AI1340">
        <v>0</v>
      </c>
      <c r="AJ1340">
        <v>0</v>
      </c>
    </row>
    <row r="1341" spans="1:36" x14ac:dyDescent="0.2">
      <c r="A1341" t="s">
        <v>224</v>
      </c>
      <c r="B1341" t="s">
        <v>610</v>
      </c>
      <c r="C1341" t="s">
        <v>611</v>
      </c>
      <c r="D1341" t="s">
        <v>605</v>
      </c>
      <c r="O1341">
        <v>0</v>
      </c>
      <c r="P1341">
        <v>0</v>
      </c>
      <c r="Q1341">
        <v>0</v>
      </c>
      <c r="R1341">
        <v>3.6623333294700001E-2</v>
      </c>
      <c r="S1341">
        <v>1.4461862400000001</v>
      </c>
      <c r="T1341">
        <v>0</v>
      </c>
      <c r="U1341">
        <v>83.7312336552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23.139379999999999</v>
      </c>
      <c r="AF1341">
        <v>17975.499740091003</v>
      </c>
      <c r="AG1341">
        <v>0</v>
      </c>
      <c r="AH1341">
        <v>0</v>
      </c>
      <c r="AI1341">
        <v>0</v>
      </c>
      <c r="AJ1341">
        <v>0</v>
      </c>
    </row>
    <row r="1342" spans="1:36" x14ac:dyDescent="0.2">
      <c r="A1342" t="s">
        <v>569</v>
      </c>
      <c r="B1342" t="s">
        <v>610</v>
      </c>
      <c r="C1342" t="s">
        <v>611</v>
      </c>
      <c r="D1342" t="s">
        <v>605</v>
      </c>
      <c r="O1342">
        <v>0</v>
      </c>
      <c r="P1342">
        <v>0</v>
      </c>
      <c r="Q1342">
        <v>0</v>
      </c>
      <c r="R1342">
        <v>3.6623333294700001E-2</v>
      </c>
      <c r="S1342">
        <v>1.4461862400000001</v>
      </c>
      <c r="T1342">
        <v>0</v>
      </c>
      <c r="U1342">
        <v>78.456009555199984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23.139379999999999</v>
      </c>
      <c r="AF1342">
        <v>8030.9221676847992</v>
      </c>
      <c r="AG1342">
        <v>0</v>
      </c>
      <c r="AH1342">
        <v>0</v>
      </c>
      <c r="AI1342">
        <v>0</v>
      </c>
      <c r="AJ1342">
        <v>0</v>
      </c>
    </row>
    <row r="1343" spans="1:36" x14ac:dyDescent="0.2">
      <c r="A1343" t="s">
        <v>586</v>
      </c>
      <c r="B1343" t="s">
        <v>610</v>
      </c>
      <c r="C1343" t="s">
        <v>611</v>
      </c>
      <c r="D1343" t="s">
        <v>605</v>
      </c>
      <c r="O1343">
        <v>0</v>
      </c>
      <c r="P1343">
        <v>0</v>
      </c>
      <c r="Q1343">
        <v>0</v>
      </c>
      <c r="R1343">
        <v>3.6623333294700001E-2</v>
      </c>
      <c r="S1343">
        <v>1.4461862400000001</v>
      </c>
      <c r="T1343">
        <v>0</v>
      </c>
      <c r="U1343">
        <v>78.456009555199984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23.139379999999999</v>
      </c>
      <c r="AF1343">
        <v>7707.9625634103995</v>
      </c>
      <c r="AG1343">
        <v>0</v>
      </c>
      <c r="AH1343">
        <v>0</v>
      </c>
      <c r="AI1343">
        <v>0</v>
      </c>
      <c r="AJ1343">
        <v>0</v>
      </c>
    </row>
    <row r="1344" spans="1:36" x14ac:dyDescent="0.2">
      <c r="A1344" t="s">
        <v>227</v>
      </c>
      <c r="B1344" t="s">
        <v>610</v>
      </c>
      <c r="C1344" t="s">
        <v>611</v>
      </c>
      <c r="D1344" t="s">
        <v>605</v>
      </c>
      <c r="O1344">
        <v>0</v>
      </c>
      <c r="P1344">
        <v>0</v>
      </c>
      <c r="Q1344">
        <v>0</v>
      </c>
      <c r="R1344">
        <v>3.6623333294700001E-2</v>
      </c>
      <c r="S1344">
        <v>1.4461862400000001</v>
      </c>
      <c r="T1344">
        <v>0</v>
      </c>
      <c r="U1344">
        <v>78.456009555199984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23.139379999999999</v>
      </c>
      <c r="AF1344">
        <v>8950.6517491641989</v>
      </c>
      <c r="AG1344">
        <v>0</v>
      </c>
      <c r="AH1344">
        <v>0</v>
      </c>
      <c r="AI1344">
        <v>0</v>
      </c>
      <c r="AJ1344">
        <v>0</v>
      </c>
    </row>
    <row r="1345" spans="1:36" x14ac:dyDescent="0.2">
      <c r="A1345" t="s">
        <v>228</v>
      </c>
      <c r="B1345" t="s">
        <v>610</v>
      </c>
      <c r="C1345" t="s">
        <v>611</v>
      </c>
      <c r="D1345" t="s">
        <v>605</v>
      </c>
      <c r="O1345">
        <v>0</v>
      </c>
      <c r="P1345">
        <v>0</v>
      </c>
      <c r="Q1345">
        <v>0</v>
      </c>
      <c r="R1345">
        <v>3.6623333294700001E-2</v>
      </c>
      <c r="S1345">
        <v>1.4461862400000001</v>
      </c>
      <c r="T1345">
        <v>0</v>
      </c>
      <c r="U1345">
        <v>78.456009555199984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23.139379999999999</v>
      </c>
      <c r="AF1345">
        <v>7639.7260990788</v>
      </c>
      <c r="AG1345">
        <v>0</v>
      </c>
      <c r="AH1345">
        <v>0</v>
      </c>
      <c r="AI1345">
        <v>0</v>
      </c>
      <c r="AJ1345">
        <v>0</v>
      </c>
    </row>
    <row r="1346" spans="1:36" x14ac:dyDescent="0.2">
      <c r="A1346" t="s">
        <v>229</v>
      </c>
      <c r="B1346" t="s">
        <v>610</v>
      </c>
      <c r="C1346" t="s">
        <v>611</v>
      </c>
      <c r="D1346" t="s">
        <v>605</v>
      </c>
      <c r="O1346">
        <v>0</v>
      </c>
      <c r="P1346">
        <v>0</v>
      </c>
      <c r="Q1346">
        <v>0</v>
      </c>
      <c r="R1346">
        <v>3.6623333294700001E-2</v>
      </c>
      <c r="S1346">
        <v>1.4461862400000001</v>
      </c>
      <c r="T1346">
        <v>0</v>
      </c>
      <c r="U1346">
        <v>78.456009555199984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23.139379999999999</v>
      </c>
      <c r="AF1346">
        <v>8157.9268404243994</v>
      </c>
      <c r="AG1346">
        <v>0</v>
      </c>
      <c r="AH1346">
        <v>0</v>
      </c>
      <c r="AI1346">
        <v>0</v>
      </c>
      <c r="AJ1346">
        <v>0</v>
      </c>
    </row>
    <row r="1347" spans="1:36" x14ac:dyDescent="0.2">
      <c r="A1347" t="s">
        <v>230</v>
      </c>
      <c r="B1347" t="s">
        <v>610</v>
      </c>
      <c r="C1347" t="s">
        <v>611</v>
      </c>
      <c r="D1347" t="s">
        <v>605</v>
      </c>
      <c r="O1347">
        <v>0</v>
      </c>
      <c r="P1347">
        <v>0</v>
      </c>
      <c r="Q1347">
        <v>0</v>
      </c>
      <c r="R1347">
        <v>3.6623333294700001E-2</v>
      </c>
      <c r="S1347">
        <v>1.4461862400000001</v>
      </c>
      <c r="T1347">
        <v>0</v>
      </c>
      <c r="U1347">
        <v>78.456009555199984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23.139379999999999</v>
      </c>
      <c r="AF1347">
        <v>6341.5154769523997</v>
      </c>
      <c r="AG1347">
        <v>0</v>
      </c>
      <c r="AH1347">
        <v>0</v>
      </c>
      <c r="AI1347">
        <v>0</v>
      </c>
      <c r="AJ1347">
        <v>0</v>
      </c>
    </row>
    <row r="1348" spans="1:36" x14ac:dyDescent="0.2">
      <c r="A1348" t="s">
        <v>231</v>
      </c>
      <c r="B1348" t="s">
        <v>610</v>
      </c>
      <c r="C1348" t="s">
        <v>611</v>
      </c>
      <c r="D1348" t="s">
        <v>605</v>
      </c>
      <c r="O1348">
        <v>0</v>
      </c>
      <c r="P1348">
        <v>0</v>
      </c>
      <c r="Q1348">
        <v>0</v>
      </c>
      <c r="R1348">
        <v>3.6623333294700001E-2</v>
      </c>
      <c r="S1348">
        <v>1.4461862400000001</v>
      </c>
      <c r="T1348">
        <v>0</v>
      </c>
      <c r="U1348">
        <v>78.456009555199984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23.139379999999999</v>
      </c>
      <c r="AF1348">
        <v>7594.4322403041997</v>
      </c>
      <c r="AG1348">
        <v>0</v>
      </c>
      <c r="AH1348">
        <v>0</v>
      </c>
      <c r="AI1348">
        <v>0</v>
      </c>
      <c r="AJ1348">
        <v>0</v>
      </c>
    </row>
    <row r="1349" spans="1:36" x14ac:dyDescent="0.2">
      <c r="A1349" t="s">
        <v>232</v>
      </c>
      <c r="B1349" t="s">
        <v>610</v>
      </c>
      <c r="C1349" t="s">
        <v>611</v>
      </c>
      <c r="D1349" t="s">
        <v>605</v>
      </c>
      <c r="O1349">
        <v>0</v>
      </c>
      <c r="P1349">
        <v>0</v>
      </c>
      <c r="Q1349">
        <v>0</v>
      </c>
      <c r="R1349">
        <v>3.6623333294700001E-2</v>
      </c>
      <c r="S1349">
        <v>1.4461862400000001</v>
      </c>
      <c r="T1349">
        <v>0</v>
      </c>
      <c r="U1349">
        <v>78.456009555199984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23.139379999999999</v>
      </c>
      <c r="AF1349">
        <v>17142.095942796001</v>
      </c>
      <c r="AG1349">
        <v>0</v>
      </c>
      <c r="AH1349">
        <v>0</v>
      </c>
      <c r="AI1349">
        <v>0</v>
      </c>
      <c r="AJ1349">
        <v>0</v>
      </c>
    </row>
    <row r="1350" spans="1:36" x14ac:dyDescent="0.2">
      <c r="A1350" t="s">
        <v>233</v>
      </c>
      <c r="B1350" t="s">
        <v>610</v>
      </c>
      <c r="C1350" t="s">
        <v>611</v>
      </c>
      <c r="D1350" t="s">
        <v>605</v>
      </c>
      <c r="O1350">
        <v>0</v>
      </c>
      <c r="P1350">
        <v>0</v>
      </c>
      <c r="Q1350">
        <v>0</v>
      </c>
      <c r="R1350">
        <v>3.6623333294700001E-2</v>
      </c>
      <c r="S1350">
        <v>1.4461862400000001</v>
      </c>
      <c r="T1350">
        <v>0</v>
      </c>
      <c r="U1350">
        <v>81.095771955200007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23.139379999999999</v>
      </c>
      <c r="AF1350">
        <v>15495.868693386001</v>
      </c>
      <c r="AG1350">
        <v>0</v>
      </c>
      <c r="AH1350">
        <v>0</v>
      </c>
      <c r="AI1350">
        <v>0</v>
      </c>
      <c r="AJ1350">
        <v>0</v>
      </c>
    </row>
    <row r="1351" spans="1:36" x14ac:dyDescent="0.2">
      <c r="A1351" t="s">
        <v>234</v>
      </c>
      <c r="B1351" t="s">
        <v>610</v>
      </c>
      <c r="C1351" t="s">
        <v>611</v>
      </c>
      <c r="D1351" t="s">
        <v>605</v>
      </c>
      <c r="O1351">
        <v>0</v>
      </c>
      <c r="P1351">
        <v>0</v>
      </c>
      <c r="Q1351">
        <v>0</v>
      </c>
      <c r="R1351">
        <v>3.6623333294700001E-2</v>
      </c>
      <c r="S1351">
        <v>1.4461862400000001</v>
      </c>
      <c r="T1351">
        <v>0</v>
      </c>
      <c r="U1351">
        <v>83.7312336552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23.139379999999999</v>
      </c>
      <c r="AF1351">
        <v>15414.893515437001</v>
      </c>
      <c r="AG1351">
        <v>0</v>
      </c>
      <c r="AH1351">
        <v>0</v>
      </c>
      <c r="AI1351">
        <v>0</v>
      </c>
      <c r="AJ1351">
        <v>0</v>
      </c>
    </row>
    <row r="1352" spans="1:36" x14ac:dyDescent="0.2">
      <c r="A1352" t="s">
        <v>570</v>
      </c>
      <c r="B1352" t="s">
        <v>610</v>
      </c>
      <c r="C1352" t="s">
        <v>611</v>
      </c>
      <c r="D1352" t="s">
        <v>605</v>
      </c>
      <c r="O1352">
        <v>0</v>
      </c>
      <c r="P1352">
        <v>0</v>
      </c>
      <c r="Q1352">
        <v>0</v>
      </c>
      <c r="R1352">
        <v>3.6623333294700001E-2</v>
      </c>
      <c r="S1352">
        <v>1.4461862400000001</v>
      </c>
      <c r="T1352">
        <v>0</v>
      </c>
      <c r="U1352">
        <v>78.456009555199984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23.139379999999999</v>
      </c>
      <c r="AF1352">
        <v>5512.3309939372002</v>
      </c>
      <c r="AG1352">
        <v>0</v>
      </c>
      <c r="AH1352">
        <v>0</v>
      </c>
      <c r="AI1352">
        <v>0</v>
      </c>
      <c r="AJ1352">
        <v>0</v>
      </c>
    </row>
    <row r="1353" spans="1:36" x14ac:dyDescent="0.2">
      <c r="A1353" t="s">
        <v>587</v>
      </c>
      <c r="B1353" t="s">
        <v>610</v>
      </c>
      <c r="C1353" t="s">
        <v>611</v>
      </c>
      <c r="D1353" t="s">
        <v>605</v>
      </c>
      <c r="O1353">
        <v>0</v>
      </c>
      <c r="P1353">
        <v>0</v>
      </c>
      <c r="Q1353">
        <v>0</v>
      </c>
      <c r="R1353">
        <v>3.6623333294700001E-2</v>
      </c>
      <c r="S1353">
        <v>1.4461862400000001</v>
      </c>
      <c r="T1353">
        <v>0</v>
      </c>
      <c r="U1353">
        <v>78.456009555199984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23.139379999999999</v>
      </c>
      <c r="AF1353">
        <v>5190.5340383015991</v>
      </c>
      <c r="AG1353">
        <v>0</v>
      </c>
      <c r="AH1353">
        <v>0</v>
      </c>
      <c r="AI1353">
        <v>0</v>
      </c>
      <c r="AJ1353">
        <v>0</v>
      </c>
    </row>
    <row r="1354" spans="1:36" x14ac:dyDescent="0.2">
      <c r="A1354" t="s">
        <v>237</v>
      </c>
      <c r="B1354" t="s">
        <v>610</v>
      </c>
      <c r="C1354" t="s">
        <v>611</v>
      </c>
      <c r="D1354" t="s">
        <v>605</v>
      </c>
      <c r="O1354">
        <v>0</v>
      </c>
      <c r="P1354">
        <v>0</v>
      </c>
      <c r="Q1354">
        <v>0</v>
      </c>
      <c r="R1354">
        <v>3.6623333294700001E-2</v>
      </c>
      <c r="S1354">
        <v>1.4461862400000001</v>
      </c>
      <c r="T1354">
        <v>0</v>
      </c>
      <c r="U1354">
        <v>78.456009555199984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23.139379999999999</v>
      </c>
      <c r="AF1354">
        <v>6428.749523773</v>
      </c>
      <c r="AG1354">
        <v>0</v>
      </c>
      <c r="AH1354">
        <v>0</v>
      </c>
      <c r="AI1354">
        <v>0</v>
      </c>
      <c r="AJ1354">
        <v>0</v>
      </c>
    </row>
    <row r="1355" spans="1:36" x14ac:dyDescent="0.2">
      <c r="A1355" t="s">
        <v>238</v>
      </c>
      <c r="B1355" t="s">
        <v>610</v>
      </c>
      <c r="C1355" t="s">
        <v>611</v>
      </c>
      <c r="D1355" t="s">
        <v>605</v>
      </c>
      <c r="O1355">
        <v>0</v>
      </c>
      <c r="P1355">
        <v>0</v>
      </c>
      <c r="Q1355">
        <v>0</v>
      </c>
      <c r="R1355">
        <v>3.6623333294700001E-2</v>
      </c>
      <c r="S1355">
        <v>1.4461862400000001</v>
      </c>
      <c r="T1355">
        <v>0</v>
      </c>
      <c r="U1355">
        <v>78.456009555199984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23.139379999999999</v>
      </c>
      <c r="AF1355">
        <v>5122.5432604600001</v>
      </c>
      <c r="AG1355">
        <v>0</v>
      </c>
      <c r="AH1355">
        <v>0</v>
      </c>
      <c r="AI1355">
        <v>0</v>
      </c>
      <c r="AJ1355">
        <v>0</v>
      </c>
    </row>
    <row r="1356" spans="1:36" x14ac:dyDescent="0.2">
      <c r="A1356" t="s">
        <v>239</v>
      </c>
      <c r="B1356" t="s">
        <v>610</v>
      </c>
      <c r="C1356" t="s">
        <v>611</v>
      </c>
      <c r="D1356" t="s">
        <v>605</v>
      </c>
      <c r="O1356">
        <v>0</v>
      </c>
      <c r="P1356">
        <v>0</v>
      </c>
      <c r="Q1356">
        <v>0</v>
      </c>
      <c r="R1356">
        <v>3.6623333294700001E-2</v>
      </c>
      <c r="S1356">
        <v>1.4461862400000001</v>
      </c>
      <c r="T1356">
        <v>0</v>
      </c>
      <c r="U1356">
        <v>78.456009555199984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23.139379999999999</v>
      </c>
      <c r="AF1356">
        <v>5638.8784892450003</v>
      </c>
      <c r="AG1356">
        <v>0</v>
      </c>
      <c r="AH1356">
        <v>0</v>
      </c>
      <c r="AI1356">
        <v>0</v>
      </c>
      <c r="AJ1356">
        <v>0</v>
      </c>
    </row>
    <row r="1357" spans="1:36" x14ac:dyDescent="0.2">
      <c r="A1357" t="s">
        <v>240</v>
      </c>
      <c r="B1357" t="s">
        <v>610</v>
      </c>
      <c r="C1357" t="s">
        <v>611</v>
      </c>
      <c r="D1357" t="s">
        <v>605</v>
      </c>
      <c r="O1357">
        <v>0</v>
      </c>
      <c r="P1357">
        <v>0</v>
      </c>
      <c r="Q1357">
        <v>0</v>
      </c>
      <c r="R1357">
        <v>3.6623333294700001E-2</v>
      </c>
      <c r="S1357">
        <v>1.4461862400000001</v>
      </c>
      <c r="T1357">
        <v>0</v>
      </c>
      <c r="U1357">
        <v>78.456009555199984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23.139379999999999</v>
      </c>
      <c r="AF1357">
        <v>3829.0061970545999</v>
      </c>
      <c r="AG1357">
        <v>0</v>
      </c>
      <c r="AH1357">
        <v>0</v>
      </c>
      <c r="AI1357">
        <v>0</v>
      </c>
      <c r="AJ1357">
        <v>0</v>
      </c>
    </row>
    <row r="1358" spans="1:36" x14ac:dyDescent="0.2">
      <c r="A1358" t="s">
        <v>241</v>
      </c>
      <c r="B1358" t="s">
        <v>610</v>
      </c>
      <c r="C1358" t="s">
        <v>611</v>
      </c>
      <c r="D1358" t="s">
        <v>605</v>
      </c>
      <c r="O1358">
        <v>0</v>
      </c>
      <c r="P1358">
        <v>0</v>
      </c>
      <c r="Q1358">
        <v>0</v>
      </c>
      <c r="R1358">
        <v>3.6623333294700001E-2</v>
      </c>
      <c r="S1358">
        <v>1.4461862400000001</v>
      </c>
      <c r="T1358">
        <v>0</v>
      </c>
      <c r="U1358">
        <v>78.456009555199984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23.139379999999999</v>
      </c>
      <c r="AF1358">
        <v>5077.4125575708003</v>
      </c>
      <c r="AG1358">
        <v>0</v>
      </c>
      <c r="AH1358">
        <v>0</v>
      </c>
      <c r="AI1358">
        <v>0</v>
      </c>
      <c r="AJ1358">
        <v>0</v>
      </c>
    </row>
    <row r="1359" spans="1:36" x14ac:dyDescent="0.2">
      <c r="A1359" t="s">
        <v>242</v>
      </c>
      <c r="B1359" t="s">
        <v>610</v>
      </c>
      <c r="C1359" t="s">
        <v>611</v>
      </c>
      <c r="D1359" t="s">
        <v>606</v>
      </c>
      <c r="E1359" t="s">
        <v>531</v>
      </c>
      <c r="F1359" t="s">
        <v>503</v>
      </c>
      <c r="G1359" t="s">
        <v>505</v>
      </c>
      <c r="H1359" t="s">
        <v>8</v>
      </c>
      <c r="I1359" t="s">
        <v>507</v>
      </c>
      <c r="J1359" t="s">
        <v>510</v>
      </c>
      <c r="K1359" t="s">
        <v>538</v>
      </c>
      <c r="L1359" t="s">
        <v>513</v>
      </c>
      <c r="M1359" t="s">
        <v>522</v>
      </c>
      <c r="N1359" t="s">
        <v>532</v>
      </c>
      <c r="O1359">
        <v>0.52734166357000001</v>
      </c>
      <c r="P1359">
        <v>0</v>
      </c>
      <c r="Q1359">
        <v>0</v>
      </c>
      <c r="R1359">
        <v>0</v>
      </c>
      <c r="S1359">
        <v>1.35387648</v>
      </c>
      <c r="T1359">
        <v>0</v>
      </c>
      <c r="U1359">
        <v>0.59494918000000008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0.20896522516800001</v>
      </c>
      <c r="AF1359">
        <v>0</v>
      </c>
      <c r="AG1359">
        <v>372.04526249999998</v>
      </c>
      <c r="AH1359">
        <v>0</v>
      </c>
      <c r="AI1359">
        <v>0</v>
      </c>
      <c r="AJ1359">
        <v>0</v>
      </c>
    </row>
    <row r="1360" spans="1:36" x14ac:dyDescent="0.2">
      <c r="A1360" t="s">
        <v>243</v>
      </c>
      <c r="B1360" t="s">
        <v>610</v>
      </c>
      <c r="C1360" t="s">
        <v>611</v>
      </c>
      <c r="D1360" t="s">
        <v>605</v>
      </c>
      <c r="E1360" t="s">
        <v>531</v>
      </c>
      <c r="F1360" t="s">
        <v>503</v>
      </c>
      <c r="G1360" t="s">
        <v>505</v>
      </c>
      <c r="H1360" t="s">
        <v>8</v>
      </c>
      <c r="I1360" t="s">
        <v>507</v>
      </c>
      <c r="J1360" t="s">
        <v>510</v>
      </c>
      <c r="K1360" t="s">
        <v>538</v>
      </c>
      <c r="L1360" t="s">
        <v>513</v>
      </c>
      <c r="M1360" t="s">
        <v>523</v>
      </c>
      <c r="N1360" t="s">
        <v>525</v>
      </c>
      <c r="O1360">
        <v>0.52734166357000001</v>
      </c>
      <c r="P1360">
        <v>0</v>
      </c>
      <c r="Q1360">
        <v>0</v>
      </c>
      <c r="R1360">
        <v>0</v>
      </c>
      <c r="S1360">
        <v>1.35387648</v>
      </c>
      <c r="T1360">
        <v>0</v>
      </c>
      <c r="U1360">
        <v>38.819825180000002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0.20896522516800001</v>
      </c>
      <c r="AF1360">
        <v>0</v>
      </c>
      <c r="AG1360">
        <v>357.58951874999997</v>
      </c>
      <c r="AH1360">
        <v>0</v>
      </c>
      <c r="AI1360">
        <v>0</v>
      </c>
      <c r="AJ1360">
        <v>0</v>
      </c>
    </row>
    <row r="1361" spans="1:36" x14ac:dyDescent="0.2">
      <c r="A1361" t="s">
        <v>244</v>
      </c>
      <c r="B1361" t="s">
        <v>610</v>
      </c>
      <c r="C1361" t="s">
        <v>611</v>
      </c>
      <c r="D1361" t="s">
        <v>605</v>
      </c>
      <c r="E1361" t="s">
        <v>531</v>
      </c>
      <c r="F1361" t="s">
        <v>503</v>
      </c>
      <c r="G1361" t="s">
        <v>505</v>
      </c>
      <c r="H1361" t="s">
        <v>8</v>
      </c>
      <c r="I1361" t="s">
        <v>507</v>
      </c>
      <c r="J1361" t="s">
        <v>510</v>
      </c>
      <c r="K1361" t="s">
        <v>538</v>
      </c>
      <c r="L1361" t="s">
        <v>513</v>
      </c>
      <c r="M1361" t="s">
        <v>543</v>
      </c>
      <c r="N1361" t="s">
        <v>525</v>
      </c>
      <c r="O1361">
        <v>0.52734166357000001</v>
      </c>
      <c r="P1361">
        <v>0</v>
      </c>
      <c r="Q1361">
        <v>0</v>
      </c>
      <c r="R1361">
        <v>0</v>
      </c>
      <c r="S1361">
        <v>1.35387648</v>
      </c>
      <c r="T1361">
        <v>0</v>
      </c>
      <c r="U1361">
        <v>75.556644779999999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0.20896522516800001</v>
      </c>
      <c r="AF1361">
        <v>0</v>
      </c>
      <c r="AG1361">
        <v>339.75888749999996</v>
      </c>
      <c r="AH1361">
        <v>0</v>
      </c>
      <c r="AI1361">
        <v>0</v>
      </c>
      <c r="AJ1361">
        <v>0</v>
      </c>
    </row>
    <row r="1362" spans="1:36" x14ac:dyDescent="0.2">
      <c r="A1362" t="s">
        <v>243</v>
      </c>
      <c r="B1362" t="s">
        <v>610</v>
      </c>
      <c r="C1362" t="s">
        <v>611</v>
      </c>
      <c r="D1362" t="s">
        <v>605</v>
      </c>
      <c r="E1362" t="s">
        <v>531</v>
      </c>
      <c r="F1362" t="s">
        <v>503</v>
      </c>
      <c r="G1362" t="s">
        <v>505</v>
      </c>
      <c r="H1362" t="s">
        <v>8</v>
      </c>
      <c r="I1362" t="s">
        <v>507</v>
      </c>
      <c r="J1362" t="s">
        <v>510</v>
      </c>
      <c r="K1362" t="s">
        <v>538</v>
      </c>
      <c r="L1362" t="s">
        <v>513</v>
      </c>
      <c r="M1362" t="s">
        <v>523</v>
      </c>
      <c r="N1362" t="s">
        <v>526</v>
      </c>
      <c r="O1362">
        <v>0.52734166357000001</v>
      </c>
      <c r="P1362">
        <v>0</v>
      </c>
      <c r="Q1362">
        <v>0</v>
      </c>
      <c r="R1362">
        <v>0</v>
      </c>
      <c r="S1362">
        <v>1.35387648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0.20896522516800001</v>
      </c>
      <c r="AF1362">
        <v>0</v>
      </c>
      <c r="AG1362">
        <v>374.718056698125</v>
      </c>
      <c r="AH1362">
        <v>0</v>
      </c>
      <c r="AI1362">
        <v>0</v>
      </c>
      <c r="AJ1362">
        <v>0</v>
      </c>
    </row>
    <row r="1363" spans="1:36" x14ac:dyDescent="0.2">
      <c r="A1363" t="s">
        <v>244</v>
      </c>
      <c r="B1363" t="s">
        <v>610</v>
      </c>
      <c r="C1363" t="s">
        <v>611</v>
      </c>
      <c r="D1363" t="s">
        <v>605</v>
      </c>
      <c r="E1363" t="s">
        <v>531</v>
      </c>
      <c r="F1363" t="s">
        <v>503</v>
      </c>
      <c r="G1363" t="s">
        <v>505</v>
      </c>
      <c r="H1363" t="s">
        <v>8</v>
      </c>
      <c r="I1363" t="s">
        <v>507</v>
      </c>
      <c r="J1363" t="s">
        <v>510</v>
      </c>
      <c r="K1363" t="s">
        <v>538</v>
      </c>
      <c r="L1363" t="s">
        <v>513</v>
      </c>
      <c r="M1363" t="s">
        <v>543</v>
      </c>
      <c r="N1363" t="s">
        <v>526</v>
      </c>
      <c r="O1363">
        <v>0.52734166357000001</v>
      </c>
      <c r="P1363">
        <v>0</v>
      </c>
      <c r="Q1363">
        <v>0</v>
      </c>
      <c r="R1363">
        <v>0</v>
      </c>
      <c r="S1363">
        <v>1.35387648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0.20896522516800001</v>
      </c>
      <c r="AF1363">
        <v>0</v>
      </c>
      <c r="AG1363">
        <v>354.60227377709992</v>
      </c>
      <c r="AH1363">
        <v>0</v>
      </c>
      <c r="AI1363">
        <v>0</v>
      </c>
      <c r="AJ1363">
        <v>0</v>
      </c>
    </row>
    <row r="1364" spans="1:36" x14ac:dyDescent="0.2">
      <c r="A1364" t="s">
        <v>243</v>
      </c>
      <c r="B1364" t="s">
        <v>610</v>
      </c>
      <c r="C1364" t="s">
        <v>611</v>
      </c>
      <c r="D1364" t="s">
        <v>605</v>
      </c>
      <c r="E1364" t="s">
        <v>531</v>
      </c>
      <c r="F1364" t="s">
        <v>503</v>
      </c>
      <c r="G1364" t="s">
        <v>505</v>
      </c>
      <c r="H1364" t="s">
        <v>8</v>
      </c>
      <c r="I1364" t="s">
        <v>507</v>
      </c>
      <c r="J1364" t="s">
        <v>510</v>
      </c>
      <c r="K1364" t="s">
        <v>538</v>
      </c>
      <c r="L1364" t="s">
        <v>513</v>
      </c>
      <c r="M1364" t="s">
        <v>523</v>
      </c>
      <c r="N1364" t="s">
        <v>527</v>
      </c>
      <c r="O1364">
        <v>0.52734166357000001</v>
      </c>
      <c r="P1364">
        <v>0</v>
      </c>
      <c r="Q1364">
        <v>0</v>
      </c>
      <c r="R1364">
        <v>0</v>
      </c>
      <c r="S1364">
        <v>1.35387648</v>
      </c>
      <c r="T1364">
        <v>0</v>
      </c>
      <c r="U1364">
        <v>77.639650360000005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0.20896522516800001</v>
      </c>
      <c r="AF1364">
        <v>0</v>
      </c>
      <c r="AG1364">
        <v>340.42522184999996</v>
      </c>
      <c r="AH1364">
        <v>0</v>
      </c>
      <c r="AI1364">
        <v>0</v>
      </c>
      <c r="AJ1364">
        <v>0</v>
      </c>
    </row>
    <row r="1365" spans="1:36" x14ac:dyDescent="0.2">
      <c r="A1365" t="s">
        <v>244</v>
      </c>
      <c r="B1365" t="s">
        <v>610</v>
      </c>
      <c r="C1365" t="s">
        <v>611</v>
      </c>
      <c r="D1365" t="s">
        <v>605</v>
      </c>
      <c r="E1365" t="s">
        <v>531</v>
      </c>
      <c r="F1365" t="s">
        <v>503</v>
      </c>
      <c r="G1365" t="s">
        <v>505</v>
      </c>
      <c r="H1365" t="s">
        <v>8</v>
      </c>
      <c r="I1365" t="s">
        <v>507</v>
      </c>
      <c r="J1365" t="s">
        <v>510</v>
      </c>
      <c r="K1365" t="s">
        <v>538</v>
      </c>
      <c r="L1365" t="s">
        <v>513</v>
      </c>
      <c r="M1365" t="s">
        <v>543</v>
      </c>
      <c r="N1365" t="s">
        <v>527</v>
      </c>
      <c r="O1365">
        <v>0.52734166357000001</v>
      </c>
      <c r="P1365">
        <v>0</v>
      </c>
      <c r="Q1365">
        <v>0</v>
      </c>
      <c r="R1365">
        <v>0</v>
      </c>
      <c r="S1365">
        <v>1.35387648</v>
      </c>
      <c r="T1365">
        <v>0</v>
      </c>
      <c r="U1365">
        <v>151.11328956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0.20896522516800001</v>
      </c>
      <c r="AF1365">
        <v>0</v>
      </c>
      <c r="AG1365">
        <v>324.80949644999993</v>
      </c>
      <c r="AH1365">
        <v>0</v>
      </c>
      <c r="AI1365">
        <v>0</v>
      </c>
      <c r="AJ1365">
        <v>0</v>
      </c>
    </row>
    <row r="1366" spans="1:36" x14ac:dyDescent="0.2">
      <c r="A1366" t="s">
        <v>571</v>
      </c>
      <c r="B1366" t="s">
        <v>610</v>
      </c>
      <c r="C1366" t="s">
        <v>611</v>
      </c>
      <c r="D1366" t="s">
        <v>605</v>
      </c>
      <c r="E1366" t="s">
        <v>531</v>
      </c>
      <c r="F1366" t="s">
        <v>503</v>
      </c>
      <c r="G1366" t="s">
        <v>505</v>
      </c>
      <c r="H1366" t="s">
        <v>8</v>
      </c>
      <c r="I1366" t="s">
        <v>507</v>
      </c>
      <c r="J1366" t="s">
        <v>510</v>
      </c>
      <c r="K1366" t="s">
        <v>538</v>
      </c>
      <c r="L1366" t="s">
        <v>548</v>
      </c>
      <c r="M1366" t="s">
        <v>522</v>
      </c>
      <c r="N1366" t="s">
        <v>532</v>
      </c>
      <c r="O1366">
        <v>0.52734166357000001</v>
      </c>
      <c r="P1366">
        <v>0</v>
      </c>
      <c r="Q1366">
        <v>0</v>
      </c>
      <c r="R1366">
        <v>0</v>
      </c>
      <c r="S1366">
        <v>1.35387648</v>
      </c>
      <c r="T1366">
        <v>0</v>
      </c>
      <c r="U1366">
        <v>0.59494918000000008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0.20896522516800001</v>
      </c>
      <c r="AF1366">
        <v>0</v>
      </c>
      <c r="AG1366">
        <v>153.19932749999998</v>
      </c>
      <c r="AH1366">
        <v>0</v>
      </c>
      <c r="AI1366">
        <v>0</v>
      </c>
      <c r="AJ1366">
        <v>0</v>
      </c>
    </row>
    <row r="1367" spans="1:36" x14ac:dyDescent="0.2">
      <c r="A1367" t="s">
        <v>588</v>
      </c>
      <c r="B1367" t="s">
        <v>610</v>
      </c>
      <c r="C1367" t="s">
        <v>611</v>
      </c>
      <c r="D1367" t="s">
        <v>606</v>
      </c>
      <c r="E1367" t="s">
        <v>531</v>
      </c>
      <c r="F1367" t="s">
        <v>503</v>
      </c>
      <c r="G1367" t="s">
        <v>505</v>
      </c>
      <c r="H1367" t="s">
        <v>8</v>
      </c>
      <c r="I1367" t="s">
        <v>507</v>
      </c>
      <c r="J1367" t="s">
        <v>510</v>
      </c>
      <c r="K1367" t="s">
        <v>538</v>
      </c>
      <c r="L1367" t="s">
        <v>579</v>
      </c>
      <c r="M1367" t="s">
        <v>522</v>
      </c>
      <c r="N1367" t="s">
        <v>532</v>
      </c>
      <c r="O1367">
        <v>0.52734166357000001</v>
      </c>
      <c r="P1367">
        <v>0</v>
      </c>
      <c r="Q1367">
        <v>0</v>
      </c>
      <c r="R1367">
        <v>0</v>
      </c>
      <c r="S1367">
        <v>1.35387648</v>
      </c>
      <c r="T1367">
        <v>0</v>
      </c>
      <c r="U1367">
        <v>0.59494918000000008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0.20896522516800001</v>
      </c>
      <c r="AF1367">
        <v>0</v>
      </c>
      <c r="AG1367">
        <v>147.14383687500001</v>
      </c>
      <c r="AH1367">
        <v>0</v>
      </c>
      <c r="AI1367">
        <v>0</v>
      </c>
      <c r="AJ1367">
        <v>0</v>
      </c>
    </row>
    <row r="1368" spans="1:36" x14ac:dyDescent="0.2">
      <c r="A1368" t="s">
        <v>247</v>
      </c>
      <c r="B1368" t="s">
        <v>610</v>
      </c>
      <c r="C1368" t="s">
        <v>611</v>
      </c>
      <c r="D1368" t="s">
        <v>605</v>
      </c>
      <c r="E1368" t="s">
        <v>531</v>
      </c>
      <c r="F1368" t="s">
        <v>503</v>
      </c>
      <c r="G1368" t="s">
        <v>505</v>
      </c>
      <c r="H1368" t="s">
        <v>8</v>
      </c>
      <c r="I1368" t="s">
        <v>507</v>
      </c>
      <c r="J1368" t="s">
        <v>510</v>
      </c>
      <c r="K1368" t="s">
        <v>538</v>
      </c>
      <c r="L1368" t="s">
        <v>514</v>
      </c>
      <c r="M1368" t="s">
        <v>522</v>
      </c>
      <c r="N1368" t="s">
        <v>532</v>
      </c>
      <c r="O1368">
        <v>0.52734166357000001</v>
      </c>
      <c r="P1368">
        <v>0</v>
      </c>
      <c r="Q1368">
        <v>0</v>
      </c>
      <c r="R1368">
        <v>0</v>
      </c>
      <c r="S1368">
        <v>1.35387648</v>
      </c>
      <c r="T1368">
        <v>0</v>
      </c>
      <c r="U1368">
        <v>0.59494918000000008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0.20896522516800001</v>
      </c>
      <c r="AF1368">
        <v>0</v>
      </c>
      <c r="AG1368">
        <v>170.44425750000002</v>
      </c>
      <c r="AH1368">
        <v>0</v>
      </c>
      <c r="AI1368">
        <v>0</v>
      </c>
      <c r="AJ1368">
        <v>0</v>
      </c>
    </row>
    <row r="1369" spans="1:36" x14ac:dyDescent="0.2">
      <c r="A1369" t="s">
        <v>248</v>
      </c>
      <c r="B1369" t="s">
        <v>610</v>
      </c>
      <c r="C1369" t="s">
        <v>611</v>
      </c>
      <c r="D1369" t="s">
        <v>605</v>
      </c>
      <c r="E1369" t="s">
        <v>531</v>
      </c>
      <c r="F1369" t="s">
        <v>503</v>
      </c>
      <c r="G1369" t="s">
        <v>505</v>
      </c>
      <c r="H1369" t="s">
        <v>8</v>
      </c>
      <c r="I1369" t="s">
        <v>507</v>
      </c>
      <c r="J1369" t="s">
        <v>510</v>
      </c>
      <c r="K1369" t="s">
        <v>538</v>
      </c>
      <c r="L1369" t="s">
        <v>515</v>
      </c>
      <c r="M1369" t="s">
        <v>522</v>
      </c>
      <c r="N1369" t="s">
        <v>532</v>
      </c>
      <c r="O1369">
        <v>0.52734166357000001</v>
      </c>
      <c r="P1369">
        <v>0</v>
      </c>
      <c r="Q1369">
        <v>0</v>
      </c>
      <c r="R1369">
        <v>0</v>
      </c>
      <c r="S1369">
        <v>1.35387648</v>
      </c>
      <c r="T1369">
        <v>0</v>
      </c>
      <c r="U1369">
        <v>0.59494918000000008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0.20896522516800001</v>
      </c>
      <c r="AF1369">
        <v>0</v>
      </c>
      <c r="AG1369">
        <v>145.86440249999998</v>
      </c>
      <c r="AH1369">
        <v>0</v>
      </c>
      <c r="AI1369">
        <v>0</v>
      </c>
      <c r="AJ1369">
        <v>0</v>
      </c>
    </row>
    <row r="1370" spans="1:36" x14ac:dyDescent="0.2">
      <c r="A1370" t="s">
        <v>249</v>
      </c>
      <c r="B1370" t="s">
        <v>610</v>
      </c>
      <c r="C1370" t="s">
        <v>611</v>
      </c>
      <c r="D1370" t="s">
        <v>605</v>
      </c>
      <c r="E1370" t="s">
        <v>531</v>
      </c>
      <c r="F1370" t="s">
        <v>503</v>
      </c>
      <c r="G1370" t="s">
        <v>505</v>
      </c>
      <c r="H1370" t="s">
        <v>8</v>
      </c>
      <c r="I1370" t="s">
        <v>507</v>
      </c>
      <c r="J1370" t="s">
        <v>510</v>
      </c>
      <c r="K1370" t="s">
        <v>538</v>
      </c>
      <c r="L1370" t="s">
        <v>516</v>
      </c>
      <c r="M1370" t="s">
        <v>522</v>
      </c>
      <c r="N1370" t="s">
        <v>532</v>
      </c>
      <c r="O1370">
        <v>0.52734166357000001</v>
      </c>
      <c r="P1370">
        <v>0</v>
      </c>
      <c r="Q1370">
        <v>0</v>
      </c>
      <c r="R1370">
        <v>0</v>
      </c>
      <c r="S1370">
        <v>1.35387648</v>
      </c>
      <c r="T1370">
        <v>0</v>
      </c>
      <c r="U1370">
        <v>0.59494918000000008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0.20896522516800001</v>
      </c>
      <c r="AF1370">
        <v>0</v>
      </c>
      <c r="AG1370">
        <v>155.58066562499999</v>
      </c>
      <c r="AH1370">
        <v>0</v>
      </c>
      <c r="AI1370">
        <v>0</v>
      </c>
      <c r="AJ1370">
        <v>0</v>
      </c>
    </row>
    <row r="1371" spans="1:36" x14ac:dyDescent="0.2">
      <c r="A1371" t="s">
        <v>250</v>
      </c>
      <c r="B1371" t="s">
        <v>610</v>
      </c>
      <c r="C1371" t="s">
        <v>611</v>
      </c>
      <c r="D1371" t="s">
        <v>605</v>
      </c>
      <c r="E1371" t="s">
        <v>531</v>
      </c>
      <c r="F1371" t="s">
        <v>503</v>
      </c>
      <c r="G1371" t="s">
        <v>505</v>
      </c>
      <c r="H1371" t="s">
        <v>8</v>
      </c>
      <c r="I1371" t="s">
        <v>507</v>
      </c>
      <c r="J1371" t="s">
        <v>510</v>
      </c>
      <c r="K1371" t="s">
        <v>538</v>
      </c>
      <c r="L1371" t="s">
        <v>517</v>
      </c>
      <c r="M1371" t="s">
        <v>522</v>
      </c>
      <c r="N1371" t="s">
        <v>532</v>
      </c>
      <c r="O1371">
        <v>0.52734166357000001</v>
      </c>
      <c r="P1371">
        <v>0</v>
      </c>
      <c r="Q1371">
        <v>0</v>
      </c>
      <c r="R1371">
        <v>0</v>
      </c>
      <c r="S1371">
        <v>1.35387648</v>
      </c>
      <c r="T1371">
        <v>0</v>
      </c>
      <c r="U1371">
        <v>0.59494918000000008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0.20896522516800001</v>
      </c>
      <c r="AF1371">
        <v>0</v>
      </c>
      <c r="AG1371">
        <v>121.52295187499999</v>
      </c>
      <c r="AH1371">
        <v>0</v>
      </c>
      <c r="AI1371">
        <v>0</v>
      </c>
      <c r="AJ1371">
        <v>0</v>
      </c>
    </row>
    <row r="1372" spans="1:36" x14ac:dyDescent="0.2">
      <c r="A1372" t="s">
        <v>251</v>
      </c>
      <c r="B1372" t="s">
        <v>610</v>
      </c>
      <c r="C1372" t="s">
        <v>611</v>
      </c>
      <c r="D1372" t="s">
        <v>605</v>
      </c>
      <c r="E1372" t="s">
        <v>531</v>
      </c>
      <c r="F1372" t="s">
        <v>503</v>
      </c>
      <c r="G1372" t="s">
        <v>505</v>
      </c>
      <c r="H1372" t="s">
        <v>8</v>
      </c>
      <c r="I1372" t="s">
        <v>507</v>
      </c>
      <c r="J1372" t="s">
        <v>510</v>
      </c>
      <c r="K1372" t="s">
        <v>538</v>
      </c>
      <c r="L1372" t="s">
        <v>518</v>
      </c>
      <c r="M1372" t="s">
        <v>522</v>
      </c>
      <c r="N1372" t="s">
        <v>532</v>
      </c>
      <c r="O1372">
        <v>0.52734166357000001</v>
      </c>
      <c r="P1372">
        <v>0</v>
      </c>
      <c r="Q1372">
        <v>0</v>
      </c>
      <c r="R1372">
        <v>0</v>
      </c>
      <c r="S1372">
        <v>1.35387648</v>
      </c>
      <c r="T1372">
        <v>0</v>
      </c>
      <c r="U1372">
        <v>0.59494918000000008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0.20896522516800001</v>
      </c>
      <c r="AF1372">
        <v>0</v>
      </c>
      <c r="AG1372">
        <v>145.01514374999999</v>
      </c>
      <c r="AH1372">
        <v>0</v>
      </c>
      <c r="AI1372">
        <v>0</v>
      </c>
      <c r="AJ1372">
        <v>0</v>
      </c>
    </row>
    <row r="1373" spans="1:36" x14ac:dyDescent="0.2">
      <c r="A1373" t="s">
        <v>252</v>
      </c>
      <c r="B1373" t="s">
        <v>610</v>
      </c>
      <c r="C1373" t="s">
        <v>611</v>
      </c>
      <c r="D1373" t="s">
        <v>606</v>
      </c>
      <c r="E1373" t="s">
        <v>531</v>
      </c>
      <c r="F1373" t="s">
        <v>503</v>
      </c>
      <c r="G1373" t="s">
        <v>505</v>
      </c>
      <c r="H1373" t="s">
        <v>8</v>
      </c>
      <c r="I1373" t="s">
        <v>507</v>
      </c>
      <c r="J1373" t="s">
        <v>511</v>
      </c>
      <c r="K1373" t="s">
        <v>538</v>
      </c>
      <c r="L1373" t="s">
        <v>513</v>
      </c>
      <c r="M1373" t="s">
        <v>522</v>
      </c>
      <c r="N1373" t="s">
        <v>532</v>
      </c>
      <c r="O1373">
        <v>0.52734166357000001</v>
      </c>
      <c r="P1373">
        <v>0</v>
      </c>
      <c r="Q1373">
        <v>0</v>
      </c>
      <c r="R1373">
        <v>0</v>
      </c>
      <c r="S1373">
        <v>1.35387648</v>
      </c>
      <c r="T1373">
        <v>0</v>
      </c>
      <c r="U1373">
        <v>0.59494918000000008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0.20896522516800001</v>
      </c>
      <c r="AF1373">
        <v>0</v>
      </c>
      <c r="AG1373">
        <v>324.03382499999998</v>
      </c>
      <c r="AH1373">
        <v>0</v>
      </c>
      <c r="AI1373">
        <v>0</v>
      </c>
      <c r="AJ1373">
        <v>0</v>
      </c>
    </row>
    <row r="1374" spans="1:36" x14ac:dyDescent="0.2">
      <c r="A1374" t="s">
        <v>253</v>
      </c>
      <c r="B1374" t="s">
        <v>610</v>
      </c>
      <c r="C1374" t="s">
        <v>611</v>
      </c>
      <c r="D1374" t="s">
        <v>605</v>
      </c>
      <c r="E1374" t="s">
        <v>531</v>
      </c>
      <c r="F1374" t="s">
        <v>503</v>
      </c>
      <c r="G1374" t="s">
        <v>505</v>
      </c>
      <c r="H1374" t="s">
        <v>8</v>
      </c>
      <c r="I1374" t="s">
        <v>507</v>
      </c>
      <c r="J1374" t="s">
        <v>511</v>
      </c>
      <c r="K1374" t="s">
        <v>538</v>
      </c>
      <c r="L1374" t="s">
        <v>513</v>
      </c>
      <c r="M1374" t="s">
        <v>523</v>
      </c>
      <c r="N1374" t="s">
        <v>525</v>
      </c>
      <c r="O1374">
        <v>0.52734166357000001</v>
      </c>
      <c r="P1374">
        <v>0</v>
      </c>
      <c r="Q1374">
        <v>0</v>
      </c>
      <c r="R1374">
        <v>0</v>
      </c>
      <c r="S1374">
        <v>1.35387648</v>
      </c>
      <c r="T1374">
        <v>0</v>
      </c>
      <c r="U1374">
        <v>38.819825180000002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0.20896522516800001</v>
      </c>
      <c r="AF1374">
        <v>0</v>
      </c>
      <c r="AG1374">
        <v>293.216475</v>
      </c>
      <c r="AH1374">
        <v>0</v>
      </c>
      <c r="AI1374">
        <v>0</v>
      </c>
      <c r="AJ1374">
        <v>0</v>
      </c>
    </row>
    <row r="1375" spans="1:36" x14ac:dyDescent="0.2">
      <c r="A1375" t="s">
        <v>254</v>
      </c>
      <c r="B1375" t="s">
        <v>610</v>
      </c>
      <c r="C1375" t="s">
        <v>611</v>
      </c>
      <c r="D1375" t="s">
        <v>605</v>
      </c>
      <c r="E1375" t="s">
        <v>531</v>
      </c>
      <c r="F1375" t="s">
        <v>503</v>
      </c>
      <c r="G1375" t="s">
        <v>505</v>
      </c>
      <c r="H1375" t="s">
        <v>8</v>
      </c>
      <c r="I1375" t="s">
        <v>507</v>
      </c>
      <c r="J1375" t="s">
        <v>511</v>
      </c>
      <c r="K1375" t="s">
        <v>538</v>
      </c>
      <c r="L1375" t="s">
        <v>513</v>
      </c>
      <c r="M1375" t="s">
        <v>543</v>
      </c>
      <c r="N1375" t="s">
        <v>525</v>
      </c>
      <c r="O1375">
        <v>0.52734166357000001</v>
      </c>
      <c r="P1375">
        <v>0</v>
      </c>
      <c r="Q1375">
        <v>0</v>
      </c>
      <c r="R1375">
        <v>0</v>
      </c>
      <c r="S1375">
        <v>1.35387648</v>
      </c>
      <c r="T1375">
        <v>0</v>
      </c>
      <c r="U1375">
        <v>75.556644779999999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0.20896522516800001</v>
      </c>
      <c r="AF1375">
        <v>0</v>
      </c>
      <c r="AG1375">
        <v>291.74750625000001</v>
      </c>
      <c r="AH1375">
        <v>0</v>
      </c>
      <c r="AI1375">
        <v>0</v>
      </c>
      <c r="AJ1375">
        <v>0</v>
      </c>
    </row>
    <row r="1376" spans="1:36" x14ac:dyDescent="0.2">
      <c r="A1376" t="s">
        <v>253</v>
      </c>
      <c r="B1376" t="s">
        <v>610</v>
      </c>
      <c r="C1376" t="s">
        <v>611</v>
      </c>
      <c r="D1376" t="s">
        <v>605</v>
      </c>
      <c r="E1376" t="s">
        <v>531</v>
      </c>
      <c r="F1376" t="s">
        <v>503</v>
      </c>
      <c r="G1376" t="s">
        <v>505</v>
      </c>
      <c r="H1376" t="s">
        <v>8</v>
      </c>
      <c r="I1376" t="s">
        <v>507</v>
      </c>
      <c r="J1376" t="s">
        <v>511</v>
      </c>
      <c r="K1376" t="s">
        <v>538</v>
      </c>
      <c r="L1376" t="s">
        <v>513</v>
      </c>
      <c r="M1376" t="s">
        <v>523</v>
      </c>
      <c r="N1376" t="s">
        <v>526</v>
      </c>
      <c r="O1376">
        <v>0.52734166357000001</v>
      </c>
      <c r="P1376">
        <v>0</v>
      </c>
      <c r="Q1376">
        <v>0</v>
      </c>
      <c r="R1376">
        <v>0</v>
      </c>
      <c r="S1376">
        <v>1.35387648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0.20896522516800001</v>
      </c>
      <c r="AF1376">
        <v>0</v>
      </c>
      <c r="AG1376">
        <v>307.26154415249999</v>
      </c>
      <c r="AH1376">
        <v>0</v>
      </c>
      <c r="AI1376">
        <v>0</v>
      </c>
      <c r="AJ1376">
        <v>0</v>
      </c>
    </row>
    <row r="1377" spans="1:36" x14ac:dyDescent="0.2">
      <c r="A1377" t="s">
        <v>254</v>
      </c>
      <c r="B1377" t="s">
        <v>610</v>
      </c>
      <c r="C1377" t="s">
        <v>611</v>
      </c>
      <c r="D1377" t="s">
        <v>605</v>
      </c>
      <c r="E1377" t="s">
        <v>531</v>
      </c>
      <c r="F1377" t="s">
        <v>503</v>
      </c>
      <c r="G1377" t="s">
        <v>505</v>
      </c>
      <c r="H1377" t="s">
        <v>8</v>
      </c>
      <c r="I1377" t="s">
        <v>507</v>
      </c>
      <c r="J1377" t="s">
        <v>511</v>
      </c>
      <c r="K1377" t="s">
        <v>538</v>
      </c>
      <c r="L1377" t="s">
        <v>513</v>
      </c>
      <c r="M1377" t="s">
        <v>543</v>
      </c>
      <c r="N1377" t="s">
        <v>526</v>
      </c>
      <c r="O1377">
        <v>0.52734166357000001</v>
      </c>
      <c r="P1377">
        <v>0</v>
      </c>
      <c r="Q1377">
        <v>0</v>
      </c>
      <c r="R1377">
        <v>0</v>
      </c>
      <c r="S1377">
        <v>1.35387648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0.20896522516800001</v>
      </c>
      <c r="AF1377">
        <v>0</v>
      </c>
      <c r="AG1377">
        <v>304.49337130305003</v>
      </c>
      <c r="AH1377">
        <v>0</v>
      </c>
      <c r="AI1377">
        <v>0</v>
      </c>
      <c r="AJ1377">
        <v>0</v>
      </c>
    </row>
    <row r="1378" spans="1:36" x14ac:dyDescent="0.2">
      <c r="A1378" t="s">
        <v>253</v>
      </c>
      <c r="B1378" t="s">
        <v>610</v>
      </c>
      <c r="C1378" t="s">
        <v>611</v>
      </c>
      <c r="D1378" t="s">
        <v>605</v>
      </c>
      <c r="E1378" t="s">
        <v>531</v>
      </c>
      <c r="F1378" t="s">
        <v>503</v>
      </c>
      <c r="G1378" t="s">
        <v>505</v>
      </c>
      <c r="H1378" t="s">
        <v>8</v>
      </c>
      <c r="I1378" t="s">
        <v>507</v>
      </c>
      <c r="J1378" t="s">
        <v>511</v>
      </c>
      <c r="K1378" t="s">
        <v>538</v>
      </c>
      <c r="L1378" t="s">
        <v>513</v>
      </c>
      <c r="M1378" t="s">
        <v>523</v>
      </c>
      <c r="N1378" t="s">
        <v>527</v>
      </c>
      <c r="O1378">
        <v>0.52734166357000001</v>
      </c>
      <c r="P1378">
        <v>0</v>
      </c>
      <c r="Q1378">
        <v>0</v>
      </c>
      <c r="R1378">
        <v>0</v>
      </c>
      <c r="S1378">
        <v>1.35387648</v>
      </c>
      <c r="T1378">
        <v>0</v>
      </c>
      <c r="U1378">
        <v>77.639650360000005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0.20896522516800001</v>
      </c>
      <c r="AF1378">
        <v>0</v>
      </c>
      <c r="AG1378">
        <v>279.1420842</v>
      </c>
      <c r="AH1378">
        <v>0</v>
      </c>
      <c r="AI1378">
        <v>0</v>
      </c>
      <c r="AJ1378">
        <v>0</v>
      </c>
    </row>
    <row r="1379" spans="1:36" x14ac:dyDescent="0.2">
      <c r="A1379" t="s">
        <v>254</v>
      </c>
      <c r="B1379" t="s">
        <v>610</v>
      </c>
      <c r="C1379" t="s">
        <v>611</v>
      </c>
      <c r="D1379" t="s">
        <v>605</v>
      </c>
      <c r="E1379" t="s">
        <v>531</v>
      </c>
      <c r="F1379" t="s">
        <v>503</v>
      </c>
      <c r="G1379" t="s">
        <v>505</v>
      </c>
      <c r="H1379" t="s">
        <v>8</v>
      </c>
      <c r="I1379" t="s">
        <v>507</v>
      </c>
      <c r="J1379" t="s">
        <v>511</v>
      </c>
      <c r="K1379" t="s">
        <v>538</v>
      </c>
      <c r="L1379" t="s">
        <v>513</v>
      </c>
      <c r="M1379" t="s">
        <v>543</v>
      </c>
      <c r="N1379" t="s">
        <v>527</v>
      </c>
      <c r="O1379">
        <v>0.52734166357000001</v>
      </c>
      <c r="P1379">
        <v>0</v>
      </c>
      <c r="Q1379">
        <v>0</v>
      </c>
      <c r="R1379">
        <v>0</v>
      </c>
      <c r="S1379">
        <v>1.35387648</v>
      </c>
      <c r="T1379">
        <v>0</v>
      </c>
      <c r="U1379">
        <v>151.11328956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0.20896522516800001</v>
      </c>
      <c r="AF1379">
        <v>0</v>
      </c>
      <c r="AG1379">
        <v>278.91061597499998</v>
      </c>
      <c r="AH1379">
        <v>0</v>
      </c>
      <c r="AI1379">
        <v>0</v>
      </c>
      <c r="AJ1379">
        <v>0</v>
      </c>
    </row>
    <row r="1380" spans="1:36" x14ac:dyDescent="0.2">
      <c r="A1380" t="s">
        <v>572</v>
      </c>
      <c r="B1380" t="s">
        <v>610</v>
      </c>
      <c r="C1380" t="s">
        <v>611</v>
      </c>
      <c r="D1380" t="s">
        <v>605</v>
      </c>
      <c r="E1380" t="s">
        <v>531</v>
      </c>
      <c r="F1380" t="s">
        <v>503</v>
      </c>
      <c r="G1380" t="s">
        <v>505</v>
      </c>
      <c r="H1380" t="s">
        <v>8</v>
      </c>
      <c r="I1380" t="s">
        <v>507</v>
      </c>
      <c r="J1380" t="s">
        <v>511</v>
      </c>
      <c r="K1380" t="s">
        <v>538</v>
      </c>
      <c r="L1380" t="s">
        <v>548</v>
      </c>
      <c r="M1380" t="s">
        <v>522</v>
      </c>
      <c r="N1380" t="s">
        <v>532</v>
      </c>
      <c r="O1380">
        <v>0.52734166357000001</v>
      </c>
      <c r="P1380">
        <v>0</v>
      </c>
      <c r="Q1380">
        <v>0</v>
      </c>
      <c r="R1380">
        <v>0</v>
      </c>
      <c r="S1380">
        <v>1.35387648</v>
      </c>
      <c r="T1380">
        <v>0</v>
      </c>
      <c r="U1380">
        <v>0.59494918000000008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0.20896522516800001</v>
      </c>
      <c r="AF1380">
        <v>0</v>
      </c>
      <c r="AG1380">
        <v>105.975744375</v>
      </c>
      <c r="AH1380">
        <v>0</v>
      </c>
      <c r="AI1380">
        <v>0</v>
      </c>
      <c r="AJ1380">
        <v>0</v>
      </c>
    </row>
    <row r="1381" spans="1:36" x14ac:dyDescent="0.2">
      <c r="A1381" t="s">
        <v>589</v>
      </c>
      <c r="B1381" t="s">
        <v>610</v>
      </c>
      <c r="C1381" t="s">
        <v>611</v>
      </c>
      <c r="D1381" t="s">
        <v>606</v>
      </c>
      <c r="E1381" t="s">
        <v>531</v>
      </c>
      <c r="F1381" t="s">
        <v>503</v>
      </c>
      <c r="G1381" t="s">
        <v>505</v>
      </c>
      <c r="H1381" t="s">
        <v>8</v>
      </c>
      <c r="I1381" t="s">
        <v>507</v>
      </c>
      <c r="J1381" t="s">
        <v>511</v>
      </c>
      <c r="K1381" t="s">
        <v>538</v>
      </c>
      <c r="L1381" t="s">
        <v>579</v>
      </c>
      <c r="M1381" t="s">
        <v>522</v>
      </c>
      <c r="N1381" t="s">
        <v>532</v>
      </c>
      <c r="O1381">
        <v>0.52734166357000001</v>
      </c>
      <c r="P1381">
        <v>0</v>
      </c>
      <c r="Q1381">
        <v>0</v>
      </c>
      <c r="R1381">
        <v>0</v>
      </c>
      <c r="S1381">
        <v>1.35387648</v>
      </c>
      <c r="T1381">
        <v>0</v>
      </c>
      <c r="U1381">
        <v>0.59494918000000008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0.20896522516800001</v>
      </c>
      <c r="AF1381">
        <v>0</v>
      </c>
      <c r="AG1381">
        <v>99.942052500000003</v>
      </c>
      <c r="AH1381">
        <v>0</v>
      </c>
      <c r="AI1381">
        <v>0</v>
      </c>
      <c r="AJ1381">
        <v>0</v>
      </c>
    </row>
    <row r="1382" spans="1:36" x14ac:dyDescent="0.2">
      <c r="A1382" t="s">
        <v>257</v>
      </c>
      <c r="B1382" t="s">
        <v>610</v>
      </c>
      <c r="C1382" t="s">
        <v>611</v>
      </c>
      <c r="D1382" t="s">
        <v>605</v>
      </c>
      <c r="E1382" t="s">
        <v>531</v>
      </c>
      <c r="F1382" t="s">
        <v>503</v>
      </c>
      <c r="G1382" t="s">
        <v>505</v>
      </c>
      <c r="H1382" t="s">
        <v>8</v>
      </c>
      <c r="I1382" t="s">
        <v>507</v>
      </c>
      <c r="J1382" t="s">
        <v>511</v>
      </c>
      <c r="K1382" t="s">
        <v>538</v>
      </c>
      <c r="L1382" t="s">
        <v>514</v>
      </c>
      <c r="M1382" t="s">
        <v>522</v>
      </c>
      <c r="N1382" t="s">
        <v>532</v>
      </c>
      <c r="O1382">
        <v>0.52734166357000001</v>
      </c>
      <c r="P1382">
        <v>0</v>
      </c>
      <c r="Q1382">
        <v>0</v>
      </c>
      <c r="R1382">
        <v>0</v>
      </c>
      <c r="S1382">
        <v>1.35387648</v>
      </c>
      <c r="T1382">
        <v>0</v>
      </c>
      <c r="U1382">
        <v>0.59494918000000008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0.20896522516800001</v>
      </c>
      <c r="AF1382">
        <v>0</v>
      </c>
      <c r="AG1382">
        <v>123.15859125</v>
      </c>
      <c r="AH1382">
        <v>0</v>
      </c>
      <c r="AI1382">
        <v>0</v>
      </c>
      <c r="AJ1382">
        <v>0</v>
      </c>
    </row>
    <row r="1383" spans="1:36" x14ac:dyDescent="0.2">
      <c r="A1383" t="s">
        <v>258</v>
      </c>
      <c r="B1383" t="s">
        <v>610</v>
      </c>
      <c r="C1383" t="s">
        <v>611</v>
      </c>
      <c r="D1383" t="s">
        <v>605</v>
      </c>
      <c r="E1383" t="s">
        <v>531</v>
      </c>
      <c r="F1383" t="s">
        <v>503</v>
      </c>
      <c r="G1383" t="s">
        <v>505</v>
      </c>
      <c r="H1383" t="s">
        <v>8</v>
      </c>
      <c r="I1383" t="s">
        <v>507</v>
      </c>
      <c r="J1383" t="s">
        <v>511</v>
      </c>
      <c r="K1383" t="s">
        <v>538</v>
      </c>
      <c r="L1383" t="s">
        <v>515</v>
      </c>
      <c r="M1383" t="s">
        <v>522</v>
      </c>
      <c r="N1383" t="s">
        <v>532</v>
      </c>
      <c r="O1383">
        <v>0.52734166357000001</v>
      </c>
      <c r="P1383">
        <v>0</v>
      </c>
      <c r="Q1383">
        <v>0</v>
      </c>
      <c r="R1383">
        <v>0</v>
      </c>
      <c r="S1383">
        <v>1.35387648</v>
      </c>
      <c r="T1383">
        <v>0</v>
      </c>
      <c r="U1383">
        <v>0.59494918000000008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0.20896522516800001</v>
      </c>
      <c r="AF1383">
        <v>0</v>
      </c>
      <c r="AG1383">
        <v>98.667223125000007</v>
      </c>
      <c r="AH1383">
        <v>0</v>
      </c>
      <c r="AI1383">
        <v>0</v>
      </c>
      <c r="AJ1383">
        <v>0</v>
      </c>
    </row>
    <row r="1384" spans="1:36" x14ac:dyDescent="0.2">
      <c r="A1384" t="s">
        <v>259</v>
      </c>
      <c r="B1384" t="s">
        <v>610</v>
      </c>
      <c r="C1384" t="s">
        <v>611</v>
      </c>
      <c r="D1384" t="s">
        <v>605</v>
      </c>
      <c r="E1384" t="s">
        <v>531</v>
      </c>
      <c r="F1384" t="s">
        <v>503</v>
      </c>
      <c r="G1384" t="s">
        <v>505</v>
      </c>
      <c r="H1384" t="s">
        <v>8</v>
      </c>
      <c r="I1384" t="s">
        <v>507</v>
      </c>
      <c r="J1384" t="s">
        <v>511</v>
      </c>
      <c r="K1384" t="s">
        <v>538</v>
      </c>
      <c r="L1384" t="s">
        <v>516</v>
      </c>
      <c r="M1384" t="s">
        <v>522</v>
      </c>
      <c r="N1384" t="s">
        <v>532</v>
      </c>
      <c r="O1384">
        <v>0.52734166357000001</v>
      </c>
      <c r="P1384">
        <v>0</v>
      </c>
      <c r="Q1384">
        <v>0</v>
      </c>
      <c r="R1384">
        <v>0</v>
      </c>
      <c r="S1384">
        <v>1.35387648</v>
      </c>
      <c r="T1384">
        <v>0</v>
      </c>
      <c r="U1384">
        <v>0.59494918000000008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0.20896522516800001</v>
      </c>
      <c r="AF1384">
        <v>0</v>
      </c>
      <c r="AG1384">
        <v>108.34850999999999</v>
      </c>
      <c r="AH1384">
        <v>0</v>
      </c>
      <c r="AI1384">
        <v>0</v>
      </c>
      <c r="AJ1384">
        <v>0</v>
      </c>
    </row>
    <row r="1385" spans="1:36" x14ac:dyDescent="0.2">
      <c r="A1385" t="s">
        <v>260</v>
      </c>
      <c r="B1385" t="s">
        <v>610</v>
      </c>
      <c r="C1385" t="s">
        <v>611</v>
      </c>
      <c r="D1385" t="s">
        <v>605</v>
      </c>
      <c r="E1385" t="s">
        <v>531</v>
      </c>
      <c r="F1385" t="s">
        <v>503</v>
      </c>
      <c r="G1385" t="s">
        <v>505</v>
      </c>
      <c r="H1385" t="s">
        <v>8</v>
      </c>
      <c r="I1385" t="s">
        <v>507</v>
      </c>
      <c r="J1385" t="s">
        <v>511</v>
      </c>
      <c r="K1385" t="s">
        <v>538</v>
      </c>
      <c r="L1385" t="s">
        <v>517</v>
      </c>
      <c r="M1385" t="s">
        <v>522</v>
      </c>
      <c r="N1385" t="s">
        <v>532</v>
      </c>
      <c r="O1385">
        <v>0.52734166357000001</v>
      </c>
      <c r="P1385">
        <v>0</v>
      </c>
      <c r="Q1385">
        <v>0</v>
      </c>
      <c r="R1385">
        <v>0</v>
      </c>
      <c r="S1385">
        <v>1.35387648</v>
      </c>
      <c r="T1385">
        <v>0</v>
      </c>
      <c r="U1385">
        <v>0.59494918000000008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0.20896522516800001</v>
      </c>
      <c r="AF1385">
        <v>0</v>
      </c>
      <c r="AG1385">
        <v>74.413404374999999</v>
      </c>
      <c r="AH1385">
        <v>0</v>
      </c>
      <c r="AI1385">
        <v>0</v>
      </c>
      <c r="AJ1385">
        <v>0</v>
      </c>
    </row>
    <row r="1386" spans="1:36" x14ac:dyDescent="0.2">
      <c r="A1386" t="s">
        <v>261</v>
      </c>
      <c r="B1386" t="s">
        <v>610</v>
      </c>
      <c r="C1386" t="s">
        <v>611</v>
      </c>
      <c r="D1386" t="s">
        <v>605</v>
      </c>
      <c r="E1386" t="s">
        <v>531</v>
      </c>
      <c r="F1386" t="s">
        <v>503</v>
      </c>
      <c r="G1386" t="s">
        <v>505</v>
      </c>
      <c r="H1386" t="s">
        <v>8</v>
      </c>
      <c r="I1386" t="s">
        <v>507</v>
      </c>
      <c r="J1386" t="s">
        <v>511</v>
      </c>
      <c r="K1386" t="s">
        <v>538</v>
      </c>
      <c r="L1386" t="s">
        <v>518</v>
      </c>
      <c r="M1386" t="s">
        <v>522</v>
      </c>
      <c r="N1386" t="s">
        <v>532</v>
      </c>
      <c r="O1386">
        <v>0.52734166357000001</v>
      </c>
      <c r="P1386">
        <v>0</v>
      </c>
      <c r="Q1386">
        <v>0</v>
      </c>
      <c r="R1386">
        <v>0</v>
      </c>
      <c r="S1386">
        <v>1.35387648</v>
      </c>
      <c r="T1386">
        <v>0</v>
      </c>
      <c r="U1386">
        <v>0.59494918000000008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0.20896522516800001</v>
      </c>
      <c r="AF1386">
        <v>0</v>
      </c>
      <c r="AG1386">
        <v>97.821022500000012</v>
      </c>
      <c r="AH1386">
        <v>0</v>
      </c>
      <c r="AI1386">
        <v>0</v>
      </c>
      <c r="AJ1386">
        <v>0</v>
      </c>
    </row>
    <row r="1387" spans="1:36" x14ac:dyDescent="0.2">
      <c r="A1387" t="s">
        <v>262</v>
      </c>
      <c r="B1387" t="s">
        <v>610</v>
      </c>
      <c r="C1387" t="s">
        <v>611</v>
      </c>
      <c r="D1387" t="s">
        <v>605</v>
      </c>
      <c r="O1387">
        <v>0</v>
      </c>
      <c r="P1387">
        <v>0</v>
      </c>
      <c r="Q1387">
        <v>0</v>
      </c>
      <c r="R1387">
        <v>0</v>
      </c>
      <c r="S1387">
        <v>3.4359744000000001</v>
      </c>
      <c r="T1387">
        <v>0</v>
      </c>
      <c r="U1387">
        <v>0</v>
      </c>
      <c r="V1387">
        <v>6.45618342511E-2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8609.1088999999993</v>
      </c>
      <c r="AD1387">
        <v>0</v>
      </c>
      <c r="AE1387">
        <v>1.42537347501107</v>
      </c>
      <c r="AF1387">
        <v>0</v>
      </c>
      <c r="AG1387">
        <v>0</v>
      </c>
      <c r="AH1387">
        <v>0</v>
      </c>
      <c r="AI1387">
        <v>170.65143</v>
      </c>
      <c r="AJ1387">
        <v>0</v>
      </c>
    </row>
    <row r="1388" spans="1:36" x14ac:dyDescent="0.2">
      <c r="A1388" t="s">
        <v>263</v>
      </c>
      <c r="B1388" t="s">
        <v>610</v>
      </c>
      <c r="C1388" t="s">
        <v>611</v>
      </c>
      <c r="D1388" t="s">
        <v>605</v>
      </c>
      <c r="O1388">
        <v>0</v>
      </c>
      <c r="P1388">
        <v>0</v>
      </c>
      <c r="Q1388">
        <v>0</v>
      </c>
      <c r="R1388">
        <v>0</v>
      </c>
      <c r="S1388">
        <v>3.4359744000000001</v>
      </c>
      <c r="T1388">
        <v>0</v>
      </c>
      <c r="U1388">
        <v>0</v>
      </c>
      <c r="V1388">
        <v>6.45618342511E-2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7662.6650999999993</v>
      </c>
      <c r="AD1388">
        <v>0</v>
      </c>
      <c r="AE1388">
        <v>1.42537347501107</v>
      </c>
      <c r="AF1388">
        <v>0</v>
      </c>
      <c r="AG1388">
        <v>0</v>
      </c>
      <c r="AH1388">
        <v>0</v>
      </c>
      <c r="AI1388">
        <v>170.65143</v>
      </c>
      <c r="AJ1388">
        <v>0</v>
      </c>
    </row>
    <row r="1389" spans="1:36" x14ac:dyDescent="0.2">
      <c r="A1389" t="s">
        <v>264</v>
      </c>
      <c r="B1389" t="s">
        <v>610</v>
      </c>
      <c r="C1389" t="s">
        <v>611</v>
      </c>
      <c r="D1389" t="s">
        <v>605</v>
      </c>
      <c r="O1389">
        <v>0</v>
      </c>
      <c r="P1389">
        <v>0</v>
      </c>
      <c r="Q1389">
        <v>0</v>
      </c>
      <c r="R1389">
        <v>0</v>
      </c>
      <c r="S1389">
        <v>3.4359744000000001</v>
      </c>
      <c r="T1389">
        <v>0</v>
      </c>
      <c r="U1389">
        <v>0</v>
      </c>
      <c r="V1389">
        <v>6.45618342511E-2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7673.0422000000008</v>
      </c>
      <c r="AD1389">
        <v>0</v>
      </c>
      <c r="AE1389">
        <v>1.42537347501107</v>
      </c>
      <c r="AF1389">
        <v>0</v>
      </c>
      <c r="AG1389">
        <v>0</v>
      </c>
      <c r="AH1389">
        <v>0</v>
      </c>
      <c r="AI1389">
        <v>170.65143</v>
      </c>
      <c r="AJ1389">
        <v>0</v>
      </c>
    </row>
    <row r="1390" spans="1:36" x14ac:dyDescent="0.2">
      <c r="A1390" t="s">
        <v>573</v>
      </c>
      <c r="B1390" t="s">
        <v>610</v>
      </c>
      <c r="C1390" t="s">
        <v>611</v>
      </c>
      <c r="D1390" t="s">
        <v>605</v>
      </c>
      <c r="O1390">
        <v>0</v>
      </c>
      <c r="P1390">
        <v>0</v>
      </c>
      <c r="Q1390">
        <v>0</v>
      </c>
      <c r="R1390">
        <v>0</v>
      </c>
      <c r="S1390">
        <v>3.4359744000000001</v>
      </c>
      <c r="T1390">
        <v>0</v>
      </c>
      <c r="U1390">
        <v>0</v>
      </c>
      <c r="V1390">
        <v>6.45618342511E-2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3753.0316000000003</v>
      </c>
      <c r="AD1390">
        <v>0</v>
      </c>
      <c r="AE1390">
        <v>1.42537347501107</v>
      </c>
      <c r="AF1390">
        <v>0</v>
      </c>
      <c r="AG1390">
        <v>0</v>
      </c>
      <c r="AH1390">
        <v>0</v>
      </c>
      <c r="AI1390">
        <v>170.65143</v>
      </c>
      <c r="AJ1390">
        <v>0</v>
      </c>
    </row>
    <row r="1391" spans="1:36" x14ac:dyDescent="0.2">
      <c r="A1391" t="s">
        <v>590</v>
      </c>
      <c r="B1391" t="s">
        <v>610</v>
      </c>
      <c r="C1391" t="s">
        <v>611</v>
      </c>
      <c r="D1391" t="s">
        <v>605</v>
      </c>
      <c r="O1391">
        <v>0</v>
      </c>
      <c r="P1391">
        <v>0</v>
      </c>
      <c r="Q1391">
        <v>0</v>
      </c>
      <c r="R1391">
        <v>0</v>
      </c>
      <c r="S1391">
        <v>3.4359744000000001</v>
      </c>
      <c r="T1391">
        <v>0</v>
      </c>
      <c r="U1391">
        <v>0</v>
      </c>
      <c r="V1391">
        <v>6.45618342511E-2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3752.8507</v>
      </c>
      <c r="AD1391">
        <v>0</v>
      </c>
      <c r="AE1391">
        <v>1.42537347501107</v>
      </c>
      <c r="AF1391">
        <v>0</v>
      </c>
      <c r="AG1391">
        <v>0</v>
      </c>
      <c r="AH1391">
        <v>0</v>
      </c>
      <c r="AI1391">
        <v>170.65143</v>
      </c>
      <c r="AJ1391">
        <v>0</v>
      </c>
    </row>
    <row r="1392" spans="1:36" x14ac:dyDescent="0.2">
      <c r="A1392" t="s">
        <v>267</v>
      </c>
      <c r="B1392" t="s">
        <v>610</v>
      </c>
      <c r="C1392" t="s">
        <v>611</v>
      </c>
      <c r="D1392" t="s">
        <v>605</v>
      </c>
      <c r="O1392">
        <v>0</v>
      </c>
      <c r="P1392">
        <v>0</v>
      </c>
      <c r="Q1392">
        <v>0</v>
      </c>
      <c r="R1392">
        <v>0</v>
      </c>
      <c r="S1392">
        <v>3.4359744000000001</v>
      </c>
      <c r="T1392">
        <v>0</v>
      </c>
      <c r="U1392">
        <v>0</v>
      </c>
      <c r="V1392">
        <v>6.45618342511E-2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4255.9727000000003</v>
      </c>
      <c r="AD1392">
        <v>0</v>
      </c>
      <c r="AE1392">
        <v>1.42537347501107</v>
      </c>
      <c r="AF1392">
        <v>0</v>
      </c>
      <c r="AG1392">
        <v>0</v>
      </c>
      <c r="AH1392">
        <v>0</v>
      </c>
      <c r="AI1392">
        <v>170.65143</v>
      </c>
      <c r="AJ1392">
        <v>0</v>
      </c>
    </row>
    <row r="1393" spans="1:36" x14ac:dyDescent="0.2">
      <c r="A1393" t="s">
        <v>268</v>
      </c>
      <c r="B1393" t="s">
        <v>610</v>
      </c>
      <c r="C1393" t="s">
        <v>611</v>
      </c>
      <c r="D1393" t="s">
        <v>605</v>
      </c>
      <c r="O1393">
        <v>0</v>
      </c>
      <c r="P1393">
        <v>0</v>
      </c>
      <c r="Q1393">
        <v>0</v>
      </c>
      <c r="R1393">
        <v>0</v>
      </c>
      <c r="S1393">
        <v>3.4359744000000001</v>
      </c>
      <c r="T1393">
        <v>0</v>
      </c>
      <c r="U1393">
        <v>0</v>
      </c>
      <c r="V1393">
        <v>6.45618342511E-2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3199.6233000000002</v>
      </c>
      <c r="AD1393">
        <v>0</v>
      </c>
      <c r="AE1393">
        <v>1.42537347501107</v>
      </c>
      <c r="AF1393">
        <v>0</v>
      </c>
      <c r="AG1393">
        <v>0</v>
      </c>
      <c r="AH1393">
        <v>0</v>
      </c>
      <c r="AI1393">
        <v>170.65143</v>
      </c>
      <c r="AJ1393">
        <v>0</v>
      </c>
    </row>
    <row r="1394" spans="1:36" x14ac:dyDescent="0.2">
      <c r="A1394" t="s">
        <v>269</v>
      </c>
      <c r="B1394" t="s">
        <v>610</v>
      </c>
      <c r="C1394" t="s">
        <v>611</v>
      </c>
      <c r="D1394" t="s">
        <v>605</v>
      </c>
      <c r="O1394">
        <v>0</v>
      </c>
      <c r="P1394">
        <v>0</v>
      </c>
      <c r="Q1394">
        <v>0</v>
      </c>
      <c r="R1394">
        <v>0</v>
      </c>
      <c r="S1394">
        <v>3.4359744000000001</v>
      </c>
      <c r="T1394">
        <v>0</v>
      </c>
      <c r="U1394">
        <v>0</v>
      </c>
      <c r="V1394">
        <v>6.45618342511E-2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3706.8861999999999</v>
      </c>
      <c r="AD1394">
        <v>0</v>
      </c>
      <c r="AE1394">
        <v>1.42537347501107</v>
      </c>
      <c r="AF1394">
        <v>0</v>
      </c>
      <c r="AG1394">
        <v>0</v>
      </c>
      <c r="AH1394">
        <v>0</v>
      </c>
      <c r="AI1394">
        <v>170.65143</v>
      </c>
      <c r="AJ1394">
        <v>0</v>
      </c>
    </row>
    <row r="1395" spans="1:36" x14ac:dyDescent="0.2">
      <c r="A1395" t="s">
        <v>270</v>
      </c>
      <c r="B1395" t="s">
        <v>610</v>
      </c>
      <c r="C1395" t="s">
        <v>611</v>
      </c>
      <c r="D1395" t="s">
        <v>605</v>
      </c>
      <c r="O1395">
        <v>0</v>
      </c>
      <c r="P1395">
        <v>0</v>
      </c>
      <c r="Q1395">
        <v>0</v>
      </c>
      <c r="R1395">
        <v>0</v>
      </c>
      <c r="S1395">
        <v>3.4359744000000001</v>
      </c>
      <c r="T1395">
        <v>0</v>
      </c>
      <c r="U1395">
        <v>0</v>
      </c>
      <c r="V1395">
        <v>6.45618342511E-2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3706.8861999999999</v>
      </c>
      <c r="AD1395">
        <v>0</v>
      </c>
      <c r="AE1395">
        <v>1.42537347501107</v>
      </c>
      <c r="AF1395">
        <v>0</v>
      </c>
      <c r="AG1395">
        <v>0</v>
      </c>
      <c r="AH1395">
        <v>0</v>
      </c>
      <c r="AI1395">
        <v>170.65143</v>
      </c>
      <c r="AJ1395">
        <v>0</v>
      </c>
    </row>
    <row r="1396" spans="1:36" x14ac:dyDescent="0.2">
      <c r="A1396" t="s">
        <v>271</v>
      </c>
      <c r="B1396" t="s">
        <v>610</v>
      </c>
      <c r="C1396" t="s">
        <v>611</v>
      </c>
      <c r="D1396" t="s">
        <v>605</v>
      </c>
      <c r="O1396">
        <v>0</v>
      </c>
      <c r="P1396">
        <v>0</v>
      </c>
      <c r="Q1396">
        <v>0</v>
      </c>
      <c r="R1396">
        <v>0</v>
      </c>
      <c r="S1396">
        <v>3.4359744000000001</v>
      </c>
      <c r="T1396">
        <v>0</v>
      </c>
      <c r="U1396">
        <v>0</v>
      </c>
      <c r="V1396">
        <v>6.45618342511E-2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3706.8861999999999</v>
      </c>
      <c r="AD1396">
        <v>0</v>
      </c>
      <c r="AE1396">
        <v>1.42537347501107</v>
      </c>
      <c r="AF1396">
        <v>0</v>
      </c>
      <c r="AG1396">
        <v>0</v>
      </c>
      <c r="AH1396">
        <v>0</v>
      </c>
      <c r="AI1396">
        <v>170.65143</v>
      </c>
      <c r="AJ1396">
        <v>0</v>
      </c>
    </row>
    <row r="1397" spans="1:36" x14ac:dyDescent="0.2">
      <c r="A1397" t="s">
        <v>272</v>
      </c>
      <c r="B1397" t="s">
        <v>610</v>
      </c>
      <c r="C1397" t="s">
        <v>611</v>
      </c>
      <c r="D1397" t="s">
        <v>606</v>
      </c>
      <c r="E1397" t="s">
        <v>531</v>
      </c>
      <c r="F1397" t="s">
        <v>504</v>
      </c>
      <c r="G1397" t="s">
        <v>505</v>
      </c>
      <c r="H1397" t="s">
        <v>8</v>
      </c>
      <c r="I1397" t="s">
        <v>508</v>
      </c>
      <c r="J1397" t="s">
        <v>532</v>
      </c>
      <c r="K1397" t="s">
        <v>538</v>
      </c>
      <c r="L1397" t="s">
        <v>513</v>
      </c>
      <c r="M1397" t="s">
        <v>522</v>
      </c>
      <c r="N1397" t="s">
        <v>532</v>
      </c>
      <c r="O1397">
        <v>0.70263663650000008</v>
      </c>
      <c r="P1397">
        <v>0</v>
      </c>
      <c r="Q1397">
        <v>0</v>
      </c>
      <c r="R1397">
        <v>0</v>
      </c>
      <c r="S1397">
        <v>1.8477336959999999</v>
      </c>
      <c r="T1397">
        <v>0</v>
      </c>
      <c r="U1397">
        <v>0.24687500000000001</v>
      </c>
      <c r="V1397">
        <v>5.375701402E-2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488.077165272</v>
      </c>
      <c r="AE1397">
        <v>1.55291219818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 x14ac:dyDescent="0.2">
      <c r="A1398" t="s">
        <v>273</v>
      </c>
      <c r="B1398" t="s">
        <v>610</v>
      </c>
      <c r="C1398" t="s">
        <v>611</v>
      </c>
      <c r="D1398" t="s">
        <v>605</v>
      </c>
      <c r="E1398" t="s">
        <v>531</v>
      </c>
      <c r="F1398" t="s">
        <v>504</v>
      </c>
      <c r="G1398" t="s">
        <v>505</v>
      </c>
      <c r="H1398" t="s">
        <v>8</v>
      </c>
      <c r="I1398" t="s">
        <v>508</v>
      </c>
      <c r="J1398" t="s">
        <v>532</v>
      </c>
      <c r="K1398" t="s">
        <v>538</v>
      </c>
      <c r="L1398" t="s">
        <v>513</v>
      </c>
      <c r="M1398" t="s">
        <v>523</v>
      </c>
      <c r="N1398" t="s">
        <v>525</v>
      </c>
      <c r="O1398">
        <v>0.70263663650000008</v>
      </c>
      <c r="P1398">
        <v>0</v>
      </c>
      <c r="Q1398">
        <v>0</v>
      </c>
      <c r="R1398">
        <v>0</v>
      </c>
      <c r="S1398">
        <v>1.8477336959999999</v>
      </c>
      <c r="T1398">
        <v>0</v>
      </c>
      <c r="U1398">
        <v>56.952787000000008</v>
      </c>
      <c r="V1398">
        <v>5.375701402E-2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435.49274774399998</v>
      </c>
      <c r="AE1398">
        <v>1.55291219818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 x14ac:dyDescent="0.2">
      <c r="A1399" t="s">
        <v>274</v>
      </c>
      <c r="B1399" t="s">
        <v>610</v>
      </c>
      <c r="C1399" t="s">
        <v>611</v>
      </c>
      <c r="D1399" t="s">
        <v>605</v>
      </c>
      <c r="E1399" t="s">
        <v>531</v>
      </c>
      <c r="F1399" t="s">
        <v>504</v>
      </c>
      <c r="G1399" t="s">
        <v>505</v>
      </c>
      <c r="H1399" t="s">
        <v>8</v>
      </c>
      <c r="I1399" t="s">
        <v>508</v>
      </c>
      <c r="J1399" t="s">
        <v>532</v>
      </c>
      <c r="K1399" t="s">
        <v>538</v>
      </c>
      <c r="L1399" t="s">
        <v>513</v>
      </c>
      <c r="M1399" t="s">
        <v>543</v>
      </c>
      <c r="N1399" t="s">
        <v>525</v>
      </c>
      <c r="O1399">
        <v>0.70263663650000008</v>
      </c>
      <c r="P1399">
        <v>0</v>
      </c>
      <c r="Q1399">
        <v>0</v>
      </c>
      <c r="R1399">
        <v>0</v>
      </c>
      <c r="S1399">
        <v>1.8477336959999999</v>
      </c>
      <c r="T1399">
        <v>0</v>
      </c>
      <c r="U1399">
        <v>111.4574286</v>
      </c>
      <c r="V1399">
        <v>5.375701402E-2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436.06929941999999</v>
      </c>
      <c r="AE1399">
        <v>1.55291219818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 x14ac:dyDescent="0.2">
      <c r="A1400" t="s">
        <v>273</v>
      </c>
      <c r="B1400" t="s">
        <v>610</v>
      </c>
      <c r="C1400" t="s">
        <v>611</v>
      </c>
      <c r="D1400" t="s">
        <v>605</v>
      </c>
      <c r="E1400" t="s">
        <v>531</v>
      </c>
      <c r="F1400" t="s">
        <v>504</v>
      </c>
      <c r="G1400" t="s">
        <v>505</v>
      </c>
      <c r="H1400" t="s">
        <v>8</v>
      </c>
      <c r="I1400" t="s">
        <v>508</v>
      </c>
      <c r="J1400" t="s">
        <v>532</v>
      </c>
      <c r="K1400" t="s">
        <v>538</v>
      </c>
      <c r="L1400" t="s">
        <v>513</v>
      </c>
      <c r="M1400" t="s">
        <v>523</v>
      </c>
      <c r="N1400" t="s">
        <v>526</v>
      </c>
      <c r="O1400">
        <v>0.70263663650000008</v>
      </c>
      <c r="P1400">
        <v>0</v>
      </c>
      <c r="Q1400">
        <v>0</v>
      </c>
      <c r="R1400">
        <v>0</v>
      </c>
      <c r="S1400">
        <v>1.8477336959999999</v>
      </c>
      <c r="T1400">
        <v>0</v>
      </c>
      <c r="U1400">
        <v>0</v>
      </c>
      <c r="V1400">
        <v>5.375701402E-2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465.54174733833594</v>
      </c>
      <c r="AE1400">
        <v>1.55291219818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 x14ac:dyDescent="0.2">
      <c r="A1401" t="s">
        <v>274</v>
      </c>
      <c r="B1401" t="s">
        <v>610</v>
      </c>
      <c r="C1401" t="s">
        <v>611</v>
      </c>
      <c r="D1401" t="s">
        <v>605</v>
      </c>
      <c r="E1401" t="s">
        <v>531</v>
      </c>
      <c r="F1401" t="s">
        <v>504</v>
      </c>
      <c r="G1401" t="s">
        <v>505</v>
      </c>
      <c r="H1401" t="s">
        <v>8</v>
      </c>
      <c r="I1401" t="s">
        <v>508</v>
      </c>
      <c r="J1401" t="s">
        <v>532</v>
      </c>
      <c r="K1401" t="s">
        <v>538</v>
      </c>
      <c r="L1401" t="s">
        <v>513</v>
      </c>
      <c r="M1401" t="s">
        <v>543</v>
      </c>
      <c r="N1401" t="s">
        <v>526</v>
      </c>
      <c r="O1401">
        <v>0.70263663650000008</v>
      </c>
      <c r="P1401">
        <v>0</v>
      </c>
      <c r="Q1401">
        <v>0</v>
      </c>
      <c r="R1401">
        <v>0</v>
      </c>
      <c r="S1401">
        <v>1.8477336959999999</v>
      </c>
      <c r="T1401">
        <v>0</v>
      </c>
      <c r="U1401">
        <v>0</v>
      </c>
      <c r="V1401">
        <v>5.375701402E-2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462.23345738520004</v>
      </c>
      <c r="AE1401">
        <v>1.55291219818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2">
      <c r="A1402" t="s">
        <v>273</v>
      </c>
      <c r="B1402" t="s">
        <v>610</v>
      </c>
      <c r="C1402" t="s">
        <v>611</v>
      </c>
      <c r="D1402" t="s">
        <v>605</v>
      </c>
      <c r="E1402" t="s">
        <v>531</v>
      </c>
      <c r="F1402" t="s">
        <v>504</v>
      </c>
      <c r="G1402" t="s">
        <v>505</v>
      </c>
      <c r="H1402" t="s">
        <v>8</v>
      </c>
      <c r="I1402" t="s">
        <v>508</v>
      </c>
      <c r="J1402" t="s">
        <v>532</v>
      </c>
      <c r="K1402" t="s">
        <v>538</v>
      </c>
      <c r="L1402" t="s">
        <v>513</v>
      </c>
      <c r="M1402" t="s">
        <v>523</v>
      </c>
      <c r="N1402" t="s">
        <v>527</v>
      </c>
      <c r="O1402">
        <v>0.70263663650000008</v>
      </c>
      <c r="P1402">
        <v>0</v>
      </c>
      <c r="Q1402">
        <v>0</v>
      </c>
      <c r="R1402">
        <v>0</v>
      </c>
      <c r="S1402">
        <v>1.8477336959999999</v>
      </c>
      <c r="T1402">
        <v>0</v>
      </c>
      <c r="U1402">
        <v>113.90557400000002</v>
      </c>
      <c r="V1402">
        <v>5.375701402E-2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405.00825540192</v>
      </c>
      <c r="AE1402">
        <v>1.55291219818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 x14ac:dyDescent="0.2">
      <c r="A1403" t="s">
        <v>274</v>
      </c>
      <c r="B1403" t="s">
        <v>610</v>
      </c>
      <c r="C1403" t="s">
        <v>611</v>
      </c>
      <c r="D1403" t="s">
        <v>605</v>
      </c>
      <c r="E1403" t="s">
        <v>531</v>
      </c>
      <c r="F1403" t="s">
        <v>504</v>
      </c>
      <c r="G1403" t="s">
        <v>505</v>
      </c>
      <c r="H1403" t="s">
        <v>8</v>
      </c>
      <c r="I1403" t="s">
        <v>508</v>
      </c>
      <c r="J1403" t="s">
        <v>532</v>
      </c>
      <c r="K1403" t="s">
        <v>538</v>
      </c>
      <c r="L1403" t="s">
        <v>513</v>
      </c>
      <c r="M1403" t="s">
        <v>543</v>
      </c>
      <c r="N1403" t="s">
        <v>527</v>
      </c>
      <c r="O1403">
        <v>0.70263663650000008</v>
      </c>
      <c r="P1403">
        <v>0</v>
      </c>
      <c r="Q1403">
        <v>0</v>
      </c>
      <c r="R1403">
        <v>0</v>
      </c>
      <c r="S1403">
        <v>1.8477336959999999</v>
      </c>
      <c r="T1403">
        <v>0</v>
      </c>
      <c r="U1403">
        <v>222.9148572</v>
      </c>
      <c r="V1403">
        <v>5.375701402E-2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408.16086425712001</v>
      </c>
      <c r="AE1403">
        <v>1.55291219818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 x14ac:dyDescent="0.2">
      <c r="A1404" t="s">
        <v>574</v>
      </c>
      <c r="B1404" t="s">
        <v>610</v>
      </c>
      <c r="C1404" t="s">
        <v>611</v>
      </c>
      <c r="D1404" t="s">
        <v>605</v>
      </c>
      <c r="E1404" t="s">
        <v>531</v>
      </c>
      <c r="F1404" t="s">
        <v>504</v>
      </c>
      <c r="G1404" t="s">
        <v>505</v>
      </c>
      <c r="H1404" t="s">
        <v>8</v>
      </c>
      <c r="I1404" t="s">
        <v>508</v>
      </c>
      <c r="J1404" t="s">
        <v>532</v>
      </c>
      <c r="K1404" t="s">
        <v>538</v>
      </c>
      <c r="L1404" t="s">
        <v>548</v>
      </c>
      <c r="M1404" t="s">
        <v>522</v>
      </c>
      <c r="N1404" t="s">
        <v>532</v>
      </c>
      <c r="O1404">
        <v>0.70263663650000008</v>
      </c>
      <c r="P1404">
        <v>0</v>
      </c>
      <c r="Q1404">
        <v>0</v>
      </c>
      <c r="R1404">
        <v>0</v>
      </c>
      <c r="S1404">
        <v>1.8477336959999999</v>
      </c>
      <c r="T1404">
        <v>0</v>
      </c>
      <c r="U1404">
        <v>0.24687500000000001</v>
      </c>
      <c r="V1404">
        <v>5.375701402E-2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218.27351604</v>
      </c>
      <c r="AE1404">
        <v>1.55291219818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 x14ac:dyDescent="0.2">
      <c r="A1405" t="s">
        <v>591</v>
      </c>
      <c r="B1405" t="s">
        <v>610</v>
      </c>
      <c r="C1405" t="s">
        <v>611</v>
      </c>
      <c r="D1405" t="s">
        <v>606</v>
      </c>
      <c r="E1405" t="s">
        <v>531</v>
      </c>
      <c r="F1405" t="s">
        <v>504</v>
      </c>
      <c r="G1405" t="s">
        <v>505</v>
      </c>
      <c r="H1405" t="s">
        <v>8</v>
      </c>
      <c r="I1405" t="s">
        <v>508</v>
      </c>
      <c r="J1405" t="s">
        <v>532</v>
      </c>
      <c r="K1405" t="s">
        <v>538</v>
      </c>
      <c r="L1405" t="s">
        <v>579</v>
      </c>
      <c r="M1405" t="s">
        <v>522</v>
      </c>
      <c r="N1405" t="s">
        <v>532</v>
      </c>
      <c r="O1405">
        <v>0.70263663650000008</v>
      </c>
      <c r="P1405">
        <v>0</v>
      </c>
      <c r="Q1405">
        <v>0</v>
      </c>
      <c r="R1405">
        <v>0</v>
      </c>
      <c r="S1405">
        <v>1.8477336959999999</v>
      </c>
      <c r="T1405">
        <v>0</v>
      </c>
      <c r="U1405">
        <v>0.24687500000000001</v>
      </c>
      <c r="V1405">
        <v>5.375701402E-2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218.26345968000001</v>
      </c>
      <c r="AE1405">
        <v>1.55291219818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1:36" x14ac:dyDescent="0.2">
      <c r="A1406" t="s">
        <v>277</v>
      </c>
      <c r="B1406" t="s">
        <v>610</v>
      </c>
      <c r="C1406" t="s">
        <v>611</v>
      </c>
      <c r="D1406" t="s">
        <v>605</v>
      </c>
      <c r="E1406" t="s">
        <v>531</v>
      </c>
      <c r="F1406" t="s">
        <v>504</v>
      </c>
      <c r="G1406" t="s">
        <v>505</v>
      </c>
      <c r="H1406" t="s">
        <v>8</v>
      </c>
      <c r="I1406" t="s">
        <v>508</v>
      </c>
      <c r="J1406" t="s">
        <v>532</v>
      </c>
      <c r="K1406" t="s">
        <v>538</v>
      </c>
      <c r="L1406" t="s">
        <v>514</v>
      </c>
      <c r="M1406" t="s">
        <v>522</v>
      </c>
      <c r="N1406" t="s">
        <v>532</v>
      </c>
      <c r="O1406">
        <v>0.70263663650000008</v>
      </c>
      <c r="P1406">
        <v>0</v>
      </c>
      <c r="Q1406">
        <v>0</v>
      </c>
      <c r="R1406">
        <v>0</v>
      </c>
      <c r="S1406">
        <v>1.8477336959999999</v>
      </c>
      <c r="T1406">
        <v>0</v>
      </c>
      <c r="U1406">
        <v>0.24687500000000001</v>
      </c>
      <c r="V1406">
        <v>5.375701402E-2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246.21691799999999</v>
      </c>
      <c r="AE1406">
        <v>1.55291219818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 x14ac:dyDescent="0.2">
      <c r="A1407" t="s">
        <v>278</v>
      </c>
      <c r="B1407" t="s">
        <v>610</v>
      </c>
      <c r="C1407" t="s">
        <v>611</v>
      </c>
      <c r="D1407" t="s">
        <v>605</v>
      </c>
      <c r="E1407" t="s">
        <v>531</v>
      </c>
      <c r="F1407" t="s">
        <v>504</v>
      </c>
      <c r="G1407" t="s">
        <v>505</v>
      </c>
      <c r="H1407" t="s">
        <v>8</v>
      </c>
      <c r="I1407" t="s">
        <v>508</v>
      </c>
      <c r="J1407" t="s">
        <v>532</v>
      </c>
      <c r="K1407" t="s">
        <v>538</v>
      </c>
      <c r="L1407" t="s">
        <v>515</v>
      </c>
      <c r="M1407" t="s">
        <v>522</v>
      </c>
      <c r="N1407" t="s">
        <v>532</v>
      </c>
      <c r="O1407">
        <v>0.70263663650000008</v>
      </c>
      <c r="P1407">
        <v>0</v>
      </c>
      <c r="Q1407">
        <v>0</v>
      </c>
      <c r="R1407">
        <v>0</v>
      </c>
      <c r="S1407">
        <v>1.8477336959999999</v>
      </c>
      <c r="T1407">
        <v>0</v>
      </c>
      <c r="U1407">
        <v>0.24687500000000001</v>
      </c>
      <c r="V1407">
        <v>5.375701402E-2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187.52614533600001</v>
      </c>
      <c r="AE1407">
        <v>1.55291219818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1:36" x14ac:dyDescent="0.2">
      <c r="A1408" t="s">
        <v>279</v>
      </c>
      <c r="B1408" t="s">
        <v>610</v>
      </c>
      <c r="C1408" t="s">
        <v>611</v>
      </c>
      <c r="D1408" t="s">
        <v>605</v>
      </c>
      <c r="E1408" t="s">
        <v>531</v>
      </c>
      <c r="F1408" t="s">
        <v>504</v>
      </c>
      <c r="G1408" t="s">
        <v>505</v>
      </c>
      <c r="H1408" t="s">
        <v>8</v>
      </c>
      <c r="I1408" t="s">
        <v>508</v>
      </c>
      <c r="J1408" t="s">
        <v>532</v>
      </c>
      <c r="K1408" t="s">
        <v>538</v>
      </c>
      <c r="L1408" t="s">
        <v>516</v>
      </c>
      <c r="M1408" t="s">
        <v>522</v>
      </c>
      <c r="N1408" t="s">
        <v>532</v>
      </c>
      <c r="O1408">
        <v>0.70263663650000008</v>
      </c>
      <c r="P1408">
        <v>0</v>
      </c>
      <c r="Q1408">
        <v>0</v>
      </c>
      <c r="R1408">
        <v>0</v>
      </c>
      <c r="S1408">
        <v>1.8477336959999999</v>
      </c>
      <c r="T1408">
        <v>0</v>
      </c>
      <c r="U1408">
        <v>0.24687500000000001</v>
      </c>
      <c r="V1408">
        <v>5.375701402E-2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215.70967205999997</v>
      </c>
      <c r="AE1408">
        <v>1.55291219818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 x14ac:dyDescent="0.2">
      <c r="A1409" t="s">
        <v>280</v>
      </c>
      <c r="B1409" t="s">
        <v>610</v>
      </c>
      <c r="C1409" t="s">
        <v>611</v>
      </c>
      <c r="D1409" t="s">
        <v>605</v>
      </c>
      <c r="E1409" t="s">
        <v>531</v>
      </c>
      <c r="F1409" t="s">
        <v>504</v>
      </c>
      <c r="G1409" t="s">
        <v>505</v>
      </c>
      <c r="H1409" t="s">
        <v>8</v>
      </c>
      <c r="I1409" t="s">
        <v>508</v>
      </c>
      <c r="J1409" t="s">
        <v>532</v>
      </c>
      <c r="K1409" t="s">
        <v>538</v>
      </c>
      <c r="L1409" t="s">
        <v>517</v>
      </c>
      <c r="M1409" t="s">
        <v>522</v>
      </c>
      <c r="N1409" t="s">
        <v>532</v>
      </c>
      <c r="O1409">
        <v>0.70263663650000008</v>
      </c>
      <c r="P1409">
        <v>0</v>
      </c>
      <c r="Q1409">
        <v>0</v>
      </c>
      <c r="R1409">
        <v>0</v>
      </c>
      <c r="S1409">
        <v>1.8477336959999999</v>
      </c>
      <c r="T1409">
        <v>0</v>
      </c>
      <c r="U1409">
        <v>0.24687500000000001</v>
      </c>
      <c r="V1409">
        <v>5.375701402E-2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215.70967205999997</v>
      </c>
      <c r="AE1409">
        <v>1.55291219818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 x14ac:dyDescent="0.2">
      <c r="A1410" t="s">
        <v>281</v>
      </c>
      <c r="B1410" t="s">
        <v>610</v>
      </c>
      <c r="C1410" t="s">
        <v>611</v>
      </c>
      <c r="D1410" t="s">
        <v>605</v>
      </c>
      <c r="E1410" t="s">
        <v>531</v>
      </c>
      <c r="F1410" t="s">
        <v>504</v>
      </c>
      <c r="G1410" t="s">
        <v>505</v>
      </c>
      <c r="H1410" t="s">
        <v>8</v>
      </c>
      <c r="I1410" t="s">
        <v>508</v>
      </c>
      <c r="J1410" t="s">
        <v>532</v>
      </c>
      <c r="K1410" t="s">
        <v>538</v>
      </c>
      <c r="L1410" t="s">
        <v>518</v>
      </c>
      <c r="M1410" t="s">
        <v>522</v>
      </c>
      <c r="N1410" t="s">
        <v>532</v>
      </c>
      <c r="O1410">
        <v>0.70263663650000008</v>
      </c>
      <c r="P1410">
        <v>0</v>
      </c>
      <c r="Q1410">
        <v>0</v>
      </c>
      <c r="R1410">
        <v>0</v>
      </c>
      <c r="S1410">
        <v>1.8477336959999999</v>
      </c>
      <c r="T1410">
        <v>0</v>
      </c>
      <c r="U1410">
        <v>0.24687500000000001</v>
      </c>
      <c r="V1410">
        <v>5.375701402E-2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215.70967205999997</v>
      </c>
      <c r="AE1410">
        <v>1.55291219818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 x14ac:dyDescent="0.2">
      <c r="A1411" t="s">
        <v>282</v>
      </c>
      <c r="B1411" t="s">
        <v>610</v>
      </c>
      <c r="C1411" t="s">
        <v>611</v>
      </c>
      <c r="D1411" t="s">
        <v>606</v>
      </c>
      <c r="E1411" t="s">
        <v>531</v>
      </c>
      <c r="F1411" t="s">
        <v>504</v>
      </c>
      <c r="G1411" t="s">
        <v>506</v>
      </c>
      <c r="H1411" t="s">
        <v>542</v>
      </c>
      <c r="I1411" t="s">
        <v>508</v>
      </c>
      <c r="J1411" t="s">
        <v>532</v>
      </c>
      <c r="K1411" t="s">
        <v>538</v>
      </c>
      <c r="L1411" t="s">
        <v>513</v>
      </c>
      <c r="M1411" t="s">
        <v>522</v>
      </c>
      <c r="N1411" t="s">
        <v>532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1.7044904174000002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153.117080466</v>
      </c>
      <c r="AE1411">
        <v>1.2393932676999999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 x14ac:dyDescent="0.2">
      <c r="A1412" t="s">
        <v>283</v>
      </c>
      <c r="B1412" t="s">
        <v>610</v>
      </c>
      <c r="C1412" t="s">
        <v>611</v>
      </c>
      <c r="D1412" t="s">
        <v>605</v>
      </c>
      <c r="E1412" t="s">
        <v>531</v>
      </c>
      <c r="F1412" t="s">
        <v>504</v>
      </c>
      <c r="G1412" t="s">
        <v>506</v>
      </c>
      <c r="H1412" t="s">
        <v>542</v>
      </c>
      <c r="I1412" t="s">
        <v>508</v>
      </c>
      <c r="J1412" t="s">
        <v>532</v>
      </c>
      <c r="K1412" t="s">
        <v>538</v>
      </c>
      <c r="L1412" t="s">
        <v>513</v>
      </c>
      <c r="M1412" t="s">
        <v>523</v>
      </c>
      <c r="N1412" t="s">
        <v>525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35.588000000000001</v>
      </c>
      <c r="V1412">
        <v>0</v>
      </c>
      <c r="W1412">
        <v>1.7044904174000002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136.620565032</v>
      </c>
      <c r="AE1412">
        <v>1.2393932676999999</v>
      </c>
      <c r="AF1412">
        <v>0</v>
      </c>
      <c r="AG1412">
        <v>0</v>
      </c>
      <c r="AH1412">
        <v>0</v>
      </c>
      <c r="AI1412">
        <v>0</v>
      </c>
      <c r="AJ1412">
        <v>0</v>
      </c>
    </row>
    <row r="1413" spans="1:36" x14ac:dyDescent="0.2">
      <c r="A1413" t="s">
        <v>284</v>
      </c>
      <c r="B1413" t="s">
        <v>610</v>
      </c>
      <c r="C1413" t="s">
        <v>611</v>
      </c>
      <c r="D1413" t="s">
        <v>605</v>
      </c>
      <c r="E1413" t="s">
        <v>531</v>
      </c>
      <c r="F1413" t="s">
        <v>504</v>
      </c>
      <c r="G1413" t="s">
        <v>506</v>
      </c>
      <c r="H1413" t="s">
        <v>542</v>
      </c>
      <c r="I1413" t="s">
        <v>508</v>
      </c>
      <c r="J1413" t="s">
        <v>532</v>
      </c>
      <c r="K1413" t="s">
        <v>538</v>
      </c>
      <c r="L1413" t="s">
        <v>513</v>
      </c>
      <c r="M1413" t="s">
        <v>543</v>
      </c>
      <c r="N1413" t="s">
        <v>525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69.75</v>
      </c>
      <c r="V1413">
        <v>0</v>
      </c>
      <c r="W1413">
        <v>1.7044904174000002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136.80143788500001</v>
      </c>
      <c r="AE1413">
        <v>1.2393932676999999</v>
      </c>
      <c r="AF1413">
        <v>0</v>
      </c>
      <c r="AG1413">
        <v>0</v>
      </c>
      <c r="AH1413">
        <v>0</v>
      </c>
      <c r="AI1413">
        <v>0</v>
      </c>
      <c r="AJ1413">
        <v>0</v>
      </c>
    </row>
    <row r="1414" spans="1:36" x14ac:dyDescent="0.2">
      <c r="A1414" t="s">
        <v>283</v>
      </c>
      <c r="B1414" t="s">
        <v>610</v>
      </c>
      <c r="C1414" t="s">
        <v>611</v>
      </c>
      <c r="D1414" t="s">
        <v>605</v>
      </c>
      <c r="E1414" t="s">
        <v>531</v>
      </c>
      <c r="F1414" t="s">
        <v>504</v>
      </c>
      <c r="G1414" t="s">
        <v>506</v>
      </c>
      <c r="H1414" t="s">
        <v>542</v>
      </c>
      <c r="I1414" t="s">
        <v>508</v>
      </c>
      <c r="J1414" t="s">
        <v>532</v>
      </c>
      <c r="K1414" t="s">
        <v>538</v>
      </c>
      <c r="L1414" t="s">
        <v>513</v>
      </c>
      <c r="M1414" t="s">
        <v>523</v>
      </c>
      <c r="N1414" t="s">
        <v>526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1.7044904174000002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146.04738401920798</v>
      </c>
      <c r="AE1414">
        <v>1.2393932676999999</v>
      </c>
      <c r="AF1414">
        <v>0</v>
      </c>
      <c r="AG1414">
        <v>0</v>
      </c>
      <c r="AH1414">
        <v>0</v>
      </c>
      <c r="AI1414">
        <v>0</v>
      </c>
      <c r="AJ1414">
        <v>0</v>
      </c>
    </row>
    <row r="1415" spans="1:36" x14ac:dyDescent="0.2">
      <c r="A1415" t="s">
        <v>284</v>
      </c>
      <c r="B1415" t="s">
        <v>610</v>
      </c>
      <c r="C1415" t="s">
        <v>611</v>
      </c>
      <c r="D1415" t="s">
        <v>605</v>
      </c>
      <c r="E1415" t="s">
        <v>531</v>
      </c>
      <c r="F1415" t="s">
        <v>504</v>
      </c>
      <c r="G1415" t="s">
        <v>506</v>
      </c>
      <c r="H1415" t="s">
        <v>542</v>
      </c>
      <c r="I1415" t="s">
        <v>508</v>
      </c>
      <c r="J1415" t="s">
        <v>532</v>
      </c>
      <c r="K1415" t="s">
        <v>538</v>
      </c>
      <c r="L1415" t="s">
        <v>513</v>
      </c>
      <c r="M1415" t="s">
        <v>543</v>
      </c>
      <c r="N1415" t="s">
        <v>526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1.7044904174000002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145.00952415810002</v>
      </c>
      <c r="AE1415">
        <v>1.2393932676999999</v>
      </c>
      <c r="AF1415">
        <v>0</v>
      </c>
      <c r="AG1415">
        <v>0</v>
      </c>
      <c r="AH1415">
        <v>0</v>
      </c>
      <c r="AI1415">
        <v>0</v>
      </c>
      <c r="AJ1415">
        <v>0</v>
      </c>
    </row>
    <row r="1416" spans="1:36" x14ac:dyDescent="0.2">
      <c r="A1416" t="s">
        <v>283</v>
      </c>
      <c r="B1416" t="s">
        <v>610</v>
      </c>
      <c r="C1416" t="s">
        <v>611</v>
      </c>
      <c r="D1416" t="s">
        <v>605</v>
      </c>
      <c r="E1416" t="s">
        <v>531</v>
      </c>
      <c r="F1416" t="s">
        <v>504</v>
      </c>
      <c r="G1416" t="s">
        <v>506</v>
      </c>
      <c r="H1416" t="s">
        <v>542</v>
      </c>
      <c r="I1416" t="s">
        <v>508</v>
      </c>
      <c r="J1416" t="s">
        <v>532</v>
      </c>
      <c r="K1416" t="s">
        <v>538</v>
      </c>
      <c r="L1416" t="s">
        <v>513</v>
      </c>
      <c r="M1416" t="s">
        <v>523</v>
      </c>
      <c r="N1416" t="s">
        <v>527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71.176000000000002</v>
      </c>
      <c r="V1416">
        <v>0</v>
      </c>
      <c r="W1416">
        <v>1.7044904174000002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127.05712547976</v>
      </c>
      <c r="AE1416">
        <v>1.2393932676999999</v>
      </c>
      <c r="AF1416">
        <v>0</v>
      </c>
      <c r="AG1416">
        <v>0</v>
      </c>
      <c r="AH1416">
        <v>0</v>
      </c>
      <c r="AI1416">
        <v>0</v>
      </c>
      <c r="AJ1416">
        <v>0</v>
      </c>
    </row>
    <row r="1417" spans="1:36" x14ac:dyDescent="0.2">
      <c r="A1417" t="s">
        <v>284</v>
      </c>
      <c r="B1417" t="s">
        <v>610</v>
      </c>
      <c r="C1417" t="s">
        <v>611</v>
      </c>
      <c r="D1417" t="s">
        <v>605</v>
      </c>
      <c r="E1417" t="s">
        <v>531</v>
      </c>
      <c r="F1417" t="s">
        <v>504</v>
      </c>
      <c r="G1417" t="s">
        <v>506</v>
      </c>
      <c r="H1417" t="s">
        <v>542</v>
      </c>
      <c r="I1417" t="s">
        <v>508</v>
      </c>
      <c r="J1417" t="s">
        <v>532</v>
      </c>
      <c r="K1417" t="s">
        <v>538</v>
      </c>
      <c r="L1417" t="s">
        <v>513</v>
      </c>
      <c r="M1417" t="s">
        <v>543</v>
      </c>
      <c r="N1417" t="s">
        <v>527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139.5</v>
      </c>
      <c r="V1417">
        <v>0</v>
      </c>
      <c r="W1417">
        <v>1.7044904174000002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128.04614586036001</v>
      </c>
      <c r="AE1417">
        <v>1.2393932676999999</v>
      </c>
      <c r="AF1417">
        <v>0</v>
      </c>
      <c r="AG1417">
        <v>0</v>
      </c>
      <c r="AH1417">
        <v>0</v>
      </c>
      <c r="AI1417">
        <v>0</v>
      </c>
      <c r="AJ1417">
        <v>0</v>
      </c>
    </row>
    <row r="1418" spans="1:36" x14ac:dyDescent="0.2">
      <c r="A1418" t="s">
        <v>575</v>
      </c>
      <c r="B1418" t="s">
        <v>610</v>
      </c>
      <c r="C1418" t="s">
        <v>611</v>
      </c>
      <c r="D1418" t="s">
        <v>605</v>
      </c>
      <c r="E1418" t="s">
        <v>531</v>
      </c>
      <c r="F1418" t="s">
        <v>504</v>
      </c>
      <c r="G1418" t="s">
        <v>506</v>
      </c>
      <c r="H1418" t="s">
        <v>542</v>
      </c>
      <c r="I1418" t="s">
        <v>508</v>
      </c>
      <c r="J1418" t="s">
        <v>532</v>
      </c>
      <c r="K1418" t="s">
        <v>538</v>
      </c>
      <c r="L1418" t="s">
        <v>548</v>
      </c>
      <c r="M1418" t="s">
        <v>522</v>
      </c>
      <c r="N1418" t="s">
        <v>532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1.7044904174000002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68.475654870000014</v>
      </c>
      <c r="AE1418">
        <v>1.2393932676999999</v>
      </c>
      <c r="AF1418">
        <v>0</v>
      </c>
      <c r="AG1418">
        <v>0</v>
      </c>
      <c r="AH1418">
        <v>0</v>
      </c>
      <c r="AI1418">
        <v>0</v>
      </c>
      <c r="AJ1418">
        <v>0</v>
      </c>
    </row>
    <row r="1419" spans="1:36" x14ac:dyDescent="0.2">
      <c r="A1419" t="s">
        <v>592</v>
      </c>
      <c r="B1419" t="s">
        <v>610</v>
      </c>
      <c r="C1419" t="s">
        <v>611</v>
      </c>
      <c r="D1419" t="s">
        <v>606</v>
      </c>
      <c r="E1419" t="s">
        <v>531</v>
      </c>
      <c r="F1419" t="s">
        <v>504</v>
      </c>
      <c r="G1419" t="s">
        <v>506</v>
      </c>
      <c r="H1419" t="s">
        <v>542</v>
      </c>
      <c r="I1419" t="s">
        <v>508</v>
      </c>
      <c r="J1419" t="s">
        <v>532</v>
      </c>
      <c r="K1419" t="s">
        <v>538</v>
      </c>
      <c r="L1419" t="s">
        <v>579</v>
      </c>
      <c r="M1419" t="s">
        <v>522</v>
      </c>
      <c r="N1419" t="s">
        <v>532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1.7044904174000002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68.472500040000014</v>
      </c>
      <c r="AE1419">
        <v>1.2393932676999999</v>
      </c>
      <c r="AF1419">
        <v>0</v>
      </c>
      <c r="AG1419">
        <v>0</v>
      </c>
      <c r="AH1419">
        <v>0</v>
      </c>
      <c r="AI1419">
        <v>0</v>
      </c>
      <c r="AJ1419">
        <v>0</v>
      </c>
    </row>
    <row r="1420" spans="1:36" x14ac:dyDescent="0.2">
      <c r="A1420" t="s">
        <v>287</v>
      </c>
      <c r="B1420" t="s">
        <v>610</v>
      </c>
      <c r="C1420" t="s">
        <v>611</v>
      </c>
      <c r="D1420" t="s">
        <v>605</v>
      </c>
      <c r="E1420" t="s">
        <v>531</v>
      </c>
      <c r="F1420" t="s">
        <v>504</v>
      </c>
      <c r="G1420" t="s">
        <v>506</v>
      </c>
      <c r="H1420" t="s">
        <v>542</v>
      </c>
      <c r="I1420" t="s">
        <v>508</v>
      </c>
      <c r="J1420" t="s">
        <v>532</v>
      </c>
      <c r="K1420" t="s">
        <v>538</v>
      </c>
      <c r="L1420" t="s">
        <v>514</v>
      </c>
      <c r="M1420" t="s">
        <v>522</v>
      </c>
      <c r="N1420" t="s">
        <v>532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1.7044904174000002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77.241916500000002</v>
      </c>
      <c r="AE1420">
        <v>1.2393932676999999</v>
      </c>
      <c r="AF1420">
        <v>0</v>
      </c>
      <c r="AG1420">
        <v>0</v>
      </c>
      <c r="AH1420">
        <v>0</v>
      </c>
      <c r="AI1420">
        <v>0</v>
      </c>
      <c r="AJ1420">
        <v>0</v>
      </c>
    </row>
    <row r="1421" spans="1:36" x14ac:dyDescent="0.2">
      <c r="A1421" t="s">
        <v>288</v>
      </c>
      <c r="B1421" t="s">
        <v>610</v>
      </c>
      <c r="C1421" t="s">
        <v>611</v>
      </c>
      <c r="D1421" t="s">
        <v>605</v>
      </c>
      <c r="E1421" t="s">
        <v>531</v>
      </c>
      <c r="F1421" t="s">
        <v>504</v>
      </c>
      <c r="G1421" t="s">
        <v>506</v>
      </c>
      <c r="H1421" t="s">
        <v>542</v>
      </c>
      <c r="I1421" t="s">
        <v>508</v>
      </c>
      <c r="J1421" t="s">
        <v>532</v>
      </c>
      <c r="K1421" t="s">
        <v>538</v>
      </c>
      <c r="L1421" t="s">
        <v>515</v>
      </c>
      <c r="M1421" t="s">
        <v>522</v>
      </c>
      <c r="N1421" t="s">
        <v>532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1.7044904174000002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58.829746458000002</v>
      </c>
      <c r="AE1421">
        <v>1.2393932676999999</v>
      </c>
      <c r="AF1421">
        <v>0</v>
      </c>
      <c r="AG1421">
        <v>0</v>
      </c>
      <c r="AH1421">
        <v>0</v>
      </c>
      <c r="AI1421">
        <v>0</v>
      </c>
      <c r="AJ1421">
        <v>0</v>
      </c>
    </row>
    <row r="1422" spans="1:36" x14ac:dyDescent="0.2">
      <c r="A1422" t="s">
        <v>289</v>
      </c>
      <c r="B1422" t="s">
        <v>610</v>
      </c>
      <c r="C1422" t="s">
        <v>611</v>
      </c>
      <c r="D1422" t="s">
        <v>605</v>
      </c>
      <c r="E1422" t="s">
        <v>531</v>
      </c>
      <c r="F1422" t="s">
        <v>504</v>
      </c>
      <c r="G1422" t="s">
        <v>506</v>
      </c>
      <c r="H1422" t="s">
        <v>542</v>
      </c>
      <c r="I1422" t="s">
        <v>508</v>
      </c>
      <c r="J1422" t="s">
        <v>532</v>
      </c>
      <c r="K1422" t="s">
        <v>538</v>
      </c>
      <c r="L1422" t="s">
        <v>516</v>
      </c>
      <c r="M1422" t="s">
        <v>522</v>
      </c>
      <c r="N1422" t="s">
        <v>532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1.7044904174000002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67.671338805000005</v>
      </c>
      <c r="AE1422">
        <v>1.2393932676999999</v>
      </c>
      <c r="AF1422">
        <v>0</v>
      </c>
      <c r="AG1422">
        <v>0</v>
      </c>
      <c r="AH1422">
        <v>0</v>
      </c>
      <c r="AI1422">
        <v>0</v>
      </c>
      <c r="AJ1422">
        <v>0</v>
      </c>
    </row>
    <row r="1423" spans="1:36" x14ac:dyDescent="0.2">
      <c r="A1423" t="s">
        <v>290</v>
      </c>
      <c r="B1423" t="s">
        <v>610</v>
      </c>
      <c r="C1423" t="s">
        <v>611</v>
      </c>
      <c r="D1423" t="s">
        <v>605</v>
      </c>
      <c r="E1423" t="s">
        <v>531</v>
      </c>
      <c r="F1423" t="s">
        <v>504</v>
      </c>
      <c r="G1423" t="s">
        <v>506</v>
      </c>
      <c r="H1423" t="s">
        <v>542</v>
      </c>
      <c r="I1423" t="s">
        <v>508</v>
      </c>
      <c r="J1423" t="s">
        <v>532</v>
      </c>
      <c r="K1423" t="s">
        <v>538</v>
      </c>
      <c r="L1423" t="s">
        <v>517</v>
      </c>
      <c r="M1423" t="s">
        <v>522</v>
      </c>
      <c r="N1423" t="s">
        <v>532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1.7044904174000002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67.671338805000005</v>
      </c>
      <c r="AE1423">
        <v>1.2393932676999999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2">
      <c r="A1424" t="s">
        <v>291</v>
      </c>
      <c r="B1424" t="s">
        <v>610</v>
      </c>
      <c r="C1424" t="s">
        <v>611</v>
      </c>
      <c r="D1424" t="s">
        <v>605</v>
      </c>
      <c r="E1424" t="s">
        <v>531</v>
      </c>
      <c r="F1424" t="s">
        <v>504</v>
      </c>
      <c r="G1424" t="s">
        <v>506</v>
      </c>
      <c r="H1424" t="s">
        <v>542</v>
      </c>
      <c r="I1424" t="s">
        <v>508</v>
      </c>
      <c r="J1424" t="s">
        <v>532</v>
      </c>
      <c r="K1424" t="s">
        <v>538</v>
      </c>
      <c r="L1424" t="s">
        <v>518</v>
      </c>
      <c r="M1424" t="s">
        <v>522</v>
      </c>
      <c r="N1424" t="s">
        <v>532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1.7044904174000002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67.671338805000005</v>
      </c>
      <c r="AE1424">
        <v>1.2393932676999999</v>
      </c>
      <c r="AF1424">
        <v>0</v>
      </c>
      <c r="AG1424">
        <v>0</v>
      </c>
      <c r="AH1424">
        <v>0</v>
      </c>
      <c r="AI1424">
        <v>0</v>
      </c>
      <c r="AJ1424">
        <v>0</v>
      </c>
    </row>
    <row r="1425" spans="1:36" x14ac:dyDescent="0.2">
      <c r="A1425" t="s">
        <v>292</v>
      </c>
      <c r="B1425" t="s">
        <v>610</v>
      </c>
      <c r="C1425" t="s">
        <v>611</v>
      </c>
      <c r="D1425" t="s">
        <v>606</v>
      </c>
      <c r="E1425" t="s">
        <v>1</v>
      </c>
      <c r="F1425" t="s">
        <v>504</v>
      </c>
      <c r="G1425" t="s">
        <v>506</v>
      </c>
      <c r="H1425" t="s">
        <v>542</v>
      </c>
      <c r="I1425" t="s">
        <v>508</v>
      </c>
      <c r="J1425" t="s">
        <v>532</v>
      </c>
      <c r="K1425" t="s">
        <v>538</v>
      </c>
      <c r="L1425" t="s">
        <v>513</v>
      </c>
      <c r="M1425" t="s">
        <v>522</v>
      </c>
      <c r="N1425" t="s">
        <v>532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29.076601238000002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4351.9335434800005</v>
      </c>
      <c r="AE1425">
        <v>1.2393932676999999</v>
      </c>
      <c r="AF1425">
        <v>0</v>
      </c>
      <c r="AG1425">
        <v>0</v>
      </c>
      <c r="AH1425">
        <v>0</v>
      </c>
      <c r="AI1425">
        <v>0</v>
      </c>
      <c r="AJ1425">
        <v>0</v>
      </c>
    </row>
    <row r="1426" spans="1:36" x14ac:dyDescent="0.2">
      <c r="A1426" t="s">
        <v>293</v>
      </c>
      <c r="B1426" t="s">
        <v>610</v>
      </c>
      <c r="C1426" t="s">
        <v>611</v>
      </c>
      <c r="D1426" t="s">
        <v>605</v>
      </c>
      <c r="E1426" t="s">
        <v>1</v>
      </c>
      <c r="F1426" t="s">
        <v>504</v>
      </c>
      <c r="G1426" t="s">
        <v>506</v>
      </c>
      <c r="H1426" t="s">
        <v>542</v>
      </c>
      <c r="I1426" t="s">
        <v>508</v>
      </c>
      <c r="J1426" t="s">
        <v>532</v>
      </c>
      <c r="K1426" t="s">
        <v>538</v>
      </c>
      <c r="L1426" t="s">
        <v>513</v>
      </c>
      <c r="M1426" t="s">
        <v>523</v>
      </c>
      <c r="N1426" t="s">
        <v>525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505.60999999999996</v>
      </c>
      <c r="V1426">
        <v>0</v>
      </c>
      <c r="W1426">
        <v>29.076601238000002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3883.0652849600001</v>
      </c>
      <c r="AE1426">
        <v>1.2393932676999999</v>
      </c>
      <c r="AF1426">
        <v>0</v>
      </c>
      <c r="AG1426">
        <v>0</v>
      </c>
      <c r="AH1426">
        <v>0</v>
      </c>
      <c r="AI1426">
        <v>0</v>
      </c>
      <c r="AJ1426">
        <v>0</v>
      </c>
    </row>
    <row r="1427" spans="1:36" x14ac:dyDescent="0.2">
      <c r="A1427" t="s">
        <v>294</v>
      </c>
      <c r="B1427" t="s">
        <v>610</v>
      </c>
      <c r="C1427" t="s">
        <v>611</v>
      </c>
      <c r="D1427" t="s">
        <v>605</v>
      </c>
      <c r="E1427" t="s">
        <v>1</v>
      </c>
      <c r="F1427" t="s">
        <v>504</v>
      </c>
      <c r="G1427" t="s">
        <v>506</v>
      </c>
      <c r="H1427" t="s">
        <v>542</v>
      </c>
      <c r="I1427" t="s">
        <v>508</v>
      </c>
      <c r="J1427" t="s">
        <v>532</v>
      </c>
      <c r="K1427" t="s">
        <v>538</v>
      </c>
      <c r="L1427" t="s">
        <v>513</v>
      </c>
      <c r="M1427" t="s">
        <v>543</v>
      </c>
      <c r="N1427" t="s">
        <v>525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991.69</v>
      </c>
      <c r="V1427">
        <v>0</v>
      </c>
      <c r="W1427">
        <v>29.076601238000002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3888.2061002999999</v>
      </c>
      <c r="AE1427">
        <v>1.2393932676999999</v>
      </c>
      <c r="AF1427">
        <v>0</v>
      </c>
      <c r="AG1427">
        <v>0</v>
      </c>
      <c r="AH1427">
        <v>0</v>
      </c>
      <c r="AI1427">
        <v>0</v>
      </c>
      <c r="AJ1427">
        <v>0</v>
      </c>
    </row>
    <row r="1428" spans="1:36" x14ac:dyDescent="0.2">
      <c r="A1428" t="s">
        <v>293</v>
      </c>
      <c r="B1428" t="s">
        <v>610</v>
      </c>
      <c r="C1428" t="s">
        <v>611</v>
      </c>
      <c r="D1428" t="s">
        <v>605</v>
      </c>
      <c r="E1428" t="s">
        <v>1</v>
      </c>
      <c r="F1428" t="s">
        <v>504</v>
      </c>
      <c r="G1428" t="s">
        <v>506</v>
      </c>
      <c r="H1428" t="s">
        <v>542</v>
      </c>
      <c r="I1428" t="s">
        <v>508</v>
      </c>
      <c r="J1428" t="s">
        <v>532</v>
      </c>
      <c r="K1428" t="s">
        <v>538</v>
      </c>
      <c r="L1428" t="s">
        <v>513</v>
      </c>
      <c r="M1428" t="s">
        <v>523</v>
      </c>
      <c r="N1428" t="s">
        <v>526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29.076601238000002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4150.9967896222397</v>
      </c>
      <c r="AE1428">
        <v>1.2393932676999999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 x14ac:dyDescent="0.2">
      <c r="A1429" t="s">
        <v>294</v>
      </c>
      <c r="B1429" t="s">
        <v>610</v>
      </c>
      <c r="C1429" t="s">
        <v>611</v>
      </c>
      <c r="D1429" t="s">
        <v>605</v>
      </c>
      <c r="E1429" t="s">
        <v>1</v>
      </c>
      <c r="F1429" t="s">
        <v>504</v>
      </c>
      <c r="G1429" t="s">
        <v>506</v>
      </c>
      <c r="H1429" t="s">
        <v>542</v>
      </c>
      <c r="I1429" t="s">
        <v>508</v>
      </c>
      <c r="J1429" t="s">
        <v>532</v>
      </c>
      <c r="K1429" t="s">
        <v>538</v>
      </c>
      <c r="L1429" t="s">
        <v>513</v>
      </c>
      <c r="M1429" t="s">
        <v>543</v>
      </c>
      <c r="N1429" t="s">
        <v>526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29.076601238000002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4121.4984663180003</v>
      </c>
      <c r="AE1429">
        <v>1.2393932676999999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 x14ac:dyDescent="0.2">
      <c r="A1430" t="s">
        <v>293</v>
      </c>
      <c r="B1430" t="s">
        <v>610</v>
      </c>
      <c r="C1430" t="s">
        <v>611</v>
      </c>
      <c r="D1430" t="s">
        <v>605</v>
      </c>
      <c r="E1430" t="s">
        <v>1</v>
      </c>
      <c r="F1430" t="s">
        <v>504</v>
      </c>
      <c r="G1430" t="s">
        <v>506</v>
      </c>
      <c r="H1430" t="s">
        <v>542</v>
      </c>
      <c r="I1430" t="s">
        <v>508</v>
      </c>
      <c r="J1430" t="s">
        <v>532</v>
      </c>
      <c r="K1430" t="s">
        <v>538</v>
      </c>
      <c r="L1430" t="s">
        <v>513</v>
      </c>
      <c r="M1430" t="s">
        <v>523</v>
      </c>
      <c r="N1430" t="s">
        <v>527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1011.2199999999999</v>
      </c>
      <c r="V1430">
        <v>0</v>
      </c>
      <c r="W1430">
        <v>29.076601238000002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3611.2507150128004</v>
      </c>
      <c r="AE1430">
        <v>1.2393932676999999</v>
      </c>
      <c r="AF1430">
        <v>0</v>
      </c>
      <c r="AG1430">
        <v>0</v>
      </c>
      <c r="AH1430">
        <v>0</v>
      </c>
      <c r="AI1430">
        <v>0</v>
      </c>
      <c r="AJ1430">
        <v>0</v>
      </c>
    </row>
    <row r="1431" spans="1:36" x14ac:dyDescent="0.2">
      <c r="A1431" t="s">
        <v>294</v>
      </c>
      <c r="B1431" t="s">
        <v>610</v>
      </c>
      <c r="C1431" t="s">
        <v>611</v>
      </c>
      <c r="D1431" t="s">
        <v>605</v>
      </c>
      <c r="E1431" t="s">
        <v>1</v>
      </c>
      <c r="F1431" t="s">
        <v>504</v>
      </c>
      <c r="G1431" t="s">
        <v>506</v>
      </c>
      <c r="H1431" t="s">
        <v>542</v>
      </c>
      <c r="I1431" t="s">
        <v>508</v>
      </c>
      <c r="J1431" t="s">
        <v>532</v>
      </c>
      <c r="K1431" t="s">
        <v>538</v>
      </c>
      <c r="L1431" t="s">
        <v>513</v>
      </c>
      <c r="M1431" t="s">
        <v>543</v>
      </c>
      <c r="N1431" t="s">
        <v>527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1983.38</v>
      </c>
      <c r="V1431">
        <v>0</v>
      </c>
      <c r="W1431">
        <v>29.076601238000002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3639.3609098808001</v>
      </c>
      <c r="AE1431">
        <v>1.2393932676999999</v>
      </c>
      <c r="AF1431">
        <v>0</v>
      </c>
      <c r="AG1431">
        <v>0</v>
      </c>
      <c r="AH1431">
        <v>0</v>
      </c>
      <c r="AI1431">
        <v>0</v>
      </c>
      <c r="AJ1431">
        <v>0</v>
      </c>
    </row>
    <row r="1432" spans="1:36" x14ac:dyDescent="0.2">
      <c r="A1432" t="s">
        <v>576</v>
      </c>
      <c r="B1432" t="s">
        <v>610</v>
      </c>
      <c r="C1432" t="s">
        <v>611</v>
      </c>
      <c r="D1432" t="s">
        <v>605</v>
      </c>
      <c r="E1432" t="s">
        <v>1</v>
      </c>
      <c r="F1432" t="s">
        <v>504</v>
      </c>
      <c r="G1432" t="s">
        <v>506</v>
      </c>
      <c r="H1432" t="s">
        <v>542</v>
      </c>
      <c r="I1432" t="s">
        <v>508</v>
      </c>
      <c r="J1432" t="s">
        <v>532</v>
      </c>
      <c r="K1432" t="s">
        <v>538</v>
      </c>
      <c r="L1432" t="s">
        <v>548</v>
      </c>
      <c r="M1432" t="s">
        <v>522</v>
      </c>
      <c r="N1432" t="s">
        <v>532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29.076601238000002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1946.2328986000002</v>
      </c>
      <c r="AE1432">
        <v>1.2393932676999999</v>
      </c>
      <c r="AF1432">
        <v>0</v>
      </c>
      <c r="AG1432">
        <v>0</v>
      </c>
      <c r="AH1432">
        <v>0</v>
      </c>
      <c r="AI1432">
        <v>0</v>
      </c>
      <c r="AJ1432">
        <v>0</v>
      </c>
    </row>
    <row r="1433" spans="1:36" x14ac:dyDescent="0.2">
      <c r="A1433" t="s">
        <v>593</v>
      </c>
      <c r="B1433" t="s">
        <v>610</v>
      </c>
      <c r="C1433" t="s">
        <v>611</v>
      </c>
      <c r="D1433" t="s">
        <v>606</v>
      </c>
      <c r="E1433" t="s">
        <v>1</v>
      </c>
      <c r="F1433" t="s">
        <v>504</v>
      </c>
      <c r="G1433" t="s">
        <v>506</v>
      </c>
      <c r="H1433" t="s">
        <v>542</v>
      </c>
      <c r="I1433" t="s">
        <v>508</v>
      </c>
      <c r="J1433" t="s">
        <v>532</v>
      </c>
      <c r="K1433" t="s">
        <v>538</v>
      </c>
      <c r="L1433" t="s">
        <v>579</v>
      </c>
      <c r="M1433" t="s">
        <v>522</v>
      </c>
      <c r="N1433" t="s">
        <v>532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29.076601238000002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1946.1432312000002</v>
      </c>
      <c r="AE1433">
        <v>1.2393932676999999</v>
      </c>
      <c r="AF1433">
        <v>0</v>
      </c>
      <c r="AG1433">
        <v>0</v>
      </c>
      <c r="AH1433">
        <v>0</v>
      </c>
      <c r="AI1433">
        <v>0</v>
      </c>
      <c r="AJ1433">
        <v>0</v>
      </c>
    </row>
    <row r="1434" spans="1:36" x14ac:dyDescent="0.2">
      <c r="A1434" t="s">
        <v>297</v>
      </c>
      <c r="B1434" t="s">
        <v>610</v>
      </c>
      <c r="C1434" t="s">
        <v>611</v>
      </c>
      <c r="D1434" t="s">
        <v>605</v>
      </c>
      <c r="E1434" t="s">
        <v>1</v>
      </c>
      <c r="F1434" t="s">
        <v>504</v>
      </c>
      <c r="G1434" t="s">
        <v>506</v>
      </c>
      <c r="H1434" t="s">
        <v>542</v>
      </c>
      <c r="I1434" t="s">
        <v>508</v>
      </c>
      <c r="J1434" t="s">
        <v>532</v>
      </c>
      <c r="K1434" t="s">
        <v>538</v>
      </c>
      <c r="L1434" t="s">
        <v>514</v>
      </c>
      <c r="M1434" t="s">
        <v>522</v>
      </c>
      <c r="N1434" t="s">
        <v>532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29.076601238000002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2195.38987</v>
      </c>
      <c r="AE1434">
        <v>1.2393932676999999</v>
      </c>
      <c r="AF1434">
        <v>0</v>
      </c>
      <c r="AG1434">
        <v>0</v>
      </c>
      <c r="AH1434">
        <v>0</v>
      </c>
      <c r="AI1434">
        <v>0</v>
      </c>
      <c r="AJ1434">
        <v>0</v>
      </c>
    </row>
    <row r="1435" spans="1:36" x14ac:dyDescent="0.2">
      <c r="A1435" t="s">
        <v>298</v>
      </c>
      <c r="B1435" t="s">
        <v>610</v>
      </c>
      <c r="C1435" t="s">
        <v>611</v>
      </c>
      <c r="D1435" t="s">
        <v>605</v>
      </c>
      <c r="E1435" t="s">
        <v>1</v>
      </c>
      <c r="F1435" t="s">
        <v>504</v>
      </c>
      <c r="G1435" t="s">
        <v>506</v>
      </c>
      <c r="H1435" t="s">
        <v>542</v>
      </c>
      <c r="I1435" t="s">
        <v>508</v>
      </c>
      <c r="J1435" t="s">
        <v>532</v>
      </c>
      <c r="K1435" t="s">
        <v>538</v>
      </c>
      <c r="L1435" t="s">
        <v>515</v>
      </c>
      <c r="M1435" t="s">
        <v>522</v>
      </c>
      <c r="N1435" t="s">
        <v>532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29.076601238000002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1672.0743772400001</v>
      </c>
      <c r="AE1435">
        <v>1.2393932676999999</v>
      </c>
      <c r="AF1435">
        <v>0</v>
      </c>
      <c r="AG1435">
        <v>0</v>
      </c>
      <c r="AH1435">
        <v>0</v>
      </c>
      <c r="AI1435">
        <v>0</v>
      </c>
      <c r="AJ1435">
        <v>0</v>
      </c>
    </row>
    <row r="1436" spans="1:36" x14ac:dyDescent="0.2">
      <c r="A1436" t="s">
        <v>299</v>
      </c>
      <c r="B1436" t="s">
        <v>610</v>
      </c>
      <c r="C1436" t="s">
        <v>611</v>
      </c>
      <c r="D1436" t="s">
        <v>605</v>
      </c>
      <c r="E1436" t="s">
        <v>1</v>
      </c>
      <c r="F1436" t="s">
        <v>504</v>
      </c>
      <c r="G1436" t="s">
        <v>506</v>
      </c>
      <c r="H1436" t="s">
        <v>542</v>
      </c>
      <c r="I1436" t="s">
        <v>508</v>
      </c>
      <c r="J1436" t="s">
        <v>532</v>
      </c>
      <c r="K1436" t="s">
        <v>538</v>
      </c>
      <c r="L1436" t="s">
        <v>516</v>
      </c>
      <c r="M1436" t="s">
        <v>522</v>
      </c>
      <c r="N1436" t="s">
        <v>532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29.076601238000002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1923.3724178999998</v>
      </c>
      <c r="AE1436">
        <v>1.2393932676999999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 x14ac:dyDescent="0.2">
      <c r="A1437" t="s">
        <v>300</v>
      </c>
      <c r="B1437" t="s">
        <v>610</v>
      </c>
      <c r="C1437" t="s">
        <v>611</v>
      </c>
      <c r="D1437" t="s">
        <v>605</v>
      </c>
      <c r="E1437" t="s">
        <v>1</v>
      </c>
      <c r="F1437" t="s">
        <v>504</v>
      </c>
      <c r="G1437" t="s">
        <v>506</v>
      </c>
      <c r="H1437" t="s">
        <v>542</v>
      </c>
      <c r="I1437" t="s">
        <v>508</v>
      </c>
      <c r="J1437" t="s">
        <v>532</v>
      </c>
      <c r="K1437" t="s">
        <v>538</v>
      </c>
      <c r="L1437" t="s">
        <v>517</v>
      </c>
      <c r="M1437" t="s">
        <v>522</v>
      </c>
      <c r="N1437" t="s">
        <v>532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29.076601238000002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1923.3724178999998</v>
      </c>
      <c r="AE1437">
        <v>1.2393932676999999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 x14ac:dyDescent="0.2">
      <c r="A1438" t="s">
        <v>301</v>
      </c>
      <c r="B1438" t="s">
        <v>610</v>
      </c>
      <c r="C1438" t="s">
        <v>611</v>
      </c>
      <c r="D1438" t="s">
        <v>605</v>
      </c>
      <c r="E1438" t="s">
        <v>1</v>
      </c>
      <c r="F1438" t="s">
        <v>504</v>
      </c>
      <c r="G1438" t="s">
        <v>506</v>
      </c>
      <c r="H1438" t="s">
        <v>542</v>
      </c>
      <c r="I1438" t="s">
        <v>508</v>
      </c>
      <c r="J1438" t="s">
        <v>532</v>
      </c>
      <c r="K1438" t="s">
        <v>538</v>
      </c>
      <c r="L1438" t="s">
        <v>518</v>
      </c>
      <c r="M1438" t="s">
        <v>522</v>
      </c>
      <c r="N1438" t="s">
        <v>532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29.076601238000002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1923.3724178999998</v>
      </c>
      <c r="AE1438">
        <v>1.2393932676999999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 x14ac:dyDescent="0.2">
      <c r="A1439" t="s">
        <v>302</v>
      </c>
      <c r="B1439" t="s">
        <v>610</v>
      </c>
      <c r="C1439" t="s">
        <v>611</v>
      </c>
      <c r="D1439" t="s">
        <v>605</v>
      </c>
      <c r="O1439">
        <v>0</v>
      </c>
      <c r="P1439">
        <v>0</v>
      </c>
      <c r="Q1439">
        <v>0</v>
      </c>
      <c r="R1439">
        <v>0</v>
      </c>
      <c r="S1439">
        <v>36.529023360000004</v>
      </c>
      <c r="T1439">
        <v>0</v>
      </c>
      <c r="U1439">
        <v>3.0507820000157602</v>
      </c>
      <c r="V1439">
        <v>5.81357596876E-2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2.8112500243981597</v>
      </c>
      <c r="AF1439">
        <v>0</v>
      </c>
      <c r="AG1439">
        <v>0</v>
      </c>
      <c r="AH1439">
        <v>0</v>
      </c>
      <c r="AI1439">
        <v>2.3398918059399998E-5</v>
      </c>
      <c r="AJ1439">
        <v>0</v>
      </c>
    </row>
    <row r="1440" spans="1:36" x14ac:dyDescent="0.2">
      <c r="A1440" t="s">
        <v>303</v>
      </c>
      <c r="B1440" t="s">
        <v>610</v>
      </c>
      <c r="C1440" t="s">
        <v>611</v>
      </c>
      <c r="D1440" t="s">
        <v>605</v>
      </c>
      <c r="O1440">
        <v>0</v>
      </c>
      <c r="P1440">
        <v>0</v>
      </c>
      <c r="Q1440">
        <v>0</v>
      </c>
      <c r="R1440">
        <v>0</v>
      </c>
      <c r="S1440">
        <v>6.1571211999999997</v>
      </c>
      <c r="T1440">
        <v>0</v>
      </c>
      <c r="U1440">
        <v>3.0507820000157602</v>
      </c>
      <c r="V1440">
        <v>5.81357596876E-2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2.8112500243981597</v>
      </c>
      <c r="AF1440">
        <v>0</v>
      </c>
      <c r="AG1440">
        <v>0</v>
      </c>
      <c r="AH1440">
        <v>0</v>
      </c>
      <c r="AI1440">
        <v>2.3398918059399998E-5</v>
      </c>
      <c r="AJ1440">
        <v>0</v>
      </c>
    </row>
    <row r="1441" spans="1:36" x14ac:dyDescent="0.2">
      <c r="A1441" t="s">
        <v>304</v>
      </c>
      <c r="B1441" t="s">
        <v>610</v>
      </c>
      <c r="C1441" t="s">
        <v>611</v>
      </c>
      <c r="D1441" t="s">
        <v>605</v>
      </c>
      <c r="O1441">
        <v>0</v>
      </c>
      <c r="P1441">
        <v>0</v>
      </c>
      <c r="Q1441">
        <v>0</v>
      </c>
      <c r="R1441">
        <v>0</v>
      </c>
      <c r="S1441">
        <v>36.529023360000004</v>
      </c>
      <c r="T1441">
        <v>0</v>
      </c>
      <c r="U1441">
        <v>3.0507820000157602</v>
      </c>
      <c r="V1441">
        <v>5.81357596876E-2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2.8112500243981597</v>
      </c>
      <c r="AF1441">
        <v>0</v>
      </c>
      <c r="AG1441">
        <v>0</v>
      </c>
      <c r="AH1441">
        <v>0</v>
      </c>
      <c r="AI1441">
        <v>2.3398918059399998E-5</v>
      </c>
      <c r="AJ1441">
        <v>0</v>
      </c>
    </row>
    <row r="1442" spans="1:36" x14ac:dyDescent="0.2">
      <c r="A1442" t="s">
        <v>305</v>
      </c>
      <c r="B1442" t="s">
        <v>610</v>
      </c>
      <c r="C1442" t="s">
        <v>611</v>
      </c>
      <c r="D1442" t="s">
        <v>605</v>
      </c>
      <c r="O1442">
        <v>0</v>
      </c>
      <c r="P1442">
        <v>0</v>
      </c>
      <c r="Q1442">
        <v>0</v>
      </c>
      <c r="R1442">
        <v>0</v>
      </c>
      <c r="S1442">
        <v>6.1571211999999997</v>
      </c>
      <c r="T1442">
        <v>0</v>
      </c>
      <c r="U1442">
        <v>3.0507820000157602</v>
      </c>
      <c r="V1442">
        <v>5.81357596876E-2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2.8112500243981597</v>
      </c>
      <c r="AF1442">
        <v>0</v>
      </c>
      <c r="AG1442">
        <v>0</v>
      </c>
      <c r="AH1442">
        <v>0</v>
      </c>
      <c r="AI1442">
        <v>2.3398918059399998E-5</v>
      </c>
      <c r="AJ1442">
        <v>0</v>
      </c>
    </row>
    <row r="1443" spans="1:36" x14ac:dyDescent="0.2">
      <c r="A1443" t="s">
        <v>306</v>
      </c>
      <c r="B1443" t="s">
        <v>610</v>
      </c>
      <c r="C1443" t="s">
        <v>611</v>
      </c>
      <c r="D1443" t="s">
        <v>605</v>
      </c>
      <c r="O1443">
        <v>0</v>
      </c>
      <c r="P1443">
        <v>0</v>
      </c>
      <c r="Q1443">
        <v>0</v>
      </c>
      <c r="R1443">
        <v>0</v>
      </c>
      <c r="S1443">
        <v>50.878062720000003</v>
      </c>
      <c r="T1443">
        <v>0</v>
      </c>
      <c r="U1443">
        <v>4.01469800002074</v>
      </c>
      <c r="V1443">
        <v>5.81357596876E-2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2.5119490745274802</v>
      </c>
      <c r="AF1443">
        <v>0</v>
      </c>
      <c r="AG1443">
        <v>0</v>
      </c>
      <c r="AH1443">
        <v>0</v>
      </c>
      <c r="AI1443">
        <v>2.9226259887299995E-5</v>
      </c>
      <c r="AJ1443">
        <v>0</v>
      </c>
    </row>
    <row r="1444" spans="1:36" x14ac:dyDescent="0.2">
      <c r="A1444" t="s">
        <v>307</v>
      </c>
      <c r="B1444" t="s">
        <v>610</v>
      </c>
      <c r="C1444" t="s">
        <v>611</v>
      </c>
      <c r="D1444" t="s">
        <v>605</v>
      </c>
      <c r="O1444">
        <v>0</v>
      </c>
      <c r="P1444">
        <v>0</v>
      </c>
      <c r="Q1444">
        <v>0</v>
      </c>
      <c r="R1444">
        <v>0</v>
      </c>
      <c r="S1444">
        <v>8.5757124000000005</v>
      </c>
      <c r="T1444">
        <v>0</v>
      </c>
      <c r="U1444">
        <v>4.01469800002074</v>
      </c>
      <c r="V1444">
        <v>5.81357596876E-2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2.5119490745274802</v>
      </c>
      <c r="AF1444">
        <v>0</v>
      </c>
      <c r="AG1444">
        <v>0</v>
      </c>
      <c r="AH1444">
        <v>0</v>
      </c>
      <c r="AI1444">
        <v>2.9226259887299995E-5</v>
      </c>
      <c r="AJ1444">
        <v>0</v>
      </c>
    </row>
    <row r="1445" spans="1:36" x14ac:dyDescent="0.2">
      <c r="A1445" t="s">
        <v>308</v>
      </c>
      <c r="B1445" t="s">
        <v>610</v>
      </c>
      <c r="C1445" t="s">
        <v>611</v>
      </c>
      <c r="D1445" t="s">
        <v>605</v>
      </c>
      <c r="E1445" t="s">
        <v>502</v>
      </c>
      <c r="K1445" t="s">
        <v>535</v>
      </c>
      <c r="L1445" t="s">
        <v>596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27682.558146959997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3745.8296332737636</v>
      </c>
      <c r="AF1445">
        <v>0</v>
      </c>
      <c r="AG1445">
        <v>0</v>
      </c>
      <c r="AH1445">
        <v>0</v>
      </c>
      <c r="AI1445">
        <v>9.4496749635999994E-2</v>
      </c>
      <c r="AJ1445">
        <v>30.695262292599999</v>
      </c>
    </row>
    <row r="1446" spans="1:36" x14ac:dyDescent="0.2">
      <c r="A1446" t="s">
        <v>309</v>
      </c>
      <c r="B1446" t="s">
        <v>610</v>
      </c>
      <c r="C1446" t="s">
        <v>611</v>
      </c>
      <c r="D1446" t="s">
        <v>605</v>
      </c>
      <c r="E1446" t="s">
        <v>502</v>
      </c>
      <c r="K1446" t="s">
        <v>536</v>
      </c>
      <c r="L1446" t="s">
        <v>596</v>
      </c>
      <c r="O1446">
        <v>0</v>
      </c>
      <c r="P1446">
        <v>64.147118282999983</v>
      </c>
      <c r="Q1446">
        <v>0</v>
      </c>
      <c r="R1446">
        <v>0</v>
      </c>
      <c r="S1446">
        <v>0</v>
      </c>
      <c r="T1446">
        <v>0</v>
      </c>
      <c r="U1446">
        <v>8113.2592143599986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3691.3119500075636</v>
      </c>
      <c r="AF1446">
        <v>0</v>
      </c>
      <c r="AG1446">
        <v>0</v>
      </c>
      <c r="AH1446">
        <v>0</v>
      </c>
      <c r="AI1446">
        <v>0.10217650867799999</v>
      </c>
      <c r="AJ1446">
        <v>30.690322292600001</v>
      </c>
    </row>
    <row r="1447" spans="1:36" x14ac:dyDescent="0.2">
      <c r="A1447" t="s">
        <v>310</v>
      </c>
      <c r="B1447" t="s">
        <v>610</v>
      </c>
      <c r="C1447" t="s">
        <v>611</v>
      </c>
      <c r="D1447" t="s">
        <v>605</v>
      </c>
      <c r="E1447" t="s">
        <v>502</v>
      </c>
      <c r="K1447" t="s">
        <v>535</v>
      </c>
      <c r="L1447" t="s">
        <v>597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27682.558146959997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5113.2279792737654</v>
      </c>
      <c r="AF1447">
        <v>0</v>
      </c>
      <c r="AG1447">
        <v>0</v>
      </c>
      <c r="AH1447">
        <v>0</v>
      </c>
      <c r="AI1447">
        <v>9.4496749635999994E-2</v>
      </c>
      <c r="AJ1447">
        <v>30.695262292599999</v>
      </c>
    </row>
    <row r="1448" spans="1:36" x14ac:dyDescent="0.2">
      <c r="A1448" t="s">
        <v>311</v>
      </c>
      <c r="B1448" t="s">
        <v>610</v>
      </c>
      <c r="C1448" t="s">
        <v>611</v>
      </c>
      <c r="D1448" t="s">
        <v>605</v>
      </c>
      <c r="E1448" t="s">
        <v>502</v>
      </c>
      <c r="K1448" t="s">
        <v>536</v>
      </c>
      <c r="L1448" t="s">
        <v>597</v>
      </c>
      <c r="O1448">
        <v>0</v>
      </c>
      <c r="P1448">
        <v>64.147118282999983</v>
      </c>
      <c r="Q1448">
        <v>0</v>
      </c>
      <c r="R1448">
        <v>0</v>
      </c>
      <c r="S1448">
        <v>0</v>
      </c>
      <c r="T1448">
        <v>0</v>
      </c>
      <c r="U1448">
        <v>8113.2592143599986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5037.1197958075654</v>
      </c>
      <c r="AF1448">
        <v>0</v>
      </c>
      <c r="AG1448">
        <v>0</v>
      </c>
      <c r="AH1448">
        <v>0</v>
      </c>
      <c r="AI1448">
        <v>0.10217650867799999</v>
      </c>
      <c r="AJ1448">
        <v>30.690322292600001</v>
      </c>
    </row>
    <row r="1449" spans="1:36" x14ac:dyDescent="0.2">
      <c r="A1449" t="s">
        <v>312</v>
      </c>
      <c r="B1449" t="s">
        <v>610</v>
      </c>
      <c r="C1449" t="s">
        <v>611</v>
      </c>
      <c r="D1449" t="s">
        <v>605</v>
      </c>
      <c r="E1449" t="s">
        <v>502</v>
      </c>
      <c r="K1449" t="s">
        <v>533</v>
      </c>
      <c r="L1449" t="s">
        <v>596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27958.7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4092.0862596737638</v>
      </c>
      <c r="AF1449">
        <v>0</v>
      </c>
      <c r="AG1449">
        <v>0</v>
      </c>
      <c r="AH1449">
        <v>0</v>
      </c>
      <c r="AI1449">
        <v>9.4496749635999994E-2</v>
      </c>
      <c r="AJ1449">
        <v>30.696841425300001</v>
      </c>
    </row>
    <row r="1450" spans="1:36" x14ac:dyDescent="0.2">
      <c r="A1450" t="s">
        <v>313</v>
      </c>
      <c r="B1450" t="s">
        <v>610</v>
      </c>
      <c r="C1450" t="s">
        <v>611</v>
      </c>
      <c r="D1450" t="s">
        <v>605</v>
      </c>
      <c r="E1450" t="s">
        <v>502</v>
      </c>
      <c r="K1450" t="s">
        <v>534</v>
      </c>
      <c r="L1450" t="s">
        <v>596</v>
      </c>
      <c r="O1450">
        <v>0</v>
      </c>
      <c r="P1450">
        <v>86.876084231999982</v>
      </c>
      <c r="Q1450">
        <v>0</v>
      </c>
      <c r="R1450">
        <v>0</v>
      </c>
      <c r="S1450">
        <v>0</v>
      </c>
      <c r="T1450">
        <v>0</v>
      </c>
      <c r="U1450">
        <v>1923.0400000000002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3736.5945889972436</v>
      </c>
      <c r="AF1450">
        <v>0</v>
      </c>
      <c r="AG1450">
        <v>0</v>
      </c>
      <c r="AH1450">
        <v>0</v>
      </c>
      <c r="AI1450">
        <v>0.10488182073299999</v>
      </c>
      <c r="AJ1450">
        <v>30.696841425300001</v>
      </c>
    </row>
    <row r="1451" spans="1:36" x14ac:dyDescent="0.2">
      <c r="A1451" t="s">
        <v>314</v>
      </c>
      <c r="B1451" t="s">
        <v>610</v>
      </c>
      <c r="C1451" t="s">
        <v>611</v>
      </c>
      <c r="D1451" t="s">
        <v>605</v>
      </c>
      <c r="E1451" t="s">
        <v>502</v>
      </c>
      <c r="K1451" t="s">
        <v>538</v>
      </c>
      <c r="L1451" t="s">
        <v>513</v>
      </c>
      <c r="O1451">
        <v>0</v>
      </c>
      <c r="P1451">
        <v>0</v>
      </c>
      <c r="Q1451">
        <v>0</v>
      </c>
      <c r="R1451">
        <v>0</v>
      </c>
      <c r="S1451">
        <v>27692.928</v>
      </c>
      <c r="T1451">
        <v>1384.5949785</v>
      </c>
      <c r="U1451">
        <v>0</v>
      </c>
      <c r="V1451">
        <v>1.2632455358999999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109.07206272000001</v>
      </c>
      <c r="AI1451">
        <v>0</v>
      </c>
      <c r="AJ1451">
        <v>22.107857799999998</v>
      </c>
    </row>
    <row r="1452" spans="1:36" x14ac:dyDescent="0.2">
      <c r="A1452" t="s">
        <v>315</v>
      </c>
      <c r="B1452" t="s">
        <v>610</v>
      </c>
      <c r="C1452" t="s">
        <v>611</v>
      </c>
      <c r="D1452" t="s">
        <v>605</v>
      </c>
      <c r="E1452" t="s">
        <v>502</v>
      </c>
      <c r="K1452" t="s">
        <v>538</v>
      </c>
      <c r="L1452" t="s">
        <v>548</v>
      </c>
      <c r="O1452">
        <v>0</v>
      </c>
      <c r="P1452">
        <v>0</v>
      </c>
      <c r="Q1452">
        <v>0</v>
      </c>
      <c r="R1452">
        <v>0</v>
      </c>
      <c r="S1452">
        <v>4414.5</v>
      </c>
      <c r="T1452">
        <v>1384.5949785</v>
      </c>
      <c r="U1452">
        <v>0</v>
      </c>
      <c r="V1452">
        <v>1.2632455358999999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109.07206272000001</v>
      </c>
      <c r="AI1452">
        <v>0</v>
      </c>
      <c r="AJ1452">
        <v>22.107857799999998</v>
      </c>
    </row>
    <row r="1453" spans="1:36" x14ac:dyDescent="0.2">
      <c r="A1453" t="s">
        <v>316</v>
      </c>
      <c r="B1453" t="s">
        <v>610</v>
      </c>
      <c r="C1453" t="s">
        <v>611</v>
      </c>
      <c r="D1453" t="s">
        <v>605</v>
      </c>
      <c r="E1453" t="s">
        <v>502</v>
      </c>
      <c r="K1453" t="s">
        <v>538</v>
      </c>
      <c r="L1453" t="s">
        <v>516</v>
      </c>
      <c r="O1453">
        <v>0</v>
      </c>
      <c r="P1453">
        <v>0</v>
      </c>
      <c r="Q1453">
        <v>0</v>
      </c>
      <c r="R1453">
        <v>0</v>
      </c>
      <c r="S1453">
        <v>4667.76</v>
      </c>
      <c r="T1453">
        <v>1384.5949785</v>
      </c>
      <c r="U1453">
        <v>0</v>
      </c>
      <c r="V1453">
        <v>1.2632455358999999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109.07206272000001</v>
      </c>
      <c r="AI1453">
        <v>0</v>
      </c>
      <c r="AJ1453">
        <v>22.107857799999998</v>
      </c>
    </row>
    <row r="1454" spans="1:36" x14ac:dyDescent="0.2">
      <c r="A1454" t="s">
        <v>317</v>
      </c>
      <c r="B1454" t="s">
        <v>610</v>
      </c>
      <c r="C1454" t="s">
        <v>611</v>
      </c>
      <c r="D1454" t="s">
        <v>605</v>
      </c>
      <c r="E1454" t="s">
        <v>502</v>
      </c>
      <c r="K1454" t="s">
        <v>538</v>
      </c>
      <c r="L1454" t="s">
        <v>517</v>
      </c>
      <c r="O1454">
        <v>0</v>
      </c>
      <c r="P1454">
        <v>0</v>
      </c>
      <c r="Q1454">
        <v>0</v>
      </c>
      <c r="R1454">
        <v>0</v>
      </c>
      <c r="S1454">
        <v>1045.44</v>
      </c>
      <c r="T1454">
        <v>1384.5949785</v>
      </c>
      <c r="U1454">
        <v>0</v>
      </c>
      <c r="V1454">
        <v>1.2632455358999999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109.07206272000001</v>
      </c>
      <c r="AI1454">
        <v>0</v>
      </c>
      <c r="AJ1454">
        <v>22.107857799999998</v>
      </c>
    </row>
    <row r="1455" spans="1:36" x14ac:dyDescent="0.2">
      <c r="A1455" t="s">
        <v>318</v>
      </c>
      <c r="B1455" t="s">
        <v>610</v>
      </c>
      <c r="C1455" t="s">
        <v>611</v>
      </c>
      <c r="D1455" t="s">
        <v>605</v>
      </c>
      <c r="E1455" t="s">
        <v>502</v>
      </c>
      <c r="K1455" t="s">
        <v>538</v>
      </c>
      <c r="L1455" t="s">
        <v>518</v>
      </c>
      <c r="O1455">
        <v>0</v>
      </c>
      <c r="P1455">
        <v>0</v>
      </c>
      <c r="Q1455">
        <v>0</v>
      </c>
      <c r="R1455">
        <v>0</v>
      </c>
      <c r="S1455">
        <v>2146.5</v>
      </c>
      <c r="T1455">
        <v>1384.5949785</v>
      </c>
      <c r="U1455">
        <v>0</v>
      </c>
      <c r="V1455">
        <v>1.2632455358999999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109.07206272000001</v>
      </c>
      <c r="AI1455">
        <v>0</v>
      </c>
      <c r="AJ1455">
        <v>22.107857799999998</v>
      </c>
    </row>
    <row r="1456" spans="1:36" x14ac:dyDescent="0.2">
      <c r="A1456" t="s">
        <v>319</v>
      </c>
      <c r="B1456" t="s">
        <v>610</v>
      </c>
      <c r="C1456" t="s">
        <v>611</v>
      </c>
      <c r="D1456" t="s">
        <v>605</v>
      </c>
      <c r="E1456" t="s">
        <v>502</v>
      </c>
      <c r="K1456" t="s">
        <v>538</v>
      </c>
      <c r="L1456" t="s">
        <v>579</v>
      </c>
      <c r="O1456">
        <v>0</v>
      </c>
      <c r="P1456">
        <v>0</v>
      </c>
      <c r="Q1456">
        <v>0</v>
      </c>
      <c r="R1456">
        <v>0</v>
      </c>
      <c r="S1456">
        <v>1468.6049501299999</v>
      </c>
      <c r="T1456">
        <v>1979.6183896500002</v>
      </c>
      <c r="U1456">
        <v>0</v>
      </c>
      <c r="V1456">
        <v>2.048683317004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7.6827057784999999</v>
      </c>
      <c r="AF1456">
        <v>0</v>
      </c>
      <c r="AG1456">
        <v>0</v>
      </c>
      <c r="AH1456">
        <v>0</v>
      </c>
      <c r="AI1456">
        <v>0</v>
      </c>
      <c r="AJ1456">
        <v>37.8991848</v>
      </c>
    </row>
    <row r="1457" spans="1:36" x14ac:dyDescent="0.2">
      <c r="A1457" t="s">
        <v>320</v>
      </c>
      <c r="B1457" t="s">
        <v>610</v>
      </c>
      <c r="C1457" t="s">
        <v>611</v>
      </c>
      <c r="D1457" t="s">
        <v>605</v>
      </c>
      <c r="E1457" t="s">
        <v>502</v>
      </c>
      <c r="K1457" t="s">
        <v>538</v>
      </c>
      <c r="L1457" t="s">
        <v>514</v>
      </c>
      <c r="O1457">
        <v>0</v>
      </c>
      <c r="P1457">
        <v>0</v>
      </c>
      <c r="Q1457">
        <v>0</v>
      </c>
      <c r="R1457">
        <v>0</v>
      </c>
      <c r="S1457">
        <v>3350.3994407</v>
      </c>
      <c r="T1457">
        <v>1873.04348587</v>
      </c>
      <c r="U1457">
        <v>0</v>
      </c>
      <c r="V1457">
        <v>1.9386382503999997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693.67332912999996</v>
      </c>
      <c r="AF1457">
        <v>0</v>
      </c>
      <c r="AG1457">
        <v>0</v>
      </c>
      <c r="AH1457">
        <v>0</v>
      </c>
      <c r="AI1457">
        <v>0</v>
      </c>
      <c r="AJ1457">
        <v>37.8991848</v>
      </c>
    </row>
    <row r="1458" spans="1:36" x14ac:dyDescent="0.2">
      <c r="A1458" t="s">
        <v>321</v>
      </c>
      <c r="B1458" t="s">
        <v>610</v>
      </c>
      <c r="C1458" t="s">
        <v>611</v>
      </c>
      <c r="D1458" t="s">
        <v>605</v>
      </c>
      <c r="E1458" t="s">
        <v>502</v>
      </c>
      <c r="K1458" t="s">
        <v>538</v>
      </c>
      <c r="L1458" t="s">
        <v>515</v>
      </c>
      <c r="O1458">
        <v>0</v>
      </c>
      <c r="P1458">
        <v>0</v>
      </c>
      <c r="Q1458">
        <v>0</v>
      </c>
      <c r="R1458">
        <v>0</v>
      </c>
      <c r="S1458">
        <v>1004.8312621600001</v>
      </c>
      <c r="T1458">
        <v>2315.5872709499999</v>
      </c>
      <c r="U1458">
        <v>0</v>
      </c>
      <c r="V1458">
        <v>2.396384147584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37.8991848</v>
      </c>
    </row>
    <row r="1459" spans="1:36" x14ac:dyDescent="0.2">
      <c r="A1459" t="s">
        <v>322</v>
      </c>
      <c r="B1459" t="s">
        <v>610</v>
      </c>
      <c r="C1459" t="s">
        <v>611</v>
      </c>
      <c r="D1459" t="s">
        <v>605</v>
      </c>
      <c r="E1459" t="s">
        <v>502</v>
      </c>
      <c r="K1459" t="s">
        <v>537</v>
      </c>
      <c r="L1459" t="s">
        <v>513</v>
      </c>
      <c r="O1459">
        <v>0</v>
      </c>
      <c r="P1459">
        <v>0</v>
      </c>
      <c r="Q1459">
        <v>0</v>
      </c>
      <c r="R1459">
        <v>0</v>
      </c>
      <c r="S1459">
        <v>26564.6976</v>
      </c>
      <c r="T1459">
        <v>810.39024267299999</v>
      </c>
      <c r="U1459">
        <v>0</v>
      </c>
      <c r="V1459">
        <v>2.3596731276399998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10.91962204</v>
      </c>
      <c r="AF1459">
        <v>0</v>
      </c>
      <c r="AG1459">
        <v>0</v>
      </c>
      <c r="AH1459">
        <v>0</v>
      </c>
      <c r="AI1459">
        <v>0.13591644713000001</v>
      </c>
      <c r="AJ1459">
        <v>22.107857799999998</v>
      </c>
    </row>
    <row r="1460" spans="1:36" x14ac:dyDescent="0.2">
      <c r="A1460" t="s">
        <v>323</v>
      </c>
      <c r="B1460" t="s">
        <v>610</v>
      </c>
      <c r="C1460" t="s">
        <v>611</v>
      </c>
      <c r="D1460" t="s">
        <v>605</v>
      </c>
      <c r="E1460" t="s">
        <v>502</v>
      </c>
      <c r="K1460" t="s">
        <v>537</v>
      </c>
      <c r="L1460" t="s">
        <v>548</v>
      </c>
      <c r="O1460">
        <v>0</v>
      </c>
      <c r="P1460">
        <v>0</v>
      </c>
      <c r="Q1460">
        <v>0</v>
      </c>
      <c r="R1460">
        <v>0</v>
      </c>
      <c r="S1460">
        <v>4234.6499999999996</v>
      </c>
      <c r="T1460">
        <v>810.39024267299999</v>
      </c>
      <c r="U1460">
        <v>0</v>
      </c>
      <c r="V1460">
        <v>2.3596731276399998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10.91962204</v>
      </c>
      <c r="AF1460">
        <v>0</v>
      </c>
      <c r="AG1460">
        <v>0</v>
      </c>
      <c r="AH1460">
        <v>0</v>
      </c>
      <c r="AI1460">
        <v>0.13591644713000001</v>
      </c>
      <c r="AJ1460">
        <v>22.107857799999998</v>
      </c>
    </row>
    <row r="1461" spans="1:36" x14ac:dyDescent="0.2">
      <c r="A1461" t="s">
        <v>324</v>
      </c>
      <c r="B1461" t="s">
        <v>610</v>
      </c>
      <c r="C1461" t="s">
        <v>611</v>
      </c>
      <c r="D1461" t="s">
        <v>605</v>
      </c>
      <c r="E1461" t="s">
        <v>502</v>
      </c>
      <c r="K1461" t="s">
        <v>537</v>
      </c>
      <c r="L1461" t="s">
        <v>516</v>
      </c>
      <c r="O1461">
        <v>0</v>
      </c>
      <c r="P1461">
        <v>0</v>
      </c>
      <c r="Q1461">
        <v>0</v>
      </c>
      <c r="R1461">
        <v>0</v>
      </c>
      <c r="S1461">
        <v>4477.5919999999996</v>
      </c>
      <c r="T1461">
        <v>810.39024267299999</v>
      </c>
      <c r="U1461">
        <v>0</v>
      </c>
      <c r="V1461">
        <v>2.3596731276399998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10.91962204</v>
      </c>
      <c r="AF1461">
        <v>0</v>
      </c>
      <c r="AG1461">
        <v>0</v>
      </c>
      <c r="AH1461">
        <v>0</v>
      </c>
      <c r="AI1461">
        <v>0.13591644713000001</v>
      </c>
      <c r="AJ1461">
        <v>22.107857799999998</v>
      </c>
    </row>
    <row r="1462" spans="1:36" x14ac:dyDescent="0.2">
      <c r="A1462" t="s">
        <v>325</v>
      </c>
      <c r="B1462" t="s">
        <v>610</v>
      </c>
      <c r="C1462" t="s">
        <v>611</v>
      </c>
      <c r="D1462" t="s">
        <v>605</v>
      </c>
      <c r="E1462" t="s">
        <v>502</v>
      </c>
      <c r="K1462" t="s">
        <v>537</v>
      </c>
      <c r="L1462" t="s">
        <v>517</v>
      </c>
      <c r="O1462">
        <v>0</v>
      </c>
      <c r="P1462">
        <v>0</v>
      </c>
      <c r="Q1462">
        <v>0</v>
      </c>
      <c r="R1462">
        <v>0</v>
      </c>
      <c r="S1462">
        <v>1002.848</v>
      </c>
      <c r="T1462">
        <v>810.39024267299999</v>
      </c>
      <c r="U1462">
        <v>0</v>
      </c>
      <c r="V1462">
        <v>2.3596731276399998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10.91962204</v>
      </c>
      <c r="AF1462">
        <v>0</v>
      </c>
      <c r="AG1462">
        <v>0</v>
      </c>
      <c r="AH1462">
        <v>0</v>
      </c>
      <c r="AI1462">
        <v>0.13591644713000001</v>
      </c>
      <c r="AJ1462">
        <v>22.107857799999998</v>
      </c>
    </row>
    <row r="1463" spans="1:36" x14ac:dyDescent="0.2">
      <c r="A1463" t="s">
        <v>326</v>
      </c>
      <c r="B1463" t="s">
        <v>610</v>
      </c>
      <c r="C1463" t="s">
        <v>611</v>
      </c>
      <c r="D1463" t="s">
        <v>605</v>
      </c>
      <c r="E1463" t="s">
        <v>502</v>
      </c>
      <c r="K1463" t="s">
        <v>537</v>
      </c>
      <c r="L1463" t="s">
        <v>518</v>
      </c>
      <c r="O1463">
        <v>0</v>
      </c>
      <c r="P1463">
        <v>0</v>
      </c>
      <c r="Q1463">
        <v>0</v>
      </c>
      <c r="R1463">
        <v>0</v>
      </c>
      <c r="S1463">
        <v>2059.0499999999997</v>
      </c>
      <c r="T1463">
        <v>810.39024267299999</v>
      </c>
      <c r="U1463">
        <v>0</v>
      </c>
      <c r="V1463">
        <v>2.3596731276399998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10.91962204</v>
      </c>
      <c r="AF1463">
        <v>0</v>
      </c>
      <c r="AG1463">
        <v>0</v>
      </c>
      <c r="AH1463">
        <v>0</v>
      </c>
      <c r="AI1463">
        <v>0.2434506501</v>
      </c>
      <c r="AJ1463">
        <v>22.107857799999998</v>
      </c>
    </row>
    <row r="1464" spans="1:36" x14ac:dyDescent="0.2">
      <c r="A1464" t="s">
        <v>327</v>
      </c>
      <c r="B1464" t="s">
        <v>610</v>
      </c>
      <c r="C1464" t="s">
        <v>611</v>
      </c>
      <c r="D1464" t="s">
        <v>605</v>
      </c>
      <c r="E1464" t="s">
        <v>502</v>
      </c>
      <c r="K1464" t="s">
        <v>539</v>
      </c>
      <c r="L1464" t="s">
        <v>513</v>
      </c>
      <c r="O1464">
        <v>0</v>
      </c>
      <c r="P1464">
        <v>0</v>
      </c>
      <c r="Q1464">
        <v>0</v>
      </c>
      <c r="R1464">
        <v>0</v>
      </c>
      <c r="S1464">
        <v>21692.793599999997</v>
      </c>
      <c r="T1464">
        <v>1431.7662892359999</v>
      </c>
      <c r="U1464">
        <v>0</v>
      </c>
      <c r="V1464">
        <v>1.0914636292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22.107857799999998</v>
      </c>
    </row>
    <row r="1465" spans="1:36" x14ac:dyDescent="0.2">
      <c r="A1465" t="s">
        <v>328</v>
      </c>
      <c r="B1465" t="s">
        <v>610</v>
      </c>
      <c r="C1465" t="s">
        <v>611</v>
      </c>
      <c r="D1465" t="s">
        <v>605</v>
      </c>
      <c r="E1465" t="s">
        <v>502</v>
      </c>
      <c r="K1465" t="s">
        <v>539</v>
      </c>
      <c r="L1465" t="s">
        <v>513</v>
      </c>
      <c r="O1465">
        <v>0</v>
      </c>
      <c r="P1465">
        <v>0</v>
      </c>
      <c r="Q1465">
        <v>0</v>
      </c>
      <c r="R1465">
        <v>0</v>
      </c>
      <c r="S1465">
        <v>20000.448</v>
      </c>
      <c r="T1465">
        <v>1431.7662892359999</v>
      </c>
      <c r="U1465">
        <v>0</v>
      </c>
      <c r="V1465">
        <v>1.0914636292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1731.2071679999999</v>
      </c>
      <c r="AI1465">
        <v>0</v>
      </c>
      <c r="AJ1465">
        <v>22.107857799999998</v>
      </c>
    </row>
    <row r="1466" spans="1:36" x14ac:dyDescent="0.2">
      <c r="A1466" t="s">
        <v>329</v>
      </c>
      <c r="B1466" t="s">
        <v>610</v>
      </c>
      <c r="C1466" t="s">
        <v>611</v>
      </c>
      <c r="D1466" t="s">
        <v>605</v>
      </c>
      <c r="E1466" t="s">
        <v>502</v>
      </c>
      <c r="K1466" t="s">
        <v>539</v>
      </c>
      <c r="L1466" t="s">
        <v>548</v>
      </c>
      <c r="O1466">
        <v>0</v>
      </c>
      <c r="P1466">
        <v>0</v>
      </c>
      <c r="Q1466">
        <v>0</v>
      </c>
      <c r="R1466">
        <v>0</v>
      </c>
      <c r="S1466">
        <v>3458.0249999999996</v>
      </c>
      <c r="T1466">
        <v>1431.7662892359999</v>
      </c>
      <c r="U1466">
        <v>0</v>
      </c>
      <c r="V1466">
        <v>1.0914636292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22.107857799999998</v>
      </c>
    </row>
    <row r="1467" spans="1:36" x14ac:dyDescent="0.2">
      <c r="A1467" t="s">
        <v>330</v>
      </c>
      <c r="B1467" t="s">
        <v>610</v>
      </c>
      <c r="C1467" t="s">
        <v>611</v>
      </c>
      <c r="D1467" t="s">
        <v>605</v>
      </c>
      <c r="E1467" t="s">
        <v>502</v>
      </c>
      <c r="K1467" t="s">
        <v>539</v>
      </c>
      <c r="L1467" t="s">
        <v>548</v>
      </c>
      <c r="O1467">
        <v>0</v>
      </c>
      <c r="P1467">
        <v>0</v>
      </c>
      <c r="Q1467">
        <v>0</v>
      </c>
      <c r="R1467">
        <v>0</v>
      </c>
      <c r="S1467">
        <v>3188.25</v>
      </c>
      <c r="T1467">
        <v>1431.7662892359999</v>
      </c>
      <c r="U1467">
        <v>0</v>
      </c>
      <c r="V1467">
        <v>1.0914636292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1731.2071679999999</v>
      </c>
      <c r="AI1467">
        <v>0</v>
      </c>
      <c r="AJ1467">
        <v>22.107857799999998</v>
      </c>
    </row>
    <row r="1468" spans="1:36" x14ac:dyDescent="0.2">
      <c r="A1468" t="s">
        <v>331</v>
      </c>
      <c r="B1468" t="s">
        <v>610</v>
      </c>
      <c r="C1468" t="s">
        <v>611</v>
      </c>
      <c r="D1468" t="s">
        <v>605</v>
      </c>
      <c r="E1468" t="s">
        <v>502</v>
      </c>
      <c r="K1468" t="s">
        <v>539</v>
      </c>
      <c r="L1468" t="s">
        <v>516</v>
      </c>
      <c r="O1468">
        <v>0</v>
      </c>
      <c r="P1468">
        <v>0</v>
      </c>
      <c r="Q1468">
        <v>0</v>
      </c>
      <c r="R1468">
        <v>0</v>
      </c>
      <c r="S1468">
        <v>3656.4119999999998</v>
      </c>
      <c r="T1468">
        <v>1431.7662892359999</v>
      </c>
      <c r="U1468">
        <v>0</v>
      </c>
      <c r="V1468">
        <v>1.0914636292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22.107857799999998</v>
      </c>
    </row>
    <row r="1469" spans="1:36" x14ac:dyDescent="0.2">
      <c r="A1469" t="s">
        <v>332</v>
      </c>
      <c r="B1469" t="s">
        <v>610</v>
      </c>
      <c r="C1469" t="s">
        <v>611</v>
      </c>
      <c r="D1469" t="s">
        <v>605</v>
      </c>
      <c r="E1469" t="s">
        <v>502</v>
      </c>
      <c r="K1469" t="s">
        <v>539</v>
      </c>
      <c r="L1469" t="s">
        <v>517</v>
      </c>
      <c r="O1469">
        <v>0</v>
      </c>
      <c r="P1469">
        <v>0</v>
      </c>
      <c r="Q1469">
        <v>0</v>
      </c>
      <c r="R1469">
        <v>0</v>
      </c>
      <c r="S1469">
        <v>818.92799999999988</v>
      </c>
      <c r="T1469">
        <v>1431.7662892359999</v>
      </c>
      <c r="U1469">
        <v>0</v>
      </c>
      <c r="V1469">
        <v>1.0914636292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22.107857799999998</v>
      </c>
    </row>
    <row r="1470" spans="1:36" x14ac:dyDescent="0.2">
      <c r="A1470" t="s">
        <v>333</v>
      </c>
      <c r="B1470" t="s">
        <v>610</v>
      </c>
      <c r="C1470" t="s">
        <v>611</v>
      </c>
      <c r="D1470" t="s">
        <v>605</v>
      </c>
      <c r="E1470" t="s">
        <v>502</v>
      </c>
      <c r="K1470" t="s">
        <v>539</v>
      </c>
      <c r="L1470" t="s">
        <v>518</v>
      </c>
      <c r="O1470">
        <v>0</v>
      </c>
      <c r="P1470">
        <v>0</v>
      </c>
      <c r="Q1470">
        <v>0</v>
      </c>
      <c r="R1470">
        <v>0</v>
      </c>
      <c r="S1470">
        <v>1681.425</v>
      </c>
      <c r="T1470">
        <v>1431.7662892359999</v>
      </c>
      <c r="U1470">
        <v>0</v>
      </c>
      <c r="V1470">
        <v>1.0914636292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22.107857799999998</v>
      </c>
    </row>
    <row r="1471" spans="1:36" x14ac:dyDescent="0.2">
      <c r="A1471" t="s">
        <v>334</v>
      </c>
      <c r="B1471" t="s">
        <v>610</v>
      </c>
      <c r="C1471" t="s">
        <v>611</v>
      </c>
      <c r="D1471" t="s">
        <v>605</v>
      </c>
      <c r="E1471" t="s">
        <v>503</v>
      </c>
      <c r="J1471" t="s">
        <v>599</v>
      </c>
      <c r="K1471" t="s">
        <v>538</v>
      </c>
      <c r="L1471" t="s">
        <v>513</v>
      </c>
      <c r="M1471" t="s">
        <v>522</v>
      </c>
      <c r="O1471">
        <v>0</v>
      </c>
      <c r="P1471">
        <v>2511.7968424999999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14552.400079199999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29.997393958779998</v>
      </c>
      <c r="AF1471">
        <v>0</v>
      </c>
      <c r="AG1471">
        <v>0</v>
      </c>
      <c r="AH1471">
        <v>0</v>
      </c>
      <c r="AI1471">
        <v>3.0739808400700001E-3</v>
      </c>
      <c r="AJ1471">
        <v>0</v>
      </c>
    </row>
    <row r="1472" spans="1:36" x14ac:dyDescent="0.2">
      <c r="A1472" t="s">
        <v>335</v>
      </c>
      <c r="B1472" t="s">
        <v>610</v>
      </c>
      <c r="C1472" t="s">
        <v>611</v>
      </c>
      <c r="D1472" t="s">
        <v>605</v>
      </c>
      <c r="E1472" t="s">
        <v>503</v>
      </c>
      <c r="J1472" t="s">
        <v>599</v>
      </c>
      <c r="K1472" t="s">
        <v>538</v>
      </c>
      <c r="L1472" t="s">
        <v>548</v>
      </c>
      <c r="M1472" t="s">
        <v>522</v>
      </c>
      <c r="O1472">
        <v>0</v>
      </c>
      <c r="P1472">
        <v>2511.7968424999999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2955.1312904799997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29.997393958779998</v>
      </c>
      <c r="AF1472">
        <v>0</v>
      </c>
      <c r="AG1472">
        <v>0</v>
      </c>
      <c r="AH1472">
        <v>0</v>
      </c>
      <c r="AI1472">
        <v>3.0739808400700001E-3</v>
      </c>
      <c r="AJ1472">
        <v>0</v>
      </c>
    </row>
    <row r="1473" spans="1:36" x14ac:dyDescent="0.2">
      <c r="A1473" t="s">
        <v>336</v>
      </c>
      <c r="B1473" t="s">
        <v>610</v>
      </c>
      <c r="C1473" t="s">
        <v>611</v>
      </c>
      <c r="D1473" t="s">
        <v>605</v>
      </c>
      <c r="E1473" t="s">
        <v>503</v>
      </c>
      <c r="J1473" t="s">
        <v>599</v>
      </c>
      <c r="K1473" t="s">
        <v>538</v>
      </c>
      <c r="L1473" t="s">
        <v>579</v>
      </c>
      <c r="M1473" t="s">
        <v>522</v>
      </c>
      <c r="O1473">
        <v>0</v>
      </c>
      <c r="P1473">
        <v>2511.7968424999999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2634.2335462200003</v>
      </c>
      <c r="AB1473">
        <v>0</v>
      </c>
      <c r="AC1473">
        <v>0</v>
      </c>
      <c r="AD1473">
        <v>0</v>
      </c>
      <c r="AE1473">
        <v>29.997393958779998</v>
      </c>
      <c r="AF1473">
        <v>0</v>
      </c>
      <c r="AG1473">
        <v>0</v>
      </c>
      <c r="AH1473">
        <v>0</v>
      </c>
      <c r="AI1473">
        <v>3.0739808400700001E-3</v>
      </c>
      <c r="AJ1473">
        <v>0</v>
      </c>
    </row>
    <row r="1474" spans="1:36" x14ac:dyDescent="0.2">
      <c r="A1474" t="s">
        <v>337</v>
      </c>
      <c r="B1474" t="s">
        <v>610</v>
      </c>
      <c r="C1474" t="s">
        <v>611</v>
      </c>
      <c r="D1474" t="s">
        <v>605</v>
      </c>
      <c r="E1474" t="s">
        <v>503</v>
      </c>
      <c r="J1474" t="s">
        <v>599</v>
      </c>
      <c r="K1474" t="s">
        <v>538</v>
      </c>
      <c r="L1474" t="s">
        <v>514</v>
      </c>
      <c r="M1474" t="s">
        <v>522</v>
      </c>
      <c r="O1474">
        <v>0</v>
      </c>
      <c r="P1474">
        <v>2511.7968424999999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3868.98921556</v>
      </c>
      <c r="AB1474">
        <v>0</v>
      </c>
      <c r="AC1474">
        <v>0</v>
      </c>
      <c r="AD1474">
        <v>0</v>
      </c>
      <c r="AE1474">
        <v>29.997393958779998</v>
      </c>
      <c r="AF1474">
        <v>0</v>
      </c>
      <c r="AG1474">
        <v>0</v>
      </c>
      <c r="AH1474">
        <v>0</v>
      </c>
      <c r="AI1474">
        <v>3.0739808400700001E-3</v>
      </c>
      <c r="AJ1474">
        <v>0</v>
      </c>
    </row>
    <row r="1475" spans="1:36" x14ac:dyDescent="0.2">
      <c r="A1475" t="s">
        <v>338</v>
      </c>
      <c r="B1475" t="s">
        <v>610</v>
      </c>
      <c r="C1475" t="s">
        <v>611</v>
      </c>
      <c r="D1475" t="s">
        <v>605</v>
      </c>
      <c r="E1475" t="s">
        <v>503</v>
      </c>
      <c r="J1475" t="s">
        <v>599</v>
      </c>
      <c r="K1475" t="s">
        <v>538</v>
      </c>
      <c r="L1475" t="s">
        <v>515</v>
      </c>
      <c r="M1475" t="s">
        <v>522</v>
      </c>
      <c r="O1475">
        <v>0</v>
      </c>
      <c r="P1475">
        <v>2511.7968424999999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2566.4327110999998</v>
      </c>
      <c r="AB1475">
        <v>0</v>
      </c>
      <c r="AC1475">
        <v>0</v>
      </c>
      <c r="AD1475">
        <v>0</v>
      </c>
      <c r="AE1475">
        <v>29.997393958779998</v>
      </c>
      <c r="AF1475">
        <v>0</v>
      </c>
      <c r="AG1475">
        <v>0</v>
      </c>
      <c r="AH1475">
        <v>0</v>
      </c>
      <c r="AI1475">
        <v>3.0739808400700001E-3</v>
      </c>
      <c r="AJ1475">
        <v>0</v>
      </c>
    </row>
    <row r="1476" spans="1:36" x14ac:dyDescent="0.2">
      <c r="A1476" t="s">
        <v>339</v>
      </c>
      <c r="B1476" t="s">
        <v>610</v>
      </c>
      <c r="C1476" t="s">
        <v>611</v>
      </c>
      <c r="D1476" t="s">
        <v>605</v>
      </c>
      <c r="E1476" t="s">
        <v>503</v>
      </c>
      <c r="J1476" t="s">
        <v>599</v>
      </c>
      <c r="K1476" t="s">
        <v>538</v>
      </c>
      <c r="L1476" t="s">
        <v>516</v>
      </c>
      <c r="M1476" t="s">
        <v>522</v>
      </c>
      <c r="O1476">
        <v>0</v>
      </c>
      <c r="P1476">
        <v>2511.7968424999999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3081.3252010199999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29.997393958779998</v>
      </c>
      <c r="AF1476">
        <v>0</v>
      </c>
      <c r="AG1476">
        <v>0</v>
      </c>
      <c r="AH1476">
        <v>0</v>
      </c>
      <c r="AI1476">
        <v>3.0739808400700001E-3</v>
      </c>
      <c r="AJ1476">
        <v>0</v>
      </c>
    </row>
    <row r="1477" spans="1:36" x14ac:dyDescent="0.2">
      <c r="A1477" t="s">
        <v>340</v>
      </c>
      <c r="B1477" t="s">
        <v>610</v>
      </c>
      <c r="C1477" t="s">
        <v>611</v>
      </c>
      <c r="D1477" t="s">
        <v>605</v>
      </c>
      <c r="E1477" t="s">
        <v>503</v>
      </c>
      <c r="J1477" t="s">
        <v>599</v>
      </c>
      <c r="K1477" t="s">
        <v>538</v>
      </c>
      <c r="L1477" t="s">
        <v>517</v>
      </c>
      <c r="M1477" t="s">
        <v>522</v>
      </c>
      <c r="O1477">
        <v>0</v>
      </c>
      <c r="P1477">
        <v>2511.7968424999999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1276.5099608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29.997393958779998</v>
      </c>
      <c r="AF1477">
        <v>0</v>
      </c>
      <c r="AG1477">
        <v>0</v>
      </c>
      <c r="AH1477">
        <v>0</v>
      </c>
      <c r="AI1477">
        <v>3.0739808400700001E-3</v>
      </c>
      <c r="AJ1477">
        <v>0</v>
      </c>
    </row>
    <row r="1478" spans="1:36" x14ac:dyDescent="0.2">
      <c r="A1478" t="s">
        <v>341</v>
      </c>
      <c r="B1478" t="s">
        <v>610</v>
      </c>
      <c r="C1478" t="s">
        <v>611</v>
      </c>
      <c r="D1478" t="s">
        <v>605</v>
      </c>
      <c r="E1478" t="s">
        <v>503</v>
      </c>
      <c r="J1478" t="s">
        <v>599</v>
      </c>
      <c r="K1478" t="s">
        <v>538</v>
      </c>
      <c r="L1478" t="s">
        <v>518</v>
      </c>
      <c r="M1478" t="s">
        <v>522</v>
      </c>
      <c r="O1478">
        <v>0</v>
      </c>
      <c r="P1478">
        <v>2511.7968424999999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2521.4280632</v>
      </c>
      <c r="AB1478">
        <v>0</v>
      </c>
      <c r="AC1478">
        <v>0</v>
      </c>
      <c r="AD1478">
        <v>0</v>
      </c>
      <c r="AE1478">
        <v>29.997393958779998</v>
      </c>
      <c r="AF1478">
        <v>0</v>
      </c>
      <c r="AG1478">
        <v>0</v>
      </c>
      <c r="AH1478">
        <v>0</v>
      </c>
      <c r="AI1478">
        <v>3.0739808400700001E-3</v>
      </c>
      <c r="AJ1478">
        <v>0</v>
      </c>
    </row>
    <row r="1479" spans="1:36" x14ac:dyDescent="0.2">
      <c r="A1479" t="s">
        <v>342</v>
      </c>
      <c r="B1479" t="s">
        <v>610</v>
      </c>
      <c r="C1479" t="s">
        <v>611</v>
      </c>
      <c r="D1479" t="s">
        <v>605</v>
      </c>
      <c r="E1479" t="s">
        <v>503</v>
      </c>
      <c r="J1479" t="s">
        <v>599</v>
      </c>
      <c r="K1479" t="s">
        <v>538</v>
      </c>
      <c r="L1479" t="s">
        <v>513</v>
      </c>
      <c r="M1479" t="s">
        <v>543</v>
      </c>
      <c r="O1479">
        <v>0</v>
      </c>
      <c r="P1479">
        <v>789.43572125000003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14552.400079199999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29.997393958779998</v>
      </c>
      <c r="AF1479">
        <v>0</v>
      </c>
      <c r="AG1479">
        <v>0</v>
      </c>
      <c r="AH1479">
        <v>0</v>
      </c>
      <c r="AI1479">
        <v>3.0739808400700001E-3</v>
      </c>
      <c r="AJ1479">
        <v>0</v>
      </c>
    </row>
    <row r="1480" spans="1:36" x14ac:dyDescent="0.2">
      <c r="A1480" t="s">
        <v>343</v>
      </c>
      <c r="B1480" t="s">
        <v>610</v>
      </c>
      <c r="C1480" t="s">
        <v>611</v>
      </c>
      <c r="D1480" t="s">
        <v>605</v>
      </c>
      <c r="E1480" t="s">
        <v>503</v>
      </c>
      <c r="J1480" t="s">
        <v>599</v>
      </c>
      <c r="K1480" t="s">
        <v>538</v>
      </c>
      <c r="L1480" t="s">
        <v>513</v>
      </c>
      <c r="M1480" t="s">
        <v>523</v>
      </c>
      <c r="O1480">
        <v>0</v>
      </c>
      <c r="P1480">
        <v>870.18498875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14552.400079199999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29.997393958779998</v>
      </c>
      <c r="AF1480">
        <v>0</v>
      </c>
      <c r="AG1480">
        <v>0</v>
      </c>
      <c r="AH1480">
        <v>0</v>
      </c>
      <c r="AI1480">
        <v>3.0739808400700001E-3</v>
      </c>
      <c r="AJ1480">
        <v>0</v>
      </c>
    </row>
    <row r="1481" spans="1:36" x14ac:dyDescent="0.2">
      <c r="A1481" t="s">
        <v>344</v>
      </c>
      <c r="B1481" t="s">
        <v>610</v>
      </c>
      <c r="C1481" t="s">
        <v>611</v>
      </c>
      <c r="D1481" t="s">
        <v>605</v>
      </c>
      <c r="E1481" t="s">
        <v>503</v>
      </c>
      <c r="J1481" t="s">
        <v>510</v>
      </c>
      <c r="K1481" t="s">
        <v>538</v>
      </c>
      <c r="L1481" t="s">
        <v>513</v>
      </c>
      <c r="M1481" t="s">
        <v>522</v>
      </c>
      <c r="O1481">
        <v>0</v>
      </c>
      <c r="P1481">
        <v>2511.7968424999999</v>
      </c>
      <c r="Q1481">
        <v>0</v>
      </c>
      <c r="R1481">
        <v>0</v>
      </c>
      <c r="S1481">
        <v>794.88959999999997</v>
      </c>
      <c r="T1481">
        <v>0</v>
      </c>
      <c r="U1481">
        <v>0</v>
      </c>
      <c r="V1481">
        <v>1730.8782729199997</v>
      </c>
      <c r="W1481">
        <v>0</v>
      </c>
      <c r="X1481">
        <v>0</v>
      </c>
      <c r="Y1481">
        <v>14604.977999999999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5.0500534112000004</v>
      </c>
      <c r="AF1481">
        <v>0</v>
      </c>
      <c r="AG1481">
        <v>0</v>
      </c>
      <c r="AH1481">
        <v>0</v>
      </c>
      <c r="AI1481">
        <v>5.9649604046999996E-2</v>
      </c>
      <c r="AJ1481">
        <v>0</v>
      </c>
    </row>
    <row r="1482" spans="1:36" x14ac:dyDescent="0.2">
      <c r="A1482" t="s">
        <v>345</v>
      </c>
      <c r="B1482" t="s">
        <v>610</v>
      </c>
      <c r="C1482" t="s">
        <v>611</v>
      </c>
      <c r="D1482" t="s">
        <v>605</v>
      </c>
      <c r="E1482" t="s">
        <v>503</v>
      </c>
      <c r="J1482" t="s">
        <v>510</v>
      </c>
      <c r="K1482" t="s">
        <v>538</v>
      </c>
      <c r="L1482" t="s">
        <v>548</v>
      </c>
      <c r="M1482" t="s">
        <v>522</v>
      </c>
      <c r="O1482">
        <v>0</v>
      </c>
      <c r="P1482">
        <v>2511.7968424999999</v>
      </c>
      <c r="Q1482">
        <v>0</v>
      </c>
      <c r="R1482">
        <v>0</v>
      </c>
      <c r="S1482">
        <v>794.88959999999997</v>
      </c>
      <c r="T1482">
        <v>0</v>
      </c>
      <c r="U1482">
        <v>0</v>
      </c>
      <c r="V1482">
        <v>1730.8782729199997</v>
      </c>
      <c r="W1482">
        <v>0</v>
      </c>
      <c r="X1482">
        <v>0</v>
      </c>
      <c r="Y1482">
        <v>2965.8081999999999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5.0500534112000004</v>
      </c>
      <c r="AF1482">
        <v>0</v>
      </c>
      <c r="AG1482">
        <v>0</v>
      </c>
      <c r="AH1482">
        <v>0</v>
      </c>
      <c r="AI1482">
        <v>5.9649604046999996E-2</v>
      </c>
      <c r="AJ1482">
        <v>0</v>
      </c>
    </row>
    <row r="1483" spans="1:36" x14ac:dyDescent="0.2">
      <c r="A1483" t="s">
        <v>346</v>
      </c>
      <c r="B1483" t="s">
        <v>610</v>
      </c>
      <c r="C1483" t="s">
        <v>611</v>
      </c>
      <c r="D1483" t="s">
        <v>605</v>
      </c>
      <c r="E1483" t="s">
        <v>503</v>
      </c>
      <c r="J1483" t="s">
        <v>510</v>
      </c>
      <c r="K1483" t="s">
        <v>538</v>
      </c>
      <c r="L1483" t="s">
        <v>579</v>
      </c>
      <c r="M1483" t="s">
        <v>522</v>
      </c>
      <c r="O1483">
        <v>0</v>
      </c>
      <c r="P1483">
        <v>2511.7968424999999</v>
      </c>
      <c r="Q1483">
        <v>0</v>
      </c>
      <c r="R1483">
        <v>0</v>
      </c>
      <c r="S1483">
        <v>794.88959999999997</v>
      </c>
      <c r="T1483">
        <v>0</v>
      </c>
      <c r="U1483">
        <v>0</v>
      </c>
      <c r="V1483">
        <v>1730.8782729199997</v>
      </c>
      <c r="W1483">
        <v>0</v>
      </c>
      <c r="X1483">
        <v>0</v>
      </c>
      <c r="Y1483">
        <v>0</v>
      </c>
      <c r="Z1483">
        <v>0</v>
      </c>
      <c r="AA1483">
        <v>2643.7510500000003</v>
      </c>
      <c r="AB1483">
        <v>0</v>
      </c>
      <c r="AC1483">
        <v>0</v>
      </c>
      <c r="AD1483">
        <v>0</v>
      </c>
      <c r="AE1483">
        <v>5.0500534112000004</v>
      </c>
      <c r="AF1483">
        <v>0</v>
      </c>
      <c r="AG1483">
        <v>0</v>
      </c>
      <c r="AH1483">
        <v>0</v>
      </c>
      <c r="AI1483">
        <v>5.9649604046999996E-2</v>
      </c>
      <c r="AJ1483">
        <v>0</v>
      </c>
    </row>
    <row r="1484" spans="1:36" x14ac:dyDescent="0.2">
      <c r="A1484" t="s">
        <v>347</v>
      </c>
      <c r="B1484" t="s">
        <v>610</v>
      </c>
      <c r="C1484" t="s">
        <v>611</v>
      </c>
      <c r="D1484" t="s">
        <v>605</v>
      </c>
      <c r="E1484" t="s">
        <v>503</v>
      </c>
      <c r="J1484" t="s">
        <v>510</v>
      </c>
      <c r="K1484" t="s">
        <v>538</v>
      </c>
      <c r="L1484" t="s">
        <v>514</v>
      </c>
      <c r="M1484" t="s">
        <v>522</v>
      </c>
      <c r="O1484">
        <v>0</v>
      </c>
      <c r="P1484">
        <v>2511.7968424999999</v>
      </c>
      <c r="Q1484">
        <v>0</v>
      </c>
      <c r="R1484">
        <v>0</v>
      </c>
      <c r="S1484">
        <v>794.88959999999997</v>
      </c>
      <c r="T1484">
        <v>0</v>
      </c>
      <c r="U1484">
        <v>0</v>
      </c>
      <c r="V1484">
        <v>1730.8782729199997</v>
      </c>
      <c r="W1484">
        <v>0</v>
      </c>
      <c r="X1484">
        <v>0</v>
      </c>
      <c r="Y1484">
        <v>0</v>
      </c>
      <c r="Z1484">
        <v>0</v>
      </c>
      <c r="AA1484">
        <v>3882.9679000000001</v>
      </c>
      <c r="AB1484">
        <v>0</v>
      </c>
      <c r="AC1484">
        <v>0</v>
      </c>
      <c r="AD1484">
        <v>0</v>
      </c>
      <c r="AE1484">
        <v>5.0500534112000004</v>
      </c>
      <c r="AF1484">
        <v>0</v>
      </c>
      <c r="AG1484">
        <v>0</v>
      </c>
      <c r="AH1484">
        <v>0</v>
      </c>
      <c r="AI1484">
        <v>5.9649604046999996E-2</v>
      </c>
      <c r="AJ1484">
        <v>0</v>
      </c>
    </row>
    <row r="1485" spans="1:36" x14ac:dyDescent="0.2">
      <c r="A1485" t="s">
        <v>348</v>
      </c>
      <c r="B1485" t="s">
        <v>610</v>
      </c>
      <c r="C1485" t="s">
        <v>611</v>
      </c>
      <c r="D1485" t="s">
        <v>605</v>
      </c>
      <c r="E1485" t="s">
        <v>503</v>
      </c>
      <c r="J1485" t="s">
        <v>510</v>
      </c>
      <c r="K1485" t="s">
        <v>538</v>
      </c>
      <c r="L1485" t="s">
        <v>515</v>
      </c>
      <c r="M1485" t="s">
        <v>522</v>
      </c>
      <c r="O1485">
        <v>0</v>
      </c>
      <c r="P1485">
        <v>2511.7968424999999</v>
      </c>
      <c r="Q1485">
        <v>0</v>
      </c>
      <c r="R1485">
        <v>0</v>
      </c>
      <c r="S1485">
        <v>794.88959999999997</v>
      </c>
      <c r="T1485">
        <v>0</v>
      </c>
      <c r="U1485">
        <v>0</v>
      </c>
      <c r="V1485">
        <v>1730.8782729199997</v>
      </c>
      <c r="W1485">
        <v>0</v>
      </c>
      <c r="X1485">
        <v>0</v>
      </c>
      <c r="Y1485">
        <v>0</v>
      </c>
      <c r="Z1485">
        <v>0</v>
      </c>
      <c r="AA1485">
        <v>2575.70525</v>
      </c>
      <c r="AB1485">
        <v>0</v>
      </c>
      <c r="AC1485">
        <v>0</v>
      </c>
      <c r="AD1485">
        <v>0</v>
      </c>
      <c r="AE1485">
        <v>5.0500534112000004</v>
      </c>
      <c r="AF1485">
        <v>0</v>
      </c>
      <c r="AG1485">
        <v>0</v>
      </c>
      <c r="AH1485">
        <v>0</v>
      </c>
      <c r="AI1485">
        <v>5.9649604046999996E-2</v>
      </c>
      <c r="AJ1485">
        <v>0</v>
      </c>
    </row>
    <row r="1486" spans="1:36" x14ac:dyDescent="0.2">
      <c r="A1486" t="s">
        <v>349</v>
      </c>
      <c r="B1486" t="s">
        <v>610</v>
      </c>
      <c r="C1486" t="s">
        <v>611</v>
      </c>
      <c r="D1486" t="s">
        <v>605</v>
      </c>
      <c r="E1486" t="s">
        <v>503</v>
      </c>
      <c r="J1486" t="s">
        <v>510</v>
      </c>
      <c r="K1486" t="s">
        <v>538</v>
      </c>
      <c r="L1486" t="s">
        <v>516</v>
      </c>
      <c r="M1486" t="s">
        <v>522</v>
      </c>
      <c r="O1486">
        <v>0</v>
      </c>
      <c r="P1486">
        <v>2511.7968424999999</v>
      </c>
      <c r="Q1486">
        <v>0</v>
      </c>
      <c r="R1486">
        <v>0</v>
      </c>
      <c r="S1486">
        <v>794.88959999999997</v>
      </c>
      <c r="T1486">
        <v>0</v>
      </c>
      <c r="U1486">
        <v>0</v>
      </c>
      <c r="V1486">
        <v>1730.8782729199997</v>
      </c>
      <c r="W1486">
        <v>0</v>
      </c>
      <c r="X1486">
        <v>0</v>
      </c>
      <c r="Y1486">
        <v>3092.4580500000002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5.0500534112000004</v>
      </c>
      <c r="AF1486">
        <v>0</v>
      </c>
      <c r="AG1486">
        <v>0</v>
      </c>
      <c r="AH1486">
        <v>0</v>
      </c>
      <c r="AI1486">
        <v>5.9649604046999996E-2</v>
      </c>
      <c r="AJ1486">
        <v>0</v>
      </c>
    </row>
    <row r="1487" spans="1:36" x14ac:dyDescent="0.2">
      <c r="A1487" t="s">
        <v>350</v>
      </c>
      <c r="B1487" t="s">
        <v>610</v>
      </c>
      <c r="C1487" t="s">
        <v>611</v>
      </c>
      <c r="D1487" t="s">
        <v>605</v>
      </c>
      <c r="E1487" t="s">
        <v>503</v>
      </c>
      <c r="J1487" t="s">
        <v>510</v>
      </c>
      <c r="K1487" t="s">
        <v>538</v>
      </c>
      <c r="L1487" t="s">
        <v>517</v>
      </c>
      <c r="M1487" t="s">
        <v>522</v>
      </c>
      <c r="O1487">
        <v>0</v>
      </c>
      <c r="P1487">
        <v>2511.7968424999999</v>
      </c>
      <c r="Q1487">
        <v>0</v>
      </c>
      <c r="R1487">
        <v>0</v>
      </c>
      <c r="S1487">
        <v>794.88959999999997</v>
      </c>
      <c r="T1487">
        <v>0</v>
      </c>
      <c r="U1487">
        <v>0</v>
      </c>
      <c r="V1487">
        <v>1730.8782729199997</v>
      </c>
      <c r="W1487">
        <v>0</v>
      </c>
      <c r="X1487">
        <v>0</v>
      </c>
      <c r="Y1487">
        <v>1281.1220000000001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5.0500534112000004</v>
      </c>
      <c r="AF1487">
        <v>0</v>
      </c>
      <c r="AG1487">
        <v>0</v>
      </c>
      <c r="AH1487">
        <v>0</v>
      </c>
      <c r="AI1487">
        <v>5.9649604046999996E-2</v>
      </c>
      <c r="AJ1487">
        <v>0</v>
      </c>
    </row>
    <row r="1488" spans="1:36" x14ac:dyDescent="0.2">
      <c r="A1488" t="s">
        <v>351</v>
      </c>
      <c r="B1488" t="s">
        <v>610</v>
      </c>
      <c r="C1488" t="s">
        <v>611</v>
      </c>
      <c r="D1488" t="s">
        <v>605</v>
      </c>
      <c r="E1488" t="s">
        <v>503</v>
      </c>
      <c r="J1488" t="s">
        <v>510</v>
      </c>
      <c r="K1488" t="s">
        <v>538</v>
      </c>
      <c r="L1488" t="s">
        <v>518</v>
      </c>
      <c r="M1488" t="s">
        <v>522</v>
      </c>
      <c r="O1488">
        <v>0</v>
      </c>
      <c r="P1488">
        <v>2511.7968424999999</v>
      </c>
      <c r="Q1488">
        <v>0</v>
      </c>
      <c r="R1488">
        <v>0</v>
      </c>
      <c r="S1488">
        <v>794.88959999999997</v>
      </c>
      <c r="T1488">
        <v>0</v>
      </c>
      <c r="U1488">
        <v>0</v>
      </c>
      <c r="V1488">
        <v>1730.8782729199997</v>
      </c>
      <c r="W1488">
        <v>0</v>
      </c>
      <c r="X1488">
        <v>0</v>
      </c>
      <c r="Y1488">
        <v>0</v>
      </c>
      <c r="Z1488">
        <v>0</v>
      </c>
      <c r="AA1488">
        <v>2530.538</v>
      </c>
      <c r="AB1488">
        <v>0</v>
      </c>
      <c r="AC1488">
        <v>0</v>
      </c>
      <c r="AD1488">
        <v>0</v>
      </c>
      <c r="AE1488">
        <v>5.0500534112000004</v>
      </c>
      <c r="AF1488">
        <v>0</v>
      </c>
      <c r="AG1488">
        <v>0</v>
      </c>
      <c r="AH1488">
        <v>0</v>
      </c>
      <c r="AI1488">
        <v>5.9649604046999996E-2</v>
      </c>
      <c r="AJ1488">
        <v>0</v>
      </c>
    </row>
    <row r="1489" spans="1:36" x14ac:dyDescent="0.2">
      <c r="A1489" t="s">
        <v>352</v>
      </c>
      <c r="B1489" t="s">
        <v>610</v>
      </c>
      <c r="C1489" t="s">
        <v>611</v>
      </c>
      <c r="D1489" t="s">
        <v>605</v>
      </c>
      <c r="E1489" t="s">
        <v>503</v>
      </c>
      <c r="J1489" t="s">
        <v>510</v>
      </c>
      <c r="K1489" t="s">
        <v>538</v>
      </c>
      <c r="L1489" t="s">
        <v>513</v>
      </c>
      <c r="M1489" t="s">
        <v>543</v>
      </c>
      <c r="O1489">
        <v>0</v>
      </c>
      <c r="P1489">
        <v>789.43572125000003</v>
      </c>
      <c r="Q1489">
        <v>0</v>
      </c>
      <c r="R1489">
        <v>0</v>
      </c>
      <c r="S1489">
        <v>794.88959999999997</v>
      </c>
      <c r="T1489">
        <v>0</v>
      </c>
      <c r="U1489">
        <v>0</v>
      </c>
      <c r="V1489">
        <v>1730.8782729199997</v>
      </c>
      <c r="W1489">
        <v>0</v>
      </c>
      <c r="X1489">
        <v>0</v>
      </c>
      <c r="Y1489">
        <v>14604.977999999999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5.0500534112000004</v>
      </c>
      <c r="AF1489">
        <v>0</v>
      </c>
      <c r="AG1489">
        <v>0</v>
      </c>
      <c r="AH1489">
        <v>0</v>
      </c>
      <c r="AI1489">
        <v>5.9649604046999996E-2</v>
      </c>
      <c r="AJ1489">
        <v>0</v>
      </c>
    </row>
    <row r="1490" spans="1:36" x14ac:dyDescent="0.2">
      <c r="A1490" t="s">
        <v>353</v>
      </c>
      <c r="B1490" t="s">
        <v>610</v>
      </c>
      <c r="C1490" t="s">
        <v>611</v>
      </c>
      <c r="D1490" t="s">
        <v>605</v>
      </c>
      <c r="E1490" t="s">
        <v>503</v>
      </c>
      <c r="J1490" t="s">
        <v>510</v>
      </c>
      <c r="K1490" t="s">
        <v>538</v>
      </c>
      <c r="L1490" t="s">
        <v>513</v>
      </c>
      <c r="M1490" t="s">
        <v>523</v>
      </c>
      <c r="O1490">
        <v>0</v>
      </c>
      <c r="P1490">
        <v>870.18498875</v>
      </c>
      <c r="Q1490">
        <v>0</v>
      </c>
      <c r="R1490">
        <v>0</v>
      </c>
      <c r="S1490">
        <v>794.88959999999997</v>
      </c>
      <c r="T1490">
        <v>0</v>
      </c>
      <c r="U1490">
        <v>0</v>
      </c>
      <c r="V1490">
        <v>1730.8782729199997</v>
      </c>
      <c r="W1490">
        <v>0</v>
      </c>
      <c r="X1490">
        <v>0</v>
      </c>
      <c r="Y1490">
        <v>14604.977999999999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5.0500534112000004</v>
      </c>
      <c r="AF1490">
        <v>0</v>
      </c>
      <c r="AG1490">
        <v>0</v>
      </c>
      <c r="AH1490">
        <v>0</v>
      </c>
      <c r="AI1490">
        <v>5.9649604046999996E-2</v>
      </c>
      <c r="AJ1490">
        <v>0</v>
      </c>
    </row>
    <row r="1491" spans="1:36" x14ac:dyDescent="0.2">
      <c r="A1491" t="s">
        <v>354</v>
      </c>
      <c r="B1491" t="s">
        <v>610</v>
      </c>
      <c r="C1491" t="s">
        <v>611</v>
      </c>
      <c r="D1491" t="s">
        <v>605</v>
      </c>
      <c r="E1491" t="s">
        <v>594</v>
      </c>
      <c r="L1491" t="s">
        <v>513</v>
      </c>
      <c r="M1491" t="s">
        <v>543</v>
      </c>
      <c r="O1491">
        <v>0</v>
      </c>
      <c r="P1491">
        <v>0</v>
      </c>
      <c r="Q1491">
        <v>0</v>
      </c>
      <c r="R1491">
        <v>0</v>
      </c>
      <c r="S1491">
        <v>3.5385407999999998</v>
      </c>
      <c r="T1491">
        <v>0</v>
      </c>
      <c r="U1491">
        <v>320.84999999999997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70.815730456179793</v>
      </c>
      <c r="AF1491">
        <v>0</v>
      </c>
      <c r="AG1491">
        <v>0</v>
      </c>
      <c r="AH1491">
        <v>396.13386240000006</v>
      </c>
      <c r="AI1491">
        <v>0.1469366996</v>
      </c>
      <c r="AJ1491">
        <v>0</v>
      </c>
    </row>
    <row r="1492" spans="1:36" x14ac:dyDescent="0.2">
      <c r="A1492" t="s">
        <v>355</v>
      </c>
      <c r="B1492" t="s">
        <v>610</v>
      </c>
      <c r="C1492" t="s">
        <v>611</v>
      </c>
      <c r="D1492" t="s">
        <v>605</v>
      </c>
      <c r="E1492" t="s">
        <v>504</v>
      </c>
      <c r="K1492" t="s">
        <v>538</v>
      </c>
      <c r="L1492" t="s">
        <v>513</v>
      </c>
      <c r="M1492" t="s">
        <v>522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201.81393019199999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7917.9241999999995</v>
      </c>
      <c r="AD1492">
        <v>0</v>
      </c>
      <c r="AE1492">
        <v>109.46696449640001</v>
      </c>
      <c r="AF1492">
        <v>0</v>
      </c>
      <c r="AG1492">
        <v>0</v>
      </c>
      <c r="AH1492">
        <v>379.90379519999999</v>
      </c>
      <c r="AI1492">
        <v>0</v>
      </c>
      <c r="AJ1492">
        <v>0</v>
      </c>
    </row>
    <row r="1493" spans="1:36" x14ac:dyDescent="0.2">
      <c r="A1493" t="s">
        <v>356</v>
      </c>
      <c r="B1493" t="s">
        <v>610</v>
      </c>
      <c r="C1493" t="s">
        <v>611</v>
      </c>
      <c r="D1493" t="s">
        <v>605</v>
      </c>
      <c r="O1493">
        <v>0</v>
      </c>
      <c r="P1493">
        <v>1543.6133322999999</v>
      </c>
      <c r="Q1493">
        <v>0</v>
      </c>
      <c r="R1493">
        <v>0</v>
      </c>
      <c r="S1493">
        <v>155.33681279999999</v>
      </c>
      <c r="T1493">
        <v>0</v>
      </c>
      <c r="U1493">
        <v>0</v>
      </c>
      <c r="V1493">
        <v>179.72094559799999</v>
      </c>
      <c r="W1493">
        <v>0</v>
      </c>
      <c r="X1493">
        <v>0</v>
      </c>
      <c r="Y1493">
        <v>5929.6210680000004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109.63084272746138</v>
      </c>
      <c r="AF1493">
        <v>0</v>
      </c>
      <c r="AG1493">
        <v>0</v>
      </c>
      <c r="AH1493">
        <v>0</v>
      </c>
      <c r="AI1493">
        <v>1.1614806647399999E-3</v>
      </c>
      <c r="AJ1493">
        <v>0</v>
      </c>
    </row>
    <row r="1494" spans="1:36" x14ac:dyDescent="0.2">
      <c r="A1494" t="s">
        <v>357</v>
      </c>
      <c r="B1494" t="s">
        <v>610</v>
      </c>
      <c r="C1494" t="s">
        <v>611</v>
      </c>
      <c r="D1494" t="s">
        <v>605</v>
      </c>
      <c r="E1494" t="s">
        <v>504</v>
      </c>
      <c r="K1494" t="s">
        <v>538</v>
      </c>
      <c r="L1494" t="s">
        <v>548</v>
      </c>
      <c r="M1494" t="s">
        <v>522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201.81393019199999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3061.8469</v>
      </c>
      <c r="AD1494">
        <v>0</v>
      </c>
      <c r="AE1494">
        <v>109.46696449640001</v>
      </c>
      <c r="AF1494">
        <v>0</v>
      </c>
      <c r="AG1494">
        <v>0</v>
      </c>
      <c r="AH1494">
        <v>379.90379519999999</v>
      </c>
      <c r="AI1494">
        <v>0</v>
      </c>
      <c r="AJ1494">
        <v>0</v>
      </c>
    </row>
    <row r="1495" spans="1:36" x14ac:dyDescent="0.2">
      <c r="A1495" t="s">
        <v>358</v>
      </c>
      <c r="B1495" t="s">
        <v>610</v>
      </c>
      <c r="C1495" t="s">
        <v>611</v>
      </c>
      <c r="D1495" t="s">
        <v>605</v>
      </c>
      <c r="O1495">
        <v>0</v>
      </c>
      <c r="P1495">
        <v>1543.6133322999999</v>
      </c>
      <c r="Q1495">
        <v>0</v>
      </c>
      <c r="R1495">
        <v>0</v>
      </c>
      <c r="S1495">
        <v>24.762074999999999</v>
      </c>
      <c r="T1495">
        <v>0</v>
      </c>
      <c r="U1495">
        <v>0</v>
      </c>
      <c r="V1495">
        <v>179.72094559799999</v>
      </c>
      <c r="W1495">
        <v>0</v>
      </c>
      <c r="X1495">
        <v>0</v>
      </c>
      <c r="Y1495">
        <v>1204.1181292000001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109.63084272746138</v>
      </c>
      <c r="AF1495">
        <v>0</v>
      </c>
      <c r="AG1495">
        <v>0</v>
      </c>
      <c r="AH1495">
        <v>0</v>
      </c>
      <c r="AI1495">
        <v>1.1614806647399999E-3</v>
      </c>
      <c r="AJ1495">
        <v>0</v>
      </c>
    </row>
    <row r="1496" spans="1:36" x14ac:dyDescent="0.2">
      <c r="A1496" t="s">
        <v>359</v>
      </c>
      <c r="B1496" t="s">
        <v>610</v>
      </c>
      <c r="C1496" t="s">
        <v>611</v>
      </c>
      <c r="D1496" t="s">
        <v>605</v>
      </c>
      <c r="E1496" t="s">
        <v>504</v>
      </c>
      <c r="K1496" t="s">
        <v>538</v>
      </c>
      <c r="L1496" t="s">
        <v>579</v>
      </c>
      <c r="M1496" t="s">
        <v>522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201.81393019199999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3061.6660000000002</v>
      </c>
      <c r="AD1496">
        <v>0</v>
      </c>
      <c r="AE1496">
        <v>109.46696449640001</v>
      </c>
      <c r="AF1496">
        <v>0</v>
      </c>
      <c r="AG1496">
        <v>0</v>
      </c>
      <c r="AH1496">
        <v>379.90379519999999</v>
      </c>
      <c r="AI1496">
        <v>0</v>
      </c>
      <c r="AJ1496">
        <v>0</v>
      </c>
    </row>
    <row r="1497" spans="1:36" x14ac:dyDescent="0.2">
      <c r="A1497" t="s">
        <v>360</v>
      </c>
      <c r="B1497" t="s">
        <v>610</v>
      </c>
      <c r="C1497" t="s">
        <v>611</v>
      </c>
      <c r="D1497" t="s">
        <v>605</v>
      </c>
      <c r="O1497">
        <v>0</v>
      </c>
      <c r="P1497">
        <v>1543.6133322999999</v>
      </c>
      <c r="Q1497">
        <v>0</v>
      </c>
      <c r="R1497">
        <v>0</v>
      </c>
      <c r="S1497">
        <v>155.33681279999999</v>
      </c>
      <c r="T1497">
        <v>0</v>
      </c>
      <c r="U1497">
        <v>0</v>
      </c>
      <c r="V1497">
        <v>179.72094559799999</v>
      </c>
      <c r="W1497">
        <v>0</v>
      </c>
      <c r="X1497">
        <v>0</v>
      </c>
      <c r="Y1497">
        <v>0</v>
      </c>
      <c r="Z1497">
        <v>0</v>
      </c>
      <c r="AA1497">
        <v>1073.3629263000003</v>
      </c>
      <c r="AB1497">
        <v>0</v>
      </c>
      <c r="AC1497">
        <v>0</v>
      </c>
      <c r="AD1497">
        <v>0</v>
      </c>
      <c r="AE1497">
        <v>109.63084272746138</v>
      </c>
      <c r="AF1497">
        <v>0</v>
      </c>
      <c r="AG1497">
        <v>0</v>
      </c>
      <c r="AH1497">
        <v>0</v>
      </c>
      <c r="AI1497">
        <v>1.1614806647399999E-3</v>
      </c>
      <c r="AJ1497">
        <v>0</v>
      </c>
    </row>
    <row r="1498" spans="1:36" x14ac:dyDescent="0.2">
      <c r="A1498" t="s">
        <v>361</v>
      </c>
      <c r="B1498" t="s">
        <v>610</v>
      </c>
      <c r="C1498" t="s">
        <v>611</v>
      </c>
      <c r="D1498" t="s">
        <v>605</v>
      </c>
      <c r="E1498" t="s">
        <v>504</v>
      </c>
      <c r="K1498" t="s">
        <v>538</v>
      </c>
      <c r="L1498" t="s">
        <v>514</v>
      </c>
      <c r="M1498" t="s">
        <v>522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201.81393019199999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3564.788</v>
      </c>
      <c r="AD1498">
        <v>0</v>
      </c>
      <c r="AE1498">
        <v>109.46696449640001</v>
      </c>
      <c r="AF1498">
        <v>0</v>
      </c>
      <c r="AG1498">
        <v>0</v>
      </c>
      <c r="AH1498">
        <v>379.90379519999999</v>
      </c>
      <c r="AI1498">
        <v>0</v>
      </c>
      <c r="AJ1498">
        <v>0</v>
      </c>
    </row>
    <row r="1499" spans="1:36" x14ac:dyDescent="0.2">
      <c r="A1499" t="s">
        <v>362</v>
      </c>
      <c r="B1499" t="s">
        <v>610</v>
      </c>
      <c r="C1499" t="s">
        <v>611</v>
      </c>
      <c r="D1499" t="s">
        <v>605</v>
      </c>
      <c r="O1499">
        <v>0</v>
      </c>
      <c r="P1499">
        <v>1543.6133322999999</v>
      </c>
      <c r="Q1499">
        <v>0</v>
      </c>
      <c r="R1499">
        <v>0</v>
      </c>
      <c r="S1499">
        <v>155.33681279999999</v>
      </c>
      <c r="T1499">
        <v>0</v>
      </c>
      <c r="U1499">
        <v>0</v>
      </c>
      <c r="V1499">
        <v>179.72094559799999</v>
      </c>
      <c r="W1499">
        <v>0</v>
      </c>
      <c r="X1499">
        <v>0</v>
      </c>
      <c r="Y1499">
        <v>0</v>
      </c>
      <c r="Z1499">
        <v>0</v>
      </c>
      <c r="AA1499">
        <v>1576.4849674000002</v>
      </c>
      <c r="AB1499">
        <v>0</v>
      </c>
      <c r="AC1499">
        <v>0</v>
      </c>
      <c r="AD1499">
        <v>0</v>
      </c>
      <c r="AE1499">
        <v>109.63084272746138</v>
      </c>
      <c r="AF1499">
        <v>0</v>
      </c>
      <c r="AG1499">
        <v>0</v>
      </c>
      <c r="AH1499">
        <v>0</v>
      </c>
      <c r="AI1499">
        <v>1.1614806647399999E-3</v>
      </c>
      <c r="AJ1499">
        <v>0</v>
      </c>
    </row>
    <row r="1500" spans="1:36" x14ac:dyDescent="0.2">
      <c r="A1500" t="s">
        <v>363</v>
      </c>
      <c r="B1500" t="s">
        <v>610</v>
      </c>
      <c r="C1500" t="s">
        <v>611</v>
      </c>
      <c r="D1500" t="s">
        <v>605</v>
      </c>
      <c r="E1500" t="s">
        <v>504</v>
      </c>
      <c r="K1500" t="s">
        <v>538</v>
      </c>
      <c r="L1500" t="s">
        <v>515</v>
      </c>
      <c r="M1500" t="s">
        <v>522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201.81393019199999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3034.0393999999997</v>
      </c>
      <c r="AD1500">
        <v>0</v>
      </c>
      <c r="AE1500">
        <v>109.46696449640001</v>
      </c>
      <c r="AF1500">
        <v>0</v>
      </c>
      <c r="AG1500">
        <v>0</v>
      </c>
      <c r="AH1500">
        <v>379.90379519999999</v>
      </c>
      <c r="AI1500">
        <v>0</v>
      </c>
      <c r="AJ1500">
        <v>0</v>
      </c>
    </row>
    <row r="1501" spans="1:36" x14ac:dyDescent="0.2">
      <c r="A1501" t="s">
        <v>364</v>
      </c>
      <c r="B1501" t="s">
        <v>610</v>
      </c>
      <c r="C1501" t="s">
        <v>611</v>
      </c>
      <c r="D1501" t="s">
        <v>605</v>
      </c>
      <c r="O1501">
        <v>0</v>
      </c>
      <c r="P1501">
        <v>1543.6133322999999</v>
      </c>
      <c r="Q1501">
        <v>0</v>
      </c>
      <c r="R1501">
        <v>0</v>
      </c>
      <c r="S1501">
        <v>155.33681279999999</v>
      </c>
      <c r="T1501">
        <v>0</v>
      </c>
      <c r="U1501">
        <v>0</v>
      </c>
      <c r="V1501">
        <v>179.72094559799999</v>
      </c>
      <c r="W1501">
        <v>0</v>
      </c>
      <c r="X1501">
        <v>0</v>
      </c>
      <c r="Y1501">
        <v>0</v>
      </c>
      <c r="Z1501">
        <v>0</v>
      </c>
      <c r="AA1501">
        <v>1045.7363315</v>
      </c>
      <c r="AB1501">
        <v>0</v>
      </c>
      <c r="AC1501">
        <v>0</v>
      </c>
      <c r="AD1501">
        <v>0</v>
      </c>
      <c r="AE1501">
        <v>109.63084272746138</v>
      </c>
      <c r="AF1501">
        <v>0</v>
      </c>
      <c r="AG1501">
        <v>0</v>
      </c>
      <c r="AH1501">
        <v>0</v>
      </c>
      <c r="AI1501">
        <v>1.1614806647399999E-3</v>
      </c>
      <c r="AJ1501">
        <v>0</v>
      </c>
    </row>
    <row r="1502" spans="1:36" x14ac:dyDescent="0.2">
      <c r="A1502" t="s">
        <v>365</v>
      </c>
      <c r="B1502" t="s">
        <v>610</v>
      </c>
      <c r="C1502" t="s">
        <v>611</v>
      </c>
      <c r="D1502" t="s">
        <v>605</v>
      </c>
      <c r="E1502" t="s">
        <v>504</v>
      </c>
      <c r="K1502" t="s">
        <v>538</v>
      </c>
      <c r="L1502" t="s">
        <v>516</v>
      </c>
      <c r="M1502" t="s">
        <v>522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201.81393019199999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3243.8409999999999</v>
      </c>
      <c r="AD1502">
        <v>0</v>
      </c>
      <c r="AE1502">
        <v>109.46696449640001</v>
      </c>
      <c r="AF1502">
        <v>0</v>
      </c>
      <c r="AG1502">
        <v>0</v>
      </c>
      <c r="AH1502">
        <v>379.90379519999999</v>
      </c>
      <c r="AI1502">
        <v>0</v>
      </c>
      <c r="AJ1502">
        <v>0</v>
      </c>
    </row>
    <row r="1503" spans="1:36" x14ac:dyDescent="0.2">
      <c r="A1503" t="s">
        <v>366</v>
      </c>
      <c r="B1503" t="s">
        <v>610</v>
      </c>
      <c r="C1503" t="s">
        <v>611</v>
      </c>
      <c r="D1503" t="s">
        <v>605</v>
      </c>
      <c r="O1503">
        <v>0</v>
      </c>
      <c r="P1503">
        <v>1543.6133322999999</v>
      </c>
      <c r="Q1503">
        <v>0</v>
      </c>
      <c r="R1503">
        <v>0</v>
      </c>
      <c r="S1503">
        <v>155.33681279999999</v>
      </c>
      <c r="T1503">
        <v>0</v>
      </c>
      <c r="U1503">
        <v>0</v>
      </c>
      <c r="V1503">
        <v>179.72094559799999</v>
      </c>
      <c r="W1503">
        <v>0</v>
      </c>
      <c r="X1503">
        <v>0</v>
      </c>
      <c r="Y1503">
        <v>1255.5379683000001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109.63084272746138</v>
      </c>
      <c r="AF1503">
        <v>0</v>
      </c>
      <c r="AG1503">
        <v>0</v>
      </c>
      <c r="AH1503">
        <v>0</v>
      </c>
      <c r="AI1503">
        <v>1.1614806647399999E-3</v>
      </c>
      <c r="AJ1503">
        <v>0</v>
      </c>
    </row>
    <row r="1504" spans="1:36" x14ac:dyDescent="0.2">
      <c r="A1504" t="s">
        <v>367</v>
      </c>
      <c r="B1504" t="s">
        <v>610</v>
      </c>
      <c r="C1504" t="s">
        <v>611</v>
      </c>
      <c r="D1504" t="s">
        <v>605</v>
      </c>
      <c r="E1504" t="s">
        <v>504</v>
      </c>
      <c r="K1504" t="s">
        <v>538</v>
      </c>
      <c r="L1504" t="s">
        <v>517</v>
      </c>
      <c r="M1504" t="s">
        <v>522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201.81393019199999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2508.4386</v>
      </c>
      <c r="AD1504">
        <v>0</v>
      </c>
      <c r="AE1504">
        <v>109.46696449640001</v>
      </c>
      <c r="AF1504">
        <v>0</v>
      </c>
      <c r="AG1504">
        <v>0</v>
      </c>
      <c r="AH1504">
        <v>379.90379519999999</v>
      </c>
      <c r="AI1504">
        <v>0</v>
      </c>
      <c r="AJ1504">
        <v>0</v>
      </c>
    </row>
    <row r="1505" spans="1:36" x14ac:dyDescent="0.2">
      <c r="A1505" t="s">
        <v>368</v>
      </c>
      <c r="B1505" t="s">
        <v>610</v>
      </c>
      <c r="C1505" t="s">
        <v>611</v>
      </c>
      <c r="D1505" t="s">
        <v>605</v>
      </c>
      <c r="O1505">
        <v>0</v>
      </c>
      <c r="P1505">
        <v>1543.6133322999999</v>
      </c>
      <c r="Q1505">
        <v>0</v>
      </c>
      <c r="R1505">
        <v>0</v>
      </c>
      <c r="S1505">
        <v>155.33681279999999</v>
      </c>
      <c r="T1505">
        <v>0</v>
      </c>
      <c r="U1505">
        <v>0</v>
      </c>
      <c r="V1505">
        <v>179.72094559799999</v>
      </c>
      <c r="W1505">
        <v>0</v>
      </c>
      <c r="X1505">
        <v>0</v>
      </c>
      <c r="Y1505">
        <v>520.13553200000001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109.63084272746138</v>
      </c>
      <c r="AF1505">
        <v>0</v>
      </c>
      <c r="AG1505">
        <v>0</v>
      </c>
      <c r="AH1505">
        <v>0</v>
      </c>
      <c r="AI1505">
        <v>1.1614806647399999E-3</v>
      </c>
      <c r="AJ1505">
        <v>0</v>
      </c>
    </row>
    <row r="1506" spans="1:36" x14ac:dyDescent="0.2">
      <c r="A1506" t="s">
        <v>369</v>
      </c>
      <c r="B1506" t="s">
        <v>610</v>
      </c>
      <c r="C1506" t="s">
        <v>611</v>
      </c>
      <c r="D1506" t="s">
        <v>605</v>
      </c>
      <c r="E1506" t="s">
        <v>504</v>
      </c>
      <c r="K1506" t="s">
        <v>538</v>
      </c>
      <c r="L1506" t="s">
        <v>518</v>
      </c>
      <c r="M1506" t="s">
        <v>522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201.81393019199999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3015.7015000000001</v>
      </c>
      <c r="AD1506">
        <v>0</v>
      </c>
      <c r="AE1506">
        <v>109.46696449640001</v>
      </c>
      <c r="AF1506">
        <v>0</v>
      </c>
      <c r="AG1506">
        <v>0</v>
      </c>
      <c r="AH1506">
        <v>379.90379519999999</v>
      </c>
      <c r="AI1506">
        <v>0</v>
      </c>
      <c r="AJ1506">
        <v>0</v>
      </c>
    </row>
    <row r="1507" spans="1:36" x14ac:dyDescent="0.2">
      <c r="A1507" t="s">
        <v>370</v>
      </c>
      <c r="B1507" t="s">
        <v>610</v>
      </c>
      <c r="C1507" t="s">
        <v>611</v>
      </c>
      <c r="D1507" t="s">
        <v>605</v>
      </c>
      <c r="O1507">
        <v>0</v>
      </c>
      <c r="P1507">
        <v>1543.6133322999999</v>
      </c>
      <c r="Q1507">
        <v>0</v>
      </c>
      <c r="R1507">
        <v>0</v>
      </c>
      <c r="S1507">
        <v>155.33681279999999</v>
      </c>
      <c r="T1507">
        <v>0</v>
      </c>
      <c r="U1507">
        <v>0</v>
      </c>
      <c r="V1507">
        <v>179.72094559799999</v>
      </c>
      <c r="W1507">
        <v>0</v>
      </c>
      <c r="X1507">
        <v>0</v>
      </c>
      <c r="Y1507">
        <v>0</v>
      </c>
      <c r="Z1507">
        <v>0</v>
      </c>
      <c r="AA1507">
        <v>1027.398428</v>
      </c>
      <c r="AB1507">
        <v>0</v>
      </c>
      <c r="AC1507">
        <v>0</v>
      </c>
      <c r="AD1507">
        <v>0</v>
      </c>
      <c r="AE1507">
        <v>109.63084272746138</v>
      </c>
      <c r="AF1507">
        <v>0</v>
      </c>
      <c r="AG1507">
        <v>0</v>
      </c>
      <c r="AH1507">
        <v>0</v>
      </c>
      <c r="AI1507">
        <v>1.1614806647399999E-3</v>
      </c>
      <c r="AJ1507">
        <v>0</v>
      </c>
    </row>
    <row r="1508" spans="1:36" x14ac:dyDescent="0.2">
      <c r="A1508" t="s">
        <v>371</v>
      </c>
      <c r="B1508" t="s">
        <v>610</v>
      </c>
      <c r="C1508" t="s">
        <v>611</v>
      </c>
      <c r="D1508" t="s">
        <v>605</v>
      </c>
      <c r="E1508" t="s">
        <v>504</v>
      </c>
      <c r="K1508" t="s">
        <v>538</v>
      </c>
      <c r="L1508" t="s">
        <v>513</v>
      </c>
      <c r="M1508" t="s">
        <v>522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193.4412672</v>
      </c>
      <c r="V1508">
        <v>201.81393019199999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6909.0790999999999</v>
      </c>
      <c r="AD1508">
        <v>0</v>
      </c>
      <c r="AE1508">
        <v>109.46696449640001</v>
      </c>
      <c r="AF1508">
        <v>0</v>
      </c>
      <c r="AG1508">
        <v>0</v>
      </c>
      <c r="AH1508">
        <v>379.90379519999999</v>
      </c>
      <c r="AI1508">
        <v>0</v>
      </c>
      <c r="AJ1508">
        <v>0</v>
      </c>
    </row>
    <row r="1509" spans="1:36" x14ac:dyDescent="0.2">
      <c r="A1509" t="s">
        <v>372</v>
      </c>
      <c r="B1509" t="s">
        <v>610</v>
      </c>
      <c r="C1509" t="s">
        <v>611</v>
      </c>
      <c r="D1509" t="s">
        <v>605</v>
      </c>
      <c r="O1509">
        <v>0</v>
      </c>
      <c r="P1509">
        <v>534.76822944999992</v>
      </c>
      <c r="Q1509">
        <v>0</v>
      </c>
      <c r="R1509">
        <v>0</v>
      </c>
      <c r="S1509">
        <v>155.33681279999999</v>
      </c>
      <c r="T1509">
        <v>0</v>
      </c>
      <c r="U1509">
        <v>0</v>
      </c>
      <c r="V1509">
        <v>179.72094559799999</v>
      </c>
      <c r="W1509">
        <v>0</v>
      </c>
      <c r="X1509">
        <v>0</v>
      </c>
      <c r="Y1509">
        <v>5929.6210680000004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109.63084272746138</v>
      </c>
      <c r="AF1509">
        <v>0</v>
      </c>
      <c r="AG1509">
        <v>0</v>
      </c>
      <c r="AH1509">
        <v>0</v>
      </c>
      <c r="AI1509">
        <v>1.1614806647399999E-3</v>
      </c>
      <c r="AJ1509">
        <v>0</v>
      </c>
    </row>
    <row r="1510" spans="1:36" x14ac:dyDescent="0.2">
      <c r="A1510" t="s">
        <v>373</v>
      </c>
      <c r="B1510" t="s">
        <v>610</v>
      </c>
      <c r="C1510" t="s">
        <v>611</v>
      </c>
      <c r="D1510" t="s">
        <v>605</v>
      </c>
      <c r="E1510" t="s">
        <v>504</v>
      </c>
      <c r="K1510" t="s">
        <v>538</v>
      </c>
      <c r="L1510" t="s">
        <v>513</v>
      </c>
      <c r="M1510" t="s">
        <v>522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379.44248479999999</v>
      </c>
      <c r="V1510">
        <v>201.81393019199999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6859.4551000000001</v>
      </c>
      <c r="AD1510">
        <v>0</v>
      </c>
      <c r="AE1510">
        <v>109.46696449640001</v>
      </c>
      <c r="AF1510">
        <v>0</v>
      </c>
      <c r="AG1510">
        <v>0</v>
      </c>
      <c r="AH1510">
        <v>379.90379519999999</v>
      </c>
      <c r="AI1510">
        <v>0</v>
      </c>
      <c r="AJ1510">
        <v>0</v>
      </c>
    </row>
    <row r="1511" spans="1:36" x14ac:dyDescent="0.2">
      <c r="A1511" t="s">
        <v>374</v>
      </c>
      <c r="B1511" t="s">
        <v>610</v>
      </c>
      <c r="C1511" t="s">
        <v>611</v>
      </c>
      <c r="D1511" t="s">
        <v>605</v>
      </c>
      <c r="O1511">
        <v>0</v>
      </c>
      <c r="P1511">
        <v>485.14413415000001</v>
      </c>
      <c r="Q1511">
        <v>0</v>
      </c>
      <c r="R1511">
        <v>0</v>
      </c>
      <c r="S1511">
        <v>155.33681279999999</v>
      </c>
      <c r="T1511">
        <v>0</v>
      </c>
      <c r="U1511">
        <v>0</v>
      </c>
      <c r="V1511">
        <v>179.72094559799999</v>
      </c>
      <c r="W1511">
        <v>0</v>
      </c>
      <c r="X1511">
        <v>0</v>
      </c>
      <c r="Y1511">
        <v>5929.6210680000004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109.63084272746138</v>
      </c>
      <c r="AF1511">
        <v>0</v>
      </c>
      <c r="AG1511">
        <v>0</v>
      </c>
      <c r="AH1511">
        <v>0</v>
      </c>
      <c r="AI1511">
        <v>1.1614806647399999E-3</v>
      </c>
      <c r="AJ1511">
        <v>0</v>
      </c>
    </row>
    <row r="1512" spans="1:36" x14ac:dyDescent="0.2">
      <c r="A1512" t="s">
        <v>375</v>
      </c>
      <c r="B1512" t="s">
        <v>610</v>
      </c>
      <c r="C1512" t="s">
        <v>611</v>
      </c>
      <c r="D1512" t="s">
        <v>605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6.1400562357404507</v>
      </c>
      <c r="AF1512">
        <v>0</v>
      </c>
      <c r="AG1512">
        <v>0</v>
      </c>
      <c r="AH1512">
        <v>0</v>
      </c>
      <c r="AI1512">
        <v>4.9193181843600005E-2</v>
      </c>
      <c r="AJ1512">
        <v>0</v>
      </c>
    </row>
    <row r="1513" spans="1:36" x14ac:dyDescent="0.2">
      <c r="A1513" t="s">
        <v>376</v>
      </c>
      <c r="B1513" t="s">
        <v>610</v>
      </c>
      <c r="C1513" t="s">
        <v>611</v>
      </c>
      <c r="D1513" t="s">
        <v>605</v>
      </c>
      <c r="E1513" t="s">
        <v>594</v>
      </c>
      <c r="L1513" t="s">
        <v>513</v>
      </c>
      <c r="M1513" t="s">
        <v>522</v>
      </c>
      <c r="O1513">
        <v>0</v>
      </c>
      <c r="P1513">
        <v>0</v>
      </c>
      <c r="Q1513">
        <v>0</v>
      </c>
      <c r="R1513">
        <v>0</v>
      </c>
      <c r="S1513">
        <v>256.416</v>
      </c>
      <c r="T1513">
        <v>0</v>
      </c>
      <c r="U1513">
        <v>0</v>
      </c>
      <c r="V1513">
        <v>7.5063730000000009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65.065754999999996</v>
      </c>
      <c r="AF1513">
        <v>0</v>
      </c>
      <c r="AG1513">
        <v>0</v>
      </c>
      <c r="AH1513">
        <v>584.28241920000005</v>
      </c>
      <c r="AI1513">
        <v>0.1102025247</v>
      </c>
      <c r="AJ1513">
        <v>0</v>
      </c>
    </row>
    <row r="1514" spans="1:36" x14ac:dyDescent="0.2">
      <c r="A1514" t="s">
        <v>473</v>
      </c>
      <c r="B1514" t="s">
        <v>610</v>
      </c>
      <c r="C1514" t="s">
        <v>611</v>
      </c>
      <c r="D1514" t="s">
        <v>605</v>
      </c>
      <c r="E1514" t="s">
        <v>594</v>
      </c>
      <c r="L1514" t="s">
        <v>548</v>
      </c>
      <c r="M1514" t="s">
        <v>522</v>
      </c>
      <c r="O1514">
        <v>0</v>
      </c>
      <c r="P1514">
        <v>0</v>
      </c>
      <c r="Q1514">
        <v>0</v>
      </c>
      <c r="R1514">
        <v>0</v>
      </c>
      <c r="S1514">
        <v>256.416</v>
      </c>
      <c r="T1514">
        <v>0</v>
      </c>
      <c r="U1514">
        <v>0</v>
      </c>
      <c r="V1514">
        <v>7.5063730000000009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65.065754999999996</v>
      </c>
      <c r="AF1514">
        <v>0</v>
      </c>
      <c r="AG1514">
        <v>0</v>
      </c>
      <c r="AH1514">
        <v>584.28241920000005</v>
      </c>
      <c r="AI1514">
        <v>0.1102025247</v>
      </c>
      <c r="AJ1514">
        <v>0</v>
      </c>
    </row>
    <row r="1515" spans="1:36" x14ac:dyDescent="0.2">
      <c r="A1515" t="s">
        <v>377</v>
      </c>
      <c r="B1515" t="s">
        <v>610</v>
      </c>
      <c r="C1515" t="s">
        <v>611</v>
      </c>
      <c r="D1515" t="s">
        <v>605</v>
      </c>
      <c r="E1515" t="s">
        <v>502</v>
      </c>
      <c r="K1515" t="s">
        <v>512</v>
      </c>
      <c r="L1515" t="s">
        <v>598</v>
      </c>
      <c r="O1515">
        <v>0</v>
      </c>
      <c r="P1515">
        <v>0</v>
      </c>
      <c r="Q1515">
        <v>0</v>
      </c>
      <c r="R1515">
        <v>0</v>
      </c>
      <c r="S1515">
        <v>3707.7753600000001</v>
      </c>
      <c r="T1515">
        <v>0</v>
      </c>
      <c r="U1515">
        <v>7750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10888.37298124573</v>
      </c>
      <c r="AF1515">
        <v>0</v>
      </c>
      <c r="AG1515">
        <v>0</v>
      </c>
      <c r="AH1515">
        <v>0</v>
      </c>
      <c r="AI1515">
        <v>1.34881381789</v>
      </c>
      <c r="AJ1515">
        <v>0</v>
      </c>
    </row>
    <row r="1516" spans="1:36" x14ac:dyDescent="0.2">
      <c r="A1516" t="s">
        <v>378</v>
      </c>
      <c r="B1516" t="s">
        <v>610</v>
      </c>
      <c r="C1516" t="s">
        <v>611</v>
      </c>
      <c r="D1516" t="s">
        <v>605</v>
      </c>
      <c r="E1516" t="s">
        <v>502</v>
      </c>
      <c r="K1516" t="s">
        <v>512</v>
      </c>
      <c r="L1516" t="s">
        <v>597</v>
      </c>
      <c r="O1516">
        <v>0</v>
      </c>
      <c r="P1516">
        <v>0</v>
      </c>
      <c r="Q1516">
        <v>0</v>
      </c>
      <c r="R1516">
        <v>0</v>
      </c>
      <c r="S1516">
        <v>3707.7753600000001</v>
      </c>
      <c r="T1516">
        <v>0</v>
      </c>
      <c r="U1516">
        <v>7750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13031.777711245732</v>
      </c>
      <c r="AF1516">
        <v>0</v>
      </c>
      <c r="AG1516">
        <v>0</v>
      </c>
      <c r="AH1516">
        <v>0</v>
      </c>
      <c r="AI1516">
        <v>1.34881381789</v>
      </c>
      <c r="AJ1516">
        <v>0</v>
      </c>
    </row>
    <row r="1517" spans="1:36" x14ac:dyDescent="0.2">
      <c r="A1517" t="s">
        <v>379</v>
      </c>
      <c r="B1517" t="s">
        <v>610</v>
      </c>
      <c r="C1517" t="s">
        <v>611</v>
      </c>
      <c r="D1517" t="s">
        <v>605</v>
      </c>
      <c r="E1517" t="s">
        <v>594</v>
      </c>
      <c r="L1517" t="s">
        <v>513</v>
      </c>
      <c r="M1517" t="s">
        <v>523</v>
      </c>
      <c r="O1517">
        <v>0</v>
      </c>
      <c r="P1517">
        <v>0</v>
      </c>
      <c r="Q1517">
        <v>0</v>
      </c>
      <c r="R1517">
        <v>0</v>
      </c>
      <c r="S1517">
        <v>51.283200000000001</v>
      </c>
      <c r="T1517">
        <v>0</v>
      </c>
      <c r="U1517">
        <v>264.8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71.04259460617979</v>
      </c>
      <c r="AF1517">
        <v>0</v>
      </c>
      <c r="AG1517">
        <v>0</v>
      </c>
      <c r="AH1517">
        <v>421.98174719999997</v>
      </c>
      <c r="AI1517">
        <v>0.15428353457999999</v>
      </c>
      <c r="AJ1517">
        <v>0</v>
      </c>
    </row>
  </sheetData>
  <autoFilter ref="A1:AK1138" xr:uid="{693F28C9-74DE-8A44-84CF-BF4C384B099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7091-5768-BA42-8CFB-A6128DFE6681}">
  <dimension ref="A1:NI404"/>
  <sheetViews>
    <sheetView topLeftCell="A376" workbookViewId="0">
      <selection activeCell="M27" sqref="M27:AH404"/>
    </sheetView>
  </sheetViews>
  <sheetFormatPr baseColWidth="10" defaultRowHeight="16" x14ac:dyDescent="0.2"/>
  <cols>
    <col min="1" max="1" width="75.5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8.83203125" bestFit="1" customWidth="1"/>
    <col min="7" max="7" width="11.1640625" bestFit="1" customWidth="1"/>
    <col min="8" max="8" width="15.5" bestFit="1" customWidth="1"/>
    <col min="9" max="9" width="20.6640625" bestFit="1" customWidth="1"/>
    <col min="10" max="10" width="16.83203125" bestFit="1" customWidth="1"/>
    <col min="11" max="11" width="12.1640625" bestFit="1" customWidth="1"/>
    <col min="12" max="12" width="12.1640625" customWidth="1"/>
    <col min="14" max="14" width="20.5" bestFit="1" customWidth="1"/>
  </cols>
  <sheetData>
    <row r="1" spans="1:373" hidden="1" x14ac:dyDescent="0.2"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366</v>
      </c>
      <c r="MW1" t="s">
        <v>367</v>
      </c>
      <c r="MX1" t="s">
        <v>368</v>
      </c>
      <c r="MY1" t="s">
        <v>369</v>
      </c>
      <c r="MZ1" t="s">
        <v>370</v>
      </c>
      <c r="NA1" t="s">
        <v>371</v>
      </c>
      <c r="NB1" t="s">
        <v>372</v>
      </c>
      <c r="NC1" t="s">
        <v>373</v>
      </c>
      <c r="ND1" t="s">
        <v>374</v>
      </c>
      <c r="NE1" t="s">
        <v>375</v>
      </c>
      <c r="NF1" t="s">
        <v>376</v>
      </c>
      <c r="NG1" t="s">
        <v>377</v>
      </c>
      <c r="NH1" t="s">
        <v>378</v>
      </c>
      <c r="NI1" t="s">
        <v>379</v>
      </c>
    </row>
    <row r="2" spans="1:373" hidden="1" x14ac:dyDescent="0.2">
      <c r="A2" t="s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2.5398354003863801E-3</v>
      </c>
      <c r="AP2">
        <v>0</v>
      </c>
      <c r="AQ2">
        <v>0</v>
      </c>
      <c r="AR2">
        <v>0</v>
      </c>
      <c r="AS2">
        <v>2.5398354003863801E-3</v>
      </c>
      <c r="AT2">
        <v>0</v>
      </c>
      <c r="AU2">
        <v>0</v>
      </c>
      <c r="AV2">
        <v>0</v>
      </c>
      <c r="AW2">
        <v>2.5398354003863801E-3</v>
      </c>
      <c r="AX2">
        <v>0</v>
      </c>
      <c r="AY2">
        <v>0</v>
      </c>
      <c r="AZ2">
        <v>0</v>
      </c>
      <c r="BA2">
        <v>2.5398354003863801E-3</v>
      </c>
      <c r="BB2">
        <v>0</v>
      </c>
      <c r="BC2">
        <v>0</v>
      </c>
      <c r="BD2">
        <v>0</v>
      </c>
      <c r="BE2">
        <v>2.5398354003863801E-3</v>
      </c>
      <c r="BF2">
        <v>0</v>
      </c>
      <c r="BG2">
        <v>0</v>
      </c>
      <c r="BH2">
        <v>0</v>
      </c>
      <c r="BI2">
        <v>2.5398354003863801E-3</v>
      </c>
      <c r="BJ2">
        <v>0</v>
      </c>
      <c r="BK2">
        <v>0</v>
      </c>
      <c r="BL2">
        <v>0</v>
      </c>
      <c r="BM2">
        <v>2.5398354003863801E-3</v>
      </c>
      <c r="BN2">
        <v>0</v>
      </c>
      <c r="BO2">
        <v>0</v>
      </c>
      <c r="BP2">
        <v>0</v>
      </c>
      <c r="BQ2">
        <v>2.5398354003863801E-3</v>
      </c>
      <c r="BR2">
        <v>0</v>
      </c>
      <c r="BS2">
        <v>0</v>
      </c>
      <c r="BT2">
        <v>0</v>
      </c>
      <c r="BU2">
        <v>2.5398354003863801E-3</v>
      </c>
      <c r="BV2">
        <v>0</v>
      </c>
      <c r="BW2">
        <v>0</v>
      </c>
      <c r="BX2">
        <v>0</v>
      </c>
      <c r="BY2">
        <v>2.5398354003863801E-3</v>
      </c>
      <c r="BZ2">
        <v>0</v>
      </c>
      <c r="CA2">
        <v>0</v>
      </c>
      <c r="CB2">
        <v>0</v>
      </c>
      <c r="CC2">
        <v>2.5398354003863801E-3</v>
      </c>
      <c r="CD2">
        <v>0</v>
      </c>
      <c r="CE2">
        <v>0</v>
      </c>
      <c r="CF2">
        <v>0</v>
      </c>
      <c r="CG2">
        <v>2.5398354003863801E-3</v>
      </c>
      <c r="CH2">
        <v>0</v>
      </c>
      <c r="CI2">
        <v>0</v>
      </c>
      <c r="CJ2">
        <v>0</v>
      </c>
      <c r="CK2">
        <v>2.5398354003863801E-3</v>
      </c>
      <c r="CL2">
        <v>0</v>
      </c>
      <c r="CM2">
        <v>0</v>
      </c>
      <c r="CN2">
        <v>0</v>
      </c>
      <c r="CO2">
        <v>2.5398354003863801E-3</v>
      </c>
      <c r="CP2">
        <v>0</v>
      </c>
      <c r="CQ2">
        <v>0</v>
      </c>
      <c r="CR2">
        <v>0</v>
      </c>
      <c r="CS2">
        <v>2.5398354003863801E-3</v>
      </c>
      <c r="CT2">
        <v>0</v>
      </c>
      <c r="CU2">
        <v>0</v>
      </c>
      <c r="CV2">
        <v>0</v>
      </c>
      <c r="CW2">
        <v>2.5398354003863801E-3</v>
      </c>
      <c r="CX2">
        <v>0</v>
      </c>
      <c r="CY2">
        <v>0</v>
      </c>
      <c r="CZ2">
        <v>0</v>
      </c>
      <c r="DA2">
        <v>2.5398354003863801E-3</v>
      </c>
      <c r="DB2">
        <v>0</v>
      </c>
      <c r="DC2">
        <v>0</v>
      </c>
      <c r="DD2">
        <v>0</v>
      </c>
      <c r="DE2">
        <v>2.5398354003863801E-3</v>
      </c>
      <c r="DF2">
        <v>0</v>
      </c>
      <c r="DG2">
        <v>0</v>
      </c>
      <c r="DH2">
        <v>0</v>
      </c>
      <c r="DI2">
        <v>2.5398354003863801E-3</v>
      </c>
      <c r="DJ2">
        <v>0</v>
      </c>
      <c r="DK2">
        <v>0</v>
      </c>
      <c r="DL2">
        <v>0</v>
      </c>
      <c r="DM2">
        <v>2.5398354003863801E-3</v>
      </c>
      <c r="DN2">
        <v>0</v>
      </c>
      <c r="DO2">
        <v>0</v>
      </c>
      <c r="DP2">
        <v>0</v>
      </c>
      <c r="DQ2">
        <v>2.5398354003863801E-3</v>
      </c>
      <c r="DR2">
        <v>0</v>
      </c>
      <c r="DS2">
        <v>0</v>
      </c>
      <c r="DT2">
        <v>0</v>
      </c>
      <c r="DU2">
        <v>2.5398354003863801E-3</v>
      </c>
      <c r="DV2">
        <v>0</v>
      </c>
      <c r="DW2">
        <v>0</v>
      </c>
      <c r="DX2">
        <v>0</v>
      </c>
      <c r="DY2">
        <v>2.5398354003863801E-3</v>
      </c>
      <c r="DZ2">
        <v>0</v>
      </c>
      <c r="EA2">
        <v>0</v>
      </c>
      <c r="EB2">
        <v>0</v>
      </c>
      <c r="EC2">
        <v>2.5398354003863801E-3</v>
      </c>
      <c r="ED2">
        <v>0</v>
      </c>
      <c r="EE2">
        <v>0</v>
      </c>
      <c r="EF2">
        <v>0</v>
      </c>
      <c r="EG2">
        <v>2.5398354003863801E-3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2.5398354003863801E-3</v>
      </c>
      <c r="IC2">
        <v>2.5398354003863801E-3</v>
      </c>
      <c r="ID2">
        <v>2.5398354003863801E-3</v>
      </c>
      <c r="IE2">
        <v>2.5398354003863801E-3</v>
      </c>
      <c r="IF2">
        <v>2.5398354003863801E-3</v>
      </c>
      <c r="IG2">
        <v>2.5398354003863801E-3</v>
      </c>
      <c r="IH2">
        <v>2.5398354003863801E-3</v>
      </c>
      <c r="II2">
        <v>2.5398354003863801E-3</v>
      </c>
      <c r="IJ2">
        <v>2.5398354003863801E-3</v>
      </c>
      <c r="IK2">
        <v>2.5398354003863801E-3</v>
      </c>
      <c r="IL2">
        <v>2.5398354003863801E-3</v>
      </c>
      <c r="IM2">
        <v>2.5398354003863801E-3</v>
      </c>
      <c r="IN2">
        <v>2.5398354003863801E-3</v>
      </c>
      <c r="IO2">
        <v>2.5398354003863801E-3</v>
      </c>
      <c r="IP2">
        <v>2.5398354003863801E-3</v>
      </c>
      <c r="IQ2">
        <v>2.5398354003863801E-3</v>
      </c>
      <c r="IR2">
        <v>2.5398354003863801E-3</v>
      </c>
      <c r="IS2">
        <v>2.5398354003863801E-3</v>
      </c>
      <c r="IT2">
        <v>2.5398354003863801E-3</v>
      </c>
      <c r="IU2">
        <v>2.5398354003863801E-3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4.1740719359156546E-3</v>
      </c>
      <c r="JG2">
        <v>4.1740719359156546E-3</v>
      </c>
      <c r="JH2">
        <v>4.1740719359156546E-3</v>
      </c>
      <c r="JI2">
        <v>4.1740719359156546E-3</v>
      </c>
      <c r="JJ2">
        <v>4.1740719359156546E-3</v>
      </c>
      <c r="JK2">
        <v>4.1740719359156546E-3</v>
      </c>
      <c r="JL2">
        <v>4.1740719359156546E-3</v>
      </c>
      <c r="JM2">
        <v>4.1740719359156546E-3</v>
      </c>
      <c r="JN2">
        <v>4.1740719359156546E-3</v>
      </c>
      <c r="JO2">
        <v>4.1740719359156546E-3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</row>
    <row r="3" spans="1:373" hidden="1" x14ac:dyDescent="0.2">
      <c r="A3" t="s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0.82551825060319417</v>
      </c>
      <c r="KR3">
        <v>0</v>
      </c>
      <c r="KS3">
        <v>0.82551825060319417</v>
      </c>
      <c r="KT3">
        <v>0</v>
      </c>
      <c r="KU3">
        <v>1.1180204971649168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32.372196596327498</v>
      </c>
      <c r="LQ3">
        <v>32.372196596327498</v>
      </c>
      <c r="LR3">
        <v>32.372196596327498</v>
      </c>
      <c r="LS3">
        <v>32.372196596327498</v>
      </c>
      <c r="LT3">
        <v>32.372196596327498</v>
      </c>
      <c r="LU3">
        <v>32.372196596327498</v>
      </c>
      <c r="LV3">
        <v>32.372196596327498</v>
      </c>
      <c r="LW3">
        <v>32.372196596327498</v>
      </c>
      <c r="LX3">
        <v>7.9325219578962498</v>
      </c>
      <c r="LY3">
        <v>9.3475583423199993</v>
      </c>
      <c r="LZ3">
        <v>32.372196596327498</v>
      </c>
      <c r="MA3">
        <v>32.372196596327498</v>
      </c>
      <c r="MB3">
        <v>32.372196596327498</v>
      </c>
      <c r="MC3">
        <v>32.372196596327498</v>
      </c>
      <c r="MD3">
        <v>32.372196596327498</v>
      </c>
      <c r="ME3">
        <v>32.372196596327498</v>
      </c>
      <c r="MF3">
        <v>32.372196596327498</v>
      </c>
      <c r="MG3">
        <v>32.372196596327498</v>
      </c>
      <c r="MH3">
        <v>7.9325219578962498</v>
      </c>
      <c r="MI3">
        <v>18.695116684639999</v>
      </c>
      <c r="MJ3">
        <v>0</v>
      </c>
      <c r="MK3">
        <v>0</v>
      </c>
      <c r="ML3">
        <v>19.894186271924898</v>
      </c>
      <c r="MM3">
        <v>0</v>
      </c>
      <c r="MN3">
        <v>19.894186271924898</v>
      </c>
      <c r="MO3">
        <v>0</v>
      </c>
      <c r="MP3">
        <v>19.894186271924898</v>
      </c>
      <c r="MQ3">
        <v>0</v>
      </c>
      <c r="MR3">
        <v>19.894186271924898</v>
      </c>
      <c r="MS3">
        <v>0</v>
      </c>
      <c r="MT3">
        <v>19.894186271924898</v>
      </c>
      <c r="MU3">
        <v>0</v>
      </c>
      <c r="MV3">
        <v>19.894186271924898</v>
      </c>
      <c r="MW3">
        <v>0</v>
      </c>
      <c r="MX3">
        <v>19.894186271924898</v>
      </c>
      <c r="MY3">
        <v>0</v>
      </c>
      <c r="MZ3">
        <v>19.894186271924898</v>
      </c>
      <c r="NA3">
        <v>0</v>
      </c>
      <c r="NB3">
        <v>5.744499490371199</v>
      </c>
      <c r="NC3">
        <v>0</v>
      </c>
      <c r="ND3">
        <v>4.8748953123071495</v>
      </c>
      <c r="NE3">
        <v>0</v>
      </c>
      <c r="NF3">
        <v>0</v>
      </c>
      <c r="NG3">
        <v>0</v>
      </c>
      <c r="NH3">
        <v>0</v>
      </c>
      <c r="NI3">
        <v>0</v>
      </c>
    </row>
    <row r="4" spans="1:373" hidden="1" x14ac:dyDescent="0.2">
      <c r="A4" t="s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1.1286119942865874E-3</v>
      </c>
      <c r="AQ4">
        <v>0</v>
      </c>
      <c r="AR4">
        <v>0</v>
      </c>
      <c r="AS4">
        <v>0</v>
      </c>
      <c r="AT4">
        <v>1.1286119942865874E-3</v>
      </c>
      <c r="AU4">
        <v>0</v>
      </c>
      <c r="AV4">
        <v>0</v>
      </c>
      <c r="AW4">
        <v>0</v>
      </c>
      <c r="AX4">
        <v>1.1286119942865874E-3</v>
      </c>
      <c r="AY4">
        <v>0</v>
      </c>
      <c r="AZ4">
        <v>0</v>
      </c>
      <c r="BA4">
        <v>0</v>
      </c>
      <c r="BB4">
        <v>1.1286119942865874E-3</v>
      </c>
      <c r="BC4">
        <v>0</v>
      </c>
      <c r="BD4">
        <v>0</v>
      </c>
      <c r="BE4">
        <v>0</v>
      </c>
      <c r="BF4">
        <v>1.1286119942865874E-3</v>
      </c>
      <c r="BG4">
        <v>0</v>
      </c>
      <c r="BH4">
        <v>0</v>
      </c>
      <c r="BI4">
        <v>0</v>
      </c>
      <c r="BJ4">
        <v>1.1286119942865874E-3</v>
      </c>
      <c r="BK4">
        <v>0</v>
      </c>
      <c r="BL4">
        <v>0</v>
      </c>
      <c r="BM4">
        <v>0</v>
      </c>
      <c r="BN4">
        <v>1.1286119942865874E-3</v>
      </c>
      <c r="BO4">
        <v>0</v>
      </c>
      <c r="BP4">
        <v>0</v>
      </c>
      <c r="BQ4">
        <v>0</v>
      </c>
      <c r="BR4">
        <v>1.1286119942865874E-3</v>
      </c>
      <c r="BS4">
        <v>0</v>
      </c>
      <c r="BT4">
        <v>0</v>
      </c>
      <c r="BU4">
        <v>0</v>
      </c>
      <c r="BV4">
        <v>1.1286119942865874E-3</v>
      </c>
      <c r="BW4">
        <v>0</v>
      </c>
      <c r="BX4">
        <v>0</v>
      </c>
      <c r="BY4">
        <v>0</v>
      </c>
      <c r="BZ4">
        <v>1.1286119942865874E-3</v>
      </c>
      <c r="CA4">
        <v>0</v>
      </c>
      <c r="CB4">
        <v>0</v>
      </c>
      <c r="CC4">
        <v>0</v>
      </c>
      <c r="CD4">
        <v>1.1286119942865874E-3</v>
      </c>
      <c r="CE4">
        <v>0</v>
      </c>
      <c r="CF4">
        <v>0</v>
      </c>
      <c r="CG4">
        <v>0</v>
      </c>
      <c r="CH4">
        <v>1.1286119942865874E-3</v>
      </c>
      <c r="CI4">
        <v>0</v>
      </c>
      <c r="CJ4">
        <v>0</v>
      </c>
      <c r="CK4">
        <v>0</v>
      </c>
      <c r="CL4">
        <v>1.1286119942865874E-3</v>
      </c>
      <c r="CM4">
        <v>0</v>
      </c>
      <c r="CN4">
        <v>0</v>
      </c>
      <c r="CO4">
        <v>0</v>
      </c>
      <c r="CP4">
        <v>1.1286119942865874E-3</v>
      </c>
      <c r="CQ4">
        <v>0</v>
      </c>
      <c r="CR4">
        <v>0</v>
      </c>
      <c r="CS4">
        <v>0</v>
      </c>
      <c r="CT4">
        <v>1.1286119942865874E-3</v>
      </c>
      <c r="CU4">
        <v>0</v>
      </c>
      <c r="CV4">
        <v>0</v>
      </c>
      <c r="CW4">
        <v>0</v>
      </c>
      <c r="CX4">
        <v>1.1286119942865874E-3</v>
      </c>
      <c r="CY4">
        <v>0</v>
      </c>
      <c r="CZ4">
        <v>0</v>
      </c>
      <c r="DA4">
        <v>0</v>
      </c>
      <c r="DB4">
        <v>1.1286119942865874E-3</v>
      </c>
      <c r="DC4">
        <v>0</v>
      </c>
      <c r="DD4">
        <v>0</v>
      </c>
      <c r="DE4">
        <v>0</v>
      </c>
      <c r="DF4">
        <v>1.1286119942865874E-3</v>
      </c>
      <c r="DG4">
        <v>0</v>
      </c>
      <c r="DH4">
        <v>0</v>
      </c>
      <c r="DI4">
        <v>0</v>
      </c>
      <c r="DJ4">
        <v>1.1286119942865874E-3</v>
      </c>
      <c r="DK4">
        <v>0</v>
      </c>
      <c r="DL4">
        <v>0</v>
      </c>
      <c r="DM4">
        <v>0</v>
      </c>
      <c r="DN4">
        <v>1.1286119942865874E-3</v>
      </c>
      <c r="DO4">
        <v>0</v>
      </c>
      <c r="DP4">
        <v>0</v>
      </c>
      <c r="DQ4">
        <v>0</v>
      </c>
      <c r="DR4">
        <v>1.1286119942865874E-3</v>
      </c>
      <c r="DS4">
        <v>0</v>
      </c>
      <c r="DT4">
        <v>0</v>
      </c>
      <c r="DU4">
        <v>0</v>
      </c>
      <c r="DV4">
        <v>1.1286119942865874E-3</v>
      </c>
      <c r="DW4">
        <v>0</v>
      </c>
      <c r="DX4">
        <v>0</v>
      </c>
      <c r="DY4">
        <v>0</v>
      </c>
      <c r="DZ4">
        <v>1.1286119942865874E-3</v>
      </c>
      <c r="EA4">
        <v>0</v>
      </c>
      <c r="EB4">
        <v>0</v>
      </c>
      <c r="EC4">
        <v>0</v>
      </c>
      <c r="ED4">
        <v>1.1286119942865874E-3</v>
      </c>
      <c r="EE4">
        <v>0</v>
      </c>
      <c r="EF4">
        <v>0</v>
      </c>
      <c r="EG4">
        <v>0</v>
      </c>
      <c r="EH4">
        <v>1.1286119942865874E-3</v>
      </c>
      <c r="EI4">
        <v>0</v>
      </c>
      <c r="EJ4">
        <v>0</v>
      </c>
      <c r="EK4">
        <v>4.4769951901182499E-2</v>
      </c>
      <c r="EL4">
        <v>0</v>
      </c>
      <c r="EM4">
        <v>0</v>
      </c>
      <c r="EN4">
        <v>4.4769951901182499E-2</v>
      </c>
      <c r="EO4">
        <v>0</v>
      </c>
      <c r="EP4">
        <v>0</v>
      </c>
      <c r="EQ4">
        <v>4.4769951901182499E-2</v>
      </c>
      <c r="ER4">
        <v>0</v>
      </c>
      <c r="ES4">
        <v>0</v>
      </c>
      <c r="ET4">
        <v>4.4769951901182499E-2</v>
      </c>
      <c r="EU4">
        <v>0</v>
      </c>
      <c r="EV4">
        <v>0</v>
      </c>
      <c r="EW4">
        <v>4.4769951901182499E-2</v>
      </c>
      <c r="EX4">
        <v>0</v>
      </c>
      <c r="EY4">
        <v>0</v>
      </c>
      <c r="EZ4">
        <v>4.4769951901182499E-2</v>
      </c>
      <c r="FA4">
        <v>0</v>
      </c>
      <c r="FB4">
        <v>0</v>
      </c>
      <c r="FC4">
        <v>4.4769951901182499E-2</v>
      </c>
      <c r="FD4">
        <v>0</v>
      </c>
      <c r="FE4">
        <v>0</v>
      </c>
      <c r="FF4">
        <v>4.4769951901182499E-2</v>
      </c>
      <c r="FG4">
        <v>0</v>
      </c>
      <c r="FH4">
        <v>0</v>
      </c>
      <c r="FI4">
        <v>4.4769951901182499E-2</v>
      </c>
      <c r="FJ4">
        <v>0</v>
      </c>
      <c r="FK4">
        <v>0</v>
      </c>
      <c r="FL4">
        <v>4.4769951901182499E-2</v>
      </c>
      <c r="FM4">
        <v>0</v>
      </c>
      <c r="FN4">
        <v>0</v>
      </c>
      <c r="FO4">
        <v>4.4769951901182499E-2</v>
      </c>
      <c r="FP4">
        <v>0</v>
      </c>
      <c r="FQ4">
        <v>0</v>
      </c>
      <c r="FR4">
        <v>4.4769951901182499E-2</v>
      </c>
      <c r="FS4">
        <v>0</v>
      </c>
      <c r="FT4">
        <v>0</v>
      </c>
      <c r="FU4">
        <v>4.4769951901182499E-2</v>
      </c>
      <c r="FV4">
        <v>0</v>
      </c>
      <c r="FW4">
        <v>0</v>
      </c>
      <c r="FX4">
        <v>4.4769951901182499E-2</v>
      </c>
      <c r="FY4">
        <v>0</v>
      </c>
      <c r="FZ4">
        <v>0</v>
      </c>
      <c r="GA4">
        <v>4.4769951901182499E-2</v>
      </c>
      <c r="GB4">
        <v>0</v>
      </c>
      <c r="GC4">
        <v>0</v>
      </c>
      <c r="GD4">
        <v>4.4769951901182499E-2</v>
      </c>
      <c r="GE4">
        <v>0</v>
      </c>
      <c r="GF4">
        <v>0</v>
      </c>
      <c r="GG4">
        <v>4.4769951901182499E-2</v>
      </c>
      <c r="GH4">
        <v>0</v>
      </c>
      <c r="GI4">
        <v>0</v>
      </c>
      <c r="GJ4">
        <v>4.4769951901182499E-2</v>
      </c>
      <c r="GK4">
        <v>0</v>
      </c>
      <c r="GL4">
        <v>0</v>
      </c>
      <c r="GM4">
        <v>4.4769951901182499E-2</v>
      </c>
      <c r="GN4">
        <v>0</v>
      </c>
      <c r="GO4">
        <v>0</v>
      </c>
      <c r="GP4">
        <v>4.4769951901182499E-2</v>
      </c>
      <c r="GQ4">
        <v>0</v>
      </c>
      <c r="GR4">
        <v>0</v>
      </c>
      <c r="GS4">
        <v>4.4769951901182499E-2</v>
      </c>
      <c r="GT4">
        <v>0</v>
      </c>
      <c r="GU4">
        <v>0</v>
      </c>
      <c r="GV4">
        <v>4.4769951901182499E-2</v>
      </c>
      <c r="GW4">
        <v>0</v>
      </c>
      <c r="GX4">
        <v>0</v>
      </c>
      <c r="GY4">
        <v>4.4769951901182499E-2</v>
      </c>
      <c r="GZ4">
        <v>0</v>
      </c>
      <c r="HA4">
        <v>0</v>
      </c>
      <c r="HB4">
        <v>4.4769951901182499E-2</v>
      </c>
      <c r="HC4">
        <v>0</v>
      </c>
      <c r="HD4">
        <v>0</v>
      </c>
      <c r="HE4">
        <v>4.4769951901182499E-2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</row>
    <row r="5" spans="1:373" hidden="1" x14ac:dyDescent="0.2">
      <c r="A5" t="s">
        <v>17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2.2734751114563317E-4</v>
      </c>
      <c r="HI5">
        <v>2.2734751114563317E-4</v>
      </c>
      <c r="HJ5">
        <v>2.2734751114563317E-4</v>
      </c>
      <c r="HK5">
        <v>2.2734751114563317E-4</v>
      </c>
      <c r="HL5">
        <v>2.2734751114563317E-4</v>
      </c>
      <c r="HM5">
        <v>2.2734751114563317E-4</v>
      </c>
      <c r="HN5">
        <v>2.2734751114563317E-4</v>
      </c>
      <c r="HO5">
        <v>2.2734751114563317E-4</v>
      </c>
      <c r="HP5">
        <v>2.2734751114563317E-4</v>
      </c>
      <c r="HQ5">
        <v>2.2734751114563317E-4</v>
      </c>
      <c r="HR5">
        <v>2.2734751114563317E-4</v>
      </c>
      <c r="HS5">
        <v>2.2734751114563317E-4</v>
      </c>
      <c r="HT5">
        <v>2.2734751114563317E-4</v>
      </c>
      <c r="HU5">
        <v>2.2734751114563317E-4</v>
      </c>
      <c r="HV5">
        <v>2.2734751114563317E-4</v>
      </c>
      <c r="HW5">
        <v>2.2734751114563317E-4</v>
      </c>
      <c r="HX5">
        <v>2.2734751114563317E-4</v>
      </c>
      <c r="HY5">
        <v>2.2734751114563317E-4</v>
      </c>
      <c r="HZ5">
        <v>2.2734751114563317E-4</v>
      </c>
      <c r="IA5">
        <v>2.2734751114563317E-4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</row>
    <row r="6" spans="1:373" hidden="1" x14ac:dyDescent="0.2">
      <c r="A6" t="s">
        <v>1</v>
      </c>
      <c r="P6">
        <v>16.017108491435515</v>
      </c>
      <c r="Q6">
        <v>22.770300137469121</v>
      </c>
      <c r="R6">
        <v>13.605254332137799</v>
      </c>
      <c r="S6">
        <v>20.326987010876216</v>
      </c>
      <c r="T6">
        <v>37.139557961061477</v>
      </c>
      <c r="U6">
        <v>44.169888128505065</v>
      </c>
      <c r="V6">
        <v>37.139557961061477</v>
      </c>
      <c r="W6">
        <v>44.169888128505065</v>
      </c>
      <c r="X6">
        <v>16.017108491435515</v>
      </c>
      <c r="Y6">
        <v>13.605254332137799</v>
      </c>
      <c r="Z6">
        <v>37.139557961061477</v>
      </c>
      <c r="AA6">
        <v>23.2534199923595</v>
      </c>
      <c r="AB6">
        <v>23.2534199923595</v>
      </c>
      <c r="AC6">
        <v>23.2534199923595</v>
      </c>
      <c r="AD6">
        <v>13.605254332137799</v>
      </c>
      <c r="AE6">
        <v>13.605254332137799</v>
      </c>
      <c r="AF6">
        <v>18.107631770503815</v>
      </c>
      <c r="AG6">
        <v>14.736279108702877</v>
      </c>
      <c r="AH6">
        <v>14.736279108702877</v>
      </c>
      <c r="AI6">
        <v>14.736279108702877</v>
      </c>
      <c r="AJ6">
        <v>14.736279108702877</v>
      </c>
      <c r="AK6">
        <v>6.9689102789148913</v>
      </c>
      <c r="AL6">
        <v>14.736279108702877</v>
      </c>
      <c r="AM6">
        <v>14.736279108702877</v>
      </c>
      <c r="AN6">
        <v>6.9689102789148913</v>
      </c>
      <c r="AO6">
        <v>1.977420801411792E-2</v>
      </c>
      <c r="AP6">
        <v>0</v>
      </c>
      <c r="AQ6">
        <v>0</v>
      </c>
      <c r="AR6">
        <v>0</v>
      </c>
      <c r="AS6">
        <v>1.977420801411792E-2</v>
      </c>
      <c r="AT6">
        <v>0</v>
      </c>
      <c r="AU6">
        <v>0</v>
      </c>
      <c r="AV6">
        <v>0</v>
      </c>
      <c r="AW6">
        <v>1.977420801411792E-2</v>
      </c>
      <c r="AX6">
        <v>0</v>
      </c>
      <c r="AY6">
        <v>0</v>
      </c>
      <c r="AZ6">
        <v>0</v>
      </c>
      <c r="BA6">
        <v>1.977420801411792E-2</v>
      </c>
      <c r="BB6">
        <v>0</v>
      </c>
      <c r="BC6">
        <v>0</v>
      </c>
      <c r="BD6">
        <v>0</v>
      </c>
      <c r="BE6">
        <v>1.977420801411792E-2</v>
      </c>
      <c r="BF6">
        <v>0</v>
      </c>
      <c r="BG6">
        <v>0</v>
      </c>
      <c r="BH6">
        <v>0</v>
      </c>
      <c r="BI6">
        <v>1.977420801411792E-2</v>
      </c>
      <c r="BJ6">
        <v>0</v>
      </c>
      <c r="BK6">
        <v>0</v>
      </c>
      <c r="BL6">
        <v>0</v>
      </c>
      <c r="BM6">
        <v>1.977420801411792E-2</v>
      </c>
      <c r="BN6">
        <v>0</v>
      </c>
      <c r="BO6">
        <v>0</v>
      </c>
      <c r="BP6">
        <v>0</v>
      </c>
      <c r="BQ6">
        <v>1.977420801411792E-2</v>
      </c>
      <c r="BR6">
        <v>0</v>
      </c>
      <c r="BS6">
        <v>0</v>
      </c>
      <c r="BT6">
        <v>0</v>
      </c>
      <c r="BU6">
        <v>1.977420801411792E-2</v>
      </c>
      <c r="BV6">
        <v>0</v>
      </c>
      <c r="BW6">
        <v>0</v>
      </c>
      <c r="BX6">
        <v>0</v>
      </c>
      <c r="BY6">
        <v>1.977420801411792E-2</v>
      </c>
      <c r="BZ6">
        <v>0</v>
      </c>
      <c r="CA6">
        <v>0</v>
      </c>
      <c r="CB6">
        <v>0</v>
      </c>
      <c r="CC6">
        <v>1.977420801411792E-2</v>
      </c>
      <c r="CD6">
        <v>0</v>
      </c>
      <c r="CE6">
        <v>0</v>
      </c>
      <c r="CF6">
        <v>0</v>
      </c>
      <c r="CG6">
        <v>1.977420801411792E-2</v>
      </c>
      <c r="CH6">
        <v>0</v>
      </c>
      <c r="CI6">
        <v>0</v>
      </c>
      <c r="CJ6">
        <v>0</v>
      </c>
      <c r="CK6">
        <v>1.977420801411792E-2</v>
      </c>
      <c r="CL6">
        <v>0</v>
      </c>
      <c r="CM6">
        <v>0</v>
      </c>
      <c r="CN6">
        <v>0</v>
      </c>
      <c r="CO6">
        <v>1.977420801411792E-2</v>
      </c>
      <c r="CP6">
        <v>0</v>
      </c>
      <c r="CQ6">
        <v>0</v>
      </c>
      <c r="CR6">
        <v>0</v>
      </c>
      <c r="CS6">
        <v>1.977420801411792E-2</v>
      </c>
      <c r="CT6">
        <v>0</v>
      </c>
      <c r="CU6">
        <v>0</v>
      </c>
      <c r="CV6">
        <v>0</v>
      </c>
      <c r="CW6">
        <v>1.977420801411792E-2</v>
      </c>
      <c r="CX6">
        <v>0</v>
      </c>
      <c r="CY6">
        <v>0</v>
      </c>
      <c r="CZ6">
        <v>0</v>
      </c>
      <c r="DA6">
        <v>1.977420801411792E-2</v>
      </c>
      <c r="DB6">
        <v>0</v>
      </c>
      <c r="DC6">
        <v>0</v>
      </c>
      <c r="DD6">
        <v>0</v>
      </c>
      <c r="DE6">
        <v>1.977420801411792E-2</v>
      </c>
      <c r="DF6">
        <v>0</v>
      </c>
      <c r="DG6">
        <v>0</v>
      </c>
      <c r="DH6">
        <v>0</v>
      </c>
      <c r="DI6">
        <v>1.977420801411792E-2</v>
      </c>
      <c r="DJ6">
        <v>0</v>
      </c>
      <c r="DK6">
        <v>0</v>
      </c>
      <c r="DL6">
        <v>0</v>
      </c>
      <c r="DM6">
        <v>1.977420801411792E-2</v>
      </c>
      <c r="DN6">
        <v>0</v>
      </c>
      <c r="DO6">
        <v>0</v>
      </c>
      <c r="DP6">
        <v>0</v>
      </c>
      <c r="DQ6">
        <v>1.977420801411792E-2</v>
      </c>
      <c r="DR6">
        <v>0</v>
      </c>
      <c r="DS6">
        <v>0</v>
      </c>
      <c r="DT6">
        <v>0</v>
      </c>
      <c r="DU6">
        <v>1.977420801411792E-2</v>
      </c>
      <c r="DV6">
        <v>0</v>
      </c>
      <c r="DW6">
        <v>0</v>
      </c>
      <c r="DX6">
        <v>0</v>
      </c>
      <c r="DY6">
        <v>1.977420801411792E-2</v>
      </c>
      <c r="DZ6">
        <v>0</v>
      </c>
      <c r="EA6">
        <v>0</v>
      </c>
      <c r="EB6">
        <v>0</v>
      </c>
      <c r="EC6">
        <v>1.977420801411792E-2</v>
      </c>
      <c r="ED6">
        <v>0</v>
      </c>
      <c r="EE6">
        <v>0</v>
      </c>
      <c r="EF6">
        <v>0</v>
      </c>
      <c r="EG6">
        <v>1.977420801411792E-2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2.1122449469625961E-2</v>
      </c>
      <c r="HI6">
        <v>2.1122449469625961E-2</v>
      </c>
      <c r="HJ6">
        <v>2.1122449469625961E-2</v>
      </c>
      <c r="HK6">
        <v>2.1122449469625961E-2</v>
      </c>
      <c r="HL6">
        <v>2.1122449469625961E-2</v>
      </c>
      <c r="HM6">
        <v>2.1122449469625961E-2</v>
      </c>
      <c r="HN6">
        <v>2.1122449469625961E-2</v>
      </c>
      <c r="HO6">
        <v>2.1122449469625961E-2</v>
      </c>
      <c r="HP6">
        <v>2.1122449469625961E-2</v>
      </c>
      <c r="HQ6">
        <v>2.1122449469625961E-2</v>
      </c>
      <c r="HR6">
        <v>2.1122449469625961E-2</v>
      </c>
      <c r="HS6">
        <v>2.1122449469625961E-2</v>
      </c>
      <c r="HT6">
        <v>2.1122449469625961E-2</v>
      </c>
      <c r="HU6">
        <v>2.1122449469625961E-2</v>
      </c>
      <c r="HV6">
        <v>2.1122449469625961E-2</v>
      </c>
      <c r="HW6">
        <v>2.1122449469625961E-2</v>
      </c>
      <c r="HX6">
        <v>2.1122449469625961E-2</v>
      </c>
      <c r="HY6">
        <v>2.1122449469625961E-2</v>
      </c>
      <c r="HZ6">
        <v>2.1122449469625961E-2</v>
      </c>
      <c r="IA6">
        <v>2.1122449469625961E-2</v>
      </c>
      <c r="IB6">
        <v>1.977420801411792E-2</v>
      </c>
      <c r="IC6">
        <v>1.977420801411792E-2</v>
      </c>
      <c r="ID6">
        <v>1.977420801411792E-2</v>
      </c>
      <c r="IE6">
        <v>1.977420801411792E-2</v>
      </c>
      <c r="IF6">
        <v>1.977420801411792E-2</v>
      </c>
      <c r="IG6">
        <v>1.977420801411792E-2</v>
      </c>
      <c r="IH6">
        <v>1.977420801411792E-2</v>
      </c>
      <c r="II6">
        <v>1.977420801411792E-2</v>
      </c>
      <c r="IJ6">
        <v>1.977420801411792E-2</v>
      </c>
      <c r="IK6">
        <v>1.977420801411792E-2</v>
      </c>
      <c r="IL6">
        <v>1.977420801411792E-2</v>
      </c>
      <c r="IM6">
        <v>1.977420801411792E-2</v>
      </c>
      <c r="IN6">
        <v>1.977420801411792E-2</v>
      </c>
      <c r="IO6">
        <v>1.977420801411792E-2</v>
      </c>
      <c r="IP6">
        <v>1.977420801411792E-2</v>
      </c>
      <c r="IQ6">
        <v>1.977420801411792E-2</v>
      </c>
      <c r="IR6">
        <v>1.977420801411792E-2</v>
      </c>
      <c r="IS6">
        <v>1.977420801411792E-2</v>
      </c>
      <c r="IT6">
        <v>1.977420801411792E-2</v>
      </c>
      <c r="IU6">
        <v>1.977420801411792E-2</v>
      </c>
      <c r="IV6">
        <v>5.0184543066132604E-2</v>
      </c>
      <c r="IW6">
        <v>5.0184543066132604E-2</v>
      </c>
      <c r="IX6">
        <v>5.0184543066132604E-2</v>
      </c>
      <c r="IY6">
        <v>5.0184543066132604E-2</v>
      </c>
      <c r="IZ6">
        <v>5.0184543066132604E-2</v>
      </c>
      <c r="JA6">
        <v>5.0184543066132604E-2</v>
      </c>
      <c r="JB6">
        <v>5.0184543066132604E-2</v>
      </c>
      <c r="JC6">
        <v>5.0184543066132604E-2</v>
      </c>
      <c r="JD6">
        <v>5.0184543066132604E-2</v>
      </c>
      <c r="JE6">
        <v>5.0184543066132604E-2</v>
      </c>
      <c r="JF6">
        <v>2.6987299801085933E-2</v>
      </c>
      <c r="JG6">
        <v>2.6987299801085933E-2</v>
      </c>
      <c r="JH6">
        <v>2.6987299801085933E-2</v>
      </c>
      <c r="JI6">
        <v>2.6987299801085933E-2</v>
      </c>
      <c r="JJ6">
        <v>2.6987299801085933E-2</v>
      </c>
      <c r="JK6">
        <v>2.6987299801085933E-2</v>
      </c>
      <c r="JL6">
        <v>2.6987299801085933E-2</v>
      </c>
      <c r="JM6">
        <v>2.6987299801085933E-2</v>
      </c>
      <c r="JN6">
        <v>2.6987299801085933E-2</v>
      </c>
      <c r="JO6">
        <v>2.6987299801085933E-2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0.53352910486576499</v>
      </c>
      <c r="KK6">
        <v>3.3551370188008849E-2</v>
      </c>
      <c r="KL6">
        <v>0.53352910486576499</v>
      </c>
      <c r="KM6">
        <v>3.3551370188008849E-2</v>
      </c>
      <c r="KN6">
        <v>0.74310574889418146</v>
      </c>
      <c r="KO6">
        <v>4.6730751598376495E-2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404.472436652412</v>
      </c>
      <c r="KW6">
        <v>6.3548338111322398</v>
      </c>
      <c r="KX6">
        <v>25.435546681910399</v>
      </c>
      <c r="KY6">
        <v>1.8774511107134402</v>
      </c>
      <c r="KZ6">
        <v>9.8125044577344003</v>
      </c>
      <c r="LA6">
        <v>8.3602137669023602</v>
      </c>
      <c r="LB6">
        <v>17.6428025331168</v>
      </c>
      <c r="LC6">
        <v>6.0725565482269603</v>
      </c>
      <c r="LD6">
        <v>387.99392997398036</v>
      </c>
      <c r="LE6">
        <v>6.0959331743824068</v>
      </c>
      <c r="LF6">
        <v>24.399283668943678</v>
      </c>
      <c r="LG6">
        <v>1.800962361758448</v>
      </c>
      <c r="LH6">
        <v>9.4127357576044801</v>
      </c>
      <c r="LI6">
        <v>316.83674204438938</v>
      </c>
      <c r="LJ6">
        <v>292.118982026742</v>
      </c>
      <c r="LK6">
        <v>4.9779531520535869</v>
      </c>
      <c r="LL6">
        <v>4.5896021969288396</v>
      </c>
      <c r="LM6">
        <v>19.924511567496477</v>
      </c>
      <c r="LN6">
        <v>1.4706700367255281</v>
      </c>
      <c r="LO6">
        <v>7.6864618252252797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11.609856977985901</v>
      </c>
      <c r="MA6">
        <v>11.609856977985901</v>
      </c>
      <c r="MB6">
        <v>11.609856977985901</v>
      </c>
      <c r="MC6">
        <v>11.609856977985901</v>
      </c>
      <c r="MD6">
        <v>11.609856977985901</v>
      </c>
      <c r="ME6">
        <v>11.609856977985901</v>
      </c>
      <c r="MF6">
        <v>11.609856977985901</v>
      </c>
      <c r="MG6">
        <v>11.609856977985901</v>
      </c>
      <c r="MH6">
        <v>11.609856977985901</v>
      </c>
      <c r="MI6">
        <v>11.609856977985901</v>
      </c>
      <c r="MJ6">
        <v>5.1682589127808196E-2</v>
      </c>
      <c r="MK6">
        <v>0</v>
      </c>
      <c r="ML6">
        <v>2.268790760407696</v>
      </c>
      <c r="MM6">
        <v>0</v>
      </c>
      <c r="MN6">
        <v>3.5645910396147319E-2</v>
      </c>
      <c r="MO6">
        <v>0</v>
      </c>
      <c r="MP6">
        <v>2.268790760407696</v>
      </c>
      <c r="MQ6">
        <v>0</v>
      </c>
      <c r="MR6">
        <v>2.268790760407696</v>
      </c>
      <c r="MS6">
        <v>0</v>
      </c>
      <c r="MT6">
        <v>2.268790760407696</v>
      </c>
      <c r="MU6">
        <v>0</v>
      </c>
      <c r="MV6">
        <v>2.268790760407696</v>
      </c>
      <c r="MW6">
        <v>0</v>
      </c>
      <c r="MX6">
        <v>2.268790760407696</v>
      </c>
      <c r="MY6">
        <v>0</v>
      </c>
      <c r="MZ6">
        <v>2.268790760407696</v>
      </c>
      <c r="NA6">
        <v>0</v>
      </c>
      <c r="NB6">
        <v>2.268790760407696</v>
      </c>
      <c r="NC6">
        <v>0</v>
      </c>
      <c r="ND6">
        <v>2.268790760407696</v>
      </c>
      <c r="NE6">
        <v>0</v>
      </c>
      <c r="NF6">
        <v>3.745115154189</v>
      </c>
      <c r="NG6">
        <v>54.154365129572945</v>
      </c>
      <c r="NH6">
        <v>54.154365129572945</v>
      </c>
      <c r="NI6">
        <v>0.74902303083780009</v>
      </c>
    </row>
    <row r="7" spans="1:373" hidden="1" x14ac:dyDescent="0.2">
      <c r="A7" t="s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7.4826984429697507</v>
      </c>
      <c r="KW7">
        <v>7.4826984429697507</v>
      </c>
      <c r="KX7">
        <v>7.4826984429697507</v>
      </c>
      <c r="KY7">
        <v>7.4826984429697507</v>
      </c>
      <c r="KZ7">
        <v>7.4826984429697507</v>
      </c>
      <c r="LA7">
        <v>9.9905827217178711</v>
      </c>
      <c r="LB7">
        <v>9.4520051623408801</v>
      </c>
      <c r="LC7">
        <v>11.686092979510722</v>
      </c>
      <c r="LD7">
        <v>5.2138693459866854</v>
      </c>
      <c r="LE7">
        <v>5.2138693459866854</v>
      </c>
      <c r="LF7">
        <v>5.2138693459866854</v>
      </c>
      <c r="LG7">
        <v>5.2138693459866854</v>
      </c>
      <c r="LH7">
        <v>5.2138693459866854</v>
      </c>
      <c r="LI7">
        <v>11.305869011623921</v>
      </c>
      <c r="LJ7">
        <v>11.305869011623921</v>
      </c>
      <c r="LK7">
        <v>11.305869011623921</v>
      </c>
      <c r="LL7">
        <v>11.305869011623921</v>
      </c>
      <c r="LM7">
        <v>11.305869011623921</v>
      </c>
      <c r="LN7">
        <v>11.305869011623921</v>
      </c>
      <c r="LO7">
        <v>11.305869011623921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</row>
    <row r="8" spans="1:373" hidden="1" x14ac:dyDescent="0.2">
      <c r="A8" t="s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3.6680946701000004E-5</v>
      </c>
      <c r="KK8">
        <v>3.6680946701000004E-5</v>
      </c>
      <c r="KL8">
        <v>3.6680946701000004E-5</v>
      </c>
      <c r="KM8">
        <v>3.6680946701000004E-5</v>
      </c>
      <c r="KN8">
        <v>4.8270549439000004E-5</v>
      </c>
      <c r="KO8">
        <v>4.8270549439000004E-5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</row>
    <row r="9" spans="1:373" hidden="1" x14ac:dyDescent="0.2">
      <c r="A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4.0004692387254556E-9</v>
      </c>
      <c r="AQ9">
        <v>0</v>
      </c>
      <c r="AR9">
        <v>0</v>
      </c>
      <c r="AS9">
        <v>0</v>
      </c>
      <c r="AT9">
        <v>4.0004692387254556E-9</v>
      </c>
      <c r="AU9">
        <v>0</v>
      </c>
      <c r="AV9">
        <v>0</v>
      </c>
      <c r="AW9">
        <v>0</v>
      </c>
      <c r="AX9">
        <v>4.0004692387254556E-9</v>
      </c>
      <c r="AY9">
        <v>0</v>
      </c>
      <c r="AZ9">
        <v>0</v>
      </c>
      <c r="BA9">
        <v>0</v>
      </c>
      <c r="BB9">
        <v>4.0004692387254556E-9</v>
      </c>
      <c r="BC9">
        <v>0</v>
      </c>
      <c r="BD9">
        <v>0</v>
      </c>
      <c r="BE9">
        <v>0</v>
      </c>
      <c r="BF9">
        <v>4.0004692387254556E-9</v>
      </c>
      <c r="BG9">
        <v>0</v>
      </c>
      <c r="BH9">
        <v>0</v>
      </c>
      <c r="BI9">
        <v>0</v>
      </c>
      <c r="BJ9">
        <v>4.0004692387254556E-9</v>
      </c>
      <c r="BK9">
        <v>0</v>
      </c>
      <c r="BL9">
        <v>0</v>
      </c>
      <c r="BM9">
        <v>0</v>
      </c>
      <c r="BN9">
        <v>4.0004692387254556E-9</v>
      </c>
      <c r="BO9">
        <v>0</v>
      </c>
      <c r="BP9">
        <v>0</v>
      </c>
      <c r="BQ9">
        <v>0</v>
      </c>
      <c r="BR9">
        <v>4.0004692387254556E-9</v>
      </c>
      <c r="BS9">
        <v>0</v>
      </c>
      <c r="BT9">
        <v>0</v>
      </c>
      <c r="BU9">
        <v>0</v>
      </c>
      <c r="BV9">
        <v>4.0004692387254556E-9</v>
      </c>
      <c r="BW9">
        <v>0</v>
      </c>
      <c r="BX9">
        <v>0</v>
      </c>
      <c r="BY9">
        <v>0</v>
      </c>
      <c r="BZ9">
        <v>4.0004692387254556E-9</v>
      </c>
      <c r="CA9">
        <v>0</v>
      </c>
      <c r="CB9">
        <v>0</v>
      </c>
      <c r="CC9">
        <v>0</v>
      </c>
      <c r="CD9">
        <v>4.0004692387254556E-9</v>
      </c>
      <c r="CE9">
        <v>0</v>
      </c>
      <c r="CF9">
        <v>0</v>
      </c>
      <c r="CG9">
        <v>0</v>
      </c>
      <c r="CH9">
        <v>4.0004692387254556E-9</v>
      </c>
      <c r="CI9">
        <v>0</v>
      </c>
      <c r="CJ9">
        <v>0</v>
      </c>
      <c r="CK9">
        <v>0</v>
      </c>
      <c r="CL9">
        <v>4.0004692387254556E-9</v>
      </c>
      <c r="CM9">
        <v>0</v>
      </c>
      <c r="CN9">
        <v>0</v>
      </c>
      <c r="CO9">
        <v>0</v>
      </c>
      <c r="CP9">
        <v>4.0004692387254556E-9</v>
      </c>
      <c r="CQ9">
        <v>0</v>
      </c>
      <c r="CR9">
        <v>0</v>
      </c>
      <c r="CS9">
        <v>0</v>
      </c>
      <c r="CT9">
        <v>4.0004692387254556E-9</v>
      </c>
      <c r="CU9">
        <v>0</v>
      </c>
      <c r="CV9">
        <v>0</v>
      </c>
      <c r="CW9">
        <v>0</v>
      </c>
      <c r="CX9">
        <v>4.0004692387254556E-9</v>
      </c>
      <c r="CY9">
        <v>0</v>
      </c>
      <c r="CZ9">
        <v>0</v>
      </c>
      <c r="DA9">
        <v>0</v>
      </c>
      <c r="DB9">
        <v>4.0004692387254556E-9</v>
      </c>
      <c r="DC9">
        <v>0</v>
      </c>
      <c r="DD9">
        <v>0</v>
      </c>
      <c r="DE9">
        <v>0</v>
      </c>
      <c r="DF9">
        <v>4.0004692387254556E-9</v>
      </c>
      <c r="DG9">
        <v>0</v>
      </c>
      <c r="DH9">
        <v>0</v>
      </c>
      <c r="DI9">
        <v>0</v>
      </c>
      <c r="DJ9">
        <v>4.0004692387254556E-9</v>
      </c>
      <c r="DK9">
        <v>0</v>
      </c>
      <c r="DL9">
        <v>0</v>
      </c>
      <c r="DM9">
        <v>0</v>
      </c>
      <c r="DN9">
        <v>4.0004692387254556E-9</v>
      </c>
      <c r="DO9">
        <v>0</v>
      </c>
      <c r="DP9">
        <v>0</v>
      </c>
      <c r="DQ9">
        <v>0</v>
      </c>
      <c r="DR9">
        <v>4.0004692387254556E-9</v>
      </c>
      <c r="DS9">
        <v>0</v>
      </c>
      <c r="DT9">
        <v>0</v>
      </c>
      <c r="DU9">
        <v>0</v>
      </c>
      <c r="DV9">
        <v>4.0004692387254556E-9</v>
      </c>
      <c r="DW9">
        <v>0</v>
      </c>
      <c r="DX9">
        <v>0</v>
      </c>
      <c r="DY9">
        <v>0</v>
      </c>
      <c r="DZ9">
        <v>4.0004692387254556E-9</v>
      </c>
      <c r="EA9">
        <v>0</v>
      </c>
      <c r="EB9">
        <v>0</v>
      </c>
      <c r="EC9">
        <v>0</v>
      </c>
      <c r="ED9">
        <v>4.0004692387254556E-9</v>
      </c>
      <c r="EE9">
        <v>0</v>
      </c>
      <c r="EF9">
        <v>0</v>
      </c>
      <c r="EG9">
        <v>0</v>
      </c>
      <c r="EH9">
        <v>4.0004692387254556E-9</v>
      </c>
      <c r="EI9">
        <v>0</v>
      </c>
      <c r="EJ9">
        <v>0</v>
      </c>
      <c r="EK9">
        <v>4.4073683091054404E-8</v>
      </c>
      <c r="EL9">
        <v>0</v>
      </c>
      <c r="EM9">
        <v>0</v>
      </c>
      <c r="EN9">
        <v>4.4073683091054404E-8</v>
      </c>
      <c r="EO9">
        <v>0</v>
      </c>
      <c r="EP9">
        <v>0</v>
      </c>
      <c r="EQ9">
        <v>4.4073683091054404E-8</v>
      </c>
      <c r="ER9">
        <v>0</v>
      </c>
      <c r="ES9">
        <v>0</v>
      </c>
      <c r="ET9">
        <v>4.4073683091054404E-8</v>
      </c>
      <c r="EU9">
        <v>0</v>
      </c>
      <c r="EV9">
        <v>0</v>
      </c>
      <c r="EW9">
        <v>4.4073683091054404E-8</v>
      </c>
      <c r="EX9">
        <v>0</v>
      </c>
      <c r="EY9">
        <v>0</v>
      </c>
      <c r="EZ9">
        <v>4.4073683091054404E-8</v>
      </c>
      <c r="FA9">
        <v>0</v>
      </c>
      <c r="FB9">
        <v>0</v>
      </c>
      <c r="FC9">
        <v>4.4073683091054404E-8</v>
      </c>
      <c r="FD9">
        <v>0</v>
      </c>
      <c r="FE9">
        <v>0</v>
      </c>
      <c r="FF9">
        <v>4.4073683091054404E-8</v>
      </c>
      <c r="FG9">
        <v>0</v>
      </c>
      <c r="FH9">
        <v>0</v>
      </c>
      <c r="FI9">
        <v>4.4073683091054404E-8</v>
      </c>
      <c r="FJ9">
        <v>0</v>
      </c>
      <c r="FK9">
        <v>0</v>
      </c>
      <c r="FL9">
        <v>4.4073683091054404E-8</v>
      </c>
      <c r="FM9">
        <v>0</v>
      </c>
      <c r="FN9">
        <v>0</v>
      </c>
      <c r="FO9">
        <v>4.4073683091054404E-8</v>
      </c>
      <c r="FP9">
        <v>0</v>
      </c>
      <c r="FQ9">
        <v>0</v>
      </c>
      <c r="FR9">
        <v>4.4073683091054404E-8</v>
      </c>
      <c r="FS9">
        <v>0</v>
      </c>
      <c r="FT9">
        <v>0</v>
      </c>
      <c r="FU9">
        <v>4.4073683091054404E-8</v>
      </c>
      <c r="FV9">
        <v>0</v>
      </c>
      <c r="FW9">
        <v>0</v>
      </c>
      <c r="FX9">
        <v>4.4073683091054404E-8</v>
      </c>
      <c r="FY9">
        <v>0</v>
      </c>
      <c r="FZ9">
        <v>0</v>
      </c>
      <c r="GA9">
        <v>4.4073683091054404E-8</v>
      </c>
      <c r="GB9">
        <v>0</v>
      </c>
      <c r="GC9">
        <v>0</v>
      </c>
      <c r="GD9">
        <v>4.4073683091054404E-8</v>
      </c>
      <c r="GE9">
        <v>0</v>
      </c>
      <c r="GF9">
        <v>0</v>
      </c>
      <c r="GG9">
        <v>4.4073683091054404E-8</v>
      </c>
      <c r="GH9">
        <v>0</v>
      </c>
      <c r="GI9">
        <v>0</v>
      </c>
      <c r="GJ9">
        <v>4.4073683091054404E-8</v>
      </c>
      <c r="GK9">
        <v>0</v>
      </c>
      <c r="GL9">
        <v>0</v>
      </c>
      <c r="GM9">
        <v>4.4073683091054404E-8</v>
      </c>
      <c r="GN9">
        <v>0</v>
      </c>
      <c r="GO9">
        <v>0</v>
      </c>
      <c r="GP9">
        <v>4.4073683091054404E-8</v>
      </c>
      <c r="GQ9">
        <v>0</v>
      </c>
      <c r="GR9">
        <v>0</v>
      </c>
      <c r="GS9">
        <v>4.4073683091054404E-8</v>
      </c>
      <c r="GT9">
        <v>0</v>
      </c>
      <c r="GU9">
        <v>0</v>
      </c>
      <c r="GV9">
        <v>4.4073683091054404E-8</v>
      </c>
      <c r="GW9">
        <v>0</v>
      </c>
      <c r="GX9">
        <v>0</v>
      </c>
      <c r="GY9">
        <v>4.4073683091054404E-8</v>
      </c>
      <c r="GZ9">
        <v>0</v>
      </c>
      <c r="HA9">
        <v>0</v>
      </c>
      <c r="HB9">
        <v>4.4073683091054404E-8</v>
      </c>
      <c r="HC9">
        <v>0</v>
      </c>
      <c r="HD9">
        <v>0</v>
      </c>
      <c r="HE9">
        <v>4.4073683091054404E-8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1.426191198326557E-4</v>
      </c>
      <c r="IW9">
        <v>1.426191198326557E-4</v>
      </c>
      <c r="IX9">
        <v>1.426191198326557E-4</v>
      </c>
      <c r="IY9">
        <v>1.426191198326557E-4</v>
      </c>
      <c r="IZ9">
        <v>1.426191198326557E-4</v>
      </c>
      <c r="JA9">
        <v>1.426191198326557E-4</v>
      </c>
      <c r="JB9">
        <v>1.426191198326557E-4</v>
      </c>
      <c r="JC9">
        <v>1.426191198326557E-4</v>
      </c>
      <c r="JD9">
        <v>1.426191198326557E-4</v>
      </c>
      <c r="JE9">
        <v>1.426191198326557E-4</v>
      </c>
      <c r="JF9">
        <v>8.2471721087366389E-5</v>
      </c>
      <c r="JG9">
        <v>8.2471721087366389E-5</v>
      </c>
      <c r="JH9">
        <v>8.2471721087366389E-5</v>
      </c>
      <c r="JI9">
        <v>8.2471721087366389E-5</v>
      </c>
      <c r="JJ9">
        <v>8.2471721087366389E-5</v>
      </c>
      <c r="JK9">
        <v>8.2471721087366389E-5</v>
      </c>
      <c r="JL9">
        <v>8.2471721087366389E-5</v>
      </c>
      <c r="JM9">
        <v>8.2471721087366389E-5</v>
      </c>
      <c r="JN9">
        <v>8.2471721087366389E-5</v>
      </c>
      <c r="JO9">
        <v>8.2471721087366389E-5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1.5935689530643981E-4</v>
      </c>
      <c r="KK9">
        <v>1.5935689530643981E-4</v>
      </c>
      <c r="KL9">
        <v>1.5935689530643981E-4</v>
      </c>
      <c r="KM9">
        <v>1.5935689530643981E-4</v>
      </c>
      <c r="KN9">
        <v>1.5935689530643981E-4</v>
      </c>
      <c r="KO9">
        <v>1.5935689530643981E-4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1.8662263507377898E-3</v>
      </c>
      <c r="KW9">
        <v>1.8662263507377898E-3</v>
      </c>
      <c r="KX9">
        <v>1.8662263507377898E-3</v>
      </c>
      <c r="KY9">
        <v>1.8662263507377898E-3</v>
      </c>
      <c r="KZ9">
        <v>1.8662263507377898E-3</v>
      </c>
      <c r="LA9">
        <v>3.0699922811733863E-3</v>
      </c>
      <c r="LB9">
        <v>2.9051267209838218E-3</v>
      </c>
      <c r="LC9">
        <v>3.5910305039220441E-3</v>
      </c>
      <c r="LD9">
        <v>3.4512482813173198E-3</v>
      </c>
      <c r="LE9">
        <v>3.4512482813173198E-3</v>
      </c>
      <c r="LF9">
        <v>3.4512482813173198E-3</v>
      </c>
      <c r="LG9">
        <v>3.4512482813173198E-3</v>
      </c>
      <c r="LH9">
        <v>3.4512482813173198E-3</v>
      </c>
      <c r="LI9">
        <v>4.2001895899595994E-3</v>
      </c>
      <c r="LJ9">
        <v>4.2001895899595994E-3</v>
      </c>
      <c r="LK9">
        <v>4.2001895899595994E-3</v>
      </c>
      <c r="LL9">
        <v>4.2001895899595994E-3</v>
      </c>
      <c r="LM9">
        <v>4.2001895899595994E-3</v>
      </c>
      <c r="LN9">
        <v>4.2001895899595994E-3</v>
      </c>
      <c r="LO9">
        <v>4.2001895899595994E-3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2.4276948790699322</v>
      </c>
      <c r="MA9">
        <v>2.4276948790699322</v>
      </c>
      <c r="MB9">
        <v>2.4276948790699322</v>
      </c>
      <c r="MC9">
        <v>2.4276948790699322</v>
      </c>
      <c r="MD9">
        <v>2.4276948790699322</v>
      </c>
      <c r="ME9">
        <v>2.4276948790699322</v>
      </c>
      <c r="MF9">
        <v>2.4276948790699322</v>
      </c>
      <c r="MG9">
        <v>2.4276948790699322</v>
      </c>
      <c r="MH9">
        <v>2.4276948790699322</v>
      </c>
      <c r="MI9">
        <v>2.4276948790699322</v>
      </c>
      <c r="MJ9">
        <v>0</v>
      </c>
      <c r="MK9">
        <v>0.28306013918908324</v>
      </c>
      <c r="ML9">
        <v>0.25207296556667586</v>
      </c>
      <c r="MM9">
        <v>0.28306013918908324</v>
      </c>
      <c r="MN9">
        <v>0.25207296556667586</v>
      </c>
      <c r="MO9">
        <v>0.28306013918908324</v>
      </c>
      <c r="MP9">
        <v>0.25207296556667586</v>
      </c>
      <c r="MQ9">
        <v>0.28306013918908324</v>
      </c>
      <c r="MR9">
        <v>0.25207296556667586</v>
      </c>
      <c r="MS9">
        <v>0.28306013918908324</v>
      </c>
      <c r="MT9">
        <v>0.25207296556667586</v>
      </c>
      <c r="MU9">
        <v>0.28306013918908324</v>
      </c>
      <c r="MV9">
        <v>0.25207296556667586</v>
      </c>
      <c r="MW9">
        <v>0.28306013918908324</v>
      </c>
      <c r="MX9">
        <v>0.25207296556667586</v>
      </c>
      <c r="MY9">
        <v>0.28306013918908324</v>
      </c>
      <c r="MZ9">
        <v>0.25207296556667586</v>
      </c>
      <c r="NA9">
        <v>0.28306013918908324</v>
      </c>
      <c r="NB9">
        <v>0.25207296556667586</v>
      </c>
      <c r="NC9">
        <v>0.28306013918908324</v>
      </c>
      <c r="ND9">
        <v>0.25207296556667586</v>
      </c>
      <c r="NE9">
        <v>0</v>
      </c>
      <c r="NF9">
        <v>1.5487777855350002E-2</v>
      </c>
      <c r="NG9">
        <v>0</v>
      </c>
      <c r="NH9">
        <v>0</v>
      </c>
      <c r="NI9">
        <v>0</v>
      </c>
    </row>
    <row r="10" spans="1:373" hidden="1" x14ac:dyDescent="0.2">
      <c r="A10" t="s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2.4566402018327072E-3</v>
      </c>
      <c r="AR10">
        <v>1.363028470912495E-3</v>
      </c>
      <c r="AS10">
        <v>0</v>
      </c>
      <c r="AT10">
        <v>0</v>
      </c>
      <c r="AU10">
        <v>2.4566402018327072E-3</v>
      </c>
      <c r="AV10">
        <v>1.363028470912495E-3</v>
      </c>
      <c r="AW10">
        <v>0</v>
      </c>
      <c r="AX10">
        <v>0</v>
      </c>
      <c r="AY10">
        <v>2.4566402018327072E-3</v>
      </c>
      <c r="AZ10">
        <v>1.363028470912495E-3</v>
      </c>
      <c r="BA10">
        <v>0</v>
      </c>
      <c r="BB10">
        <v>0</v>
      </c>
      <c r="BC10">
        <v>2.4566402018327072E-3</v>
      </c>
      <c r="BD10">
        <v>1.363028470912495E-3</v>
      </c>
      <c r="BE10">
        <v>0</v>
      </c>
      <c r="BF10">
        <v>0</v>
      </c>
      <c r="BG10">
        <v>2.4566402018327072E-3</v>
      </c>
      <c r="BH10">
        <v>1.363028470912495E-3</v>
      </c>
      <c r="BI10">
        <v>0</v>
      </c>
      <c r="BJ10">
        <v>0</v>
      </c>
      <c r="BK10">
        <v>2.4566402018327072E-3</v>
      </c>
      <c r="BL10">
        <v>1.363028470912495E-3</v>
      </c>
      <c r="BM10">
        <v>0</v>
      </c>
      <c r="BN10">
        <v>0</v>
      </c>
      <c r="BO10">
        <v>2.4566402018327072E-3</v>
      </c>
      <c r="BP10">
        <v>1.363028470912495E-3</v>
      </c>
      <c r="BQ10">
        <v>0</v>
      </c>
      <c r="BR10">
        <v>0</v>
      </c>
      <c r="BS10">
        <v>2.4566402018327072E-3</v>
      </c>
      <c r="BT10">
        <v>1.363028470912495E-3</v>
      </c>
      <c r="BU10">
        <v>0</v>
      </c>
      <c r="BV10">
        <v>0</v>
      </c>
      <c r="BW10">
        <v>2.4566402018327072E-3</v>
      </c>
      <c r="BX10">
        <v>1.363028470912495E-3</v>
      </c>
      <c r="BY10">
        <v>0</v>
      </c>
      <c r="BZ10">
        <v>0</v>
      </c>
      <c r="CA10">
        <v>2.4566402018327072E-3</v>
      </c>
      <c r="CB10">
        <v>1.363028470912495E-3</v>
      </c>
      <c r="CC10">
        <v>0</v>
      </c>
      <c r="CD10">
        <v>0</v>
      </c>
      <c r="CE10">
        <v>2.4566402018327072E-3</v>
      </c>
      <c r="CF10">
        <v>1.363028470912495E-3</v>
      </c>
      <c r="CG10">
        <v>0</v>
      </c>
      <c r="CH10">
        <v>0</v>
      </c>
      <c r="CI10">
        <v>2.4566402018327072E-3</v>
      </c>
      <c r="CJ10">
        <v>1.363028470912495E-3</v>
      </c>
      <c r="CK10">
        <v>0</v>
      </c>
      <c r="CL10">
        <v>0</v>
      </c>
      <c r="CM10">
        <v>2.4566402018327072E-3</v>
      </c>
      <c r="CN10">
        <v>1.363028470912495E-3</v>
      </c>
      <c r="CO10">
        <v>0</v>
      </c>
      <c r="CP10">
        <v>0</v>
      </c>
      <c r="CQ10">
        <v>2.4566402018327072E-3</v>
      </c>
      <c r="CR10">
        <v>1.363028470912495E-3</v>
      </c>
      <c r="CS10">
        <v>0</v>
      </c>
      <c r="CT10">
        <v>0</v>
      </c>
      <c r="CU10">
        <v>2.4566402018327072E-3</v>
      </c>
      <c r="CV10">
        <v>1.363028470912495E-3</v>
      </c>
      <c r="CW10">
        <v>0</v>
      </c>
      <c r="CX10">
        <v>0</v>
      </c>
      <c r="CY10">
        <v>2.4566402018327072E-3</v>
      </c>
      <c r="CZ10">
        <v>1.363028470912495E-3</v>
      </c>
      <c r="DA10">
        <v>0</v>
      </c>
      <c r="DB10">
        <v>0</v>
      </c>
      <c r="DC10">
        <v>2.4566402018327072E-3</v>
      </c>
      <c r="DD10">
        <v>1.363028470912495E-3</v>
      </c>
      <c r="DE10">
        <v>0</v>
      </c>
      <c r="DF10">
        <v>0</v>
      </c>
      <c r="DG10">
        <v>2.4566402018327072E-3</v>
      </c>
      <c r="DH10">
        <v>1.363028470912495E-3</v>
      </c>
      <c r="DI10">
        <v>0</v>
      </c>
      <c r="DJ10">
        <v>0</v>
      </c>
      <c r="DK10">
        <v>2.4566402018327072E-3</v>
      </c>
      <c r="DL10">
        <v>1.363028470912495E-3</v>
      </c>
      <c r="DM10">
        <v>0</v>
      </c>
      <c r="DN10">
        <v>0</v>
      </c>
      <c r="DO10">
        <v>2.4566402018327072E-3</v>
      </c>
      <c r="DP10">
        <v>1.363028470912495E-3</v>
      </c>
      <c r="DQ10">
        <v>0</v>
      </c>
      <c r="DR10">
        <v>0</v>
      </c>
      <c r="DS10">
        <v>2.4566402018327072E-3</v>
      </c>
      <c r="DT10">
        <v>1.363028470912495E-3</v>
      </c>
      <c r="DU10">
        <v>0</v>
      </c>
      <c r="DV10">
        <v>0</v>
      </c>
      <c r="DW10">
        <v>2.4566402018327072E-3</v>
      </c>
      <c r="DX10">
        <v>1.363028470912495E-3</v>
      </c>
      <c r="DY10">
        <v>0</v>
      </c>
      <c r="DZ10">
        <v>0</v>
      </c>
      <c r="EA10">
        <v>2.4566402018327072E-3</v>
      </c>
      <c r="EB10">
        <v>1.363028470912495E-3</v>
      </c>
      <c r="EC10">
        <v>0</v>
      </c>
      <c r="ED10">
        <v>0</v>
      </c>
      <c r="EE10">
        <v>2.4566402018327072E-3</v>
      </c>
      <c r="EF10">
        <v>1.363028470912495E-3</v>
      </c>
      <c r="EG10">
        <v>0</v>
      </c>
      <c r="EH10">
        <v>0</v>
      </c>
      <c r="EI10">
        <v>2.4566402018327072E-3</v>
      </c>
      <c r="EJ10">
        <v>1.363028470912495E-3</v>
      </c>
      <c r="EK10">
        <v>0</v>
      </c>
      <c r="EL10">
        <v>6.2878057250934594E-2</v>
      </c>
      <c r="EM10">
        <v>5.51800435949504E-2</v>
      </c>
      <c r="EN10">
        <v>0</v>
      </c>
      <c r="EO10">
        <v>6.2878057250934594E-2</v>
      </c>
      <c r="EP10">
        <v>5.51800435949504E-2</v>
      </c>
      <c r="EQ10">
        <v>0</v>
      </c>
      <c r="ER10">
        <v>6.2878057250934594E-2</v>
      </c>
      <c r="ES10">
        <v>5.51800435949504E-2</v>
      </c>
      <c r="ET10">
        <v>0</v>
      </c>
      <c r="EU10">
        <v>6.2878057250934594E-2</v>
      </c>
      <c r="EV10">
        <v>5.51800435949504E-2</v>
      </c>
      <c r="EW10">
        <v>0</v>
      </c>
      <c r="EX10">
        <v>6.2878057250934594E-2</v>
      </c>
      <c r="EY10">
        <v>5.51800435949504E-2</v>
      </c>
      <c r="EZ10">
        <v>0</v>
      </c>
      <c r="FA10">
        <v>6.2878057250934594E-2</v>
      </c>
      <c r="FB10">
        <v>5.51800435949504E-2</v>
      </c>
      <c r="FC10">
        <v>0</v>
      </c>
      <c r="FD10">
        <v>6.2878057250934594E-2</v>
      </c>
      <c r="FE10">
        <v>5.51800435949504E-2</v>
      </c>
      <c r="FF10">
        <v>0</v>
      </c>
      <c r="FG10">
        <v>6.2878057250934594E-2</v>
      </c>
      <c r="FH10">
        <v>5.51800435949504E-2</v>
      </c>
      <c r="FI10">
        <v>0</v>
      </c>
      <c r="FJ10">
        <v>6.2878057250934594E-2</v>
      </c>
      <c r="FK10">
        <v>5.51800435949504E-2</v>
      </c>
      <c r="FL10">
        <v>0</v>
      </c>
      <c r="FM10">
        <v>6.2878057250934594E-2</v>
      </c>
      <c r="FN10">
        <v>5.51800435949504E-2</v>
      </c>
      <c r="FO10">
        <v>0</v>
      </c>
      <c r="FP10">
        <v>6.2878057250934594E-2</v>
      </c>
      <c r="FQ10">
        <v>5.51800435949504E-2</v>
      </c>
      <c r="FR10">
        <v>0</v>
      </c>
      <c r="FS10">
        <v>6.2878057250934594E-2</v>
      </c>
      <c r="FT10">
        <v>5.51800435949504E-2</v>
      </c>
      <c r="FU10">
        <v>0</v>
      </c>
      <c r="FV10">
        <v>6.2878057250934594E-2</v>
      </c>
      <c r="FW10">
        <v>5.51800435949504E-2</v>
      </c>
      <c r="FX10">
        <v>0</v>
      </c>
      <c r="FY10">
        <v>6.2878057250934594E-2</v>
      </c>
      <c r="FZ10">
        <v>5.51800435949504E-2</v>
      </c>
      <c r="GA10">
        <v>0</v>
      </c>
      <c r="GB10">
        <v>6.2878057250934594E-2</v>
      </c>
      <c r="GC10">
        <v>5.51800435949504E-2</v>
      </c>
      <c r="GD10">
        <v>0</v>
      </c>
      <c r="GE10">
        <v>6.2878057250934594E-2</v>
      </c>
      <c r="GF10">
        <v>5.51800435949504E-2</v>
      </c>
      <c r="GG10">
        <v>0</v>
      </c>
      <c r="GH10">
        <v>6.2878057250934594E-2</v>
      </c>
      <c r="GI10">
        <v>5.51800435949504E-2</v>
      </c>
      <c r="GJ10">
        <v>0</v>
      </c>
      <c r="GK10">
        <v>6.2878057250934594E-2</v>
      </c>
      <c r="GL10">
        <v>5.51800435949504E-2</v>
      </c>
      <c r="GM10">
        <v>0</v>
      </c>
      <c r="GN10">
        <v>6.2878057250934594E-2</v>
      </c>
      <c r="GO10">
        <v>5.51800435949504E-2</v>
      </c>
      <c r="GP10">
        <v>0</v>
      </c>
      <c r="GQ10">
        <v>6.2878057250934594E-2</v>
      </c>
      <c r="GR10">
        <v>5.51800435949504E-2</v>
      </c>
      <c r="GS10">
        <v>0</v>
      </c>
      <c r="GT10">
        <v>6.2878057250934594E-2</v>
      </c>
      <c r="GU10">
        <v>5.51800435949504E-2</v>
      </c>
      <c r="GV10">
        <v>0</v>
      </c>
      <c r="GW10">
        <v>6.2878057250934594E-2</v>
      </c>
      <c r="GX10">
        <v>5.51800435949504E-2</v>
      </c>
      <c r="GY10">
        <v>0</v>
      </c>
      <c r="GZ10">
        <v>6.2878057250934594E-2</v>
      </c>
      <c r="HA10">
        <v>5.51800435949504E-2</v>
      </c>
      <c r="HB10">
        <v>0</v>
      </c>
      <c r="HC10">
        <v>6.2878057250934594E-2</v>
      </c>
      <c r="HD10">
        <v>5.51800435949504E-2</v>
      </c>
      <c r="HE10">
        <v>0</v>
      </c>
      <c r="HF10">
        <v>6.2878057250934594E-2</v>
      </c>
      <c r="HG10">
        <v>5.51800435949504E-2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4.8708907021479302E-3</v>
      </c>
      <c r="JQ10">
        <v>4.8708907021479302E-3</v>
      </c>
      <c r="JR10">
        <v>4.8708907021479302E-3</v>
      </c>
      <c r="JS10">
        <v>4.8708907021479302E-3</v>
      </c>
      <c r="JT10">
        <v>4.8708907021479302E-3</v>
      </c>
      <c r="JU10">
        <v>4.8708907021479302E-3</v>
      </c>
      <c r="JV10">
        <v>4.8708907021479302E-3</v>
      </c>
      <c r="JW10">
        <v>4.8708907021479302E-3</v>
      </c>
      <c r="JX10">
        <v>4.8708907021479302E-3</v>
      </c>
      <c r="JY10">
        <v>4.8708907021479302E-3</v>
      </c>
      <c r="JZ10">
        <v>8.3091664918994099E-2</v>
      </c>
      <c r="KA10">
        <v>8.3091664918994099E-2</v>
      </c>
      <c r="KB10">
        <v>8.3091664918994099E-2</v>
      </c>
      <c r="KC10">
        <v>8.3091664918994099E-2</v>
      </c>
      <c r="KD10">
        <v>8.3091664918994099E-2</v>
      </c>
      <c r="KE10">
        <v>8.3091664918994099E-2</v>
      </c>
      <c r="KF10">
        <v>8.3091664918994099E-2</v>
      </c>
      <c r="KG10">
        <v>8.3091664918994099E-2</v>
      </c>
      <c r="KH10">
        <v>8.3091664918994099E-2</v>
      </c>
      <c r="KI10">
        <v>8.3091664918994099E-2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</row>
    <row r="11" spans="1:373" hidden="1" x14ac:dyDescent="0.2">
      <c r="A11" t="s">
        <v>16</v>
      </c>
      <c r="P11">
        <v>3.0758875696083697E-4</v>
      </c>
      <c r="Q11">
        <v>4.504951508996399E-5</v>
      </c>
      <c r="R11">
        <v>3.0758875696083697E-4</v>
      </c>
      <c r="S11">
        <v>4.504951508996399E-5</v>
      </c>
      <c r="T11">
        <v>3.0758875696083697E-4</v>
      </c>
      <c r="U11">
        <v>4.504951508996399E-5</v>
      </c>
      <c r="V11">
        <v>3.0758875696083697E-4</v>
      </c>
      <c r="W11">
        <v>4.504951508996399E-5</v>
      </c>
      <c r="X11">
        <v>3.0758875696083697E-4</v>
      </c>
      <c r="Y11">
        <v>3.0758875696083697E-4</v>
      </c>
      <c r="Z11">
        <v>3.0758875696083697E-4</v>
      </c>
      <c r="AA11">
        <v>7.076787018865299E-4</v>
      </c>
      <c r="AB11">
        <v>7.076787018865299E-4</v>
      </c>
      <c r="AC11">
        <v>7.076787018865299E-4</v>
      </c>
      <c r="AD11">
        <v>3.0758875696083697E-4</v>
      </c>
      <c r="AE11">
        <v>3.0758875696083697E-4</v>
      </c>
      <c r="AF11">
        <v>4.9433266173444989E-4</v>
      </c>
      <c r="AG11">
        <v>3.0758875696083697E-4</v>
      </c>
      <c r="AH11">
        <v>3.0758875696083697E-4</v>
      </c>
      <c r="AI11">
        <v>3.0758875696083697E-4</v>
      </c>
      <c r="AJ11">
        <v>3.0758875696083697E-4</v>
      </c>
      <c r="AK11">
        <v>3.0758875696083697E-4</v>
      </c>
      <c r="AL11">
        <v>3.0758875696083697E-4</v>
      </c>
      <c r="AM11">
        <v>3.0758875696083697E-4</v>
      </c>
      <c r="AN11">
        <v>3.0758875696083697E-4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</row>
    <row r="12" spans="1:373" hidden="1" x14ac:dyDescent="0.2">
      <c r="A12" t="s">
        <v>11</v>
      </c>
      <c r="P12">
        <v>396.26639575707895</v>
      </c>
      <c r="Q12">
        <v>401.50291115158495</v>
      </c>
      <c r="R12">
        <v>416.42190552017541</v>
      </c>
      <c r="S12">
        <v>421.92476859969497</v>
      </c>
      <c r="T12">
        <v>330.63099683472234</v>
      </c>
      <c r="U12">
        <v>335.00016445368755</v>
      </c>
      <c r="V12">
        <v>327.98331081226149</v>
      </c>
      <c r="W12">
        <v>332.31749022943899</v>
      </c>
      <c r="X12">
        <v>11.727964993333897</v>
      </c>
      <c r="Y12">
        <v>15.551720796767825</v>
      </c>
      <c r="Z12">
        <v>16.616016330998391</v>
      </c>
      <c r="AA12">
        <v>18.904044335520677</v>
      </c>
      <c r="AB12">
        <v>32.320755150774509</v>
      </c>
      <c r="AC12">
        <v>18.256607781005847</v>
      </c>
      <c r="AD12">
        <v>34.764357778885895</v>
      </c>
      <c r="AE12">
        <v>11.043382027841366</v>
      </c>
      <c r="AF12">
        <v>19.034451789631195</v>
      </c>
      <c r="AG12">
        <v>185.0083372646682</v>
      </c>
      <c r="AH12">
        <v>202.92281419161179</v>
      </c>
      <c r="AI12">
        <v>182.95759592429937</v>
      </c>
      <c r="AJ12">
        <v>185.57215168700844</v>
      </c>
      <c r="AK12">
        <v>354.26582180312721</v>
      </c>
      <c r="AL12">
        <v>205.42886231310629</v>
      </c>
      <c r="AM12">
        <v>203.0556987449994</v>
      </c>
      <c r="AN12">
        <v>386.27512088894156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206.03685451801383</v>
      </c>
      <c r="LQ12">
        <v>7.6946663776149</v>
      </c>
      <c r="LR12">
        <v>0</v>
      </c>
      <c r="LS12">
        <v>0</v>
      </c>
      <c r="LT12">
        <v>0</v>
      </c>
      <c r="LU12">
        <v>17.200677560785678</v>
      </c>
      <c r="LV12">
        <v>5.4640345911076489</v>
      </c>
      <c r="LW12">
        <v>0</v>
      </c>
      <c r="LX12">
        <v>206.03685451801383</v>
      </c>
      <c r="LY12">
        <v>206.03685451801383</v>
      </c>
      <c r="LZ12">
        <v>206.78126707950003</v>
      </c>
      <c r="MA12">
        <v>7.7224672597500001</v>
      </c>
      <c r="MB12">
        <v>0</v>
      </c>
      <c r="MC12">
        <v>0</v>
      </c>
      <c r="MD12">
        <v>0</v>
      </c>
      <c r="ME12">
        <v>17.262823726200001</v>
      </c>
      <c r="MF12">
        <v>5.4837761853749996</v>
      </c>
      <c r="MG12">
        <v>0</v>
      </c>
      <c r="MH12">
        <v>206.78126707950003</v>
      </c>
      <c r="MI12">
        <v>206.78126707950003</v>
      </c>
      <c r="MJ12">
        <v>0</v>
      </c>
      <c r="MK12">
        <v>0</v>
      </c>
      <c r="ML12">
        <v>83.953194434277023</v>
      </c>
      <c r="MM12">
        <v>0</v>
      </c>
      <c r="MN12">
        <v>3.1353217074585005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7.0087064328372009</v>
      </c>
      <c r="MW12">
        <v>0</v>
      </c>
      <c r="MX12">
        <v>2.2264131312622499</v>
      </c>
      <c r="MY12">
        <v>0</v>
      </c>
      <c r="MZ12">
        <v>0</v>
      </c>
      <c r="NA12">
        <v>0</v>
      </c>
      <c r="NB12">
        <v>83.953194434277023</v>
      </c>
      <c r="NC12">
        <v>0</v>
      </c>
      <c r="ND12">
        <v>83.953194434277023</v>
      </c>
      <c r="NE12">
        <v>0</v>
      </c>
      <c r="NF12">
        <v>0</v>
      </c>
      <c r="NG12">
        <v>0</v>
      </c>
      <c r="NH12">
        <v>0</v>
      </c>
      <c r="NI12">
        <v>0</v>
      </c>
    </row>
    <row r="13" spans="1:373" hidden="1" x14ac:dyDescent="0.2">
      <c r="A13" t="s">
        <v>9</v>
      </c>
      <c r="P13">
        <v>0.48758672779136764</v>
      </c>
      <c r="Q13">
        <v>0.49404269240959164</v>
      </c>
      <c r="R13">
        <v>0.48758672779136764</v>
      </c>
      <c r="S13">
        <v>0.49404269240959164</v>
      </c>
      <c r="T13">
        <v>0.48758672779136764</v>
      </c>
      <c r="U13">
        <v>0.49404269240959164</v>
      </c>
      <c r="V13">
        <v>0.48758672779136764</v>
      </c>
      <c r="W13">
        <v>0.49404269240959164</v>
      </c>
      <c r="X13">
        <v>0.48758672779136764</v>
      </c>
      <c r="Y13">
        <v>0.48758672779136764</v>
      </c>
      <c r="Z13">
        <v>0.48758672779136764</v>
      </c>
      <c r="AA13">
        <v>0.48758672779136764</v>
      </c>
      <c r="AB13">
        <v>0.48758672779136764</v>
      </c>
      <c r="AC13">
        <v>0.48758672779136764</v>
      </c>
      <c r="AD13">
        <v>0.48758672779136764</v>
      </c>
      <c r="AE13">
        <v>0.48758672779136764</v>
      </c>
      <c r="AF13">
        <v>0.48758672779136764</v>
      </c>
      <c r="AG13">
        <v>0.48758672779136764</v>
      </c>
      <c r="AH13">
        <v>0.48758672779136764</v>
      </c>
      <c r="AI13">
        <v>0.48758672779136764</v>
      </c>
      <c r="AJ13">
        <v>0.48758672779136764</v>
      </c>
      <c r="AK13">
        <v>0.48758672779136764</v>
      </c>
      <c r="AL13">
        <v>0.48758672779136764</v>
      </c>
      <c r="AM13">
        <v>0.48758672779136764</v>
      </c>
      <c r="AN13">
        <v>0.48758672779136764</v>
      </c>
      <c r="AO13">
        <v>0</v>
      </c>
      <c r="AP13">
        <v>0</v>
      </c>
      <c r="AQ13">
        <v>0</v>
      </c>
      <c r="AR13">
        <v>0</v>
      </c>
      <c r="AS13">
        <v>0.16690324519594799</v>
      </c>
      <c r="AT13">
        <v>4.0273134905614856E-2</v>
      </c>
      <c r="AU13">
        <v>4.2354274135835944E-2</v>
      </c>
      <c r="AV13">
        <v>4.4991757516710182E-2</v>
      </c>
      <c r="AW13">
        <v>0</v>
      </c>
      <c r="AX13">
        <v>0</v>
      </c>
      <c r="AY13">
        <v>0</v>
      </c>
      <c r="AZ13">
        <v>0</v>
      </c>
      <c r="BA13">
        <v>0.16690324519594799</v>
      </c>
      <c r="BB13">
        <v>4.0273134905614856E-2</v>
      </c>
      <c r="BC13">
        <v>4.3126974345076438E-2</v>
      </c>
      <c r="BD13">
        <v>4.4991757516710182E-2</v>
      </c>
      <c r="BE13">
        <v>0</v>
      </c>
      <c r="BF13">
        <v>0</v>
      </c>
      <c r="BG13">
        <v>0</v>
      </c>
      <c r="BH13">
        <v>0</v>
      </c>
      <c r="BI13">
        <v>0.16690324519594799</v>
      </c>
      <c r="BJ13">
        <v>4.0273134905614856E-2</v>
      </c>
      <c r="BK13">
        <v>4.3126974345076438E-2</v>
      </c>
      <c r="BL13">
        <v>4.4991757516710182E-2</v>
      </c>
      <c r="BM13">
        <v>0</v>
      </c>
      <c r="BN13">
        <v>0</v>
      </c>
      <c r="BO13">
        <v>0</v>
      </c>
      <c r="BP13">
        <v>0</v>
      </c>
      <c r="BQ13">
        <v>0.16690324519594799</v>
      </c>
      <c r="BR13">
        <v>4.0273134905614856E-2</v>
      </c>
      <c r="BS13">
        <v>4.3126974345076438E-2</v>
      </c>
      <c r="BT13">
        <v>4.4991757516710182E-2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1.6906680578182141</v>
      </c>
      <c r="EO13">
        <v>1.22601766532826</v>
      </c>
      <c r="EP13">
        <v>1.279591546502268</v>
      </c>
      <c r="EQ13">
        <v>0</v>
      </c>
      <c r="ER13">
        <v>0</v>
      </c>
      <c r="ES13">
        <v>0</v>
      </c>
      <c r="ET13">
        <v>1.6906680578182141</v>
      </c>
      <c r="EU13">
        <v>1.22601766532826</v>
      </c>
      <c r="EV13">
        <v>1.279591546502268</v>
      </c>
      <c r="EW13">
        <v>0</v>
      </c>
      <c r="EX13">
        <v>0</v>
      </c>
      <c r="EY13">
        <v>0</v>
      </c>
      <c r="EZ13">
        <v>1.6906680578182141</v>
      </c>
      <c r="FA13">
        <v>1.22601766532826</v>
      </c>
      <c r="FB13">
        <v>1.279591546502268</v>
      </c>
      <c r="FC13">
        <v>0</v>
      </c>
      <c r="FD13">
        <v>0</v>
      </c>
      <c r="FE13">
        <v>0</v>
      </c>
      <c r="FF13">
        <v>1.6906680578182141</v>
      </c>
      <c r="FG13">
        <v>1.22601766532826</v>
      </c>
      <c r="FH13">
        <v>1.279591546502268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</row>
    <row r="14" spans="1:373" hidden="1" x14ac:dyDescent="0.2">
      <c r="A14" t="s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3.1169043505281913</v>
      </c>
      <c r="AP14">
        <v>0.69038518046462205</v>
      </c>
      <c r="AQ14">
        <v>0.85404502709687324</v>
      </c>
      <c r="AR14">
        <v>0.85654002444327793</v>
      </c>
      <c r="AS14">
        <v>3.3013442941690729</v>
      </c>
      <c r="AT14">
        <v>0.73123786654489353</v>
      </c>
      <c r="AU14">
        <v>0.90458371862165332</v>
      </c>
      <c r="AV14">
        <v>0.90722372250058603</v>
      </c>
      <c r="AW14">
        <v>3.2507897591820081</v>
      </c>
      <c r="AX14">
        <v>0.72004040616937659</v>
      </c>
      <c r="AY14">
        <v>0.89073019757451333</v>
      </c>
      <c r="AZ14">
        <v>0.89333236655717851</v>
      </c>
      <c r="BA14">
        <v>3.4387111428313646</v>
      </c>
      <c r="BB14">
        <v>0.76166421181497734</v>
      </c>
      <c r="BC14">
        <v>0.94222287519121939</v>
      </c>
      <c r="BD14">
        <v>0.9449727279622977</v>
      </c>
      <c r="BE14">
        <v>2.7810300012643721</v>
      </c>
      <c r="BF14">
        <v>0.61598999628431683</v>
      </c>
      <c r="BG14">
        <v>0.76201402920322481</v>
      </c>
      <c r="BH14">
        <v>0.76424016824796348</v>
      </c>
      <c r="BI14">
        <v>2.9567290404001878</v>
      </c>
      <c r="BJ14">
        <v>0.65490662069759775</v>
      </c>
      <c r="BK14">
        <v>0.81015753341625218</v>
      </c>
      <c r="BL14">
        <v>0.81252195694802276</v>
      </c>
      <c r="BM14">
        <v>2.7610518402250244</v>
      </c>
      <c r="BN14">
        <v>0.61156489215426424</v>
      </c>
      <c r="BO14">
        <v>0.75653992824683725</v>
      </c>
      <c r="BP14">
        <v>0.75875007531582883</v>
      </c>
      <c r="BQ14">
        <v>2.9362318076628768</v>
      </c>
      <c r="BR14">
        <v>0.65036654507949931</v>
      </c>
      <c r="BS14">
        <v>0.80454119614306363</v>
      </c>
      <c r="BT14">
        <v>0.80688922854167378</v>
      </c>
      <c r="BU14">
        <v>0.21535419700248887</v>
      </c>
      <c r="BV14">
        <v>4.7700323603508121E-2</v>
      </c>
      <c r="BW14">
        <v>5.9007964419327937E-2</v>
      </c>
      <c r="BX14">
        <v>5.9180349609770908E-2</v>
      </c>
      <c r="BY14">
        <v>0.22600776639177741</v>
      </c>
      <c r="BZ14">
        <v>5.0060058006063647E-2</v>
      </c>
      <c r="CA14">
        <v>6.1927087669360135E-2</v>
      </c>
      <c r="CB14">
        <v>6.2108000752983887E-2</v>
      </c>
      <c r="CC14">
        <v>0.41161747608711241</v>
      </c>
      <c r="CD14">
        <v>9.1172064828565255E-2</v>
      </c>
      <c r="CE14">
        <v>0.11278493626498112</v>
      </c>
      <c r="CF14">
        <v>0.11311442488416096</v>
      </c>
      <c r="CG14">
        <v>0.32714585701904492</v>
      </c>
      <c r="CH14">
        <v>7.2461848724383549E-2</v>
      </c>
      <c r="CI14">
        <v>8.9639353955508219E-2</v>
      </c>
      <c r="CJ14">
        <v>8.9901225336005183E-2</v>
      </c>
      <c r="CK14">
        <v>0.42838218248452092</v>
      </c>
      <c r="CL14">
        <v>9.4885398171518157E-2</v>
      </c>
      <c r="CM14">
        <v>0.11737853700445187</v>
      </c>
      <c r="CN14">
        <v>0.11772144531614415</v>
      </c>
      <c r="CO14">
        <v>0.32226059274954588</v>
      </c>
      <c r="CP14">
        <v>7.1379777003528877E-2</v>
      </c>
      <c r="CQ14">
        <v>8.830077080177344E-2</v>
      </c>
      <c r="CR14">
        <v>8.8558731660798418E-2</v>
      </c>
      <c r="CS14">
        <v>0.370977477991842</v>
      </c>
      <c r="CT14">
        <v>8.2170424334101391E-2</v>
      </c>
      <c r="CU14">
        <v>0.10164940422062743</v>
      </c>
      <c r="CV14">
        <v>0.10194636162421562</v>
      </c>
      <c r="CW14">
        <v>0.1919899085779363</v>
      </c>
      <c r="CX14">
        <v>4.2525202179689407E-2</v>
      </c>
      <c r="CY14">
        <v>5.2606050181162517E-2</v>
      </c>
      <c r="CZ14">
        <v>5.2759732892779021E-2</v>
      </c>
      <c r="DA14">
        <v>0.28767975003063057</v>
      </c>
      <c r="DB14">
        <v>6.3720221670343455E-2</v>
      </c>
      <c r="DC14">
        <v>7.8825473059029441E-2</v>
      </c>
      <c r="DD14">
        <v>7.9055752891908873E-2</v>
      </c>
      <c r="DE14">
        <v>1.5131836341521707</v>
      </c>
      <c r="DF14">
        <v>0.33516574102225094</v>
      </c>
      <c r="DG14">
        <v>0.41461874106372165</v>
      </c>
      <c r="DH14">
        <v>0.41583000349825638</v>
      </c>
      <c r="DI14">
        <v>1.6483581033981307</v>
      </c>
      <c r="DJ14">
        <v>0.36510648987094985</v>
      </c>
      <c r="DK14">
        <v>0.45165711961723998</v>
      </c>
      <c r="DL14">
        <v>0.45297658554605691</v>
      </c>
      <c r="DM14">
        <v>1.4977097144148352</v>
      </c>
      <c r="DN14">
        <v>0.33173831314223107</v>
      </c>
      <c r="DO14">
        <v>0.41037882135007114</v>
      </c>
      <c r="DP14">
        <v>0.41157769733178562</v>
      </c>
      <c r="DQ14">
        <v>1.5174379181611</v>
      </c>
      <c r="DR14">
        <v>0.33610805246429271</v>
      </c>
      <c r="DS14">
        <v>0.41578443294678125</v>
      </c>
      <c r="DT14">
        <v>0.41699910082021285</v>
      </c>
      <c r="DU14">
        <v>2.7317137572159065</v>
      </c>
      <c r="DV14">
        <v>0.60506659273442365</v>
      </c>
      <c r="DW14">
        <v>0.74850116892647289</v>
      </c>
      <c r="DX14">
        <v>0.75068783165618935</v>
      </c>
      <c r="DY14">
        <v>2.9732412221588356</v>
      </c>
      <c r="DZ14">
        <v>0.6585642184936259</v>
      </c>
      <c r="EA14">
        <v>0.81468071989885593</v>
      </c>
      <c r="EB14">
        <v>0.81706071880971454</v>
      </c>
      <c r="EC14">
        <v>1.6672675648850706</v>
      </c>
      <c r="ED14">
        <v>0.3692948801816559</v>
      </c>
      <c r="EE14">
        <v>0.45683839235833773</v>
      </c>
      <c r="EF14">
        <v>0.45817299479791213</v>
      </c>
      <c r="EG14">
        <v>1.6493606991200644</v>
      </c>
      <c r="EH14">
        <v>0.36532856188554441</v>
      </c>
      <c r="EI14">
        <v>0.45193183510228879</v>
      </c>
      <c r="EJ14">
        <v>0.45325210358177276</v>
      </c>
      <c r="EK14">
        <v>28.981211726226007</v>
      </c>
      <c r="EL14">
        <v>24.275539330358779</v>
      </c>
      <c r="EM14">
        <v>24.350306634944747</v>
      </c>
      <c r="EN14">
        <v>30.696202221115282</v>
      </c>
      <c r="EO14">
        <v>25.712168711542702</v>
      </c>
      <c r="EP14">
        <v>25.791239204152308</v>
      </c>
      <c r="EQ14">
        <v>30.22608835344462</v>
      </c>
      <c r="ER14">
        <v>25.318285638241509</v>
      </c>
      <c r="ES14">
        <v>25.396264543185616</v>
      </c>
      <c r="ET14">
        <v>31.97345178653098</v>
      </c>
      <c r="EU14">
        <v>26.782035793996393</v>
      </c>
      <c r="EV14">
        <v>26.864396359807735</v>
      </c>
      <c r="EW14">
        <v>25.858226695333542</v>
      </c>
      <c r="EX14">
        <v>21.659632629779143</v>
      </c>
      <c r="EY14">
        <v>21.7263430879079</v>
      </c>
      <c r="EZ14">
        <v>27.491937965231855</v>
      </c>
      <c r="FA14">
        <v>23.028169480948403</v>
      </c>
      <c r="FB14">
        <v>23.098986094093082</v>
      </c>
      <c r="FC14">
        <v>25.672468247249036</v>
      </c>
      <c r="FD14">
        <v>21.504035736349696</v>
      </c>
      <c r="FE14">
        <v>21.570266964741663</v>
      </c>
      <c r="FF14">
        <v>27.301352814149901</v>
      </c>
      <c r="FG14">
        <v>22.868528965055422</v>
      </c>
      <c r="FH14">
        <v>22.938854649007247</v>
      </c>
      <c r="FI14">
        <v>2.0023795656106276</v>
      </c>
      <c r="FJ14">
        <v>1.6772536758806347</v>
      </c>
      <c r="FK14">
        <v>1.682419523475035</v>
      </c>
      <c r="FL14">
        <v>2.1014372572779032</v>
      </c>
      <c r="FM14">
        <v>1.7602273939142197</v>
      </c>
      <c r="FN14">
        <v>1.7656487959234743</v>
      </c>
      <c r="FO14">
        <v>3.8272503365956205</v>
      </c>
      <c r="FP14">
        <v>3.2058206175375337</v>
      </c>
      <c r="FQ14">
        <v>3.2156943658937505</v>
      </c>
      <c r="FR14">
        <v>3.0418268517030156</v>
      </c>
      <c r="FS14">
        <v>2.547926155476655</v>
      </c>
      <c r="FT14">
        <v>2.5557736256537988</v>
      </c>
      <c r="FU14">
        <v>3.9831298410626017</v>
      </c>
      <c r="FV14">
        <v>3.3363900042571619</v>
      </c>
      <c r="FW14">
        <v>3.3466658990280727</v>
      </c>
      <c r="FX14">
        <v>2.9964032960815778</v>
      </c>
      <c r="FY14">
        <v>2.5098780116850996</v>
      </c>
      <c r="FZ14">
        <v>2.5176082957055499</v>
      </c>
      <c r="GA14">
        <v>3.4493765692620597</v>
      </c>
      <c r="GB14">
        <v>2.8893021231601681</v>
      </c>
      <c r="GC14">
        <v>2.8982010122412047</v>
      </c>
      <c r="GD14">
        <v>1.7851366497188317</v>
      </c>
      <c r="GE14">
        <v>1.4952844401291565</v>
      </c>
      <c r="GF14">
        <v>1.499889832646141</v>
      </c>
      <c r="GG14">
        <v>2.6748680124151503</v>
      </c>
      <c r="GH14">
        <v>2.2405503348965188</v>
      </c>
      <c r="GI14">
        <v>2.2474511047228725</v>
      </c>
      <c r="GJ14">
        <v>14.069695553728712</v>
      </c>
      <c r="GK14">
        <v>11.785202461760306</v>
      </c>
      <c r="GL14">
        <v>11.821500226768714</v>
      </c>
      <c r="GM14">
        <v>15.326557963553233</v>
      </c>
      <c r="GN14">
        <v>12.837988423602416</v>
      </c>
      <c r="GO14">
        <v>12.877528710542126</v>
      </c>
      <c r="GP14">
        <v>13.925817880977428</v>
      </c>
      <c r="GQ14">
        <v>11.664686172219742</v>
      </c>
      <c r="GR14">
        <v>11.700612753790987</v>
      </c>
      <c r="GS14">
        <v>14.109252207299228</v>
      </c>
      <c r="GT14">
        <v>11.818336310979575</v>
      </c>
      <c r="GU14">
        <v>11.854736126392012</v>
      </c>
      <c r="GV14">
        <v>25.399680538770024</v>
      </c>
      <c r="GW14">
        <v>21.275540502659101</v>
      </c>
      <c r="GX14">
        <v>21.34106797849994</v>
      </c>
      <c r="GY14">
        <v>27.645421123662686</v>
      </c>
      <c r="GZ14">
        <v>23.156640727499283</v>
      </c>
      <c r="HA14">
        <v>23.22796188691408</v>
      </c>
      <c r="HB14">
        <v>15.502379562598788</v>
      </c>
      <c r="HC14">
        <v>12.98526191178768</v>
      </c>
      <c r="HD14">
        <v>13.025255792841149</v>
      </c>
      <c r="HE14">
        <v>15.335880174190926</v>
      </c>
      <c r="HF14">
        <v>12.845796989135113</v>
      </c>
      <c r="HG14">
        <v>12.885361326020311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21.600053272116796</v>
      </c>
      <c r="LS14">
        <v>28.28425842468376</v>
      </c>
      <c r="LT14">
        <v>21.277499994410441</v>
      </c>
      <c r="LU14">
        <v>0</v>
      </c>
      <c r="LV14">
        <v>0</v>
      </c>
      <c r="LW14">
        <v>18.994273632537919</v>
      </c>
      <c r="LX14">
        <v>0</v>
      </c>
      <c r="LY14">
        <v>0</v>
      </c>
      <c r="LZ14">
        <v>0</v>
      </c>
      <c r="MA14">
        <v>0</v>
      </c>
      <c r="MB14">
        <v>21.678094411999997</v>
      </c>
      <c r="MC14">
        <v>28.386449643400002</v>
      </c>
      <c r="MD14">
        <v>21.354375747100001</v>
      </c>
      <c r="ME14">
        <v>0</v>
      </c>
      <c r="MF14">
        <v>0</v>
      </c>
      <c r="MG14">
        <v>19.062900072799998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8.8013063312719986</v>
      </c>
      <c r="MQ14">
        <v>0</v>
      </c>
      <c r="MR14">
        <v>11.524898555220402</v>
      </c>
      <c r="MS14">
        <v>0</v>
      </c>
      <c r="MT14">
        <v>8.6698765533226005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7.7395374295567994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</row>
    <row r="15" spans="1:373" hidden="1" x14ac:dyDescent="0.2">
      <c r="A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</row>
    <row r="16" spans="1:373" hidden="1" x14ac:dyDescent="0.2">
      <c r="A16" t="s">
        <v>14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113.09881591700001</v>
      </c>
      <c r="IW16">
        <v>98.949128884899991</v>
      </c>
      <c r="IX16">
        <v>98.079525172499999</v>
      </c>
      <c r="IY16">
        <v>30.047798374390002</v>
      </c>
      <c r="IZ16">
        <v>37.946927987000002</v>
      </c>
      <c r="JA16">
        <v>40.670519362</v>
      </c>
      <c r="JB16">
        <v>31.372034303440003</v>
      </c>
      <c r="JC16">
        <v>36.885158803300001</v>
      </c>
      <c r="JD16">
        <v>36.885158803300001</v>
      </c>
      <c r="JE16">
        <v>36.885158803300001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107.16048141969999</v>
      </c>
      <c r="ML16">
        <v>0</v>
      </c>
      <c r="MM16">
        <v>24.109464077089999</v>
      </c>
      <c r="MN16">
        <v>0</v>
      </c>
      <c r="MO16">
        <v>32.008593489700004</v>
      </c>
      <c r="MP16">
        <v>0</v>
      </c>
      <c r="MQ16">
        <v>34.732184864699995</v>
      </c>
      <c r="MR16">
        <v>0</v>
      </c>
      <c r="MS16">
        <v>31.877164373789999</v>
      </c>
      <c r="MT16">
        <v>0</v>
      </c>
      <c r="MU16">
        <v>30.2159931013</v>
      </c>
      <c r="MV16">
        <v>0</v>
      </c>
      <c r="MW16">
        <v>25.433700106140002</v>
      </c>
      <c r="MX16">
        <v>0</v>
      </c>
      <c r="MY16">
        <v>30.946824306</v>
      </c>
      <c r="MZ16">
        <v>0</v>
      </c>
      <c r="NA16">
        <v>93.010794387549993</v>
      </c>
      <c r="NB16">
        <v>0</v>
      </c>
      <c r="NC16">
        <v>92.141189675180001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</row>
    <row r="17" spans="1:373" hidden="1" x14ac:dyDescent="0.2">
      <c r="A17" t="s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6.3628409161488122</v>
      </c>
      <c r="JG17">
        <v>5.5766843601997795</v>
      </c>
      <c r="JH17">
        <v>5.5283691779443922</v>
      </c>
      <c r="JI17">
        <v>1.7485264203684001</v>
      </c>
      <c r="JJ17">
        <v>2.187402022758012</v>
      </c>
      <c r="JK17">
        <v>2.3387248706674564</v>
      </c>
      <c r="JL17">
        <v>1.8221009741451959</v>
      </c>
      <c r="JM17">
        <v>2.1284102380316399</v>
      </c>
      <c r="JN17">
        <v>2.1284102380316399</v>
      </c>
      <c r="JO17">
        <v>2.1284102380316399</v>
      </c>
      <c r="JP17">
        <v>1.9961180195909611</v>
      </c>
      <c r="JQ17">
        <v>1.749488992049715</v>
      </c>
      <c r="JR17">
        <v>1.7343317993443261</v>
      </c>
      <c r="JS17">
        <v>0.54853879602270006</v>
      </c>
      <c r="JT17">
        <v>0.68622061297106107</v>
      </c>
      <c r="JU17">
        <v>0.73369284549556812</v>
      </c>
      <c r="JV17">
        <v>0.57162023000991302</v>
      </c>
      <c r="JW17">
        <v>0.66771401095917005</v>
      </c>
      <c r="JX17">
        <v>0.66771401095917005</v>
      </c>
      <c r="JY17">
        <v>0.66771401095917005</v>
      </c>
      <c r="JZ17">
        <v>56.734186282579579</v>
      </c>
      <c r="KA17">
        <v>49.7244318222277</v>
      </c>
      <c r="KB17">
        <v>49.293630143154282</v>
      </c>
      <c r="KC17">
        <v>15.590712538706001</v>
      </c>
      <c r="KD17">
        <v>19.50394100205758</v>
      </c>
      <c r="KE17">
        <v>20.853209159983045</v>
      </c>
      <c r="KF17">
        <v>16.246739067522142</v>
      </c>
      <c r="KG17">
        <v>18.977941539252601</v>
      </c>
      <c r="KH17">
        <v>18.977941539252601</v>
      </c>
      <c r="KI17">
        <v>18.977941539252601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</row>
    <row r="18" spans="1:373" hidden="1" x14ac:dyDescent="0.2">
      <c r="A18" t="s">
        <v>0</v>
      </c>
      <c r="P18">
        <v>3.4589678235016593E-4</v>
      </c>
      <c r="Q18">
        <v>3.5050588109235899E-4</v>
      </c>
      <c r="R18">
        <v>3.4589678235016593E-4</v>
      </c>
      <c r="S18">
        <v>3.5050588109235899E-4</v>
      </c>
      <c r="T18">
        <v>3.4589678235016593E-4</v>
      </c>
      <c r="U18">
        <v>3.5050588109235899E-4</v>
      </c>
      <c r="V18">
        <v>3.4589678235016593E-4</v>
      </c>
      <c r="W18">
        <v>3.5050588109235899E-4</v>
      </c>
      <c r="X18">
        <v>3.4589678235016593E-4</v>
      </c>
      <c r="Y18">
        <v>3.4589678235016593E-4</v>
      </c>
      <c r="Z18">
        <v>3.4589678235016593E-4</v>
      </c>
      <c r="AA18">
        <v>3.4589678235016586E-3</v>
      </c>
      <c r="AB18">
        <v>3.4589678235016586E-3</v>
      </c>
      <c r="AC18">
        <v>3.4589678235016586E-3</v>
      </c>
      <c r="AD18">
        <v>3.4589678235016593E-4</v>
      </c>
      <c r="AE18">
        <v>3.4589678235016593E-4</v>
      </c>
      <c r="AF18">
        <v>1.7986203928837261E-3</v>
      </c>
      <c r="AG18">
        <v>3.4589678235016593E-4</v>
      </c>
      <c r="AH18">
        <v>3.4589678235016593E-4</v>
      </c>
      <c r="AI18">
        <v>3.4589678235016593E-4</v>
      </c>
      <c r="AJ18">
        <v>3.4589678235016593E-4</v>
      </c>
      <c r="AK18">
        <v>3.4589678235016593E-4</v>
      </c>
      <c r="AL18">
        <v>3.4589678235016593E-4</v>
      </c>
      <c r="AM18">
        <v>3.4589678235016593E-4</v>
      </c>
      <c r="AN18">
        <v>3.4589678235016593E-4</v>
      </c>
      <c r="AO18">
        <v>1.9653422836653357E-3</v>
      </c>
      <c r="AP18">
        <v>7.4188929099917992E-7</v>
      </c>
      <c r="AQ18">
        <v>0</v>
      </c>
      <c r="AR18">
        <v>8.3248523980127691E-9</v>
      </c>
      <c r="AS18">
        <v>1.9653422836653357E-3</v>
      </c>
      <c r="AT18">
        <v>7.4188929099917992E-7</v>
      </c>
      <c r="AU18">
        <v>0</v>
      </c>
      <c r="AV18">
        <v>8.3248523980127691E-9</v>
      </c>
      <c r="AW18">
        <v>1.9653422836653357E-3</v>
      </c>
      <c r="AX18">
        <v>7.4188929099917992E-7</v>
      </c>
      <c r="AY18">
        <v>0</v>
      </c>
      <c r="AZ18">
        <v>8.3248523980127691E-9</v>
      </c>
      <c r="BA18">
        <v>1.9653422836653357E-3</v>
      </c>
      <c r="BB18">
        <v>7.4188929099917992E-7</v>
      </c>
      <c r="BC18">
        <v>0</v>
      </c>
      <c r="BD18">
        <v>8.3248523980127691E-9</v>
      </c>
      <c r="BE18">
        <v>1.9653422836653357E-3</v>
      </c>
      <c r="BF18">
        <v>7.4188929099917992E-7</v>
      </c>
      <c r="BG18">
        <v>0</v>
      </c>
      <c r="BH18">
        <v>8.3248523980127691E-9</v>
      </c>
      <c r="BI18">
        <v>1.9653422836653357E-3</v>
      </c>
      <c r="BJ18">
        <v>7.4188929099917992E-7</v>
      </c>
      <c r="BK18">
        <v>0</v>
      </c>
      <c r="BL18">
        <v>8.3248523980127691E-9</v>
      </c>
      <c r="BM18">
        <v>1.9653422836653357E-3</v>
      </c>
      <c r="BN18">
        <v>7.4188929099917992E-7</v>
      </c>
      <c r="BO18">
        <v>0</v>
      </c>
      <c r="BP18">
        <v>8.3248523980127691E-9</v>
      </c>
      <c r="BQ18">
        <v>1.9653422836653357E-3</v>
      </c>
      <c r="BR18">
        <v>7.4188929099917992E-7</v>
      </c>
      <c r="BS18">
        <v>0</v>
      </c>
      <c r="BT18">
        <v>8.3248523980127691E-9</v>
      </c>
      <c r="BU18">
        <v>1.9653422836653357E-3</v>
      </c>
      <c r="BV18">
        <v>7.4188929099917992E-7</v>
      </c>
      <c r="BW18">
        <v>0</v>
      </c>
      <c r="BX18">
        <v>8.3248523980127691E-9</v>
      </c>
      <c r="BY18">
        <v>1.9653422836653357E-3</v>
      </c>
      <c r="BZ18">
        <v>7.4188929099917992E-7</v>
      </c>
      <c r="CA18">
        <v>0</v>
      </c>
      <c r="CB18">
        <v>8.3248523980127691E-9</v>
      </c>
      <c r="CC18">
        <v>1.9653422836653357E-3</v>
      </c>
      <c r="CD18">
        <v>7.4188929099917992E-7</v>
      </c>
      <c r="CE18">
        <v>0</v>
      </c>
      <c r="CF18">
        <v>8.3248523980127691E-9</v>
      </c>
      <c r="CG18">
        <v>1.9653422836653357E-3</v>
      </c>
      <c r="CH18">
        <v>7.4188929099917992E-7</v>
      </c>
      <c r="CI18">
        <v>0</v>
      </c>
      <c r="CJ18">
        <v>8.3248523980127691E-9</v>
      </c>
      <c r="CK18">
        <v>1.9653422836653357E-3</v>
      </c>
      <c r="CL18">
        <v>7.4188929099917992E-7</v>
      </c>
      <c r="CM18">
        <v>0</v>
      </c>
      <c r="CN18">
        <v>8.3248523980127691E-9</v>
      </c>
      <c r="CO18">
        <v>1.9653422836653357E-3</v>
      </c>
      <c r="CP18">
        <v>7.4188929099917992E-7</v>
      </c>
      <c r="CQ18">
        <v>0</v>
      </c>
      <c r="CR18">
        <v>8.3248523980127691E-9</v>
      </c>
      <c r="CS18">
        <v>1.9653422836653357E-3</v>
      </c>
      <c r="CT18">
        <v>7.4188929099917992E-7</v>
      </c>
      <c r="CU18">
        <v>0</v>
      </c>
      <c r="CV18">
        <v>8.3248523980127691E-9</v>
      </c>
      <c r="CW18">
        <v>1.9653422836653357E-3</v>
      </c>
      <c r="CX18">
        <v>7.4188929099917992E-7</v>
      </c>
      <c r="CY18">
        <v>0</v>
      </c>
      <c r="CZ18">
        <v>8.3248523980127691E-9</v>
      </c>
      <c r="DA18">
        <v>1.9653422836653357E-3</v>
      </c>
      <c r="DB18">
        <v>7.4188929099917992E-7</v>
      </c>
      <c r="DC18">
        <v>0</v>
      </c>
      <c r="DD18">
        <v>8.3248523980127691E-9</v>
      </c>
      <c r="DE18">
        <v>1.9653422836653357E-3</v>
      </c>
      <c r="DF18">
        <v>7.4188929099917992E-7</v>
      </c>
      <c r="DG18">
        <v>0</v>
      </c>
      <c r="DH18">
        <v>8.3248523980127691E-9</v>
      </c>
      <c r="DI18">
        <v>1.9653422836653357E-3</v>
      </c>
      <c r="DJ18">
        <v>7.4188929099917992E-7</v>
      </c>
      <c r="DK18">
        <v>0</v>
      </c>
      <c r="DL18">
        <v>8.3248523980127691E-9</v>
      </c>
      <c r="DM18">
        <v>1.9653422836653357E-3</v>
      </c>
      <c r="DN18">
        <v>7.4188929099917992E-7</v>
      </c>
      <c r="DO18">
        <v>0</v>
      </c>
      <c r="DP18">
        <v>8.3248523980127691E-9</v>
      </c>
      <c r="DQ18">
        <v>1.9653422836653357E-3</v>
      </c>
      <c r="DR18">
        <v>7.4188929099917992E-7</v>
      </c>
      <c r="DS18">
        <v>0</v>
      </c>
      <c r="DT18">
        <v>8.3248523980127691E-9</v>
      </c>
      <c r="DU18">
        <v>1.9653422836653357E-3</v>
      </c>
      <c r="DV18">
        <v>7.4188929099917992E-7</v>
      </c>
      <c r="DW18">
        <v>0</v>
      </c>
      <c r="DX18">
        <v>8.3248523980127691E-9</v>
      </c>
      <c r="DY18">
        <v>1.9653422836653357E-3</v>
      </c>
      <c r="DZ18">
        <v>7.4188929099917992E-7</v>
      </c>
      <c r="EA18">
        <v>0</v>
      </c>
      <c r="EB18">
        <v>8.3248523980127691E-9</v>
      </c>
      <c r="EC18">
        <v>1.9653422836653357E-3</v>
      </c>
      <c r="ED18">
        <v>7.4188929099917992E-7</v>
      </c>
      <c r="EE18">
        <v>0</v>
      </c>
      <c r="EF18">
        <v>8.3248523980127691E-9</v>
      </c>
      <c r="EG18">
        <v>1.9653422836653357E-3</v>
      </c>
      <c r="EH18">
        <v>7.4188929099917992E-7</v>
      </c>
      <c r="EI18">
        <v>0</v>
      </c>
      <c r="EJ18">
        <v>8.3248523980127691E-9</v>
      </c>
      <c r="EK18">
        <v>8.1734895455820008E-6</v>
      </c>
      <c r="EL18">
        <v>0</v>
      </c>
      <c r="EM18">
        <v>9.3659901404901182E-8</v>
      </c>
      <c r="EN18">
        <v>8.1734895455820008E-6</v>
      </c>
      <c r="EO18">
        <v>0</v>
      </c>
      <c r="EP18">
        <v>9.3659901404901182E-8</v>
      </c>
      <c r="EQ18">
        <v>8.1734895455820008E-6</v>
      </c>
      <c r="ER18">
        <v>0</v>
      </c>
      <c r="ES18">
        <v>9.3659901404901182E-8</v>
      </c>
      <c r="ET18">
        <v>8.1734895455820008E-6</v>
      </c>
      <c r="EU18">
        <v>0</v>
      </c>
      <c r="EV18">
        <v>9.3659901404901182E-8</v>
      </c>
      <c r="EW18">
        <v>8.1734895455820008E-6</v>
      </c>
      <c r="EX18">
        <v>0</v>
      </c>
      <c r="EY18">
        <v>9.3659901404901182E-8</v>
      </c>
      <c r="EZ18">
        <v>8.1734895455820008E-6</v>
      </c>
      <c r="FA18">
        <v>0</v>
      </c>
      <c r="FB18">
        <v>9.3659901404901182E-8</v>
      </c>
      <c r="FC18">
        <v>8.1734895455820008E-6</v>
      </c>
      <c r="FD18">
        <v>0</v>
      </c>
      <c r="FE18">
        <v>9.3659901404901182E-8</v>
      </c>
      <c r="FF18">
        <v>8.1734895455820008E-6</v>
      </c>
      <c r="FG18">
        <v>0</v>
      </c>
      <c r="FH18">
        <v>9.3659901404901182E-8</v>
      </c>
      <c r="FI18">
        <v>8.1734895455820008E-6</v>
      </c>
      <c r="FJ18">
        <v>0</v>
      </c>
      <c r="FK18">
        <v>9.3659901404901182E-8</v>
      </c>
      <c r="FL18">
        <v>8.1734895455820008E-6</v>
      </c>
      <c r="FM18">
        <v>0</v>
      </c>
      <c r="FN18">
        <v>9.3659901404901182E-8</v>
      </c>
      <c r="FO18">
        <v>8.1734895455820008E-6</v>
      </c>
      <c r="FP18">
        <v>0</v>
      </c>
      <c r="FQ18">
        <v>9.3659901404901182E-8</v>
      </c>
      <c r="FR18">
        <v>8.1734895455820008E-6</v>
      </c>
      <c r="FS18">
        <v>0</v>
      </c>
      <c r="FT18">
        <v>9.3659901404901182E-8</v>
      </c>
      <c r="FU18">
        <v>8.1734895455820008E-6</v>
      </c>
      <c r="FV18">
        <v>0</v>
      </c>
      <c r="FW18">
        <v>9.3659901404901182E-8</v>
      </c>
      <c r="FX18">
        <v>8.1734895455820008E-6</v>
      </c>
      <c r="FY18">
        <v>0</v>
      </c>
      <c r="FZ18">
        <v>9.3659901404901182E-8</v>
      </c>
      <c r="GA18">
        <v>8.1734895455820008E-6</v>
      </c>
      <c r="GB18">
        <v>0</v>
      </c>
      <c r="GC18">
        <v>9.3659901404901182E-8</v>
      </c>
      <c r="GD18">
        <v>8.1734895455820008E-6</v>
      </c>
      <c r="GE18">
        <v>0</v>
      </c>
      <c r="GF18">
        <v>9.3659901404901182E-8</v>
      </c>
      <c r="GG18">
        <v>8.1734895455820008E-6</v>
      </c>
      <c r="GH18">
        <v>0</v>
      </c>
      <c r="GI18">
        <v>9.3659901404901182E-8</v>
      </c>
      <c r="GJ18">
        <v>8.1734895455820008E-6</v>
      </c>
      <c r="GK18">
        <v>0</v>
      </c>
      <c r="GL18">
        <v>9.3659901404901182E-8</v>
      </c>
      <c r="GM18">
        <v>8.1734895455820008E-6</v>
      </c>
      <c r="GN18">
        <v>0</v>
      </c>
      <c r="GO18">
        <v>9.3659901404901182E-8</v>
      </c>
      <c r="GP18">
        <v>8.1734895455820008E-6</v>
      </c>
      <c r="GQ18">
        <v>0</v>
      </c>
      <c r="GR18">
        <v>9.3659901404901182E-8</v>
      </c>
      <c r="GS18">
        <v>8.1734895455820008E-6</v>
      </c>
      <c r="GT18">
        <v>0</v>
      </c>
      <c r="GU18">
        <v>9.3659901404901182E-8</v>
      </c>
      <c r="GV18">
        <v>8.1734895455820008E-6</v>
      </c>
      <c r="GW18">
        <v>0</v>
      </c>
      <c r="GX18">
        <v>9.3659901404901182E-8</v>
      </c>
      <c r="GY18">
        <v>8.1734895455820008E-6</v>
      </c>
      <c r="GZ18">
        <v>0</v>
      </c>
      <c r="HA18">
        <v>9.3659901404901182E-8</v>
      </c>
      <c r="HB18">
        <v>8.1734895455820008E-6</v>
      </c>
      <c r="HC18">
        <v>0</v>
      </c>
      <c r="HD18">
        <v>9.3659901404901182E-8</v>
      </c>
      <c r="HE18">
        <v>8.1734895455820008E-6</v>
      </c>
      <c r="HF18">
        <v>0</v>
      </c>
      <c r="HG18">
        <v>9.3659901404901182E-8</v>
      </c>
      <c r="HH18">
        <v>0.29675208009600001</v>
      </c>
      <c r="HI18">
        <v>0.29675208009600001</v>
      </c>
      <c r="HJ18">
        <v>0.29675208009600001</v>
      </c>
      <c r="HK18">
        <v>0.29675208009600001</v>
      </c>
      <c r="HL18">
        <v>0.29675208009600001</v>
      </c>
      <c r="HM18">
        <v>0.29675208009600001</v>
      </c>
      <c r="HN18">
        <v>0.29675208009600001</v>
      </c>
      <c r="HO18">
        <v>0.29675208009600001</v>
      </c>
      <c r="HP18">
        <v>0.29675208009600001</v>
      </c>
      <c r="HQ18">
        <v>0.29675208009600001</v>
      </c>
      <c r="HR18">
        <v>0.29675208009600001</v>
      </c>
      <c r="HS18">
        <v>0.29675208009600001</v>
      </c>
      <c r="HT18">
        <v>0.29675208009600001</v>
      </c>
      <c r="HU18">
        <v>0.29675208009600001</v>
      </c>
      <c r="HV18">
        <v>0.29675208009600001</v>
      </c>
      <c r="HW18">
        <v>0.29675208009600001</v>
      </c>
      <c r="HX18">
        <v>0.29675208009600001</v>
      </c>
      <c r="HY18">
        <v>0.29675208009600001</v>
      </c>
      <c r="HZ18">
        <v>0.29675208009600001</v>
      </c>
      <c r="IA18">
        <v>0.29675208009600001</v>
      </c>
      <c r="IB18">
        <v>1.9653422836653357E-3</v>
      </c>
      <c r="IC18">
        <v>1.9653422836653357E-3</v>
      </c>
      <c r="ID18">
        <v>1.9653422836653357E-3</v>
      </c>
      <c r="IE18">
        <v>1.9653422836653357E-3</v>
      </c>
      <c r="IF18">
        <v>1.9653422836653357E-3</v>
      </c>
      <c r="IG18">
        <v>1.9653422836653357E-3</v>
      </c>
      <c r="IH18">
        <v>1.9653422836653357E-3</v>
      </c>
      <c r="II18">
        <v>1.9653422836653357E-3</v>
      </c>
      <c r="IJ18">
        <v>1.9653422836653357E-3</v>
      </c>
      <c r="IK18">
        <v>1.9653422836653357E-3</v>
      </c>
      <c r="IL18">
        <v>1.9653422836653357E-3</v>
      </c>
      <c r="IM18">
        <v>1.9653422836653357E-3</v>
      </c>
      <c r="IN18">
        <v>1.9653422836653357E-3</v>
      </c>
      <c r="IO18">
        <v>1.9653422836653357E-3</v>
      </c>
      <c r="IP18">
        <v>1.9653422836653357E-3</v>
      </c>
      <c r="IQ18">
        <v>1.9653422836653357E-3</v>
      </c>
      <c r="IR18">
        <v>1.9653422836653357E-3</v>
      </c>
      <c r="IS18">
        <v>1.9653422836653357E-3</v>
      </c>
      <c r="IT18">
        <v>1.9653422836653357E-3</v>
      </c>
      <c r="IU18">
        <v>1.9653422836653357E-3</v>
      </c>
      <c r="IV18">
        <v>6.2852337321763554E-3</v>
      </c>
      <c r="IW18">
        <v>6.2852337321763554E-3</v>
      </c>
      <c r="IX18">
        <v>6.2852337321763554E-3</v>
      </c>
      <c r="IY18">
        <v>6.2852337321763554E-3</v>
      </c>
      <c r="IZ18">
        <v>6.2852337321763554E-3</v>
      </c>
      <c r="JA18">
        <v>6.2852337321763554E-3</v>
      </c>
      <c r="JB18">
        <v>6.2852337321763554E-3</v>
      </c>
      <c r="JC18">
        <v>6.2852337321763554E-3</v>
      </c>
      <c r="JD18">
        <v>6.2852337321763554E-3</v>
      </c>
      <c r="JE18">
        <v>6.2852337321763554E-3</v>
      </c>
      <c r="JF18">
        <v>8.43067091513372E-3</v>
      </c>
      <c r="JG18">
        <v>8.43067091513372E-3</v>
      </c>
      <c r="JH18">
        <v>8.43067091513372E-3</v>
      </c>
      <c r="JI18">
        <v>8.43067091513372E-3</v>
      </c>
      <c r="JJ18">
        <v>8.43067091513372E-3</v>
      </c>
      <c r="JK18">
        <v>8.43067091513372E-3</v>
      </c>
      <c r="JL18">
        <v>8.43067091513372E-3</v>
      </c>
      <c r="JM18">
        <v>8.43067091513372E-3</v>
      </c>
      <c r="JN18">
        <v>8.43067091513372E-3</v>
      </c>
      <c r="JO18">
        <v>8.43067091513372E-3</v>
      </c>
      <c r="JP18">
        <v>5.4819888542477595E-3</v>
      </c>
      <c r="JQ18">
        <v>5.4819888542477595E-3</v>
      </c>
      <c r="JR18">
        <v>5.4819888542477595E-3</v>
      </c>
      <c r="JS18">
        <v>5.4819888542477595E-3</v>
      </c>
      <c r="JT18">
        <v>5.4819888542477595E-3</v>
      </c>
      <c r="JU18">
        <v>5.4819888542477595E-3</v>
      </c>
      <c r="JV18">
        <v>5.4819888542477595E-3</v>
      </c>
      <c r="JW18">
        <v>5.4819888542477595E-3</v>
      </c>
      <c r="JX18">
        <v>5.4819888542477595E-3</v>
      </c>
      <c r="JY18">
        <v>5.4819888542477595E-3</v>
      </c>
      <c r="JZ18">
        <v>5.4819888542477595E-3</v>
      </c>
      <c r="KA18">
        <v>5.4819888542477595E-3</v>
      </c>
      <c r="KB18">
        <v>5.4819888542477595E-3</v>
      </c>
      <c r="KC18">
        <v>5.4819888542477595E-3</v>
      </c>
      <c r="KD18">
        <v>5.4819888542477595E-3</v>
      </c>
      <c r="KE18">
        <v>5.4819888542477595E-3</v>
      </c>
      <c r="KF18">
        <v>5.4819888542477595E-3</v>
      </c>
      <c r="KG18">
        <v>5.4819888542477595E-3</v>
      </c>
      <c r="KH18">
        <v>5.4819888542477595E-3</v>
      </c>
      <c r="KI18">
        <v>5.4819888542477595E-3</v>
      </c>
      <c r="KJ18">
        <v>1.5069903383347513E-4</v>
      </c>
      <c r="KK18">
        <v>1.5069903383347513E-4</v>
      </c>
      <c r="KL18">
        <v>1.5069903383347513E-4</v>
      </c>
      <c r="KM18">
        <v>1.5069903383347513E-4</v>
      </c>
      <c r="KN18">
        <v>1.5694903400988646E-4</v>
      </c>
      <c r="KO18">
        <v>1.5694903400988646E-4</v>
      </c>
      <c r="KP18">
        <v>183.62214175825846</v>
      </c>
      <c r="KQ18">
        <v>180.75991454215338</v>
      </c>
      <c r="KR18">
        <v>203.90245786196274</v>
      </c>
      <c r="KS18">
        <v>200.72001512843076</v>
      </c>
      <c r="KT18">
        <v>201.41359972589973</v>
      </c>
      <c r="KU18">
        <v>183.06397826609867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5.1282558032015993E-2</v>
      </c>
      <c r="LB18">
        <v>4.63031434262688</v>
      </c>
      <c r="LC18">
        <v>0</v>
      </c>
      <c r="LD18">
        <v>0.11934357852029003</v>
      </c>
      <c r="LE18">
        <v>0.11934357852029003</v>
      </c>
      <c r="LF18">
        <v>0.11934357852029003</v>
      </c>
      <c r="LG18">
        <v>0.11934357852029003</v>
      </c>
      <c r="LH18">
        <v>0.11934357852029003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0.17046696020433019</v>
      </c>
      <c r="LQ18">
        <v>0.17046696020433019</v>
      </c>
      <c r="LR18">
        <v>0.17046696020433019</v>
      </c>
      <c r="LS18">
        <v>0.17046696020433019</v>
      </c>
      <c r="LT18">
        <v>0.17046696020433019</v>
      </c>
      <c r="LU18">
        <v>0.17046696020433019</v>
      </c>
      <c r="LV18">
        <v>0.17046696020433019</v>
      </c>
      <c r="LW18">
        <v>0.17046696020433019</v>
      </c>
      <c r="LX18">
        <v>0.17046696020433019</v>
      </c>
      <c r="LY18">
        <v>0.17046696020433019</v>
      </c>
      <c r="LZ18">
        <v>6.592622786667679E-2</v>
      </c>
      <c r="MA18">
        <v>6.592622786667679E-2</v>
      </c>
      <c r="MB18">
        <v>6.592622786667679E-2</v>
      </c>
      <c r="MC18">
        <v>6.592622786667679E-2</v>
      </c>
      <c r="MD18">
        <v>6.592622786667679E-2</v>
      </c>
      <c r="ME18">
        <v>6.592622786667679E-2</v>
      </c>
      <c r="MF18">
        <v>6.592622786667679E-2</v>
      </c>
      <c r="MG18">
        <v>6.592622786667679E-2</v>
      </c>
      <c r="MH18">
        <v>6.592622786667679E-2</v>
      </c>
      <c r="MI18">
        <v>6.592622786667679E-2</v>
      </c>
      <c r="MJ18">
        <v>0.66218774550520665</v>
      </c>
      <c r="MK18">
        <v>0.8081286936297204</v>
      </c>
      <c r="ML18">
        <v>0.79222900912311645</v>
      </c>
      <c r="MM18">
        <v>0.8081286936297204</v>
      </c>
      <c r="MN18">
        <v>0.79222900912311645</v>
      </c>
      <c r="MO18">
        <v>0.8081286936297204</v>
      </c>
      <c r="MP18">
        <v>0.79222900912311645</v>
      </c>
      <c r="MQ18">
        <v>0.8081286936297204</v>
      </c>
      <c r="MR18">
        <v>0.79222900912311645</v>
      </c>
      <c r="MS18">
        <v>0.8081286936297204</v>
      </c>
      <c r="MT18">
        <v>0.79222900912311645</v>
      </c>
      <c r="MU18">
        <v>0.8081286936297204</v>
      </c>
      <c r="MV18">
        <v>0.79222900912311645</v>
      </c>
      <c r="MW18">
        <v>0.8081286936297204</v>
      </c>
      <c r="MX18">
        <v>0.79222900912311645</v>
      </c>
      <c r="MY18">
        <v>0.8081286936297204</v>
      </c>
      <c r="MZ18">
        <v>0.79222900912311645</v>
      </c>
      <c r="NA18">
        <v>0.8081286936297204</v>
      </c>
      <c r="NB18">
        <v>0.79222900912311645</v>
      </c>
      <c r="NC18">
        <v>0.8081286936297204</v>
      </c>
      <c r="ND18">
        <v>0.79222900912311645</v>
      </c>
      <c r="NE18">
        <v>3.8093584375544234E-2</v>
      </c>
      <c r="NF18">
        <v>0.5555576957285</v>
      </c>
      <c r="NG18">
        <v>297.66957406967504</v>
      </c>
      <c r="NH18">
        <v>329.45908558234652</v>
      </c>
      <c r="NI18">
        <v>0.66412402887652366</v>
      </c>
    </row>
    <row r="19" spans="1:373" hidden="1" x14ac:dyDescent="0.2">
      <c r="A19" t="s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253.96697875804767</v>
      </c>
      <c r="HI19">
        <v>240.25133780044607</v>
      </c>
      <c r="HJ19">
        <v>229.4585984911534</v>
      </c>
      <c r="HK19">
        <v>54.350418387316992</v>
      </c>
      <c r="HL19">
        <v>68.345148504936333</v>
      </c>
      <c r="HM19">
        <v>75.072300046293719</v>
      </c>
      <c r="HN19">
        <v>68.020522780337302</v>
      </c>
      <c r="HO19">
        <v>63.917506230674732</v>
      </c>
      <c r="HP19">
        <v>52.105453196984215</v>
      </c>
      <c r="HQ19">
        <v>65.722626391197892</v>
      </c>
      <c r="HR19">
        <v>239.24803950575924</v>
      </c>
      <c r="HS19">
        <v>216.15866659030146</v>
      </c>
      <c r="HT19">
        <v>214.73967491947795</v>
      </c>
      <c r="HU19">
        <v>40.35009612509085</v>
      </c>
      <c r="HV19">
        <v>54.294445055371014</v>
      </c>
      <c r="HW19">
        <v>60.997379199786621</v>
      </c>
      <c r="HX19">
        <v>53.970988467539698</v>
      </c>
      <c r="HY19">
        <v>49.882743209888986</v>
      </c>
      <c r="HZ19">
        <v>38.113214559886821</v>
      </c>
      <c r="IA19">
        <v>51.681365113472793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</row>
    <row r="20" spans="1:373" hidden="1" x14ac:dyDescent="0.2">
      <c r="A20" t="s">
        <v>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4.7721036919818749</v>
      </c>
      <c r="IC20">
        <v>4.5149355260662496</v>
      </c>
      <c r="ID20">
        <v>4.3125715935993751</v>
      </c>
      <c r="IE20">
        <v>1.0292932483293751</v>
      </c>
      <c r="IF20">
        <v>1.2916944607837499</v>
      </c>
      <c r="IG20">
        <v>1.4178285497681251</v>
      </c>
      <c r="IH20">
        <v>1.2856077168693749</v>
      </c>
      <c r="II20">
        <v>1.2086761495837499</v>
      </c>
      <c r="IJ20">
        <v>0.98720016990937487</v>
      </c>
      <c r="IK20">
        <v>1.2425221700062499</v>
      </c>
      <c r="IL20">
        <v>4.4961236226356247</v>
      </c>
      <c r="IM20">
        <v>4.0631979658218746</v>
      </c>
      <c r="IN20">
        <v>4.0365917680106245</v>
      </c>
      <c r="IO20">
        <v>0.766787211358125</v>
      </c>
      <c r="IP20">
        <v>1.02824377218</v>
      </c>
      <c r="IQ20">
        <v>1.1539237972387497</v>
      </c>
      <c r="IR20">
        <v>1.0221789633749998</v>
      </c>
      <c r="IS20">
        <v>0.94552435247624977</v>
      </c>
      <c r="IT20">
        <v>0.72484567120874988</v>
      </c>
      <c r="IU20">
        <v>0.97924851493124987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</row>
    <row r="21" spans="1:373" hidden="1" x14ac:dyDescent="0.2">
      <c r="A21" t="s">
        <v>18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1.3916369257202457</v>
      </c>
      <c r="KW21">
        <v>1.3916369257202457</v>
      </c>
      <c r="KX21">
        <v>1.3916369257202457</v>
      </c>
      <c r="KY21">
        <v>1.3916369257202457</v>
      </c>
      <c r="KZ21">
        <v>1.3916369257202457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22.088257625099519</v>
      </c>
      <c r="LK21">
        <v>0</v>
      </c>
      <c r="LL21">
        <v>22.088257625099519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5.0542228385210359</v>
      </c>
      <c r="MK21">
        <v>4.8471454232857276</v>
      </c>
      <c r="ML21">
        <v>0</v>
      </c>
      <c r="MM21">
        <v>4.8471454232857276</v>
      </c>
      <c r="MN21">
        <v>0</v>
      </c>
      <c r="MO21">
        <v>4.8471454232857276</v>
      </c>
      <c r="MP21">
        <v>0</v>
      </c>
      <c r="MQ21">
        <v>4.8471454232857276</v>
      </c>
      <c r="MR21">
        <v>0</v>
      </c>
      <c r="MS21">
        <v>4.8471454232857276</v>
      </c>
      <c r="MT21">
        <v>0</v>
      </c>
      <c r="MU21">
        <v>4.8471454232857276</v>
      </c>
      <c r="MV21">
        <v>0</v>
      </c>
      <c r="MW21">
        <v>4.8471454232857276</v>
      </c>
      <c r="MX21">
        <v>0</v>
      </c>
      <c r="MY21">
        <v>4.8471454232857276</v>
      </c>
      <c r="MZ21">
        <v>0</v>
      </c>
      <c r="NA21">
        <v>4.8471454232857276</v>
      </c>
      <c r="NB21">
        <v>0</v>
      </c>
      <c r="NC21">
        <v>4.8471454232857276</v>
      </c>
      <c r="ND21">
        <v>0</v>
      </c>
      <c r="NE21">
        <v>0</v>
      </c>
      <c r="NF21">
        <v>7.4547869484710869</v>
      </c>
      <c r="NG21">
        <v>0</v>
      </c>
      <c r="NH21">
        <v>0</v>
      </c>
      <c r="NI21">
        <v>5.3840127961180073</v>
      </c>
    </row>
    <row r="22" spans="1:373" hidden="1" x14ac:dyDescent="0.2">
      <c r="A22" t="s">
        <v>20</v>
      </c>
      <c r="P22">
        <v>0</v>
      </c>
      <c r="Q22">
        <v>7.2665382575330986</v>
      </c>
      <c r="R22">
        <v>0</v>
      </c>
      <c r="S22">
        <v>7.2665382575330986</v>
      </c>
      <c r="T22">
        <v>0</v>
      </c>
      <c r="U22">
        <v>7.2665382575330986</v>
      </c>
      <c r="V22">
        <v>0</v>
      </c>
      <c r="W22">
        <v>7.2665382575330986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9.1555879585537217E-10</v>
      </c>
      <c r="AQ22">
        <v>0</v>
      </c>
      <c r="AR22">
        <v>0</v>
      </c>
      <c r="AS22">
        <v>0</v>
      </c>
      <c r="AT22">
        <v>9.1555879585537217E-10</v>
      </c>
      <c r="AU22">
        <v>0</v>
      </c>
      <c r="AV22">
        <v>0</v>
      </c>
      <c r="AW22">
        <v>0</v>
      </c>
      <c r="AX22">
        <v>9.1555879585537217E-10</v>
      </c>
      <c r="AY22">
        <v>0</v>
      </c>
      <c r="AZ22">
        <v>0</v>
      </c>
      <c r="BA22">
        <v>0</v>
      </c>
      <c r="BB22">
        <v>9.1555879585537217E-10</v>
      </c>
      <c r="BC22">
        <v>0</v>
      </c>
      <c r="BD22">
        <v>0</v>
      </c>
      <c r="BE22">
        <v>0</v>
      </c>
      <c r="BF22">
        <v>9.1555879585537217E-10</v>
      </c>
      <c r="BG22">
        <v>0</v>
      </c>
      <c r="BH22">
        <v>0</v>
      </c>
      <c r="BI22">
        <v>0</v>
      </c>
      <c r="BJ22">
        <v>9.1555879585537217E-10</v>
      </c>
      <c r="BK22">
        <v>0</v>
      </c>
      <c r="BL22">
        <v>0</v>
      </c>
      <c r="BM22">
        <v>0</v>
      </c>
      <c r="BN22">
        <v>9.1555879585537217E-10</v>
      </c>
      <c r="BO22">
        <v>0</v>
      </c>
      <c r="BP22">
        <v>0</v>
      </c>
      <c r="BQ22">
        <v>0</v>
      </c>
      <c r="BR22">
        <v>9.1555879585537217E-10</v>
      </c>
      <c r="BS22">
        <v>0</v>
      </c>
      <c r="BT22">
        <v>0</v>
      </c>
      <c r="BU22">
        <v>0</v>
      </c>
      <c r="BV22">
        <v>9.1555879585537217E-10</v>
      </c>
      <c r="BW22">
        <v>0</v>
      </c>
      <c r="BX22">
        <v>0</v>
      </c>
      <c r="BY22">
        <v>0</v>
      </c>
      <c r="BZ22">
        <v>9.1555879585537217E-10</v>
      </c>
      <c r="CA22">
        <v>0</v>
      </c>
      <c r="CB22">
        <v>0</v>
      </c>
      <c r="CC22">
        <v>0</v>
      </c>
      <c r="CD22">
        <v>9.1555879585537217E-10</v>
      </c>
      <c r="CE22">
        <v>0</v>
      </c>
      <c r="CF22">
        <v>0</v>
      </c>
      <c r="CG22">
        <v>0</v>
      </c>
      <c r="CH22">
        <v>9.1555879585537217E-10</v>
      </c>
      <c r="CI22">
        <v>0</v>
      </c>
      <c r="CJ22">
        <v>0</v>
      </c>
      <c r="CK22">
        <v>0</v>
      </c>
      <c r="CL22">
        <v>9.1555879585537217E-10</v>
      </c>
      <c r="CM22">
        <v>0</v>
      </c>
      <c r="CN22">
        <v>0</v>
      </c>
      <c r="CO22">
        <v>0</v>
      </c>
      <c r="CP22">
        <v>9.1555879585537217E-10</v>
      </c>
      <c r="CQ22">
        <v>0</v>
      </c>
      <c r="CR22">
        <v>0</v>
      </c>
      <c r="CS22">
        <v>0</v>
      </c>
      <c r="CT22">
        <v>9.1555879585537217E-10</v>
      </c>
      <c r="CU22">
        <v>0</v>
      </c>
      <c r="CV22">
        <v>0</v>
      </c>
      <c r="CW22">
        <v>0</v>
      </c>
      <c r="CX22">
        <v>9.1555879585537217E-10</v>
      </c>
      <c r="CY22">
        <v>0</v>
      </c>
      <c r="CZ22">
        <v>0</v>
      </c>
      <c r="DA22">
        <v>0</v>
      </c>
      <c r="DB22">
        <v>9.1555879585537217E-10</v>
      </c>
      <c r="DC22">
        <v>0</v>
      </c>
      <c r="DD22">
        <v>0</v>
      </c>
      <c r="DE22">
        <v>0</v>
      </c>
      <c r="DF22">
        <v>9.1555879585537217E-10</v>
      </c>
      <c r="DG22">
        <v>0</v>
      </c>
      <c r="DH22">
        <v>0</v>
      </c>
      <c r="DI22">
        <v>0</v>
      </c>
      <c r="DJ22">
        <v>9.1555879585537217E-10</v>
      </c>
      <c r="DK22">
        <v>0</v>
      </c>
      <c r="DL22">
        <v>0</v>
      </c>
      <c r="DM22">
        <v>0</v>
      </c>
      <c r="DN22">
        <v>9.1555879585537217E-10</v>
      </c>
      <c r="DO22">
        <v>0</v>
      </c>
      <c r="DP22">
        <v>0</v>
      </c>
      <c r="DQ22">
        <v>0</v>
      </c>
      <c r="DR22">
        <v>9.1555879585537217E-10</v>
      </c>
      <c r="DS22">
        <v>0</v>
      </c>
      <c r="DT22">
        <v>0</v>
      </c>
      <c r="DU22">
        <v>0</v>
      </c>
      <c r="DV22">
        <v>9.1555879585537217E-10</v>
      </c>
      <c r="DW22">
        <v>0</v>
      </c>
      <c r="DX22">
        <v>0</v>
      </c>
      <c r="DY22">
        <v>0</v>
      </c>
      <c r="DZ22">
        <v>9.1555879585537217E-10</v>
      </c>
      <c r="EA22">
        <v>0</v>
      </c>
      <c r="EB22">
        <v>0</v>
      </c>
      <c r="EC22">
        <v>0</v>
      </c>
      <c r="ED22">
        <v>9.1555879585537217E-10</v>
      </c>
      <c r="EE22">
        <v>0</v>
      </c>
      <c r="EF22">
        <v>0</v>
      </c>
      <c r="EG22">
        <v>0</v>
      </c>
      <c r="EH22">
        <v>9.1555879585537217E-10</v>
      </c>
      <c r="EI22">
        <v>0</v>
      </c>
      <c r="EJ22">
        <v>0</v>
      </c>
      <c r="EK22">
        <v>1.0088454658592197E-8</v>
      </c>
      <c r="EL22">
        <v>0</v>
      </c>
      <c r="EM22">
        <v>0</v>
      </c>
      <c r="EN22">
        <v>1.0088454658592197E-8</v>
      </c>
      <c r="EO22">
        <v>0</v>
      </c>
      <c r="EP22">
        <v>0</v>
      </c>
      <c r="EQ22">
        <v>1.0088454658592197E-8</v>
      </c>
      <c r="ER22">
        <v>0</v>
      </c>
      <c r="ES22">
        <v>0</v>
      </c>
      <c r="ET22">
        <v>1.0088454658592197E-8</v>
      </c>
      <c r="EU22">
        <v>0</v>
      </c>
      <c r="EV22">
        <v>0</v>
      </c>
      <c r="EW22">
        <v>1.0088454658592197E-8</v>
      </c>
      <c r="EX22">
        <v>0</v>
      </c>
      <c r="EY22">
        <v>0</v>
      </c>
      <c r="EZ22">
        <v>1.0088454658592197E-8</v>
      </c>
      <c r="FA22">
        <v>0</v>
      </c>
      <c r="FB22">
        <v>0</v>
      </c>
      <c r="FC22">
        <v>1.0088454658592197E-8</v>
      </c>
      <c r="FD22">
        <v>0</v>
      </c>
      <c r="FE22">
        <v>0</v>
      </c>
      <c r="FF22">
        <v>1.0088454658592197E-8</v>
      </c>
      <c r="FG22">
        <v>0</v>
      </c>
      <c r="FH22">
        <v>0</v>
      </c>
      <c r="FI22">
        <v>1.0088454658592197E-8</v>
      </c>
      <c r="FJ22">
        <v>0</v>
      </c>
      <c r="FK22">
        <v>0</v>
      </c>
      <c r="FL22">
        <v>1.0088454658592197E-8</v>
      </c>
      <c r="FM22">
        <v>0</v>
      </c>
      <c r="FN22">
        <v>0</v>
      </c>
      <c r="FO22">
        <v>1.0088454658592197E-8</v>
      </c>
      <c r="FP22">
        <v>0</v>
      </c>
      <c r="FQ22">
        <v>0</v>
      </c>
      <c r="FR22">
        <v>1.0088454658592197E-8</v>
      </c>
      <c r="FS22">
        <v>0</v>
      </c>
      <c r="FT22">
        <v>0</v>
      </c>
      <c r="FU22">
        <v>1.0088454658592197E-8</v>
      </c>
      <c r="FV22">
        <v>0</v>
      </c>
      <c r="FW22">
        <v>0</v>
      </c>
      <c r="FX22">
        <v>1.0088454658592197E-8</v>
      </c>
      <c r="FY22">
        <v>0</v>
      </c>
      <c r="FZ22">
        <v>0</v>
      </c>
      <c r="GA22">
        <v>1.0088454658592197E-8</v>
      </c>
      <c r="GB22">
        <v>0</v>
      </c>
      <c r="GC22">
        <v>0</v>
      </c>
      <c r="GD22">
        <v>1.0088454658592197E-8</v>
      </c>
      <c r="GE22">
        <v>0</v>
      </c>
      <c r="GF22">
        <v>0</v>
      </c>
      <c r="GG22">
        <v>1.0088454658592197E-8</v>
      </c>
      <c r="GH22">
        <v>0</v>
      </c>
      <c r="GI22">
        <v>0</v>
      </c>
      <c r="GJ22">
        <v>1.0088454658592197E-8</v>
      </c>
      <c r="GK22">
        <v>0</v>
      </c>
      <c r="GL22">
        <v>0</v>
      </c>
      <c r="GM22">
        <v>1.0088454658592197E-8</v>
      </c>
      <c r="GN22">
        <v>0</v>
      </c>
      <c r="GO22">
        <v>0</v>
      </c>
      <c r="GP22">
        <v>1.0088454658592197E-8</v>
      </c>
      <c r="GQ22">
        <v>0</v>
      </c>
      <c r="GR22">
        <v>0</v>
      </c>
      <c r="GS22">
        <v>1.0088454658592197E-8</v>
      </c>
      <c r="GT22">
        <v>0</v>
      </c>
      <c r="GU22">
        <v>0</v>
      </c>
      <c r="GV22">
        <v>1.0088454658592197E-8</v>
      </c>
      <c r="GW22">
        <v>0</v>
      </c>
      <c r="GX22">
        <v>0</v>
      </c>
      <c r="GY22">
        <v>1.0088454658592197E-8</v>
      </c>
      <c r="GZ22">
        <v>0</v>
      </c>
      <c r="HA22">
        <v>0</v>
      </c>
      <c r="HB22">
        <v>1.0088454658592197E-8</v>
      </c>
      <c r="HC22">
        <v>0</v>
      </c>
      <c r="HD22">
        <v>0</v>
      </c>
      <c r="HE22">
        <v>1.0088454658592197E-8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1.3665476077000001</v>
      </c>
      <c r="IW22">
        <v>1.3665476077000001</v>
      </c>
      <c r="IX22">
        <v>1.3665476077000001</v>
      </c>
      <c r="IY22">
        <v>1.3665476077000001</v>
      </c>
      <c r="IZ22">
        <v>1.3665476077000001</v>
      </c>
      <c r="JA22">
        <v>1.3665476077000001</v>
      </c>
      <c r="JB22">
        <v>1.3665476077000001</v>
      </c>
      <c r="JC22">
        <v>1.3665476077000001</v>
      </c>
      <c r="JD22">
        <v>1.3665476077000001</v>
      </c>
      <c r="JE22">
        <v>1.3665476077000001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1.6580100362797339E-7</v>
      </c>
      <c r="KK22">
        <v>1.6580100362797339E-7</v>
      </c>
      <c r="KL22">
        <v>1.6580100362797339E-7</v>
      </c>
      <c r="KM22">
        <v>1.6580100362797339E-7</v>
      </c>
      <c r="KN22">
        <v>2.0599957966396777E-7</v>
      </c>
      <c r="KO22">
        <v>2.0599957966396777E-7</v>
      </c>
      <c r="KP22">
        <v>6.5867019839639792E-4</v>
      </c>
      <c r="KQ22">
        <v>7.1161233369737001E-4</v>
      </c>
      <c r="KR22">
        <v>6.5867019839639792E-4</v>
      </c>
      <c r="KS22">
        <v>7.1161233369737001E-4</v>
      </c>
      <c r="KT22">
        <v>6.5867019839639792E-4</v>
      </c>
      <c r="KU22">
        <v>7.3028704410509797E-4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9.3761671195204013E-4</v>
      </c>
      <c r="LE22">
        <v>9.3761671195204013E-4</v>
      </c>
      <c r="LF22">
        <v>9.3761671195204013E-4</v>
      </c>
      <c r="LG22">
        <v>9.3761671195204013E-4</v>
      </c>
      <c r="LH22">
        <v>2.0171335237088002E-3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2.1205730404601619E-5</v>
      </c>
      <c r="LQ22">
        <v>2.1205730404601619E-5</v>
      </c>
      <c r="LR22">
        <v>2.1205730404601619E-5</v>
      </c>
      <c r="LS22">
        <v>2.1205730404601619E-5</v>
      </c>
      <c r="LT22">
        <v>2.1205730404601619E-5</v>
      </c>
      <c r="LU22">
        <v>2.1205730404601619E-5</v>
      </c>
      <c r="LV22">
        <v>2.1205730404601619E-5</v>
      </c>
      <c r="LW22">
        <v>2.1205730404601619E-5</v>
      </c>
      <c r="LX22">
        <v>2.1205730404601619E-5</v>
      </c>
      <c r="LY22">
        <v>2.1205730404601619E-5</v>
      </c>
      <c r="LZ22">
        <v>4.1149091277743657E-4</v>
      </c>
      <c r="MA22">
        <v>4.1149091277743657E-4</v>
      </c>
      <c r="MB22">
        <v>4.1149091277743657E-4</v>
      </c>
      <c r="MC22">
        <v>4.1149091277743657E-4</v>
      </c>
      <c r="MD22">
        <v>4.1149091277743657E-4</v>
      </c>
      <c r="ME22">
        <v>4.1149091277743657E-4</v>
      </c>
      <c r="MF22">
        <v>4.1149091277743657E-4</v>
      </c>
      <c r="MG22">
        <v>4.1149091277743657E-4</v>
      </c>
      <c r="MH22">
        <v>4.1149091277743657E-4</v>
      </c>
      <c r="MI22">
        <v>4.1149091277743657E-4</v>
      </c>
      <c r="MJ22">
        <v>1.0136396885968E-3</v>
      </c>
      <c r="MK22">
        <v>0</v>
      </c>
      <c r="ML22">
        <v>8.0605933765244608E-6</v>
      </c>
      <c r="MM22">
        <v>0</v>
      </c>
      <c r="MN22">
        <v>8.0605933765244608E-6</v>
      </c>
      <c r="MO22">
        <v>0</v>
      </c>
      <c r="MP22">
        <v>8.0605933765244608E-6</v>
      </c>
      <c r="MQ22">
        <v>0</v>
      </c>
      <c r="MR22">
        <v>8.0605933765244608E-6</v>
      </c>
      <c r="MS22">
        <v>0</v>
      </c>
      <c r="MT22">
        <v>8.0605933765244608E-6</v>
      </c>
      <c r="MU22">
        <v>0</v>
      </c>
      <c r="MV22">
        <v>8.0605933765244608E-6</v>
      </c>
      <c r="MW22">
        <v>0</v>
      </c>
      <c r="MX22">
        <v>8.0605933765244608E-6</v>
      </c>
      <c r="MY22">
        <v>0</v>
      </c>
      <c r="MZ22">
        <v>8.0605933765244608E-6</v>
      </c>
      <c r="NA22">
        <v>0</v>
      </c>
      <c r="NB22">
        <v>8.0605933765244608E-6</v>
      </c>
      <c r="NC22">
        <v>0</v>
      </c>
      <c r="ND22">
        <v>8.0605933765244608E-6</v>
      </c>
      <c r="NE22">
        <v>4.0754643941473404E-4</v>
      </c>
      <c r="NF22">
        <v>7.602297664475999E-4</v>
      </c>
      <c r="NG22">
        <v>9.3048242221620593E-3</v>
      </c>
      <c r="NH22">
        <v>9.3048242221620593E-3</v>
      </c>
      <c r="NI22">
        <v>1.0643216730266401E-3</v>
      </c>
    </row>
    <row r="23" spans="1:373" hidden="1" x14ac:dyDescent="0.2">
      <c r="A23" t="s">
        <v>21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0.11516973458024118</v>
      </c>
      <c r="KQ23">
        <v>0.11516973458024118</v>
      </c>
      <c r="KR23">
        <v>0.11516973458024118</v>
      </c>
      <c r="KS23">
        <v>0.11516973458024118</v>
      </c>
      <c r="KT23">
        <v>0.11518501313351528</v>
      </c>
      <c r="KU23">
        <v>0.11518501313351528</v>
      </c>
      <c r="KV23">
        <v>0.21389974583754001</v>
      </c>
      <c r="KW23">
        <v>0.21389974583754001</v>
      </c>
      <c r="KX23">
        <v>0.21389974583754001</v>
      </c>
      <c r="KY23">
        <v>0.21389974583754001</v>
      </c>
      <c r="KZ23">
        <v>0.21389974583754001</v>
      </c>
      <c r="LA23">
        <v>0.36668527857864003</v>
      </c>
      <c r="LB23">
        <v>0.36668527857864003</v>
      </c>
      <c r="LC23">
        <v>0.36668527857864003</v>
      </c>
      <c r="LD23">
        <v>0.21389974583754001</v>
      </c>
      <c r="LE23">
        <v>0.21389974583754001</v>
      </c>
      <c r="LF23">
        <v>0.21389974583754001</v>
      </c>
      <c r="LG23">
        <v>0.21389974583754001</v>
      </c>
      <c r="LH23">
        <v>0.21389974583754001</v>
      </c>
      <c r="LI23">
        <v>0.21389974583754001</v>
      </c>
      <c r="LJ23">
        <v>0.21389974583754001</v>
      </c>
      <c r="LK23">
        <v>0.21389974583754001</v>
      </c>
      <c r="LL23">
        <v>0.21389974583754001</v>
      </c>
      <c r="LM23">
        <v>0.21389974583754001</v>
      </c>
      <c r="LN23">
        <v>0.21389974583754001</v>
      </c>
      <c r="LO23">
        <v>0.21389974583754001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</row>
    <row r="24" spans="1:373" hidden="1" x14ac:dyDescent="0.2"/>
    <row r="25" spans="1:373" hidden="1" x14ac:dyDescent="0.2"/>
    <row r="26" spans="1:373" ht="21" x14ac:dyDescent="0.25">
      <c r="A26" s="3" t="s">
        <v>493</v>
      </c>
      <c r="B26" s="2" t="s">
        <v>496</v>
      </c>
      <c r="C26" s="2" t="s">
        <v>530</v>
      </c>
      <c r="D26" s="2" t="s">
        <v>497</v>
      </c>
      <c r="E26" s="2" t="s">
        <v>498</v>
      </c>
      <c r="F26" s="2" t="s">
        <v>499</v>
      </c>
      <c r="G26" s="2" t="s">
        <v>529</v>
      </c>
      <c r="H26" s="2" t="s">
        <v>500</v>
      </c>
      <c r="I26" s="2" t="s">
        <v>528</v>
      </c>
      <c r="J26" s="2" t="s">
        <v>501</v>
      </c>
      <c r="K26" s="2" t="s">
        <v>521</v>
      </c>
      <c r="L26" s="2" t="s">
        <v>524</v>
      </c>
      <c r="M26" s="2" t="s">
        <v>8</v>
      </c>
      <c r="N26" s="2" t="s">
        <v>491</v>
      </c>
      <c r="O26" s="2" t="s">
        <v>4</v>
      </c>
      <c r="P26" s="2" t="s">
        <v>17</v>
      </c>
      <c r="Q26" s="2" t="s">
        <v>1</v>
      </c>
      <c r="R26" s="2" t="s">
        <v>6</v>
      </c>
      <c r="S26" s="2" t="s">
        <v>2</v>
      </c>
      <c r="T26" s="2" t="s">
        <v>5</v>
      </c>
      <c r="U26" s="2" t="s">
        <v>7</v>
      </c>
      <c r="V26" s="2" t="s">
        <v>16</v>
      </c>
      <c r="W26" s="2" t="s">
        <v>11</v>
      </c>
      <c r="X26" s="2" t="s">
        <v>9</v>
      </c>
      <c r="Y26" s="2" t="s">
        <v>12</v>
      </c>
      <c r="Z26" s="2" t="s">
        <v>10</v>
      </c>
      <c r="AA26" s="2" t="s">
        <v>14</v>
      </c>
      <c r="AB26" s="2" t="s">
        <v>15</v>
      </c>
      <c r="AC26" s="2" t="s">
        <v>0</v>
      </c>
      <c r="AD26" s="2" t="s">
        <v>13</v>
      </c>
      <c r="AE26" s="2" t="s">
        <v>19</v>
      </c>
      <c r="AF26" s="2" t="s">
        <v>18</v>
      </c>
      <c r="AG26" s="2" t="s">
        <v>20</v>
      </c>
      <c r="AH26" s="2" t="s">
        <v>21</v>
      </c>
    </row>
    <row r="27" spans="1:373" x14ac:dyDescent="0.2">
      <c r="A27" t="s">
        <v>22</v>
      </c>
      <c r="M27">
        <v>0</v>
      </c>
      <c r="N27">
        <v>0</v>
      </c>
      <c r="O27">
        <v>0</v>
      </c>
      <c r="P27">
        <v>0</v>
      </c>
      <c r="Q27">
        <v>16.017108491435515</v>
      </c>
      <c r="R27">
        <v>0</v>
      </c>
      <c r="S27">
        <v>0</v>
      </c>
      <c r="T27">
        <v>0</v>
      </c>
      <c r="U27">
        <v>0</v>
      </c>
      <c r="V27">
        <v>3.0758875696083697E-4</v>
      </c>
      <c r="W27">
        <v>396.26639575707895</v>
      </c>
      <c r="X27">
        <v>0.48758672779136764</v>
      </c>
      <c r="Y27">
        <v>0</v>
      </c>
      <c r="Z27">
        <v>0</v>
      </c>
      <c r="AA27">
        <v>0</v>
      </c>
      <c r="AB27">
        <v>0</v>
      </c>
      <c r="AC27">
        <v>3.4589678235016593E-4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73" x14ac:dyDescent="0.2">
      <c r="A28" t="s">
        <v>23</v>
      </c>
      <c r="M28">
        <v>0</v>
      </c>
      <c r="N28">
        <v>0</v>
      </c>
      <c r="O28">
        <v>0</v>
      </c>
      <c r="P28">
        <v>0</v>
      </c>
      <c r="Q28">
        <v>22.770300137469121</v>
      </c>
      <c r="R28">
        <v>0</v>
      </c>
      <c r="S28">
        <v>0</v>
      </c>
      <c r="T28">
        <v>0</v>
      </c>
      <c r="U28">
        <v>0</v>
      </c>
      <c r="V28">
        <v>4.504951508996399E-5</v>
      </c>
      <c r="W28">
        <v>401.50291115158495</v>
      </c>
      <c r="X28">
        <v>0.49404269240959164</v>
      </c>
      <c r="Y28">
        <v>0</v>
      </c>
      <c r="Z28">
        <v>0</v>
      </c>
      <c r="AA28">
        <v>0</v>
      </c>
      <c r="AB28">
        <v>0</v>
      </c>
      <c r="AC28">
        <v>3.5050588109235899E-4</v>
      </c>
      <c r="AD28">
        <v>0</v>
      </c>
      <c r="AE28">
        <v>0</v>
      </c>
      <c r="AF28">
        <v>0</v>
      </c>
      <c r="AG28">
        <v>7.2665382575330986</v>
      </c>
      <c r="AH28">
        <v>0</v>
      </c>
    </row>
    <row r="29" spans="1:373" x14ac:dyDescent="0.2">
      <c r="A29" t="s">
        <v>24</v>
      </c>
      <c r="M29">
        <v>0</v>
      </c>
      <c r="N29">
        <v>0</v>
      </c>
      <c r="O29">
        <v>0</v>
      </c>
      <c r="P29">
        <v>0</v>
      </c>
      <c r="Q29">
        <v>13.605254332137799</v>
      </c>
      <c r="R29">
        <v>0</v>
      </c>
      <c r="S29">
        <v>0</v>
      </c>
      <c r="T29">
        <v>0</v>
      </c>
      <c r="U29">
        <v>0</v>
      </c>
      <c r="V29">
        <v>3.0758875696083697E-4</v>
      </c>
      <c r="W29">
        <v>416.42190552017541</v>
      </c>
      <c r="X29">
        <v>0.48758672779136764</v>
      </c>
      <c r="Y29">
        <v>0</v>
      </c>
      <c r="Z29">
        <v>0</v>
      </c>
      <c r="AA29">
        <v>0</v>
      </c>
      <c r="AB29">
        <v>0</v>
      </c>
      <c r="AC29">
        <v>3.4589678235016593E-4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73" x14ac:dyDescent="0.2">
      <c r="A30" t="s">
        <v>25</v>
      </c>
      <c r="M30">
        <v>0</v>
      </c>
      <c r="N30">
        <v>0</v>
      </c>
      <c r="O30">
        <v>0</v>
      </c>
      <c r="P30">
        <v>0</v>
      </c>
      <c r="Q30">
        <v>20.326987010876216</v>
      </c>
      <c r="R30">
        <v>0</v>
      </c>
      <c r="S30">
        <v>0</v>
      </c>
      <c r="T30">
        <v>0</v>
      </c>
      <c r="U30">
        <v>0</v>
      </c>
      <c r="V30">
        <v>4.504951508996399E-5</v>
      </c>
      <c r="W30">
        <v>421.92476859969497</v>
      </c>
      <c r="X30">
        <v>0.49404269240959164</v>
      </c>
      <c r="Y30">
        <v>0</v>
      </c>
      <c r="Z30">
        <v>0</v>
      </c>
      <c r="AA30">
        <v>0</v>
      </c>
      <c r="AB30">
        <v>0</v>
      </c>
      <c r="AC30">
        <v>3.5050588109235899E-4</v>
      </c>
      <c r="AD30">
        <v>0</v>
      </c>
      <c r="AE30">
        <v>0</v>
      </c>
      <c r="AF30">
        <v>0</v>
      </c>
      <c r="AG30">
        <v>7.2665382575330986</v>
      </c>
      <c r="AH30">
        <v>0</v>
      </c>
    </row>
    <row r="31" spans="1:373" x14ac:dyDescent="0.2">
      <c r="A31" t="s">
        <v>26</v>
      </c>
      <c r="M31">
        <v>0</v>
      </c>
      <c r="N31">
        <v>0</v>
      </c>
      <c r="O31">
        <v>0</v>
      </c>
      <c r="P31">
        <v>0</v>
      </c>
      <c r="Q31">
        <v>37.139557961061477</v>
      </c>
      <c r="R31">
        <v>0</v>
      </c>
      <c r="S31">
        <v>0</v>
      </c>
      <c r="T31">
        <v>0</v>
      </c>
      <c r="U31">
        <v>0</v>
      </c>
      <c r="V31">
        <v>3.0758875696083697E-4</v>
      </c>
      <c r="W31">
        <v>330.63099683472234</v>
      </c>
      <c r="X31">
        <v>0.48758672779136764</v>
      </c>
      <c r="Y31">
        <v>0</v>
      </c>
      <c r="Z31">
        <v>0</v>
      </c>
      <c r="AA31">
        <v>0</v>
      </c>
      <c r="AB31">
        <v>0</v>
      </c>
      <c r="AC31">
        <v>3.4589678235016593E-4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3" x14ac:dyDescent="0.2">
      <c r="A32" t="s">
        <v>27</v>
      </c>
      <c r="M32">
        <v>0</v>
      </c>
      <c r="N32">
        <v>0</v>
      </c>
      <c r="O32">
        <v>0</v>
      </c>
      <c r="P32">
        <v>0</v>
      </c>
      <c r="Q32">
        <v>44.169888128505065</v>
      </c>
      <c r="R32">
        <v>0</v>
      </c>
      <c r="S32">
        <v>0</v>
      </c>
      <c r="T32">
        <v>0</v>
      </c>
      <c r="U32">
        <v>0</v>
      </c>
      <c r="V32">
        <v>4.504951508996399E-5</v>
      </c>
      <c r="W32">
        <v>335.00016445368755</v>
      </c>
      <c r="X32">
        <v>0.49404269240959164</v>
      </c>
      <c r="Y32">
        <v>0</v>
      </c>
      <c r="Z32">
        <v>0</v>
      </c>
      <c r="AA32">
        <v>0</v>
      </c>
      <c r="AB32">
        <v>0</v>
      </c>
      <c r="AC32">
        <v>3.5050588109235899E-4</v>
      </c>
      <c r="AD32">
        <v>0</v>
      </c>
      <c r="AE32">
        <v>0</v>
      </c>
      <c r="AF32">
        <v>0</v>
      </c>
      <c r="AG32">
        <v>7.2665382575330986</v>
      </c>
      <c r="AH32">
        <v>0</v>
      </c>
    </row>
    <row r="33" spans="1:34" x14ac:dyDescent="0.2">
      <c r="A33" t="s">
        <v>28</v>
      </c>
      <c r="M33">
        <v>0</v>
      </c>
      <c r="N33">
        <v>0</v>
      </c>
      <c r="O33">
        <v>0</v>
      </c>
      <c r="P33">
        <v>0</v>
      </c>
      <c r="Q33">
        <v>37.139557961061477</v>
      </c>
      <c r="R33">
        <v>0</v>
      </c>
      <c r="S33">
        <v>0</v>
      </c>
      <c r="T33">
        <v>0</v>
      </c>
      <c r="U33">
        <v>0</v>
      </c>
      <c r="V33">
        <v>3.0758875696083697E-4</v>
      </c>
      <c r="W33">
        <v>327.98331081226149</v>
      </c>
      <c r="X33">
        <v>0.48758672779136764</v>
      </c>
      <c r="Y33">
        <v>0</v>
      </c>
      <c r="Z33">
        <v>0</v>
      </c>
      <c r="AA33">
        <v>0</v>
      </c>
      <c r="AB33">
        <v>0</v>
      </c>
      <c r="AC33">
        <v>3.4589678235016593E-4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29</v>
      </c>
      <c r="M34">
        <v>0</v>
      </c>
      <c r="N34">
        <v>0</v>
      </c>
      <c r="O34">
        <v>0</v>
      </c>
      <c r="P34">
        <v>0</v>
      </c>
      <c r="Q34">
        <v>44.169888128505065</v>
      </c>
      <c r="R34">
        <v>0</v>
      </c>
      <c r="S34">
        <v>0</v>
      </c>
      <c r="T34">
        <v>0</v>
      </c>
      <c r="U34">
        <v>0</v>
      </c>
      <c r="V34">
        <v>4.504951508996399E-5</v>
      </c>
      <c r="W34">
        <v>332.31749022943899</v>
      </c>
      <c r="X34">
        <v>0.49404269240959164</v>
      </c>
      <c r="Y34">
        <v>0</v>
      </c>
      <c r="Z34">
        <v>0</v>
      </c>
      <c r="AA34">
        <v>0</v>
      </c>
      <c r="AB34">
        <v>0</v>
      </c>
      <c r="AC34">
        <v>3.5050588109235899E-4</v>
      </c>
      <c r="AD34">
        <v>0</v>
      </c>
      <c r="AE34">
        <v>0</v>
      </c>
      <c r="AF34">
        <v>0</v>
      </c>
      <c r="AG34">
        <v>7.2665382575330986</v>
      </c>
      <c r="AH34">
        <v>0</v>
      </c>
    </row>
    <row r="35" spans="1:34" x14ac:dyDescent="0.2">
      <c r="A35" t="s">
        <v>30</v>
      </c>
      <c r="M35">
        <v>0</v>
      </c>
      <c r="N35">
        <v>0</v>
      </c>
      <c r="O35">
        <v>0</v>
      </c>
      <c r="P35">
        <v>0</v>
      </c>
      <c r="Q35">
        <v>16.017108491435515</v>
      </c>
      <c r="R35">
        <v>0</v>
      </c>
      <c r="S35">
        <v>0</v>
      </c>
      <c r="T35">
        <v>0</v>
      </c>
      <c r="U35">
        <v>0</v>
      </c>
      <c r="V35">
        <v>3.0758875696083697E-4</v>
      </c>
      <c r="W35">
        <v>11.727964993333897</v>
      </c>
      <c r="X35">
        <v>0.48758672779136764</v>
      </c>
      <c r="Y35">
        <v>0</v>
      </c>
      <c r="Z35">
        <v>0</v>
      </c>
      <c r="AA35">
        <v>0</v>
      </c>
      <c r="AB35">
        <v>0</v>
      </c>
      <c r="AC35">
        <v>3.4589678235016593E-4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31</v>
      </c>
      <c r="M36">
        <v>0</v>
      </c>
      <c r="N36">
        <v>0</v>
      </c>
      <c r="O36">
        <v>0</v>
      </c>
      <c r="P36">
        <v>0</v>
      </c>
      <c r="Q36">
        <v>13.605254332137799</v>
      </c>
      <c r="R36">
        <v>0</v>
      </c>
      <c r="S36">
        <v>0</v>
      </c>
      <c r="T36">
        <v>0</v>
      </c>
      <c r="U36">
        <v>0</v>
      </c>
      <c r="V36">
        <v>3.0758875696083697E-4</v>
      </c>
      <c r="W36">
        <v>15.551720796767825</v>
      </c>
      <c r="X36">
        <v>0.48758672779136764</v>
      </c>
      <c r="Y36">
        <v>0</v>
      </c>
      <c r="Z36">
        <v>0</v>
      </c>
      <c r="AA36">
        <v>0</v>
      </c>
      <c r="AB36">
        <v>0</v>
      </c>
      <c r="AC36">
        <v>3.4589678235016593E-4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32</v>
      </c>
      <c r="M37">
        <v>0</v>
      </c>
      <c r="N37">
        <v>0</v>
      </c>
      <c r="O37">
        <v>0</v>
      </c>
      <c r="P37">
        <v>0</v>
      </c>
      <c r="Q37">
        <v>37.139557961061477</v>
      </c>
      <c r="R37">
        <v>0</v>
      </c>
      <c r="S37">
        <v>0</v>
      </c>
      <c r="T37">
        <v>0</v>
      </c>
      <c r="U37">
        <v>0</v>
      </c>
      <c r="V37">
        <v>3.0758875696083697E-4</v>
      </c>
      <c r="W37">
        <v>16.616016330998391</v>
      </c>
      <c r="X37">
        <v>0.48758672779136764</v>
      </c>
      <c r="Y37">
        <v>0</v>
      </c>
      <c r="Z37">
        <v>0</v>
      </c>
      <c r="AA37">
        <v>0</v>
      </c>
      <c r="AB37">
        <v>0</v>
      </c>
      <c r="AC37">
        <v>3.4589678235016593E-4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33</v>
      </c>
      <c r="M38">
        <v>0</v>
      </c>
      <c r="N38">
        <v>0</v>
      </c>
      <c r="O38">
        <v>0</v>
      </c>
      <c r="P38">
        <v>0</v>
      </c>
      <c r="Q38">
        <v>23.2534199923595</v>
      </c>
      <c r="R38">
        <v>0</v>
      </c>
      <c r="S38">
        <v>0</v>
      </c>
      <c r="T38">
        <v>0</v>
      </c>
      <c r="U38">
        <v>0</v>
      </c>
      <c r="V38">
        <v>7.076787018865299E-4</v>
      </c>
      <c r="W38">
        <v>18.904044335520677</v>
      </c>
      <c r="X38">
        <v>0.48758672779136764</v>
      </c>
      <c r="Y38">
        <v>0</v>
      </c>
      <c r="Z38">
        <v>0</v>
      </c>
      <c r="AA38">
        <v>0</v>
      </c>
      <c r="AB38">
        <v>0</v>
      </c>
      <c r="AC38">
        <v>3.4589678235016586E-3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34</v>
      </c>
      <c r="M39">
        <v>0</v>
      </c>
      <c r="N39">
        <v>0</v>
      </c>
      <c r="O39">
        <v>0</v>
      </c>
      <c r="P39">
        <v>0</v>
      </c>
      <c r="Q39">
        <v>23.2534199923595</v>
      </c>
      <c r="R39">
        <v>0</v>
      </c>
      <c r="S39">
        <v>0</v>
      </c>
      <c r="T39">
        <v>0</v>
      </c>
      <c r="U39">
        <v>0</v>
      </c>
      <c r="V39">
        <v>7.076787018865299E-4</v>
      </c>
      <c r="W39">
        <v>32.320755150774509</v>
      </c>
      <c r="X39">
        <v>0.48758672779136764</v>
      </c>
      <c r="Y39">
        <v>0</v>
      </c>
      <c r="Z39">
        <v>0</v>
      </c>
      <c r="AA39">
        <v>0</v>
      </c>
      <c r="AB39">
        <v>0</v>
      </c>
      <c r="AC39">
        <v>3.4589678235016586E-3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35</v>
      </c>
      <c r="M40">
        <v>0</v>
      </c>
      <c r="N40">
        <v>0</v>
      </c>
      <c r="O40">
        <v>0</v>
      </c>
      <c r="P40">
        <v>0</v>
      </c>
      <c r="Q40">
        <v>23.2534199923595</v>
      </c>
      <c r="R40">
        <v>0</v>
      </c>
      <c r="S40">
        <v>0</v>
      </c>
      <c r="T40">
        <v>0</v>
      </c>
      <c r="U40">
        <v>0</v>
      </c>
      <c r="V40">
        <v>7.076787018865299E-4</v>
      </c>
      <c r="W40">
        <v>18.256607781005847</v>
      </c>
      <c r="X40">
        <v>0.48758672779136764</v>
      </c>
      <c r="Y40">
        <v>0</v>
      </c>
      <c r="Z40">
        <v>0</v>
      </c>
      <c r="AA40">
        <v>0</v>
      </c>
      <c r="AB40">
        <v>0</v>
      </c>
      <c r="AC40">
        <v>3.4589678235016586E-3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36</v>
      </c>
      <c r="M41">
        <v>0</v>
      </c>
      <c r="N41">
        <v>0</v>
      </c>
      <c r="O41">
        <v>0</v>
      </c>
      <c r="P41">
        <v>0</v>
      </c>
      <c r="Q41">
        <v>13.605254332137799</v>
      </c>
      <c r="R41">
        <v>0</v>
      </c>
      <c r="S41">
        <v>0</v>
      </c>
      <c r="T41">
        <v>0</v>
      </c>
      <c r="U41">
        <v>0</v>
      </c>
      <c r="V41">
        <v>3.0758875696083697E-4</v>
      </c>
      <c r="W41">
        <v>34.764357778885895</v>
      </c>
      <c r="X41">
        <v>0.48758672779136764</v>
      </c>
      <c r="Y41">
        <v>0</v>
      </c>
      <c r="Z41">
        <v>0</v>
      </c>
      <c r="AA41">
        <v>0</v>
      </c>
      <c r="AB41">
        <v>0</v>
      </c>
      <c r="AC41">
        <v>3.4589678235016593E-4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37</v>
      </c>
      <c r="M42">
        <v>0</v>
      </c>
      <c r="N42">
        <v>0</v>
      </c>
      <c r="O42">
        <v>0</v>
      </c>
      <c r="P42">
        <v>0</v>
      </c>
      <c r="Q42">
        <v>13.605254332137799</v>
      </c>
      <c r="R42">
        <v>0</v>
      </c>
      <c r="S42">
        <v>0</v>
      </c>
      <c r="T42">
        <v>0</v>
      </c>
      <c r="U42">
        <v>0</v>
      </c>
      <c r="V42">
        <v>3.0758875696083697E-4</v>
      </c>
      <c r="W42">
        <v>11.043382027841366</v>
      </c>
      <c r="X42">
        <v>0.48758672779136764</v>
      </c>
      <c r="Y42">
        <v>0</v>
      </c>
      <c r="Z42">
        <v>0</v>
      </c>
      <c r="AA42">
        <v>0</v>
      </c>
      <c r="AB42">
        <v>0</v>
      </c>
      <c r="AC42">
        <v>3.4589678235016593E-4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38</v>
      </c>
      <c r="M43">
        <v>0</v>
      </c>
      <c r="N43">
        <v>0</v>
      </c>
      <c r="O43">
        <v>0</v>
      </c>
      <c r="P43">
        <v>0</v>
      </c>
      <c r="Q43">
        <v>18.107631770503815</v>
      </c>
      <c r="R43">
        <v>0</v>
      </c>
      <c r="S43">
        <v>0</v>
      </c>
      <c r="T43">
        <v>0</v>
      </c>
      <c r="U43">
        <v>0</v>
      </c>
      <c r="V43">
        <v>4.9433266173444989E-4</v>
      </c>
      <c r="W43">
        <v>19.034451789631195</v>
      </c>
      <c r="X43">
        <v>0.48758672779136764</v>
      </c>
      <c r="Y43">
        <v>0</v>
      </c>
      <c r="Z43">
        <v>0</v>
      </c>
      <c r="AA43">
        <v>0</v>
      </c>
      <c r="AB43">
        <v>0</v>
      </c>
      <c r="AC43">
        <v>1.7986203928837261E-3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39</v>
      </c>
      <c r="M44">
        <v>0</v>
      </c>
      <c r="N44">
        <v>0</v>
      </c>
      <c r="O44">
        <v>0</v>
      </c>
      <c r="P44">
        <v>0</v>
      </c>
      <c r="Q44">
        <v>14.736279108702877</v>
      </c>
      <c r="R44">
        <v>0</v>
      </c>
      <c r="S44">
        <v>0</v>
      </c>
      <c r="T44">
        <v>0</v>
      </c>
      <c r="U44">
        <v>0</v>
      </c>
      <c r="V44">
        <v>3.0758875696083697E-4</v>
      </c>
      <c r="W44">
        <v>185.0083372646682</v>
      </c>
      <c r="X44">
        <v>0.48758672779136764</v>
      </c>
      <c r="Y44">
        <v>0</v>
      </c>
      <c r="Z44">
        <v>0</v>
      </c>
      <c r="AA44">
        <v>0</v>
      </c>
      <c r="AB44">
        <v>0</v>
      </c>
      <c r="AC44">
        <v>3.4589678235016593E-4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40</v>
      </c>
      <c r="M45">
        <v>0</v>
      </c>
      <c r="N45">
        <v>0</v>
      </c>
      <c r="O45">
        <v>0</v>
      </c>
      <c r="P45">
        <v>0</v>
      </c>
      <c r="Q45">
        <v>14.736279108702877</v>
      </c>
      <c r="R45">
        <v>0</v>
      </c>
      <c r="S45">
        <v>0</v>
      </c>
      <c r="T45">
        <v>0</v>
      </c>
      <c r="U45">
        <v>0</v>
      </c>
      <c r="V45">
        <v>3.0758875696083697E-4</v>
      </c>
      <c r="W45">
        <v>202.92281419161179</v>
      </c>
      <c r="X45">
        <v>0.48758672779136764</v>
      </c>
      <c r="Y45">
        <v>0</v>
      </c>
      <c r="Z45">
        <v>0</v>
      </c>
      <c r="AA45">
        <v>0</v>
      </c>
      <c r="AB45">
        <v>0</v>
      </c>
      <c r="AC45">
        <v>3.4589678235016593E-4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41</v>
      </c>
      <c r="M46">
        <v>0</v>
      </c>
      <c r="N46">
        <v>0</v>
      </c>
      <c r="O46">
        <v>0</v>
      </c>
      <c r="P46">
        <v>0</v>
      </c>
      <c r="Q46">
        <v>14.736279108702877</v>
      </c>
      <c r="R46">
        <v>0</v>
      </c>
      <c r="S46">
        <v>0</v>
      </c>
      <c r="T46">
        <v>0</v>
      </c>
      <c r="U46">
        <v>0</v>
      </c>
      <c r="V46">
        <v>3.0758875696083697E-4</v>
      </c>
      <c r="W46">
        <v>182.95759592429937</v>
      </c>
      <c r="X46">
        <v>0.48758672779136764</v>
      </c>
      <c r="Y46">
        <v>0</v>
      </c>
      <c r="Z46">
        <v>0</v>
      </c>
      <c r="AA46">
        <v>0</v>
      </c>
      <c r="AB46">
        <v>0</v>
      </c>
      <c r="AC46">
        <v>3.4589678235016593E-4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42</v>
      </c>
      <c r="M47">
        <v>0</v>
      </c>
      <c r="N47">
        <v>0</v>
      </c>
      <c r="O47">
        <v>0</v>
      </c>
      <c r="P47">
        <v>0</v>
      </c>
      <c r="Q47">
        <v>14.736279108702877</v>
      </c>
      <c r="R47">
        <v>0</v>
      </c>
      <c r="S47">
        <v>0</v>
      </c>
      <c r="T47">
        <v>0</v>
      </c>
      <c r="U47">
        <v>0</v>
      </c>
      <c r="V47">
        <v>3.0758875696083697E-4</v>
      </c>
      <c r="W47">
        <v>185.57215168700844</v>
      </c>
      <c r="X47">
        <v>0.48758672779136764</v>
      </c>
      <c r="Y47">
        <v>0</v>
      </c>
      <c r="Z47">
        <v>0</v>
      </c>
      <c r="AA47">
        <v>0</v>
      </c>
      <c r="AB47">
        <v>0</v>
      </c>
      <c r="AC47">
        <v>3.4589678235016593E-4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t="s">
        <v>43</v>
      </c>
      <c r="M48">
        <v>0</v>
      </c>
      <c r="N48">
        <v>0</v>
      </c>
      <c r="O48">
        <v>0</v>
      </c>
      <c r="P48">
        <v>0</v>
      </c>
      <c r="Q48">
        <v>6.9689102789148913</v>
      </c>
      <c r="R48">
        <v>0</v>
      </c>
      <c r="S48">
        <v>0</v>
      </c>
      <c r="T48">
        <v>0</v>
      </c>
      <c r="U48">
        <v>0</v>
      </c>
      <c r="V48">
        <v>3.0758875696083697E-4</v>
      </c>
      <c r="W48">
        <v>354.26582180312721</v>
      </c>
      <c r="X48">
        <v>0.48758672779136764</v>
      </c>
      <c r="Y48">
        <v>0</v>
      </c>
      <c r="Z48">
        <v>0</v>
      </c>
      <c r="AA48">
        <v>0</v>
      </c>
      <c r="AB48">
        <v>0</v>
      </c>
      <c r="AC48">
        <v>3.4589678235016593E-4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44</v>
      </c>
      <c r="M49">
        <v>0</v>
      </c>
      <c r="N49">
        <v>0</v>
      </c>
      <c r="O49">
        <v>0</v>
      </c>
      <c r="P49">
        <v>0</v>
      </c>
      <c r="Q49">
        <v>14.736279108702877</v>
      </c>
      <c r="R49">
        <v>0</v>
      </c>
      <c r="S49">
        <v>0</v>
      </c>
      <c r="T49">
        <v>0</v>
      </c>
      <c r="U49">
        <v>0</v>
      </c>
      <c r="V49">
        <v>3.0758875696083697E-4</v>
      </c>
      <c r="W49">
        <v>205.42886231310629</v>
      </c>
      <c r="X49">
        <v>0.48758672779136764</v>
      </c>
      <c r="Y49">
        <v>0</v>
      </c>
      <c r="Z49">
        <v>0</v>
      </c>
      <c r="AA49">
        <v>0</v>
      </c>
      <c r="AB49">
        <v>0</v>
      </c>
      <c r="AC49">
        <v>3.4589678235016593E-4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45</v>
      </c>
      <c r="M50">
        <v>0</v>
      </c>
      <c r="N50">
        <v>0</v>
      </c>
      <c r="O50">
        <v>0</v>
      </c>
      <c r="P50">
        <v>0</v>
      </c>
      <c r="Q50">
        <v>14.736279108702877</v>
      </c>
      <c r="R50">
        <v>0</v>
      </c>
      <c r="S50">
        <v>0</v>
      </c>
      <c r="T50">
        <v>0</v>
      </c>
      <c r="U50">
        <v>0</v>
      </c>
      <c r="V50">
        <v>3.0758875696083697E-4</v>
      </c>
      <c r="W50">
        <v>203.0556987449994</v>
      </c>
      <c r="X50">
        <v>0.48758672779136764</v>
      </c>
      <c r="Y50">
        <v>0</v>
      </c>
      <c r="Z50">
        <v>0</v>
      </c>
      <c r="AA50">
        <v>0</v>
      </c>
      <c r="AB50">
        <v>0</v>
      </c>
      <c r="AC50">
        <v>3.4589678235016593E-4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46</v>
      </c>
      <c r="M51">
        <v>0</v>
      </c>
      <c r="N51">
        <v>0</v>
      </c>
      <c r="O51">
        <v>0</v>
      </c>
      <c r="P51">
        <v>0</v>
      </c>
      <c r="Q51">
        <v>6.9689102789148913</v>
      </c>
      <c r="R51">
        <v>0</v>
      </c>
      <c r="S51">
        <v>0</v>
      </c>
      <c r="T51">
        <v>0</v>
      </c>
      <c r="U51">
        <v>0</v>
      </c>
      <c r="V51">
        <v>3.0758875696083697E-4</v>
      </c>
      <c r="W51">
        <v>386.27512088894156</v>
      </c>
      <c r="X51">
        <v>0.48758672779136764</v>
      </c>
      <c r="Y51">
        <v>0</v>
      </c>
      <c r="Z51">
        <v>0</v>
      </c>
      <c r="AA51">
        <v>0</v>
      </c>
      <c r="AB51">
        <v>0</v>
      </c>
      <c r="AC51">
        <v>3.4589678235016593E-4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47</v>
      </c>
      <c r="C52" t="s">
        <v>531</v>
      </c>
      <c r="D52" t="s">
        <v>502</v>
      </c>
      <c r="E52" t="s">
        <v>505</v>
      </c>
      <c r="F52" t="s">
        <v>8</v>
      </c>
      <c r="G52" t="s">
        <v>507</v>
      </c>
      <c r="H52" t="s">
        <v>532</v>
      </c>
      <c r="I52" t="s">
        <v>537</v>
      </c>
      <c r="J52" t="s">
        <v>513</v>
      </c>
      <c r="K52" t="s">
        <v>532</v>
      </c>
      <c r="L52" t="s">
        <v>532</v>
      </c>
      <c r="M52">
        <v>2.5398354003863801E-3</v>
      </c>
      <c r="N52">
        <v>0</v>
      </c>
      <c r="O52">
        <v>0</v>
      </c>
      <c r="P52">
        <v>0</v>
      </c>
      <c r="Q52">
        <v>1.977420801411792E-2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3.1169043505281913</v>
      </c>
      <c r="Z52">
        <v>0</v>
      </c>
      <c r="AA52">
        <v>0</v>
      </c>
      <c r="AB52">
        <v>0</v>
      </c>
      <c r="AC52">
        <v>1.9653422836653357E-3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48</v>
      </c>
      <c r="C53" t="s">
        <v>531</v>
      </c>
      <c r="D53" t="s">
        <v>502</v>
      </c>
      <c r="E53" t="s">
        <v>505</v>
      </c>
      <c r="F53" t="s">
        <v>4</v>
      </c>
      <c r="G53" t="s">
        <v>507</v>
      </c>
      <c r="H53" t="s">
        <v>532</v>
      </c>
      <c r="I53" t="s">
        <v>537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1.1286119942865874E-3</v>
      </c>
      <c r="P53">
        <v>0</v>
      </c>
      <c r="Q53">
        <v>0</v>
      </c>
      <c r="R53">
        <v>0</v>
      </c>
      <c r="S53">
        <v>0</v>
      </c>
      <c r="T53">
        <v>4.0004692387254556E-9</v>
      </c>
      <c r="U53">
        <v>0</v>
      </c>
      <c r="V53">
        <v>0</v>
      </c>
      <c r="W53">
        <v>0</v>
      </c>
      <c r="X53">
        <v>0</v>
      </c>
      <c r="Y53">
        <v>0.69038518046462205</v>
      </c>
      <c r="Z53">
        <v>0</v>
      </c>
      <c r="AA53">
        <v>0</v>
      </c>
      <c r="AB53">
        <v>0</v>
      </c>
      <c r="AC53">
        <v>7.4188929099917992E-7</v>
      </c>
      <c r="AD53">
        <v>0</v>
      </c>
      <c r="AE53">
        <v>0</v>
      </c>
      <c r="AF53">
        <v>0</v>
      </c>
      <c r="AG53">
        <v>9.1555879585537217E-10</v>
      </c>
      <c r="AH53">
        <v>0</v>
      </c>
    </row>
    <row r="54" spans="1:34" x14ac:dyDescent="0.2">
      <c r="A54" t="s">
        <v>49</v>
      </c>
      <c r="C54" t="s">
        <v>531</v>
      </c>
      <c r="D54" t="s">
        <v>502</v>
      </c>
      <c r="E54" t="s">
        <v>506</v>
      </c>
      <c r="F54" t="s">
        <v>538</v>
      </c>
      <c r="G54" t="s">
        <v>507</v>
      </c>
      <c r="H54" t="s">
        <v>532</v>
      </c>
      <c r="I54" t="s">
        <v>537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2.4566402018327072E-3</v>
      </c>
      <c r="V54">
        <v>0</v>
      </c>
      <c r="W54">
        <v>0</v>
      </c>
      <c r="X54">
        <v>0</v>
      </c>
      <c r="Y54">
        <v>0.85404502709687324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50</v>
      </c>
      <c r="C55" t="s">
        <v>531</v>
      </c>
      <c r="D55" t="s">
        <v>502</v>
      </c>
      <c r="E55" t="s">
        <v>506</v>
      </c>
      <c r="F55" t="s">
        <v>541</v>
      </c>
      <c r="G55" t="s">
        <v>507</v>
      </c>
      <c r="H55" t="s">
        <v>532</v>
      </c>
      <c r="I55" t="s">
        <v>537</v>
      </c>
      <c r="J55" t="s">
        <v>513</v>
      </c>
      <c r="K55" t="s">
        <v>532</v>
      </c>
      <c r="L55" t="s">
        <v>532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1.363028470912495E-3</v>
      </c>
      <c r="V55">
        <v>0</v>
      </c>
      <c r="W55">
        <v>0</v>
      </c>
      <c r="X55">
        <v>0</v>
      </c>
      <c r="Y55">
        <v>0.85654002444327793</v>
      </c>
      <c r="Z55">
        <v>0</v>
      </c>
      <c r="AA55">
        <v>0</v>
      </c>
      <c r="AB55">
        <v>0</v>
      </c>
      <c r="AC55">
        <v>8.3248523980127691E-9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51</v>
      </c>
      <c r="C56" t="s">
        <v>531</v>
      </c>
      <c r="D56" t="s">
        <v>502</v>
      </c>
      <c r="E56" t="s">
        <v>505</v>
      </c>
      <c r="F56" t="s">
        <v>8</v>
      </c>
      <c r="G56" t="s">
        <v>508</v>
      </c>
      <c r="H56" t="s">
        <v>532</v>
      </c>
      <c r="I56" t="s">
        <v>537</v>
      </c>
      <c r="J56" t="s">
        <v>513</v>
      </c>
      <c r="K56" t="s">
        <v>532</v>
      </c>
      <c r="L56" t="s">
        <v>532</v>
      </c>
      <c r="M56">
        <v>2.5398354003863801E-3</v>
      </c>
      <c r="N56">
        <v>0</v>
      </c>
      <c r="O56">
        <v>0</v>
      </c>
      <c r="P56">
        <v>0</v>
      </c>
      <c r="Q56">
        <v>1.977420801411792E-2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0.16690324519594799</v>
      </c>
      <c r="Y56">
        <v>3.3013442941690729</v>
      </c>
      <c r="Z56">
        <v>0</v>
      </c>
      <c r="AA56">
        <v>0</v>
      </c>
      <c r="AB56">
        <v>0</v>
      </c>
      <c r="AC56">
        <v>1.9653422836653357E-3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52</v>
      </c>
      <c r="C57" t="s">
        <v>531</v>
      </c>
      <c r="D57" t="s">
        <v>502</v>
      </c>
      <c r="E57" t="s">
        <v>505</v>
      </c>
      <c r="F57" t="s">
        <v>4</v>
      </c>
      <c r="G57" t="s">
        <v>508</v>
      </c>
      <c r="H57" t="s">
        <v>532</v>
      </c>
      <c r="I57" t="s">
        <v>537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1.1286119942865874E-3</v>
      </c>
      <c r="P57">
        <v>0</v>
      </c>
      <c r="Q57">
        <v>0</v>
      </c>
      <c r="R57">
        <v>0</v>
      </c>
      <c r="S57">
        <v>0</v>
      </c>
      <c r="T57">
        <v>4.0004692387254556E-9</v>
      </c>
      <c r="U57">
        <v>0</v>
      </c>
      <c r="V57">
        <v>0</v>
      </c>
      <c r="W57">
        <v>0</v>
      </c>
      <c r="X57">
        <v>4.0273134905614856E-2</v>
      </c>
      <c r="Y57">
        <v>0.73123786654489353</v>
      </c>
      <c r="Z57">
        <v>0</v>
      </c>
      <c r="AA57">
        <v>0</v>
      </c>
      <c r="AB57">
        <v>0</v>
      </c>
      <c r="AC57">
        <v>7.4188929099917992E-7</v>
      </c>
      <c r="AD57">
        <v>0</v>
      </c>
      <c r="AE57">
        <v>0</v>
      </c>
      <c r="AF57">
        <v>0</v>
      </c>
      <c r="AG57">
        <v>9.1555879585537217E-10</v>
      </c>
      <c r="AH57">
        <v>0</v>
      </c>
    </row>
    <row r="58" spans="1:34" x14ac:dyDescent="0.2">
      <c r="A58" t="s">
        <v>53</v>
      </c>
      <c r="C58" t="s">
        <v>531</v>
      </c>
      <c r="D58" t="s">
        <v>502</v>
      </c>
      <c r="E58" t="s">
        <v>506</v>
      </c>
      <c r="F58" t="s">
        <v>538</v>
      </c>
      <c r="G58" t="s">
        <v>508</v>
      </c>
      <c r="H58" t="s">
        <v>532</v>
      </c>
      <c r="I58" t="s">
        <v>537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2.4566402018327072E-3</v>
      </c>
      <c r="V58">
        <v>0</v>
      </c>
      <c r="W58">
        <v>0</v>
      </c>
      <c r="X58">
        <v>4.2354274135835944E-2</v>
      </c>
      <c r="Y58">
        <v>0.90458371862165332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t="s">
        <v>54</v>
      </c>
      <c r="C59" t="s">
        <v>531</v>
      </c>
      <c r="D59" t="s">
        <v>502</v>
      </c>
      <c r="E59" t="s">
        <v>506</v>
      </c>
      <c r="F59" t="s">
        <v>541</v>
      </c>
      <c r="G59" t="s">
        <v>508</v>
      </c>
      <c r="H59" t="s">
        <v>532</v>
      </c>
      <c r="I59" t="s">
        <v>537</v>
      </c>
      <c r="J59" t="s">
        <v>513</v>
      </c>
      <c r="K59" t="s">
        <v>532</v>
      </c>
      <c r="L59" t="s">
        <v>532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1.363028470912495E-3</v>
      </c>
      <c r="V59">
        <v>0</v>
      </c>
      <c r="W59">
        <v>0</v>
      </c>
      <c r="X59">
        <v>4.4991757516710182E-2</v>
      </c>
      <c r="Y59">
        <v>0.90722372250058603</v>
      </c>
      <c r="Z59">
        <v>0</v>
      </c>
      <c r="AA59">
        <v>0</v>
      </c>
      <c r="AB59">
        <v>0</v>
      </c>
      <c r="AC59">
        <v>8.3248523980127691E-9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55</v>
      </c>
      <c r="B60" t="b">
        <v>1</v>
      </c>
      <c r="C60" t="s">
        <v>531</v>
      </c>
      <c r="D60" t="s">
        <v>502</v>
      </c>
      <c r="E60" t="s">
        <v>505</v>
      </c>
      <c r="F60" t="s">
        <v>8</v>
      </c>
      <c r="G60" t="s">
        <v>507</v>
      </c>
      <c r="H60" t="s">
        <v>532</v>
      </c>
      <c r="I60" t="s">
        <v>538</v>
      </c>
      <c r="J60" t="s">
        <v>513</v>
      </c>
      <c r="K60" t="s">
        <v>532</v>
      </c>
      <c r="L60" t="s">
        <v>532</v>
      </c>
      <c r="M60">
        <v>2.5398354003863801E-3</v>
      </c>
      <c r="N60">
        <v>0</v>
      </c>
      <c r="O60">
        <v>0</v>
      </c>
      <c r="P60">
        <v>0</v>
      </c>
      <c r="Q60">
        <v>1.977420801411792E-2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3.2507897591820081</v>
      </c>
      <c r="Z60">
        <v>0</v>
      </c>
      <c r="AA60">
        <v>0</v>
      </c>
      <c r="AB60">
        <v>0</v>
      </c>
      <c r="AC60">
        <v>1.9653422836653357E-3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56</v>
      </c>
      <c r="B61" t="b">
        <v>1</v>
      </c>
      <c r="C61" t="s">
        <v>531</v>
      </c>
      <c r="D61" t="s">
        <v>502</v>
      </c>
      <c r="E61" t="s">
        <v>505</v>
      </c>
      <c r="F61" t="s">
        <v>4</v>
      </c>
      <c r="G61" t="s">
        <v>507</v>
      </c>
      <c r="H61" t="s">
        <v>532</v>
      </c>
      <c r="I61" t="s">
        <v>538</v>
      </c>
      <c r="J61" t="s">
        <v>513</v>
      </c>
      <c r="K61" t="s">
        <v>532</v>
      </c>
      <c r="L61" t="s">
        <v>532</v>
      </c>
      <c r="M61">
        <v>0</v>
      </c>
      <c r="N61">
        <v>0</v>
      </c>
      <c r="O61">
        <v>1.1286119942865874E-3</v>
      </c>
      <c r="P61">
        <v>0</v>
      </c>
      <c r="Q61">
        <v>0</v>
      </c>
      <c r="R61">
        <v>0</v>
      </c>
      <c r="S61">
        <v>0</v>
      </c>
      <c r="T61">
        <v>4.0004692387254556E-9</v>
      </c>
      <c r="U61">
        <v>0</v>
      </c>
      <c r="V61">
        <v>0</v>
      </c>
      <c r="W61">
        <v>0</v>
      </c>
      <c r="X61">
        <v>0</v>
      </c>
      <c r="Y61">
        <v>0.72004040616937659</v>
      </c>
      <c r="Z61">
        <v>0</v>
      </c>
      <c r="AA61">
        <v>0</v>
      </c>
      <c r="AB61">
        <v>0</v>
      </c>
      <c r="AC61">
        <v>7.4188929099917992E-7</v>
      </c>
      <c r="AD61">
        <v>0</v>
      </c>
      <c r="AE61">
        <v>0</v>
      </c>
      <c r="AF61">
        <v>0</v>
      </c>
      <c r="AG61">
        <v>9.1555879585537217E-10</v>
      </c>
      <c r="AH61">
        <v>0</v>
      </c>
    </row>
    <row r="62" spans="1:34" x14ac:dyDescent="0.2">
      <c r="A62" t="s">
        <v>57</v>
      </c>
      <c r="B62" t="b">
        <v>1</v>
      </c>
      <c r="C62" t="s">
        <v>531</v>
      </c>
      <c r="D62" t="s">
        <v>502</v>
      </c>
      <c r="E62" t="s">
        <v>506</v>
      </c>
      <c r="F62" t="s">
        <v>538</v>
      </c>
      <c r="G62" t="s">
        <v>507</v>
      </c>
      <c r="H62" t="s">
        <v>532</v>
      </c>
      <c r="I62" t="s">
        <v>538</v>
      </c>
      <c r="J62" t="s">
        <v>513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2.4566402018327072E-3</v>
      </c>
      <c r="V62">
        <v>0</v>
      </c>
      <c r="W62">
        <v>0</v>
      </c>
      <c r="X62">
        <v>0</v>
      </c>
      <c r="Y62">
        <v>0.89073019757451333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58</v>
      </c>
      <c r="C63" t="s">
        <v>531</v>
      </c>
      <c r="D63" t="s">
        <v>502</v>
      </c>
      <c r="E63" t="s">
        <v>506</v>
      </c>
      <c r="F63" t="s">
        <v>541</v>
      </c>
      <c r="G63" t="s">
        <v>507</v>
      </c>
      <c r="H63" t="s">
        <v>532</v>
      </c>
      <c r="I63" t="s">
        <v>538</v>
      </c>
      <c r="J63" t="s">
        <v>513</v>
      </c>
      <c r="K63" t="s">
        <v>532</v>
      </c>
      <c r="L63" t="s">
        <v>532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1.363028470912495E-3</v>
      </c>
      <c r="V63">
        <v>0</v>
      </c>
      <c r="W63">
        <v>0</v>
      </c>
      <c r="X63">
        <v>0</v>
      </c>
      <c r="Y63">
        <v>0.89333236655717851</v>
      </c>
      <c r="Z63">
        <v>0</v>
      </c>
      <c r="AA63">
        <v>0</v>
      </c>
      <c r="AB63">
        <v>0</v>
      </c>
      <c r="AC63">
        <v>8.3248523980127691E-9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59</v>
      </c>
      <c r="C64" t="s">
        <v>531</v>
      </c>
      <c r="D64" t="s">
        <v>502</v>
      </c>
      <c r="E64" t="s">
        <v>505</v>
      </c>
      <c r="F64" t="s">
        <v>8</v>
      </c>
      <c r="G64" t="s">
        <v>508</v>
      </c>
      <c r="H64" t="s">
        <v>532</v>
      </c>
      <c r="I64" t="s">
        <v>538</v>
      </c>
      <c r="J64" t="s">
        <v>513</v>
      </c>
      <c r="K64" t="s">
        <v>532</v>
      </c>
      <c r="L64" t="s">
        <v>532</v>
      </c>
      <c r="M64">
        <v>2.5398354003863801E-3</v>
      </c>
      <c r="N64">
        <v>0</v>
      </c>
      <c r="O64">
        <v>0</v>
      </c>
      <c r="P64">
        <v>0</v>
      </c>
      <c r="Q64">
        <v>1.977420801411792E-2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0.16690324519594799</v>
      </c>
      <c r="Y64">
        <v>3.4387111428313646</v>
      </c>
      <c r="Z64">
        <v>0</v>
      </c>
      <c r="AA64">
        <v>0</v>
      </c>
      <c r="AB64">
        <v>0</v>
      </c>
      <c r="AC64">
        <v>1.9653422836653357E-3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60</v>
      </c>
      <c r="C65" t="s">
        <v>531</v>
      </c>
      <c r="D65" t="s">
        <v>502</v>
      </c>
      <c r="E65" t="s">
        <v>505</v>
      </c>
      <c r="F65" t="s">
        <v>4</v>
      </c>
      <c r="G65" t="s">
        <v>508</v>
      </c>
      <c r="H65" t="s">
        <v>532</v>
      </c>
      <c r="I65" t="s">
        <v>538</v>
      </c>
      <c r="J65" t="s">
        <v>513</v>
      </c>
      <c r="K65" t="s">
        <v>532</v>
      </c>
      <c r="L65" t="s">
        <v>532</v>
      </c>
      <c r="M65">
        <v>0</v>
      </c>
      <c r="N65">
        <v>0</v>
      </c>
      <c r="O65">
        <v>1.1286119942865874E-3</v>
      </c>
      <c r="P65">
        <v>0</v>
      </c>
      <c r="Q65">
        <v>0</v>
      </c>
      <c r="R65">
        <v>0</v>
      </c>
      <c r="S65">
        <v>0</v>
      </c>
      <c r="T65">
        <v>4.0004692387254556E-9</v>
      </c>
      <c r="U65">
        <v>0</v>
      </c>
      <c r="V65">
        <v>0</v>
      </c>
      <c r="W65">
        <v>0</v>
      </c>
      <c r="X65">
        <v>4.0273134905614856E-2</v>
      </c>
      <c r="Y65">
        <v>0.76166421181497734</v>
      </c>
      <c r="Z65">
        <v>0</v>
      </c>
      <c r="AA65">
        <v>0</v>
      </c>
      <c r="AB65">
        <v>0</v>
      </c>
      <c r="AC65">
        <v>7.4188929099917992E-7</v>
      </c>
      <c r="AD65">
        <v>0</v>
      </c>
      <c r="AE65">
        <v>0</v>
      </c>
      <c r="AF65">
        <v>0</v>
      </c>
      <c r="AG65">
        <v>9.1555879585537217E-10</v>
      </c>
      <c r="AH65">
        <v>0</v>
      </c>
    </row>
    <row r="66" spans="1:34" x14ac:dyDescent="0.2">
      <c r="A66" t="s">
        <v>61</v>
      </c>
      <c r="C66" t="s">
        <v>531</v>
      </c>
      <c r="D66" t="s">
        <v>502</v>
      </c>
      <c r="E66" t="s">
        <v>506</v>
      </c>
      <c r="F66" t="s">
        <v>538</v>
      </c>
      <c r="G66" t="s">
        <v>508</v>
      </c>
      <c r="H66" t="s">
        <v>532</v>
      </c>
      <c r="I66" t="s">
        <v>538</v>
      </c>
      <c r="J66" t="s">
        <v>513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2.4566402018327072E-3</v>
      </c>
      <c r="V66">
        <v>0</v>
      </c>
      <c r="W66">
        <v>0</v>
      </c>
      <c r="X66">
        <v>4.3126974345076438E-2</v>
      </c>
      <c r="Y66">
        <v>0.94222287519121939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62</v>
      </c>
      <c r="C67" t="s">
        <v>531</v>
      </c>
      <c r="D67" t="s">
        <v>502</v>
      </c>
      <c r="E67" t="s">
        <v>506</v>
      </c>
      <c r="F67" t="s">
        <v>541</v>
      </c>
      <c r="G67" t="s">
        <v>508</v>
      </c>
      <c r="H67" t="s">
        <v>532</v>
      </c>
      <c r="I67" t="s">
        <v>538</v>
      </c>
      <c r="J67" t="s">
        <v>513</v>
      </c>
      <c r="K67" t="s">
        <v>532</v>
      </c>
      <c r="L67" t="s">
        <v>532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1.363028470912495E-3</v>
      </c>
      <c r="V67">
        <v>0</v>
      </c>
      <c r="W67">
        <v>0</v>
      </c>
      <c r="X67">
        <v>4.4991757516710182E-2</v>
      </c>
      <c r="Y67">
        <v>0.9449727279622977</v>
      </c>
      <c r="Z67">
        <v>0</v>
      </c>
      <c r="AA67">
        <v>0</v>
      </c>
      <c r="AB67">
        <v>0</v>
      </c>
      <c r="AC67">
        <v>8.3248523980127691E-9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63</v>
      </c>
      <c r="C68" t="s">
        <v>531</v>
      </c>
      <c r="D68" t="s">
        <v>502</v>
      </c>
      <c r="E68" t="s">
        <v>505</v>
      </c>
      <c r="F68" t="s">
        <v>8</v>
      </c>
      <c r="G68" t="s">
        <v>507</v>
      </c>
      <c r="H68" t="s">
        <v>532</v>
      </c>
      <c r="I68" t="s">
        <v>539</v>
      </c>
      <c r="J68" t="s">
        <v>513</v>
      </c>
      <c r="K68" t="s">
        <v>532</v>
      </c>
      <c r="L68" t="s">
        <v>532</v>
      </c>
      <c r="M68">
        <v>2.5398354003863801E-3</v>
      </c>
      <c r="N68">
        <v>0</v>
      </c>
      <c r="O68">
        <v>0</v>
      </c>
      <c r="P68">
        <v>0</v>
      </c>
      <c r="Q68">
        <v>1.977420801411792E-2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2.7810300012643721</v>
      </c>
      <c r="Z68">
        <v>0</v>
      </c>
      <c r="AA68">
        <v>0</v>
      </c>
      <c r="AB68">
        <v>0</v>
      </c>
      <c r="AC68">
        <v>1.9653422836653357E-3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64</v>
      </c>
      <c r="C69" t="s">
        <v>531</v>
      </c>
      <c r="D69" t="s">
        <v>502</v>
      </c>
      <c r="E69" t="s">
        <v>505</v>
      </c>
      <c r="F69" t="s">
        <v>4</v>
      </c>
      <c r="G69" t="s">
        <v>507</v>
      </c>
      <c r="H69" t="s">
        <v>532</v>
      </c>
      <c r="I69" t="s">
        <v>539</v>
      </c>
      <c r="J69" t="s">
        <v>513</v>
      </c>
      <c r="K69" t="s">
        <v>532</v>
      </c>
      <c r="L69" t="s">
        <v>532</v>
      </c>
      <c r="M69">
        <v>0</v>
      </c>
      <c r="N69">
        <v>0</v>
      </c>
      <c r="O69">
        <v>1.1286119942865874E-3</v>
      </c>
      <c r="P69">
        <v>0</v>
      </c>
      <c r="Q69">
        <v>0</v>
      </c>
      <c r="R69">
        <v>0</v>
      </c>
      <c r="S69">
        <v>0</v>
      </c>
      <c r="T69">
        <v>4.0004692387254556E-9</v>
      </c>
      <c r="U69">
        <v>0</v>
      </c>
      <c r="V69">
        <v>0</v>
      </c>
      <c r="W69">
        <v>0</v>
      </c>
      <c r="X69">
        <v>0</v>
      </c>
      <c r="Y69">
        <v>0.61598999628431683</v>
      </c>
      <c r="Z69">
        <v>0</v>
      </c>
      <c r="AA69">
        <v>0</v>
      </c>
      <c r="AB69">
        <v>0</v>
      </c>
      <c r="AC69">
        <v>7.4188929099917992E-7</v>
      </c>
      <c r="AD69">
        <v>0</v>
      </c>
      <c r="AE69">
        <v>0</v>
      </c>
      <c r="AF69">
        <v>0</v>
      </c>
      <c r="AG69">
        <v>9.1555879585537217E-10</v>
      </c>
      <c r="AH69">
        <v>0</v>
      </c>
    </row>
    <row r="70" spans="1:34" x14ac:dyDescent="0.2">
      <c r="A70" t="s">
        <v>65</v>
      </c>
      <c r="C70" t="s">
        <v>531</v>
      </c>
      <c r="D70" t="s">
        <v>502</v>
      </c>
      <c r="E70" t="s">
        <v>506</v>
      </c>
      <c r="F70" t="s">
        <v>538</v>
      </c>
      <c r="G70" t="s">
        <v>507</v>
      </c>
      <c r="H70" t="s">
        <v>532</v>
      </c>
      <c r="I70" t="s">
        <v>539</v>
      </c>
      <c r="J70" t="s">
        <v>513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2.4566402018327072E-3</v>
      </c>
      <c r="V70">
        <v>0</v>
      </c>
      <c r="W70">
        <v>0</v>
      </c>
      <c r="X70">
        <v>0</v>
      </c>
      <c r="Y70">
        <v>0.76201402920322481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66</v>
      </c>
      <c r="C71" t="s">
        <v>531</v>
      </c>
      <c r="D71" t="s">
        <v>502</v>
      </c>
      <c r="E71" t="s">
        <v>506</v>
      </c>
      <c r="F71" t="s">
        <v>541</v>
      </c>
      <c r="G71" t="s">
        <v>507</v>
      </c>
      <c r="H71" t="s">
        <v>532</v>
      </c>
      <c r="I71" t="s">
        <v>539</v>
      </c>
      <c r="J71" t="s">
        <v>513</v>
      </c>
      <c r="K71" t="s">
        <v>532</v>
      </c>
      <c r="L71" t="s">
        <v>532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1.363028470912495E-3</v>
      </c>
      <c r="V71">
        <v>0</v>
      </c>
      <c r="W71">
        <v>0</v>
      </c>
      <c r="X71">
        <v>0</v>
      </c>
      <c r="Y71">
        <v>0.76424016824796348</v>
      </c>
      <c r="Z71">
        <v>0</v>
      </c>
      <c r="AA71">
        <v>0</v>
      </c>
      <c r="AB71">
        <v>0</v>
      </c>
      <c r="AC71">
        <v>8.3248523980127691E-9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67</v>
      </c>
      <c r="C72" t="s">
        <v>531</v>
      </c>
      <c r="D72" t="s">
        <v>502</v>
      </c>
      <c r="E72" t="s">
        <v>505</v>
      </c>
      <c r="F72" t="s">
        <v>8</v>
      </c>
      <c r="G72" t="s">
        <v>508</v>
      </c>
      <c r="H72" t="s">
        <v>532</v>
      </c>
      <c r="I72" t="s">
        <v>539</v>
      </c>
      <c r="J72" t="s">
        <v>513</v>
      </c>
      <c r="K72" t="s">
        <v>532</v>
      </c>
      <c r="L72" t="s">
        <v>532</v>
      </c>
      <c r="M72">
        <v>2.5398354003863801E-3</v>
      </c>
      <c r="N72">
        <v>0</v>
      </c>
      <c r="O72">
        <v>0</v>
      </c>
      <c r="P72">
        <v>0</v>
      </c>
      <c r="Q72">
        <v>1.977420801411792E-2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0.16690324519594799</v>
      </c>
      <c r="Y72">
        <v>2.9567290404001878</v>
      </c>
      <c r="Z72">
        <v>0</v>
      </c>
      <c r="AA72">
        <v>0</v>
      </c>
      <c r="AB72">
        <v>0</v>
      </c>
      <c r="AC72">
        <v>1.9653422836653357E-3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68</v>
      </c>
      <c r="C73" t="s">
        <v>531</v>
      </c>
      <c r="D73" t="s">
        <v>502</v>
      </c>
      <c r="E73" t="s">
        <v>505</v>
      </c>
      <c r="F73" t="s">
        <v>4</v>
      </c>
      <c r="G73" t="s">
        <v>508</v>
      </c>
      <c r="H73" t="s">
        <v>532</v>
      </c>
      <c r="I73" t="s">
        <v>539</v>
      </c>
      <c r="J73" t="s">
        <v>513</v>
      </c>
      <c r="K73" t="s">
        <v>532</v>
      </c>
      <c r="L73" t="s">
        <v>532</v>
      </c>
      <c r="M73">
        <v>0</v>
      </c>
      <c r="N73">
        <v>0</v>
      </c>
      <c r="O73">
        <v>1.1286119942865874E-3</v>
      </c>
      <c r="P73">
        <v>0</v>
      </c>
      <c r="Q73">
        <v>0</v>
      </c>
      <c r="R73">
        <v>0</v>
      </c>
      <c r="S73">
        <v>0</v>
      </c>
      <c r="T73">
        <v>4.0004692387254556E-9</v>
      </c>
      <c r="U73">
        <v>0</v>
      </c>
      <c r="V73">
        <v>0</v>
      </c>
      <c r="W73">
        <v>0</v>
      </c>
      <c r="X73">
        <v>4.0273134905614856E-2</v>
      </c>
      <c r="Y73">
        <v>0.65490662069759775</v>
      </c>
      <c r="Z73">
        <v>0</v>
      </c>
      <c r="AA73">
        <v>0</v>
      </c>
      <c r="AB73">
        <v>0</v>
      </c>
      <c r="AC73">
        <v>7.4188929099917992E-7</v>
      </c>
      <c r="AD73">
        <v>0</v>
      </c>
      <c r="AE73">
        <v>0</v>
      </c>
      <c r="AF73">
        <v>0</v>
      </c>
      <c r="AG73">
        <v>9.1555879585537217E-10</v>
      </c>
      <c r="AH73">
        <v>0</v>
      </c>
    </row>
    <row r="74" spans="1:34" x14ac:dyDescent="0.2">
      <c r="A74" t="s">
        <v>69</v>
      </c>
      <c r="C74" t="s">
        <v>531</v>
      </c>
      <c r="D74" t="s">
        <v>502</v>
      </c>
      <c r="E74" t="s">
        <v>506</v>
      </c>
      <c r="F74" t="s">
        <v>538</v>
      </c>
      <c r="G74" t="s">
        <v>508</v>
      </c>
      <c r="H74" t="s">
        <v>532</v>
      </c>
      <c r="I74" t="s">
        <v>539</v>
      </c>
      <c r="J74" t="s">
        <v>513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2.4566402018327072E-3</v>
      </c>
      <c r="V74">
        <v>0</v>
      </c>
      <c r="W74">
        <v>0</v>
      </c>
      <c r="X74">
        <v>4.3126974345076438E-2</v>
      </c>
      <c r="Y74">
        <v>0.81015753341625218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70</v>
      </c>
      <c r="C75" t="s">
        <v>531</v>
      </c>
      <c r="D75" t="s">
        <v>502</v>
      </c>
      <c r="E75" t="s">
        <v>506</v>
      </c>
      <c r="F75" t="s">
        <v>541</v>
      </c>
      <c r="G75" t="s">
        <v>508</v>
      </c>
      <c r="H75" t="s">
        <v>532</v>
      </c>
      <c r="I75" t="s">
        <v>539</v>
      </c>
      <c r="J75" t="s">
        <v>513</v>
      </c>
      <c r="K75" t="s">
        <v>532</v>
      </c>
      <c r="L75" t="s">
        <v>532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1.363028470912495E-3</v>
      </c>
      <c r="V75">
        <v>0</v>
      </c>
      <c r="W75">
        <v>0</v>
      </c>
      <c r="X75">
        <v>4.4991757516710182E-2</v>
      </c>
      <c r="Y75">
        <v>0.81252195694802276</v>
      </c>
      <c r="Z75">
        <v>0</v>
      </c>
      <c r="AA75">
        <v>0</v>
      </c>
      <c r="AB75">
        <v>0</v>
      </c>
      <c r="AC75">
        <v>8.3248523980127691E-9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71</v>
      </c>
      <c r="C76" t="s">
        <v>531</v>
      </c>
      <c r="D76" t="s">
        <v>502</v>
      </c>
      <c r="E76" t="s">
        <v>505</v>
      </c>
      <c r="F76" t="s">
        <v>8</v>
      </c>
      <c r="G76" t="s">
        <v>507</v>
      </c>
      <c r="H76" t="s">
        <v>532</v>
      </c>
      <c r="I76" t="s">
        <v>540</v>
      </c>
      <c r="J76" t="s">
        <v>513</v>
      </c>
      <c r="K76" t="s">
        <v>532</v>
      </c>
      <c r="L76" t="s">
        <v>532</v>
      </c>
      <c r="M76">
        <v>2.5398354003863801E-3</v>
      </c>
      <c r="N76">
        <v>0</v>
      </c>
      <c r="O76">
        <v>0</v>
      </c>
      <c r="P76">
        <v>0</v>
      </c>
      <c r="Q76">
        <v>1.977420801411792E-2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2.7610518402250244</v>
      </c>
      <c r="Z76">
        <v>0</v>
      </c>
      <c r="AA76">
        <v>0</v>
      </c>
      <c r="AB76">
        <v>0</v>
      </c>
      <c r="AC76">
        <v>1.9653422836653357E-3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72</v>
      </c>
      <c r="C77" t="s">
        <v>531</v>
      </c>
      <c r="D77" t="s">
        <v>502</v>
      </c>
      <c r="E77" t="s">
        <v>505</v>
      </c>
      <c r="F77" t="s">
        <v>4</v>
      </c>
      <c r="G77" t="s">
        <v>507</v>
      </c>
      <c r="H77" t="s">
        <v>532</v>
      </c>
      <c r="I77" t="s">
        <v>540</v>
      </c>
      <c r="J77" t="s">
        <v>513</v>
      </c>
      <c r="K77" t="s">
        <v>532</v>
      </c>
      <c r="L77" t="s">
        <v>532</v>
      </c>
      <c r="M77">
        <v>0</v>
      </c>
      <c r="N77">
        <v>0</v>
      </c>
      <c r="O77">
        <v>1.1286119942865874E-3</v>
      </c>
      <c r="P77">
        <v>0</v>
      </c>
      <c r="Q77">
        <v>0</v>
      </c>
      <c r="R77">
        <v>0</v>
      </c>
      <c r="S77">
        <v>0</v>
      </c>
      <c r="T77">
        <v>4.0004692387254556E-9</v>
      </c>
      <c r="U77">
        <v>0</v>
      </c>
      <c r="V77">
        <v>0</v>
      </c>
      <c r="W77">
        <v>0</v>
      </c>
      <c r="X77">
        <v>0</v>
      </c>
      <c r="Y77">
        <v>0.61156489215426424</v>
      </c>
      <c r="Z77">
        <v>0</v>
      </c>
      <c r="AA77">
        <v>0</v>
      </c>
      <c r="AB77">
        <v>0</v>
      </c>
      <c r="AC77">
        <v>7.4188929099917992E-7</v>
      </c>
      <c r="AD77">
        <v>0</v>
      </c>
      <c r="AE77">
        <v>0</v>
      </c>
      <c r="AF77">
        <v>0</v>
      </c>
      <c r="AG77">
        <v>9.1555879585537217E-10</v>
      </c>
      <c r="AH77">
        <v>0</v>
      </c>
    </row>
    <row r="78" spans="1:34" x14ac:dyDescent="0.2">
      <c r="A78" t="s">
        <v>73</v>
      </c>
      <c r="C78" t="s">
        <v>531</v>
      </c>
      <c r="D78" t="s">
        <v>502</v>
      </c>
      <c r="E78" t="s">
        <v>506</v>
      </c>
      <c r="F78" t="s">
        <v>538</v>
      </c>
      <c r="G78" t="s">
        <v>507</v>
      </c>
      <c r="H78" t="s">
        <v>532</v>
      </c>
      <c r="I78" t="s">
        <v>540</v>
      </c>
      <c r="J78" t="s">
        <v>513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2.4566402018327072E-3</v>
      </c>
      <c r="V78">
        <v>0</v>
      </c>
      <c r="W78">
        <v>0</v>
      </c>
      <c r="X78">
        <v>0</v>
      </c>
      <c r="Y78">
        <v>0.75653992824683725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74</v>
      </c>
      <c r="C79" t="s">
        <v>531</v>
      </c>
      <c r="D79" t="s">
        <v>502</v>
      </c>
      <c r="E79" t="s">
        <v>506</v>
      </c>
      <c r="F79" t="s">
        <v>541</v>
      </c>
      <c r="G79" t="s">
        <v>507</v>
      </c>
      <c r="H79" t="s">
        <v>532</v>
      </c>
      <c r="I79" t="s">
        <v>540</v>
      </c>
      <c r="J79" t="s">
        <v>513</v>
      </c>
      <c r="K79" t="s">
        <v>532</v>
      </c>
      <c r="L79" t="s">
        <v>532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1.363028470912495E-3</v>
      </c>
      <c r="V79">
        <v>0</v>
      </c>
      <c r="W79">
        <v>0</v>
      </c>
      <c r="X79">
        <v>0</v>
      </c>
      <c r="Y79">
        <v>0.75875007531582883</v>
      </c>
      <c r="Z79">
        <v>0</v>
      </c>
      <c r="AA79">
        <v>0</v>
      </c>
      <c r="AB79">
        <v>0</v>
      </c>
      <c r="AC79">
        <v>8.3248523980127691E-9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75</v>
      </c>
      <c r="C80" t="s">
        <v>531</v>
      </c>
      <c r="D80" t="s">
        <v>502</v>
      </c>
      <c r="E80" t="s">
        <v>505</v>
      </c>
      <c r="F80" t="s">
        <v>8</v>
      </c>
      <c r="G80" t="s">
        <v>508</v>
      </c>
      <c r="H80" t="s">
        <v>532</v>
      </c>
      <c r="I80" t="s">
        <v>540</v>
      </c>
      <c r="J80" t="s">
        <v>513</v>
      </c>
      <c r="K80" t="s">
        <v>532</v>
      </c>
      <c r="L80" t="s">
        <v>532</v>
      </c>
      <c r="M80">
        <v>2.5398354003863801E-3</v>
      </c>
      <c r="N80">
        <v>0</v>
      </c>
      <c r="O80">
        <v>0</v>
      </c>
      <c r="P80">
        <v>0</v>
      </c>
      <c r="Q80">
        <v>1.977420801411792E-2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0.16690324519594799</v>
      </c>
      <c r="Y80">
        <v>2.9362318076628768</v>
      </c>
      <c r="Z80">
        <v>0</v>
      </c>
      <c r="AA80">
        <v>0</v>
      </c>
      <c r="AB80">
        <v>0</v>
      </c>
      <c r="AC80">
        <v>1.9653422836653357E-3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76</v>
      </c>
      <c r="C81" t="s">
        <v>531</v>
      </c>
      <c r="D81" t="s">
        <v>502</v>
      </c>
      <c r="E81" t="s">
        <v>505</v>
      </c>
      <c r="F81" t="s">
        <v>4</v>
      </c>
      <c r="G81" t="s">
        <v>508</v>
      </c>
      <c r="H81" t="s">
        <v>532</v>
      </c>
      <c r="I81" t="s">
        <v>540</v>
      </c>
      <c r="J81" t="s">
        <v>513</v>
      </c>
      <c r="K81" t="s">
        <v>532</v>
      </c>
      <c r="L81" t="s">
        <v>532</v>
      </c>
      <c r="M81">
        <v>0</v>
      </c>
      <c r="N81">
        <v>0</v>
      </c>
      <c r="O81">
        <v>1.1286119942865874E-3</v>
      </c>
      <c r="P81">
        <v>0</v>
      </c>
      <c r="Q81">
        <v>0</v>
      </c>
      <c r="R81">
        <v>0</v>
      </c>
      <c r="S81">
        <v>0</v>
      </c>
      <c r="T81">
        <v>4.0004692387254556E-9</v>
      </c>
      <c r="U81">
        <v>0</v>
      </c>
      <c r="V81">
        <v>0</v>
      </c>
      <c r="W81">
        <v>0</v>
      </c>
      <c r="X81">
        <v>4.0273134905614856E-2</v>
      </c>
      <c r="Y81">
        <v>0.65036654507949931</v>
      </c>
      <c r="Z81">
        <v>0</v>
      </c>
      <c r="AA81">
        <v>0</v>
      </c>
      <c r="AB81">
        <v>0</v>
      </c>
      <c r="AC81">
        <v>7.4188929099917992E-7</v>
      </c>
      <c r="AD81">
        <v>0</v>
      </c>
      <c r="AE81">
        <v>0</v>
      </c>
      <c r="AF81">
        <v>0</v>
      </c>
      <c r="AG81">
        <v>9.1555879585537217E-10</v>
      </c>
      <c r="AH81">
        <v>0</v>
      </c>
    </row>
    <row r="82" spans="1:34" x14ac:dyDescent="0.2">
      <c r="A82" t="s">
        <v>77</v>
      </c>
      <c r="C82" t="s">
        <v>531</v>
      </c>
      <c r="D82" t="s">
        <v>502</v>
      </c>
      <c r="E82" t="s">
        <v>506</v>
      </c>
      <c r="F82" t="s">
        <v>538</v>
      </c>
      <c r="G82" t="s">
        <v>508</v>
      </c>
      <c r="H82" t="s">
        <v>532</v>
      </c>
      <c r="I82" t="s">
        <v>540</v>
      </c>
      <c r="J82" t="s">
        <v>513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2.4566402018327072E-3</v>
      </c>
      <c r="V82">
        <v>0</v>
      </c>
      <c r="W82">
        <v>0</v>
      </c>
      <c r="X82">
        <v>4.3126974345076438E-2</v>
      </c>
      <c r="Y82">
        <v>0.80454119614306363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78</v>
      </c>
      <c r="C83" t="s">
        <v>531</v>
      </c>
      <c r="D83" t="s">
        <v>502</v>
      </c>
      <c r="E83" t="s">
        <v>506</v>
      </c>
      <c r="F83" t="s">
        <v>541</v>
      </c>
      <c r="G83" t="s">
        <v>508</v>
      </c>
      <c r="H83" t="s">
        <v>532</v>
      </c>
      <c r="I83" t="s">
        <v>540</v>
      </c>
      <c r="J83" t="s">
        <v>513</v>
      </c>
      <c r="K83" t="s">
        <v>532</v>
      </c>
      <c r="L83" t="s">
        <v>532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1.363028470912495E-3</v>
      </c>
      <c r="V83">
        <v>0</v>
      </c>
      <c r="W83">
        <v>0</v>
      </c>
      <c r="X83">
        <v>4.4991757516710182E-2</v>
      </c>
      <c r="Y83">
        <v>0.80688922854167378</v>
      </c>
      <c r="Z83">
        <v>0</v>
      </c>
      <c r="AA83">
        <v>0</v>
      </c>
      <c r="AB83">
        <v>0</v>
      </c>
      <c r="AC83">
        <v>8.3248523980127691E-9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79</v>
      </c>
      <c r="C84" t="s">
        <v>531</v>
      </c>
      <c r="D84" t="s">
        <v>502</v>
      </c>
      <c r="E84" t="s">
        <v>505</v>
      </c>
      <c r="F84" t="s">
        <v>8</v>
      </c>
      <c r="G84" t="s">
        <v>507</v>
      </c>
      <c r="H84" t="s">
        <v>532</v>
      </c>
      <c r="I84" t="s">
        <v>537</v>
      </c>
      <c r="J84" t="s">
        <v>548</v>
      </c>
      <c r="K84" t="s">
        <v>532</v>
      </c>
      <c r="L84" t="s">
        <v>532</v>
      </c>
      <c r="M84">
        <v>2.5398354003863801E-3</v>
      </c>
      <c r="N84">
        <v>0</v>
      </c>
      <c r="O84">
        <v>0</v>
      </c>
      <c r="P84">
        <v>0</v>
      </c>
      <c r="Q84">
        <v>1.977420801411792E-2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0.21535419700248887</v>
      </c>
      <c r="Z84">
        <v>0</v>
      </c>
      <c r="AA84">
        <v>0</v>
      </c>
      <c r="AB84">
        <v>0</v>
      </c>
      <c r="AC84">
        <v>1.9653422836653357E-3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80</v>
      </c>
      <c r="C85" t="s">
        <v>531</v>
      </c>
      <c r="D85" t="s">
        <v>502</v>
      </c>
      <c r="E85" t="s">
        <v>505</v>
      </c>
      <c r="F85" t="s">
        <v>4</v>
      </c>
      <c r="G85" t="s">
        <v>507</v>
      </c>
      <c r="H85" t="s">
        <v>532</v>
      </c>
      <c r="I85" t="s">
        <v>537</v>
      </c>
      <c r="J85" t="s">
        <v>548</v>
      </c>
      <c r="K85" t="s">
        <v>532</v>
      </c>
      <c r="L85" t="s">
        <v>532</v>
      </c>
      <c r="M85">
        <v>0</v>
      </c>
      <c r="N85">
        <v>0</v>
      </c>
      <c r="O85">
        <v>1.1286119942865874E-3</v>
      </c>
      <c r="P85">
        <v>0</v>
      </c>
      <c r="Q85">
        <v>0</v>
      </c>
      <c r="R85">
        <v>0</v>
      </c>
      <c r="S85">
        <v>0</v>
      </c>
      <c r="T85">
        <v>4.0004692387254556E-9</v>
      </c>
      <c r="U85">
        <v>0</v>
      </c>
      <c r="V85">
        <v>0</v>
      </c>
      <c r="W85">
        <v>0</v>
      </c>
      <c r="X85">
        <v>0</v>
      </c>
      <c r="Y85">
        <v>4.7700323603508121E-2</v>
      </c>
      <c r="Z85">
        <v>0</v>
      </c>
      <c r="AA85">
        <v>0</v>
      </c>
      <c r="AB85">
        <v>0</v>
      </c>
      <c r="AC85">
        <v>7.4188929099917992E-7</v>
      </c>
      <c r="AD85">
        <v>0</v>
      </c>
      <c r="AE85">
        <v>0</v>
      </c>
      <c r="AF85">
        <v>0</v>
      </c>
      <c r="AG85">
        <v>9.1555879585537217E-10</v>
      </c>
      <c r="AH85">
        <v>0</v>
      </c>
    </row>
    <row r="86" spans="1:34" x14ac:dyDescent="0.2">
      <c r="A86" t="s">
        <v>81</v>
      </c>
      <c r="C86" t="s">
        <v>531</v>
      </c>
      <c r="D86" t="s">
        <v>502</v>
      </c>
      <c r="E86" t="s">
        <v>506</v>
      </c>
      <c r="F86" t="s">
        <v>538</v>
      </c>
      <c r="G86" t="s">
        <v>507</v>
      </c>
      <c r="H86" t="s">
        <v>532</v>
      </c>
      <c r="I86" t="s">
        <v>537</v>
      </c>
      <c r="J86" t="s">
        <v>548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2.4566402018327072E-3</v>
      </c>
      <c r="V86">
        <v>0</v>
      </c>
      <c r="W86">
        <v>0</v>
      </c>
      <c r="X86">
        <v>0</v>
      </c>
      <c r="Y86">
        <v>5.9007964419327937E-2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82</v>
      </c>
      <c r="C87" t="s">
        <v>531</v>
      </c>
      <c r="D87" t="s">
        <v>502</v>
      </c>
      <c r="E87" t="s">
        <v>506</v>
      </c>
      <c r="F87" t="s">
        <v>541</v>
      </c>
      <c r="G87" t="s">
        <v>507</v>
      </c>
      <c r="H87" t="s">
        <v>532</v>
      </c>
      <c r="I87" t="s">
        <v>537</v>
      </c>
      <c r="J87" t="s">
        <v>548</v>
      </c>
      <c r="K87" t="s">
        <v>532</v>
      </c>
      <c r="L87" t="s">
        <v>532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1.363028470912495E-3</v>
      </c>
      <c r="V87">
        <v>0</v>
      </c>
      <c r="W87">
        <v>0</v>
      </c>
      <c r="X87">
        <v>0</v>
      </c>
      <c r="Y87">
        <v>5.9180349609770908E-2</v>
      </c>
      <c r="Z87">
        <v>0</v>
      </c>
      <c r="AA87">
        <v>0</v>
      </c>
      <c r="AB87">
        <v>0</v>
      </c>
      <c r="AC87">
        <v>8.3248523980127691E-9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83</v>
      </c>
      <c r="C88" t="s">
        <v>531</v>
      </c>
      <c r="D88" t="s">
        <v>502</v>
      </c>
      <c r="E88" t="s">
        <v>505</v>
      </c>
      <c r="F88" t="s">
        <v>8</v>
      </c>
      <c r="G88" t="s">
        <v>507</v>
      </c>
      <c r="H88" t="s">
        <v>532</v>
      </c>
      <c r="I88" t="s">
        <v>538</v>
      </c>
      <c r="J88" t="s">
        <v>548</v>
      </c>
      <c r="K88" t="s">
        <v>532</v>
      </c>
      <c r="L88" t="s">
        <v>532</v>
      </c>
      <c r="M88">
        <v>2.5398354003863801E-3</v>
      </c>
      <c r="N88">
        <v>0</v>
      </c>
      <c r="O88">
        <v>0</v>
      </c>
      <c r="P88">
        <v>0</v>
      </c>
      <c r="Q88">
        <v>1.977420801411792E-2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0.22600776639177741</v>
      </c>
      <c r="Z88">
        <v>0</v>
      </c>
      <c r="AA88">
        <v>0</v>
      </c>
      <c r="AB88">
        <v>0</v>
      </c>
      <c r="AC88">
        <v>1.9653422836653357E-3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84</v>
      </c>
      <c r="C89" t="s">
        <v>531</v>
      </c>
      <c r="D89" t="s">
        <v>502</v>
      </c>
      <c r="E89" t="s">
        <v>505</v>
      </c>
      <c r="F89" t="s">
        <v>4</v>
      </c>
      <c r="G89" t="s">
        <v>507</v>
      </c>
      <c r="H89" t="s">
        <v>532</v>
      </c>
      <c r="I89" t="s">
        <v>538</v>
      </c>
      <c r="J89" t="s">
        <v>548</v>
      </c>
      <c r="K89" t="s">
        <v>532</v>
      </c>
      <c r="L89" t="s">
        <v>532</v>
      </c>
      <c r="M89">
        <v>0</v>
      </c>
      <c r="N89">
        <v>0</v>
      </c>
      <c r="O89">
        <v>1.1286119942865874E-3</v>
      </c>
      <c r="P89">
        <v>0</v>
      </c>
      <c r="Q89">
        <v>0</v>
      </c>
      <c r="R89">
        <v>0</v>
      </c>
      <c r="S89">
        <v>0</v>
      </c>
      <c r="T89">
        <v>4.0004692387254556E-9</v>
      </c>
      <c r="U89">
        <v>0</v>
      </c>
      <c r="V89">
        <v>0</v>
      </c>
      <c r="W89">
        <v>0</v>
      </c>
      <c r="X89">
        <v>0</v>
      </c>
      <c r="Y89">
        <v>5.0060058006063647E-2</v>
      </c>
      <c r="Z89">
        <v>0</v>
      </c>
      <c r="AA89">
        <v>0</v>
      </c>
      <c r="AB89">
        <v>0</v>
      </c>
      <c r="AC89">
        <v>7.4188929099917992E-7</v>
      </c>
      <c r="AD89">
        <v>0</v>
      </c>
      <c r="AE89">
        <v>0</v>
      </c>
      <c r="AF89">
        <v>0</v>
      </c>
      <c r="AG89">
        <v>9.1555879585537217E-10</v>
      </c>
      <c r="AH89">
        <v>0</v>
      </c>
    </row>
    <row r="90" spans="1:34" x14ac:dyDescent="0.2">
      <c r="A90" t="s">
        <v>85</v>
      </c>
      <c r="C90" t="s">
        <v>531</v>
      </c>
      <c r="D90" t="s">
        <v>502</v>
      </c>
      <c r="E90" t="s">
        <v>506</v>
      </c>
      <c r="F90" t="s">
        <v>538</v>
      </c>
      <c r="G90" t="s">
        <v>507</v>
      </c>
      <c r="H90" t="s">
        <v>532</v>
      </c>
      <c r="I90" t="s">
        <v>538</v>
      </c>
      <c r="J90" t="s">
        <v>548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2.4566402018327072E-3</v>
      </c>
      <c r="V90">
        <v>0</v>
      </c>
      <c r="W90">
        <v>0</v>
      </c>
      <c r="X90">
        <v>0</v>
      </c>
      <c r="Y90">
        <v>6.1927087669360135E-2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86</v>
      </c>
      <c r="C91" t="s">
        <v>531</v>
      </c>
      <c r="D91" t="s">
        <v>502</v>
      </c>
      <c r="E91" t="s">
        <v>506</v>
      </c>
      <c r="F91" t="s">
        <v>541</v>
      </c>
      <c r="G91" t="s">
        <v>507</v>
      </c>
      <c r="H91" t="s">
        <v>532</v>
      </c>
      <c r="I91" t="s">
        <v>538</v>
      </c>
      <c r="J91" t="s">
        <v>548</v>
      </c>
      <c r="K91" t="s">
        <v>532</v>
      </c>
      <c r="L91" t="s">
        <v>532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1.363028470912495E-3</v>
      </c>
      <c r="V91">
        <v>0</v>
      </c>
      <c r="W91">
        <v>0</v>
      </c>
      <c r="X91">
        <v>0</v>
      </c>
      <c r="Y91">
        <v>6.2108000752983887E-2</v>
      </c>
      <c r="Z91">
        <v>0</v>
      </c>
      <c r="AA91">
        <v>0</v>
      </c>
      <c r="AB91">
        <v>0</v>
      </c>
      <c r="AC91">
        <v>8.3248523980127691E-9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87</v>
      </c>
      <c r="C92" t="s">
        <v>531</v>
      </c>
      <c r="D92" t="s">
        <v>502</v>
      </c>
      <c r="E92" t="s">
        <v>505</v>
      </c>
      <c r="F92" t="s">
        <v>8</v>
      </c>
      <c r="G92" t="s">
        <v>507</v>
      </c>
      <c r="H92" t="s">
        <v>532</v>
      </c>
      <c r="I92" t="s">
        <v>539</v>
      </c>
      <c r="J92" t="s">
        <v>548</v>
      </c>
      <c r="K92" t="s">
        <v>532</v>
      </c>
      <c r="L92" t="s">
        <v>532</v>
      </c>
      <c r="M92">
        <v>2.5398354003863801E-3</v>
      </c>
      <c r="N92">
        <v>0</v>
      </c>
      <c r="O92">
        <v>0</v>
      </c>
      <c r="P92">
        <v>0</v>
      </c>
      <c r="Q92">
        <v>1.977420801411792E-2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0.41161747608711241</v>
      </c>
      <c r="Z92">
        <v>0</v>
      </c>
      <c r="AA92">
        <v>0</v>
      </c>
      <c r="AB92">
        <v>0</v>
      </c>
      <c r="AC92">
        <v>1.9653422836653357E-3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88</v>
      </c>
      <c r="C93" t="s">
        <v>531</v>
      </c>
      <c r="D93" t="s">
        <v>502</v>
      </c>
      <c r="E93" t="s">
        <v>505</v>
      </c>
      <c r="F93" t="s">
        <v>4</v>
      </c>
      <c r="G93" t="s">
        <v>507</v>
      </c>
      <c r="H93" t="s">
        <v>532</v>
      </c>
      <c r="I93" t="s">
        <v>539</v>
      </c>
      <c r="J93" t="s">
        <v>548</v>
      </c>
      <c r="K93" t="s">
        <v>532</v>
      </c>
      <c r="L93" t="s">
        <v>532</v>
      </c>
      <c r="M93">
        <v>0</v>
      </c>
      <c r="N93">
        <v>0</v>
      </c>
      <c r="O93">
        <v>1.1286119942865874E-3</v>
      </c>
      <c r="P93">
        <v>0</v>
      </c>
      <c r="Q93">
        <v>0</v>
      </c>
      <c r="R93">
        <v>0</v>
      </c>
      <c r="S93">
        <v>0</v>
      </c>
      <c r="T93">
        <v>4.0004692387254556E-9</v>
      </c>
      <c r="U93">
        <v>0</v>
      </c>
      <c r="V93">
        <v>0</v>
      </c>
      <c r="W93">
        <v>0</v>
      </c>
      <c r="X93">
        <v>0</v>
      </c>
      <c r="Y93">
        <v>9.1172064828565255E-2</v>
      </c>
      <c r="Z93">
        <v>0</v>
      </c>
      <c r="AA93">
        <v>0</v>
      </c>
      <c r="AB93">
        <v>0</v>
      </c>
      <c r="AC93">
        <v>7.4188929099917992E-7</v>
      </c>
      <c r="AD93">
        <v>0</v>
      </c>
      <c r="AE93">
        <v>0</v>
      </c>
      <c r="AF93">
        <v>0</v>
      </c>
      <c r="AG93">
        <v>9.1555879585537217E-10</v>
      </c>
      <c r="AH93">
        <v>0</v>
      </c>
    </row>
    <row r="94" spans="1:34" x14ac:dyDescent="0.2">
      <c r="A94" t="s">
        <v>89</v>
      </c>
      <c r="C94" t="s">
        <v>531</v>
      </c>
      <c r="D94" t="s">
        <v>502</v>
      </c>
      <c r="E94" t="s">
        <v>506</v>
      </c>
      <c r="F94" t="s">
        <v>538</v>
      </c>
      <c r="G94" t="s">
        <v>507</v>
      </c>
      <c r="H94" t="s">
        <v>532</v>
      </c>
      <c r="I94" t="s">
        <v>539</v>
      </c>
      <c r="J94" t="s">
        <v>548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2.4566402018327072E-3</v>
      </c>
      <c r="V94">
        <v>0</v>
      </c>
      <c r="W94">
        <v>0</v>
      </c>
      <c r="X94">
        <v>0</v>
      </c>
      <c r="Y94">
        <v>0.11278493626498112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90</v>
      </c>
      <c r="C95" t="s">
        <v>531</v>
      </c>
      <c r="D95" t="s">
        <v>502</v>
      </c>
      <c r="E95" t="s">
        <v>506</v>
      </c>
      <c r="F95" t="s">
        <v>541</v>
      </c>
      <c r="G95" t="s">
        <v>507</v>
      </c>
      <c r="H95" t="s">
        <v>532</v>
      </c>
      <c r="I95" t="s">
        <v>539</v>
      </c>
      <c r="J95" t="s">
        <v>548</v>
      </c>
      <c r="K95" t="s">
        <v>532</v>
      </c>
      <c r="L95" t="s">
        <v>532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1.363028470912495E-3</v>
      </c>
      <c r="V95">
        <v>0</v>
      </c>
      <c r="W95">
        <v>0</v>
      </c>
      <c r="X95">
        <v>0</v>
      </c>
      <c r="Y95">
        <v>0.11311442488416096</v>
      </c>
      <c r="Z95">
        <v>0</v>
      </c>
      <c r="AA95">
        <v>0</v>
      </c>
      <c r="AB95">
        <v>0</v>
      </c>
      <c r="AC95">
        <v>8.3248523980127691E-9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91</v>
      </c>
      <c r="B96" t="b">
        <v>1</v>
      </c>
      <c r="C96" t="s">
        <v>531</v>
      </c>
      <c r="D96" t="s">
        <v>502</v>
      </c>
      <c r="E96" t="s">
        <v>505</v>
      </c>
      <c r="F96" t="s">
        <v>8</v>
      </c>
      <c r="G96" t="s">
        <v>507</v>
      </c>
      <c r="H96" t="s">
        <v>532</v>
      </c>
      <c r="I96" t="s">
        <v>538</v>
      </c>
      <c r="J96" t="s">
        <v>579</v>
      </c>
      <c r="K96" t="s">
        <v>532</v>
      </c>
      <c r="L96" t="s">
        <v>532</v>
      </c>
      <c r="M96">
        <v>2.5398354003863801E-3</v>
      </c>
      <c r="N96">
        <v>0</v>
      </c>
      <c r="O96">
        <v>0</v>
      </c>
      <c r="P96">
        <v>0</v>
      </c>
      <c r="Q96">
        <v>1.977420801411792E-2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0.32714585701904492</v>
      </c>
      <c r="Z96">
        <v>0</v>
      </c>
      <c r="AA96">
        <v>0</v>
      </c>
      <c r="AB96">
        <v>0</v>
      </c>
      <c r="AC96">
        <v>1.9653422836653357E-3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92</v>
      </c>
      <c r="B97" t="b">
        <v>1</v>
      </c>
      <c r="C97" t="s">
        <v>531</v>
      </c>
      <c r="D97" t="s">
        <v>502</v>
      </c>
      <c r="E97" t="s">
        <v>505</v>
      </c>
      <c r="F97" t="s">
        <v>4</v>
      </c>
      <c r="G97" t="s">
        <v>507</v>
      </c>
      <c r="H97" t="s">
        <v>532</v>
      </c>
      <c r="I97" t="s">
        <v>538</v>
      </c>
      <c r="J97" t="s">
        <v>579</v>
      </c>
      <c r="K97" t="s">
        <v>532</v>
      </c>
      <c r="L97" t="s">
        <v>532</v>
      </c>
      <c r="M97">
        <v>0</v>
      </c>
      <c r="N97">
        <v>0</v>
      </c>
      <c r="O97">
        <v>1.1286119942865874E-3</v>
      </c>
      <c r="P97">
        <v>0</v>
      </c>
      <c r="Q97">
        <v>0</v>
      </c>
      <c r="R97">
        <v>0</v>
      </c>
      <c r="S97">
        <v>0</v>
      </c>
      <c r="T97">
        <v>4.0004692387254556E-9</v>
      </c>
      <c r="U97">
        <v>0</v>
      </c>
      <c r="V97">
        <v>0</v>
      </c>
      <c r="W97">
        <v>0</v>
      </c>
      <c r="X97">
        <v>0</v>
      </c>
      <c r="Y97">
        <v>7.2461848724383549E-2</v>
      </c>
      <c r="Z97">
        <v>0</v>
      </c>
      <c r="AA97">
        <v>0</v>
      </c>
      <c r="AB97">
        <v>0</v>
      </c>
      <c r="AC97">
        <v>7.4188929099917992E-7</v>
      </c>
      <c r="AD97">
        <v>0</v>
      </c>
      <c r="AE97">
        <v>0</v>
      </c>
      <c r="AF97">
        <v>0</v>
      </c>
      <c r="AG97">
        <v>9.1555879585537217E-10</v>
      </c>
      <c r="AH97">
        <v>0</v>
      </c>
    </row>
    <row r="98" spans="1:34" x14ac:dyDescent="0.2">
      <c r="A98" t="s">
        <v>93</v>
      </c>
      <c r="B98" t="b">
        <v>1</v>
      </c>
      <c r="C98" t="s">
        <v>531</v>
      </c>
      <c r="D98" t="s">
        <v>502</v>
      </c>
      <c r="E98" t="s">
        <v>506</v>
      </c>
      <c r="F98" t="s">
        <v>538</v>
      </c>
      <c r="G98" t="s">
        <v>507</v>
      </c>
      <c r="H98" t="s">
        <v>532</v>
      </c>
      <c r="I98" t="s">
        <v>538</v>
      </c>
      <c r="J98" t="s">
        <v>579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2.4566402018327072E-3</v>
      </c>
      <c r="V98">
        <v>0</v>
      </c>
      <c r="W98">
        <v>0</v>
      </c>
      <c r="X98">
        <v>0</v>
      </c>
      <c r="Y98">
        <v>8.9639353955508219E-2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94</v>
      </c>
      <c r="C99" t="s">
        <v>531</v>
      </c>
      <c r="D99" t="s">
        <v>502</v>
      </c>
      <c r="E99" t="s">
        <v>506</v>
      </c>
      <c r="F99" t="s">
        <v>541</v>
      </c>
      <c r="G99" t="s">
        <v>507</v>
      </c>
      <c r="H99" t="s">
        <v>532</v>
      </c>
      <c r="I99" t="s">
        <v>538</v>
      </c>
      <c r="J99" t="s">
        <v>579</v>
      </c>
      <c r="K99" t="s">
        <v>532</v>
      </c>
      <c r="L99" t="s">
        <v>532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1.363028470912495E-3</v>
      </c>
      <c r="V99">
        <v>0</v>
      </c>
      <c r="W99">
        <v>0</v>
      </c>
      <c r="X99">
        <v>0</v>
      </c>
      <c r="Y99">
        <v>8.9901225336005183E-2</v>
      </c>
      <c r="Z99">
        <v>0</v>
      </c>
      <c r="AA99">
        <v>0</v>
      </c>
      <c r="AB99">
        <v>0</v>
      </c>
      <c r="AC99">
        <v>8.3248523980127691E-9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95</v>
      </c>
      <c r="C100" t="s">
        <v>531</v>
      </c>
      <c r="D100" t="s">
        <v>502</v>
      </c>
      <c r="E100" t="s">
        <v>505</v>
      </c>
      <c r="F100" t="s">
        <v>8</v>
      </c>
      <c r="G100" t="s">
        <v>507</v>
      </c>
      <c r="H100" t="s">
        <v>532</v>
      </c>
      <c r="I100" t="s">
        <v>538</v>
      </c>
      <c r="J100" t="s">
        <v>514</v>
      </c>
      <c r="K100" t="s">
        <v>532</v>
      </c>
      <c r="L100" t="s">
        <v>532</v>
      </c>
      <c r="M100">
        <v>2.5398354003863801E-3</v>
      </c>
      <c r="N100">
        <v>0</v>
      </c>
      <c r="O100">
        <v>0</v>
      </c>
      <c r="P100">
        <v>0</v>
      </c>
      <c r="Q100">
        <v>1.977420801411792E-2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0.42838218248452092</v>
      </c>
      <c r="Z100">
        <v>0</v>
      </c>
      <c r="AA100">
        <v>0</v>
      </c>
      <c r="AB100">
        <v>0</v>
      </c>
      <c r="AC100">
        <v>1.9653422836653357E-3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96</v>
      </c>
      <c r="C101" t="s">
        <v>531</v>
      </c>
      <c r="D101" t="s">
        <v>502</v>
      </c>
      <c r="E101" t="s">
        <v>505</v>
      </c>
      <c r="F101" t="s">
        <v>4</v>
      </c>
      <c r="G101" t="s">
        <v>507</v>
      </c>
      <c r="H101" t="s">
        <v>532</v>
      </c>
      <c r="I101" t="s">
        <v>538</v>
      </c>
      <c r="J101" t="s">
        <v>514</v>
      </c>
      <c r="K101" t="s">
        <v>532</v>
      </c>
      <c r="L101" t="s">
        <v>532</v>
      </c>
      <c r="M101">
        <v>0</v>
      </c>
      <c r="N101">
        <v>0</v>
      </c>
      <c r="O101">
        <v>1.1286119942865874E-3</v>
      </c>
      <c r="P101">
        <v>0</v>
      </c>
      <c r="Q101">
        <v>0</v>
      </c>
      <c r="R101">
        <v>0</v>
      </c>
      <c r="S101">
        <v>0</v>
      </c>
      <c r="T101">
        <v>4.0004692387254556E-9</v>
      </c>
      <c r="U101">
        <v>0</v>
      </c>
      <c r="V101">
        <v>0</v>
      </c>
      <c r="W101">
        <v>0</v>
      </c>
      <c r="X101">
        <v>0</v>
      </c>
      <c r="Y101">
        <v>9.4885398171518157E-2</v>
      </c>
      <c r="Z101">
        <v>0</v>
      </c>
      <c r="AA101">
        <v>0</v>
      </c>
      <c r="AB101">
        <v>0</v>
      </c>
      <c r="AC101">
        <v>7.4188929099917992E-7</v>
      </c>
      <c r="AD101">
        <v>0</v>
      </c>
      <c r="AE101">
        <v>0</v>
      </c>
      <c r="AF101">
        <v>0</v>
      </c>
      <c r="AG101">
        <v>9.1555879585537217E-10</v>
      </c>
      <c r="AH101">
        <v>0</v>
      </c>
    </row>
    <row r="102" spans="1:34" x14ac:dyDescent="0.2">
      <c r="A102" t="s">
        <v>97</v>
      </c>
      <c r="C102" t="s">
        <v>531</v>
      </c>
      <c r="D102" t="s">
        <v>502</v>
      </c>
      <c r="E102" t="s">
        <v>506</v>
      </c>
      <c r="F102" t="s">
        <v>538</v>
      </c>
      <c r="G102" t="s">
        <v>507</v>
      </c>
      <c r="H102" t="s">
        <v>532</v>
      </c>
      <c r="I102" t="s">
        <v>538</v>
      </c>
      <c r="J102" t="s">
        <v>514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2.4566402018327072E-3</v>
      </c>
      <c r="V102">
        <v>0</v>
      </c>
      <c r="W102">
        <v>0</v>
      </c>
      <c r="X102">
        <v>0</v>
      </c>
      <c r="Y102">
        <v>0.11737853700445187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98</v>
      </c>
      <c r="C103" t="s">
        <v>531</v>
      </c>
      <c r="D103" t="s">
        <v>502</v>
      </c>
      <c r="E103" t="s">
        <v>506</v>
      </c>
      <c r="F103" t="s">
        <v>541</v>
      </c>
      <c r="G103" t="s">
        <v>507</v>
      </c>
      <c r="H103" t="s">
        <v>532</v>
      </c>
      <c r="I103" t="s">
        <v>538</v>
      </c>
      <c r="J103" t="s">
        <v>514</v>
      </c>
      <c r="K103" t="s">
        <v>532</v>
      </c>
      <c r="L103" t="s">
        <v>532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1.363028470912495E-3</v>
      </c>
      <c r="V103">
        <v>0</v>
      </c>
      <c r="W103">
        <v>0</v>
      </c>
      <c r="X103">
        <v>0</v>
      </c>
      <c r="Y103">
        <v>0.11772144531614415</v>
      </c>
      <c r="Z103">
        <v>0</v>
      </c>
      <c r="AA103">
        <v>0</v>
      </c>
      <c r="AB103">
        <v>0</v>
      </c>
      <c r="AC103">
        <v>8.3248523980127691E-9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t="s">
        <v>99</v>
      </c>
      <c r="C104" t="s">
        <v>531</v>
      </c>
      <c r="D104" t="s">
        <v>502</v>
      </c>
      <c r="E104" t="s">
        <v>505</v>
      </c>
      <c r="F104" t="s">
        <v>8</v>
      </c>
      <c r="G104" t="s">
        <v>507</v>
      </c>
      <c r="H104" t="s">
        <v>532</v>
      </c>
      <c r="I104" t="s">
        <v>538</v>
      </c>
      <c r="J104" t="s">
        <v>515</v>
      </c>
      <c r="K104" t="s">
        <v>532</v>
      </c>
      <c r="L104" t="s">
        <v>532</v>
      </c>
      <c r="M104">
        <v>2.5398354003863801E-3</v>
      </c>
      <c r="N104">
        <v>0</v>
      </c>
      <c r="O104">
        <v>0</v>
      </c>
      <c r="P104">
        <v>0</v>
      </c>
      <c r="Q104">
        <v>1.977420801411792E-2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0.32226059274954588</v>
      </c>
      <c r="Z104">
        <v>0</v>
      </c>
      <c r="AA104">
        <v>0</v>
      </c>
      <c r="AB104">
        <v>0</v>
      </c>
      <c r="AC104">
        <v>1.9653422836653357E-3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100</v>
      </c>
      <c r="C105" t="s">
        <v>531</v>
      </c>
      <c r="D105" t="s">
        <v>502</v>
      </c>
      <c r="E105" t="s">
        <v>505</v>
      </c>
      <c r="F105" t="s">
        <v>4</v>
      </c>
      <c r="G105" t="s">
        <v>507</v>
      </c>
      <c r="H105" t="s">
        <v>532</v>
      </c>
      <c r="I105" t="s">
        <v>538</v>
      </c>
      <c r="J105" t="s">
        <v>515</v>
      </c>
      <c r="K105" t="s">
        <v>532</v>
      </c>
      <c r="L105" t="s">
        <v>532</v>
      </c>
      <c r="M105">
        <v>0</v>
      </c>
      <c r="N105">
        <v>0</v>
      </c>
      <c r="O105">
        <v>1.1286119942865874E-3</v>
      </c>
      <c r="P105">
        <v>0</v>
      </c>
      <c r="Q105">
        <v>0</v>
      </c>
      <c r="R105">
        <v>0</v>
      </c>
      <c r="S105">
        <v>0</v>
      </c>
      <c r="T105">
        <v>4.0004692387254556E-9</v>
      </c>
      <c r="U105">
        <v>0</v>
      </c>
      <c r="V105">
        <v>0</v>
      </c>
      <c r="W105">
        <v>0</v>
      </c>
      <c r="X105">
        <v>0</v>
      </c>
      <c r="Y105">
        <v>7.1379777003528877E-2</v>
      </c>
      <c r="Z105">
        <v>0</v>
      </c>
      <c r="AA105">
        <v>0</v>
      </c>
      <c r="AB105">
        <v>0</v>
      </c>
      <c r="AC105">
        <v>7.4188929099917992E-7</v>
      </c>
      <c r="AD105">
        <v>0</v>
      </c>
      <c r="AE105">
        <v>0</v>
      </c>
      <c r="AF105">
        <v>0</v>
      </c>
      <c r="AG105">
        <v>9.1555879585537217E-10</v>
      </c>
      <c r="AH105">
        <v>0</v>
      </c>
    </row>
    <row r="106" spans="1:34" x14ac:dyDescent="0.2">
      <c r="A106" t="s">
        <v>101</v>
      </c>
      <c r="C106" t="s">
        <v>531</v>
      </c>
      <c r="D106" t="s">
        <v>502</v>
      </c>
      <c r="E106" t="s">
        <v>506</v>
      </c>
      <c r="F106" t="s">
        <v>538</v>
      </c>
      <c r="G106" t="s">
        <v>507</v>
      </c>
      <c r="H106" t="s">
        <v>532</v>
      </c>
      <c r="I106" t="s">
        <v>538</v>
      </c>
      <c r="J106" t="s">
        <v>515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2.4566402018327072E-3</v>
      </c>
      <c r="V106">
        <v>0</v>
      </c>
      <c r="W106">
        <v>0</v>
      </c>
      <c r="X106">
        <v>0</v>
      </c>
      <c r="Y106">
        <v>8.830077080177344E-2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102</v>
      </c>
      <c r="C107" t="s">
        <v>531</v>
      </c>
      <c r="D107" t="s">
        <v>502</v>
      </c>
      <c r="E107" t="s">
        <v>506</v>
      </c>
      <c r="F107" t="s">
        <v>541</v>
      </c>
      <c r="G107" t="s">
        <v>507</v>
      </c>
      <c r="H107" t="s">
        <v>532</v>
      </c>
      <c r="I107" t="s">
        <v>538</v>
      </c>
      <c r="J107" t="s">
        <v>515</v>
      </c>
      <c r="K107" t="s">
        <v>532</v>
      </c>
      <c r="L107" t="s">
        <v>532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1.363028470912495E-3</v>
      </c>
      <c r="V107">
        <v>0</v>
      </c>
      <c r="W107">
        <v>0</v>
      </c>
      <c r="X107">
        <v>0</v>
      </c>
      <c r="Y107">
        <v>8.8558731660798418E-2</v>
      </c>
      <c r="Z107">
        <v>0</v>
      </c>
      <c r="AA107">
        <v>0</v>
      </c>
      <c r="AB107">
        <v>0</v>
      </c>
      <c r="AC107">
        <v>8.3248523980127691E-9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t="s">
        <v>103</v>
      </c>
      <c r="C108" t="s">
        <v>531</v>
      </c>
      <c r="D108" t="s">
        <v>502</v>
      </c>
      <c r="E108" t="s">
        <v>505</v>
      </c>
      <c r="F108" t="s">
        <v>8</v>
      </c>
      <c r="G108" t="s">
        <v>507</v>
      </c>
      <c r="H108" t="s">
        <v>532</v>
      </c>
      <c r="I108" t="s">
        <v>538</v>
      </c>
      <c r="J108" t="s">
        <v>516</v>
      </c>
      <c r="K108" t="s">
        <v>532</v>
      </c>
      <c r="L108" t="s">
        <v>532</v>
      </c>
      <c r="M108">
        <v>2.5398354003863801E-3</v>
      </c>
      <c r="N108">
        <v>0</v>
      </c>
      <c r="O108">
        <v>0</v>
      </c>
      <c r="P108">
        <v>0</v>
      </c>
      <c r="Q108">
        <v>1.977420801411792E-2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0.370977477991842</v>
      </c>
      <c r="Z108">
        <v>0</v>
      </c>
      <c r="AA108">
        <v>0</v>
      </c>
      <c r="AB108">
        <v>0</v>
      </c>
      <c r="AC108">
        <v>1.9653422836653357E-3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104</v>
      </c>
      <c r="C109" t="s">
        <v>531</v>
      </c>
      <c r="D109" t="s">
        <v>502</v>
      </c>
      <c r="E109" t="s">
        <v>505</v>
      </c>
      <c r="F109" t="s">
        <v>4</v>
      </c>
      <c r="G109" t="s">
        <v>507</v>
      </c>
      <c r="H109" t="s">
        <v>532</v>
      </c>
      <c r="I109" t="s">
        <v>538</v>
      </c>
      <c r="J109" t="s">
        <v>516</v>
      </c>
      <c r="K109" t="s">
        <v>532</v>
      </c>
      <c r="L109" t="s">
        <v>532</v>
      </c>
      <c r="M109">
        <v>0</v>
      </c>
      <c r="N109">
        <v>0</v>
      </c>
      <c r="O109">
        <v>1.1286119942865874E-3</v>
      </c>
      <c r="P109">
        <v>0</v>
      </c>
      <c r="Q109">
        <v>0</v>
      </c>
      <c r="R109">
        <v>0</v>
      </c>
      <c r="S109">
        <v>0</v>
      </c>
      <c r="T109">
        <v>4.0004692387254556E-9</v>
      </c>
      <c r="U109">
        <v>0</v>
      </c>
      <c r="V109">
        <v>0</v>
      </c>
      <c r="W109">
        <v>0</v>
      </c>
      <c r="X109">
        <v>0</v>
      </c>
      <c r="Y109">
        <v>8.2170424334101391E-2</v>
      </c>
      <c r="Z109">
        <v>0</v>
      </c>
      <c r="AA109">
        <v>0</v>
      </c>
      <c r="AB109">
        <v>0</v>
      </c>
      <c r="AC109">
        <v>7.4188929099917992E-7</v>
      </c>
      <c r="AD109">
        <v>0</v>
      </c>
      <c r="AE109">
        <v>0</v>
      </c>
      <c r="AF109">
        <v>0</v>
      </c>
      <c r="AG109">
        <v>9.1555879585537217E-10</v>
      </c>
      <c r="AH109">
        <v>0</v>
      </c>
    </row>
    <row r="110" spans="1:34" x14ac:dyDescent="0.2">
      <c r="A110" t="s">
        <v>105</v>
      </c>
      <c r="C110" t="s">
        <v>531</v>
      </c>
      <c r="D110" t="s">
        <v>502</v>
      </c>
      <c r="E110" t="s">
        <v>506</v>
      </c>
      <c r="F110" t="s">
        <v>538</v>
      </c>
      <c r="G110" t="s">
        <v>507</v>
      </c>
      <c r="H110" t="s">
        <v>532</v>
      </c>
      <c r="I110" t="s">
        <v>538</v>
      </c>
      <c r="J110" t="s">
        <v>516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2.4566402018327072E-3</v>
      </c>
      <c r="V110">
        <v>0</v>
      </c>
      <c r="W110">
        <v>0</v>
      </c>
      <c r="X110">
        <v>0</v>
      </c>
      <c r="Y110">
        <v>0.10164940422062743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 t="s">
        <v>106</v>
      </c>
      <c r="C111" t="s">
        <v>531</v>
      </c>
      <c r="D111" t="s">
        <v>502</v>
      </c>
      <c r="E111" t="s">
        <v>506</v>
      </c>
      <c r="F111" t="s">
        <v>541</v>
      </c>
      <c r="G111" t="s">
        <v>507</v>
      </c>
      <c r="H111" t="s">
        <v>532</v>
      </c>
      <c r="I111" t="s">
        <v>538</v>
      </c>
      <c r="J111" t="s">
        <v>516</v>
      </c>
      <c r="K111" t="s">
        <v>532</v>
      </c>
      <c r="L111" t="s">
        <v>532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1.363028470912495E-3</v>
      </c>
      <c r="V111">
        <v>0</v>
      </c>
      <c r="W111">
        <v>0</v>
      </c>
      <c r="X111">
        <v>0</v>
      </c>
      <c r="Y111">
        <v>0.10194636162421562</v>
      </c>
      <c r="Z111">
        <v>0</v>
      </c>
      <c r="AA111">
        <v>0</v>
      </c>
      <c r="AB111">
        <v>0</v>
      </c>
      <c r="AC111">
        <v>8.3248523980127691E-9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107</v>
      </c>
      <c r="C112" t="s">
        <v>531</v>
      </c>
      <c r="D112" t="s">
        <v>502</v>
      </c>
      <c r="E112" t="s">
        <v>505</v>
      </c>
      <c r="F112" t="s">
        <v>8</v>
      </c>
      <c r="G112" t="s">
        <v>507</v>
      </c>
      <c r="H112" t="s">
        <v>532</v>
      </c>
      <c r="I112" t="s">
        <v>538</v>
      </c>
      <c r="J112" t="s">
        <v>517</v>
      </c>
      <c r="K112" t="s">
        <v>532</v>
      </c>
      <c r="L112" t="s">
        <v>532</v>
      </c>
      <c r="M112">
        <v>2.5398354003863801E-3</v>
      </c>
      <c r="N112">
        <v>0</v>
      </c>
      <c r="O112">
        <v>0</v>
      </c>
      <c r="P112">
        <v>0</v>
      </c>
      <c r="Q112">
        <v>1.977420801411792E-2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0.1919899085779363</v>
      </c>
      <c r="Z112">
        <v>0</v>
      </c>
      <c r="AA112">
        <v>0</v>
      </c>
      <c r="AB112">
        <v>0</v>
      </c>
      <c r="AC112">
        <v>1.9653422836653357E-3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108</v>
      </c>
      <c r="C113" t="s">
        <v>531</v>
      </c>
      <c r="D113" t="s">
        <v>502</v>
      </c>
      <c r="E113" t="s">
        <v>505</v>
      </c>
      <c r="F113" t="s">
        <v>4</v>
      </c>
      <c r="G113" t="s">
        <v>507</v>
      </c>
      <c r="H113" t="s">
        <v>532</v>
      </c>
      <c r="I113" t="s">
        <v>538</v>
      </c>
      <c r="J113" t="s">
        <v>517</v>
      </c>
      <c r="K113" t="s">
        <v>532</v>
      </c>
      <c r="L113" t="s">
        <v>532</v>
      </c>
      <c r="M113">
        <v>0</v>
      </c>
      <c r="N113">
        <v>0</v>
      </c>
      <c r="O113">
        <v>1.1286119942865874E-3</v>
      </c>
      <c r="P113">
        <v>0</v>
      </c>
      <c r="Q113">
        <v>0</v>
      </c>
      <c r="R113">
        <v>0</v>
      </c>
      <c r="S113">
        <v>0</v>
      </c>
      <c r="T113">
        <v>4.0004692387254556E-9</v>
      </c>
      <c r="U113">
        <v>0</v>
      </c>
      <c r="V113">
        <v>0</v>
      </c>
      <c r="W113">
        <v>0</v>
      </c>
      <c r="X113">
        <v>0</v>
      </c>
      <c r="Y113">
        <v>4.2525202179689407E-2</v>
      </c>
      <c r="Z113">
        <v>0</v>
      </c>
      <c r="AA113">
        <v>0</v>
      </c>
      <c r="AB113">
        <v>0</v>
      </c>
      <c r="AC113">
        <v>7.4188929099917992E-7</v>
      </c>
      <c r="AD113">
        <v>0</v>
      </c>
      <c r="AE113">
        <v>0</v>
      </c>
      <c r="AF113">
        <v>0</v>
      </c>
      <c r="AG113">
        <v>9.1555879585537217E-10</v>
      </c>
      <c r="AH113">
        <v>0</v>
      </c>
    </row>
    <row r="114" spans="1:34" x14ac:dyDescent="0.2">
      <c r="A114" t="s">
        <v>109</v>
      </c>
      <c r="C114" t="s">
        <v>531</v>
      </c>
      <c r="D114" t="s">
        <v>502</v>
      </c>
      <c r="E114" t="s">
        <v>506</v>
      </c>
      <c r="F114" t="s">
        <v>538</v>
      </c>
      <c r="G114" t="s">
        <v>507</v>
      </c>
      <c r="H114" t="s">
        <v>532</v>
      </c>
      <c r="I114" t="s">
        <v>538</v>
      </c>
      <c r="J114" t="s">
        <v>517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2.4566402018327072E-3</v>
      </c>
      <c r="V114">
        <v>0</v>
      </c>
      <c r="W114">
        <v>0</v>
      </c>
      <c r="X114">
        <v>0</v>
      </c>
      <c r="Y114">
        <v>5.2606050181162517E-2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 t="s">
        <v>110</v>
      </c>
      <c r="C115" t="s">
        <v>531</v>
      </c>
      <c r="D115" t="s">
        <v>502</v>
      </c>
      <c r="E115" t="s">
        <v>506</v>
      </c>
      <c r="F115" t="s">
        <v>541</v>
      </c>
      <c r="G115" t="s">
        <v>507</v>
      </c>
      <c r="H115" t="s">
        <v>532</v>
      </c>
      <c r="I115" t="s">
        <v>538</v>
      </c>
      <c r="J115" t="s">
        <v>517</v>
      </c>
      <c r="K115" t="s">
        <v>532</v>
      </c>
      <c r="L115" t="s">
        <v>532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1.363028470912495E-3</v>
      </c>
      <c r="V115">
        <v>0</v>
      </c>
      <c r="W115">
        <v>0</v>
      </c>
      <c r="X115">
        <v>0</v>
      </c>
      <c r="Y115">
        <v>5.2759732892779021E-2</v>
      </c>
      <c r="Z115">
        <v>0</v>
      </c>
      <c r="AA115">
        <v>0</v>
      </c>
      <c r="AB115">
        <v>0</v>
      </c>
      <c r="AC115">
        <v>8.3248523980127691E-9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111</v>
      </c>
      <c r="C116" t="s">
        <v>531</v>
      </c>
      <c r="D116" t="s">
        <v>502</v>
      </c>
      <c r="E116" t="s">
        <v>505</v>
      </c>
      <c r="F116" t="s">
        <v>8</v>
      </c>
      <c r="G116" t="s">
        <v>507</v>
      </c>
      <c r="H116" t="s">
        <v>532</v>
      </c>
      <c r="I116" t="s">
        <v>538</v>
      </c>
      <c r="J116" t="s">
        <v>518</v>
      </c>
      <c r="K116" t="s">
        <v>532</v>
      </c>
      <c r="L116" t="s">
        <v>532</v>
      </c>
      <c r="M116">
        <v>2.5398354003863801E-3</v>
      </c>
      <c r="N116">
        <v>0</v>
      </c>
      <c r="O116">
        <v>0</v>
      </c>
      <c r="P116">
        <v>0</v>
      </c>
      <c r="Q116">
        <v>1.977420801411792E-2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0.28767975003063057</v>
      </c>
      <c r="Z116">
        <v>0</v>
      </c>
      <c r="AA116">
        <v>0</v>
      </c>
      <c r="AB116">
        <v>0</v>
      </c>
      <c r="AC116">
        <v>1.9653422836653357E-3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112</v>
      </c>
      <c r="C117" t="s">
        <v>531</v>
      </c>
      <c r="D117" t="s">
        <v>502</v>
      </c>
      <c r="E117" t="s">
        <v>505</v>
      </c>
      <c r="F117" t="s">
        <v>4</v>
      </c>
      <c r="G117" t="s">
        <v>507</v>
      </c>
      <c r="H117" t="s">
        <v>532</v>
      </c>
      <c r="I117" t="s">
        <v>538</v>
      </c>
      <c r="J117" t="s">
        <v>518</v>
      </c>
      <c r="K117" t="s">
        <v>532</v>
      </c>
      <c r="L117" t="s">
        <v>532</v>
      </c>
      <c r="M117">
        <v>0</v>
      </c>
      <c r="N117">
        <v>0</v>
      </c>
      <c r="O117">
        <v>1.1286119942865874E-3</v>
      </c>
      <c r="P117">
        <v>0</v>
      </c>
      <c r="Q117">
        <v>0</v>
      </c>
      <c r="R117">
        <v>0</v>
      </c>
      <c r="S117">
        <v>0</v>
      </c>
      <c r="T117">
        <v>4.0004692387254556E-9</v>
      </c>
      <c r="U117">
        <v>0</v>
      </c>
      <c r="V117">
        <v>0</v>
      </c>
      <c r="W117">
        <v>0</v>
      </c>
      <c r="X117">
        <v>0</v>
      </c>
      <c r="Y117">
        <v>6.3720221670343455E-2</v>
      </c>
      <c r="Z117">
        <v>0</v>
      </c>
      <c r="AA117">
        <v>0</v>
      </c>
      <c r="AB117">
        <v>0</v>
      </c>
      <c r="AC117">
        <v>7.4188929099917992E-7</v>
      </c>
      <c r="AD117">
        <v>0</v>
      </c>
      <c r="AE117">
        <v>0</v>
      </c>
      <c r="AF117">
        <v>0</v>
      </c>
      <c r="AG117">
        <v>9.1555879585537217E-10</v>
      </c>
      <c r="AH117">
        <v>0</v>
      </c>
    </row>
    <row r="118" spans="1:34" x14ac:dyDescent="0.2">
      <c r="A118" t="s">
        <v>113</v>
      </c>
      <c r="C118" t="s">
        <v>531</v>
      </c>
      <c r="D118" t="s">
        <v>502</v>
      </c>
      <c r="E118" t="s">
        <v>506</v>
      </c>
      <c r="F118" t="s">
        <v>538</v>
      </c>
      <c r="G118" t="s">
        <v>507</v>
      </c>
      <c r="H118" t="s">
        <v>532</v>
      </c>
      <c r="I118" t="s">
        <v>538</v>
      </c>
      <c r="J118" t="s">
        <v>518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2.4566402018327072E-3</v>
      </c>
      <c r="V118">
        <v>0</v>
      </c>
      <c r="W118">
        <v>0</v>
      </c>
      <c r="X118">
        <v>0</v>
      </c>
      <c r="Y118">
        <v>7.8825473059029441E-2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114</v>
      </c>
      <c r="C119" t="s">
        <v>531</v>
      </c>
      <c r="D119" t="s">
        <v>502</v>
      </c>
      <c r="E119" t="s">
        <v>506</v>
      </c>
      <c r="F119" t="s">
        <v>541</v>
      </c>
      <c r="G119" t="s">
        <v>507</v>
      </c>
      <c r="H119" t="s">
        <v>532</v>
      </c>
      <c r="I119" t="s">
        <v>538</v>
      </c>
      <c r="J119" t="s">
        <v>518</v>
      </c>
      <c r="K119" t="s">
        <v>532</v>
      </c>
      <c r="L119" t="s">
        <v>532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1.363028470912495E-3</v>
      </c>
      <c r="V119">
        <v>0</v>
      </c>
      <c r="W119">
        <v>0</v>
      </c>
      <c r="X119">
        <v>0</v>
      </c>
      <c r="Y119">
        <v>7.9055752891908873E-2</v>
      </c>
      <c r="Z119">
        <v>0</v>
      </c>
      <c r="AA119">
        <v>0</v>
      </c>
      <c r="AB119">
        <v>0</v>
      </c>
      <c r="AC119">
        <v>8.3248523980127691E-9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115</v>
      </c>
      <c r="B120" t="b">
        <v>1</v>
      </c>
      <c r="C120" t="s">
        <v>531</v>
      </c>
      <c r="D120" t="s">
        <v>502</v>
      </c>
      <c r="E120" t="s">
        <v>505</v>
      </c>
      <c r="F120" t="s">
        <v>8</v>
      </c>
      <c r="G120" t="s">
        <v>507</v>
      </c>
      <c r="H120" t="s">
        <v>532</v>
      </c>
      <c r="I120" t="s">
        <v>535</v>
      </c>
      <c r="J120" t="s">
        <v>519</v>
      </c>
      <c r="K120" t="s">
        <v>532</v>
      </c>
      <c r="L120" t="s">
        <v>532</v>
      </c>
      <c r="M120">
        <v>2.5398354003863801E-3</v>
      </c>
      <c r="N120">
        <v>0</v>
      </c>
      <c r="O120">
        <v>0</v>
      </c>
      <c r="P120">
        <v>0</v>
      </c>
      <c r="Q120">
        <v>1.977420801411792E-2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1.5131836341521707</v>
      </c>
      <c r="Z120">
        <v>0</v>
      </c>
      <c r="AA120">
        <v>0</v>
      </c>
      <c r="AB120">
        <v>0</v>
      </c>
      <c r="AC120">
        <v>1.9653422836653357E-3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116</v>
      </c>
      <c r="B121" t="b">
        <v>1</v>
      </c>
      <c r="C121" t="s">
        <v>531</v>
      </c>
      <c r="D121" t="s">
        <v>502</v>
      </c>
      <c r="E121" t="s">
        <v>505</v>
      </c>
      <c r="F121" t="s">
        <v>4</v>
      </c>
      <c r="G121" t="s">
        <v>507</v>
      </c>
      <c r="H121" t="s">
        <v>532</v>
      </c>
      <c r="I121" t="s">
        <v>535</v>
      </c>
      <c r="J121" t="s">
        <v>519</v>
      </c>
      <c r="K121" t="s">
        <v>532</v>
      </c>
      <c r="L121" t="s">
        <v>532</v>
      </c>
      <c r="M121">
        <v>0</v>
      </c>
      <c r="N121">
        <v>0</v>
      </c>
      <c r="O121">
        <v>1.1286119942865874E-3</v>
      </c>
      <c r="P121">
        <v>0</v>
      </c>
      <c r="Q121">
        <v>0</v>
      </c>
      <c r="R121">
        <v>0</v>
      </c>
      <c r="S121">
        <v>0</v>
      </c>
      <c r="T121">
        <v>4.0004692387254556E-9</v>
      </c>
      <c r="U121">
        <v>0</v>
      </c>
      <c r="V121">
        <v>0</v>
      </c>
      <c r="W121">
        <v>0</v>
      </c>
      <c r="X121">
        <v>0</v>
      </c>
      <c r="Y121">
        <v>0.33516574102225094</v>
      </c>
      <c r="Z121">
        <v>0</v>
      </c>
      <c r="AA121">
        <v>0</v>
      </c>
      <c r="AB121">
        <v>0</v>
      </c>
      <c r="AC121">
        <v>7.4188929099917992E-7</v>
      </c>
      <c r="AD121">
        <v>0</v>
      </c>
      <c r="AE121">
        <v>0</v>
      </c>
      <c r="AF121">
        <v>0</v>
      </c>
      <c r="AG121">
        <v>9.1555879585537217E-10</v>
      </c>
      <c r="AH121">
        <v>0</v>
      </c>
    </row>
    <row r="122" spans="1:34" x14ac:dyDescent="0.2">
      <c r="A122" t="s">
        <v>117</v>
      </c>
      <c r="B122" t="b">
        <v>1</v>
      </c>
      <c r="C122" t="s">
        <v>531</v>
      </c>
      <c r="D122" t="s">
        <v>502</v>
      </c>
      <c r="E122" t="s">
        <v>506</v>
      </c>
      <c r="F122" t="s">
        <v>538</v>
      </c>
      <c r="G122" t="s">
        <v>507</v>
      </c>
      <c r="H122" t="s">
        <v>532</v>
      </c>
      <c r="I122" t="s">
        <v>535</v>
      </c>
      <c r="J122" t="s">
        <v>519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2.4566402018327072E-3</v>
      </c>
      <c r="V122">
        <v>0</v>
      </c>
      <c r="W122">
        <v>0</v>
      </c>
      <c r="X122">
        <v>0</v>
      </c>
      <c r="Y122">
        <v>0.41461874106372165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 t="s">
        <v>118</v>
      </c>
      <c r="C123" t="s">
        <v>531</v>
      </c>
      <c r="D123" t="s">
        <v>502</v>
      </c>
      <c r="E123" t="s">
        <v>506</v>
      </c>
      <c r="F123" t="s">
        <v>541</v>
      </c>
      <c r="G123" t="s">
        <v>507</v>
      </c>
      <c r="H123" t="s">
        <v>532</v>
      </c>
      <c r="I123" t="s">
        <v>535</v>
      </c>
      <c r="J123" t="s">
        <v>519</v>
      </c>
      <c r="K123" t="s">
        <v>532</v>
      </c>
      <c r="L123" t="s">
        <v>532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1.363028470912495E-3</v>
      </c>
      <c r="V123">
        <v>0</v>
      </c>
      <c r="W123">
        <v>0</v>
      </c>
      <c r="X123">
        <v>0</v>
      </c>
      <c r="Y123">
        <v>0.41583000349825638</v>
      </c>
      <c r="Z123">
        <v>0</v>
      </c>
      <c r="AA123">
        <v>0</v>
      </c>
      <c r="AB123">
        <v>0</v>
      </c>
      <c r="AC123">
        <v>8.3248523980127691E-9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t="s">
        <v>119</v>
      </c>
      <c r="C124" t="s">
        <v>531</v>
      </c>
      <c r="D124" t="s">
        <v>502</v>
      </c>
      <c r="E124" t="s">
        <v>505</v>
      </c>
      <c r="F124" t="s">
        <v>8</v>
      </c>
      <c r="G124" t="s">
        <v>507</v>
      </c>
      <c r="H124" t="s">
        <v>532</v>
      </c>
      <c r="I124" t="s">
        <v>533</v>
      </c>
      <c r="J124" t="s">
        <v>519</v>
      </c>
      <c r="K124" t="s">
        <v>532</v>
      </c>
      <c r="L124" t="s">
        <v>532</v>
      </c>
      <c r="M124">
        <v>2.5398354003863801E-3</v>
      </c>
      <c r="N124">
        <v>0</v>
      </c>
      <c r="O124">
        <v>0</v>
      </c>
      <c r="P124">
        <v>0</v>
      </c>
      <c r="Q124">
        <v>1.977420801411792E-2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1.6483581033981307</v>
      </c>
      <c r="Z124">
        <v>0</v>
      </c>
      <c r="AA124">
        <v>0</v>
      </c>
      <c r="AB124">
        <v>0</v>
      </c>
      <c r="AC124">
        <v>1.9653422836653357E-3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120</v>
      </c>
      <c r="C125" t="s">
        <v>531</v>
      </c>
      <c r="D125" t="s">
        <v>502</v>
      </c>
      <c r="E125" t="s">
        <v>505</v>
      </c>
      <c r="F125" t="s">
        <v>4</v>
      </c>
      <c r="G125" t="s">
        <v>507</v>
      </c>
      <c r="H125" t="s">
        <v>532</v>
      </c>
      <c r="I125" t="s">
        <v>533</v>
      </c>
      <c r="J125" t="s">
        <v>519</v>
      </c>
      <c r="K125" t="s">
        <v>532</v>
      </c>
      <c r="L125" t="s">
        <v>532</v>
      </c>
      <c r="M125">
        <v>0</v>
      </c>
      <c r="N125">
        <v>0</v>
      </c>
      <c r="O125">
        <v>1.1286119942865874E-3</v>
      </c>
      <c r="P125">
        <v>0</v>
      </c>
      <c r="Q125">
        <v>0</v>
      </c>
      <c r="R125">
        <v>0</v>
      </c>
      <c r="S125">
        <v>0</v>
      </c>
      <c r="T125">
        <v>4.0004692387254556E-9</v>
      </c>
      <c r="U125">
        <v>0</v>
      </c>
      <c r="V125">
        <v>0</v>
      </c>
      <c r="W125">
        <v>0</v>
      </c>
      <c r="X125">
        <v>0</v>
      </c>
      <c r="Y125">
        <v>0.36510648987094985</v>
      </c>
      <c r="Z125">
        <v>0</v>
      </c>
      <c r="AA125">
        <v>0</v>
      </c>
      <c r="AB125">
        <v>0</v>
      </c>
      <c r="AC125">
        <v>7.4188929099917992E-7</v>
      </c>
      <c r="AD125">
        <v>0</v>
      </c>
      <c r="AE125">
        <v>0</v>
      </c>
      <c r="AF125">
        <v>0</v>
      </c>
      <c r="AG125">
        <v>9.1555879585537217E-10</v>
      </c>
      <c r="AH125">
        <v>0</v>
      </c>
    </row>
    <row r="126" spans="1:34" x14ac:dyDescent="0.2">
      <c r="A126" t="s">
        <v>121</v>
      </c>
      <c r="C126" t="s">
        <v>531</v>
      </c>
      <c r="D126" t="s">
        <v>502</v>
      </c>
      <c r="E126" t="s">
        <v>506</v>
      </c>
      <c r="F126" t="s">
        <v>538</v>
      </c>
      <c r="G126" t="s">
        <v>507</v>
      </c>
      <c r="H126" t="s">
        <v>532</v>
      </c>
      <c r="I126" t="s">
        <v>533</v>
      </c>
      <c r="J126" t="s">
        <v>519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2.4566402018327072E-3</v>
      </c>
      <c r="V126">
        <v>0</v>
      </c>
      <c r="W126">
        <v>0</v>
      </c>
      <c r="X126">
        <v>0</v>
      </c>
      <c r="Y126">
        <v>0.45165711961723998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122</v>
      </c>
      <c r="C127" t="s">
        <v>531</v>
      </c>
      <c r="D127" t="s">
        <v>502</v>
      </c>
      <c r="E127" t="s">
        <v>506</v>
      </c>
      <c r="F127" t="s">
        <v>541</v>
      </c>
      <c r="G127" t="s">
        <v>507</v>
      </c>
      <c r="H127" t="s">
        <v>532</v>
      </c>
      <c r="I127" t="s">
        <v>533</v>
      </c>
      <c r="J127" t="s">
        <v>519</v>
      </c>
      <c r="K127" t="s">
        <v>532</v>
      </c>
      <c r="L127" t="s">
        <v>532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1.363028470912495E-3</v>
      </c>
      <c r="V127">
        <v>0</v>
      </c>
      <c r="W127">
        <v>0</v>
      </c>
      <c r="X127">
        <v>0</v>
      </c>
      <c r="Y127">
        <v>0.45297658554605691</v>
      </c>
      <c r="Z127">
        <v>0</v>
      </c>
      <c r="AA127">
        <v>0</v>
      </c>
      <c r="AB127">
        <v>0</v>
      </c>
      <c r="AC127">
        <v>8.3248523980127691E-9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123</v>
      </c>
      <c r="B128" t="b">
        <v>1</v>
      </c>
      <c r="C128" t="s">
        <v>531</v>
      </c>
      <c r="D128" t="s">
        <v>502</v>
      </c>
      <c r="E128" t="s">
        <v>505</v>
      </c>
      <c r="F128" t="s">
        <v>8</v>
      </c>
      <c r="G128" t="s">
        <v>507</v>
      </c>
      <c r="H128" t="s">
        <v>532</v>
      </c>
      <c r="I128" t="s">
        <v>536</v>
      </c>
      <c r="J128" t="s">
        <v>519</v>
      </c>
      <c r="K128" t="s">
        <v>532</v>
      </c>
      <c r="L128" t="s">
        <v>532</v>
      </c>
      <c r="M128">
        <v>2.5398354003863801E-3</v>
      </c>
      <c r="N128">
        <v>0</v>
      </c>
      <c r="O128">
        <v>0</v>
      </c>
      <c r="P128">
        <v>0</v>
      </c>
      <c r="Q128">
        <v>1.977420801411792E-2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1.4977097144148352</v>
      </c>
      <c r="Z128">
        <v>0</v>
      </c>
      <c r="AA128">
        <v>0</v>
      </c>
      <c r="AB128">
        <v>0</v>
      </c>
      <c r="AC128">
        <v>1.9653422836653357E-3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124</v>
      </c>
      <c r="B129" t="b">
        <v>1</v>
      </c>
      <c r="C129" t="s">
        <v>531</v>
      </c>
      <c r="D129" t="s">
        <v>502</v>
      </c>
      <c r="E129" t="s">
        <v>505</v>
      </c>
      <c r="F129" t="s">
        <v>4</v>
      </c>
      <c r="G129" t="s">
        <v>507</v>
      </c>
      <c r="H129" t="s">
        <v>532</v>
      </c>
      <c r="I129" t="s">
        <v>536</v>
      </c>
      <c r="J129" t="s">
        <v>519</v>
      </c>
      <c r="K129" t="s">
        <v>532</v>
      </c>
      <c r="L129" t="s">
        <v>532</v>
      </c>
      <c r="M129">
        <v>0</v>
      </c>
      <c r="N129">
        <v>0</v>
      </c>
      <c r="O129">
        <v>1.1286119942865874E-3</v>
      </c>
      <c r="P129">
        <v>0</v>
      </c>
      <c r="Q129">
        <v>0</v>
      </c>
      <c r="R129">
        <v>0</v>
      </c>
      <c r="S129">
        <v>0</v>
      </c>
      <c r="T129">
        <v>4.0004692387254556E-9</v>
      </c>
      <c r="U129">
        <v>0</v>
      </c>
      <c r="V129">
        <v>0</v>
      </c>
      <c r="W129">
        <v>0</v>
      </c>
      <c r="X129">
        <v>0</v>
      </c>
      <c r="Y129">
        <v>0.33173831314223107</v>
      </c>
      <c r="Z129">
        <v>0</v>
      </c>
      <c r="AA129">
        <v>0</v>
      </c>
      <c r="AB129">
        <v>0</v>
      </c>
      <c r="AC129">
        <v>7.4188929099917992E-7</v>
      </c>
      <c r="AD129">
        <v>0</v>
      </c>
      <c r="AE129">
        <v>0</v>
      </c>
      <c r="AF129">
        <v>0</v>
      </c>
      <c r="AG129">
        <v>9.1555879585537217E-10</v>
      </c>
      <c r="AH129">
        <v>0</v>
      </c>
    </row>
    <row r="130" spans="1:34" x14ac:dyDescent="0.2">
      <c r="A130" t="s">
        <v>125</v>
      </c>
      <c r="B130" t="b">
        <v>1</v>
      </c>
      <c r="C130" t="s">
        <v>531</v>
      </c>
      <c r="D130" t="s">
        <v>502</v>
      </c>
      <c r="E130" t="s">
        <v>506</v>
      </c>
      <c r="F130" t="s">
        <v>538</v>
      </c>
      <c r="G130" t="s">
        <v>507</v>
      </c>
      <c r="H130" t="s">
        <v>532</v>
      </c>
      <c r="I130" t="s">
        <v>536</v>
      </c>
      <c r="J130" t="s">
        <v>519</v>
      </c>
      <c r="K130" t="s">
        <v>532</v>
      </c>
      <c r="L130" t="s">
        <v>532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2.4566402018327072E-3</v>
      </c>
      <c r="V130">
        <v>0</v>
      </c>
      <c r="W130">
        <v>0</v>
      </c>
      <c r="X130">
        <v>0</v>
      </c>
      <c r="Y130">
        <v>0.41037882135007114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t="s">
        <v>126</v>
      </c>
      <c r="C131" t="s">
        <v>531</v>
      </c>
      <c r="D131" t="s">
        <v>502</v>
      </c>
      <c r="E131" t="s">
        <v>506</v>
      </c>
      <c r="F131" t="s">
        <v>541</v>
      </c>
      <c r="G131" t="s">
        <v>507</v>
      </c>
      <c r="H131" t="s">
        <v>532</v>
      </c>
      <c r="I131" t="s">
        <v>536</v>
      </c>
      <c r="J131" t="s">
        <v>519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1.363028470912495E-3</v>
      </c>
      <c r="V131">
        <v>0</v>
      </c>
      <c r="W131">
        <v>0</v>
      </c>
      <c r="X131">
        <v>0</v>
      </c>
      <c r="Y131">
        <v>0.41157769733178562</v>
      </c>
      <c r="Z131">
        <v>0</v>
      </c>
      <c r="AA131">
        <v>0</v>
      </c>
      <c r="AB131">
        <v>0</v>
      </c>
      <c r="AC131">
        <v>8.3248523980127691E-9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127</v>
      </c>
      <c r="C132" t="s">
        <v>531</v>
      </c>
      <c r="D132" t="s">
        <v>502</v>
      </c>
      <c r="E132" t="s">
        <v>505</v>
      </c>
      <c r="F132" t="s">
        <v>8</v>
      </c>
      <c r="G132" t="s">
        <v>507</v>
      </c>
      <c r="H132" t="s">
        <v>532</v>
      </c>
      <c r="I132" t="s">
        <v>534</v>
      </c>
      <c r="J132" t="s">
        <v>519</v>
      </c>
      <c r="K132" t="s">
        <v>532</v>
      </c>
      <c r="L132" t="s">
        <v>532</v>
      </c>
      <c r="M132">
        <v>2.5398354003863801E-3</v>
      </c>
      <c r="N132">
        <v>0</v>
      </c>
      <c r="O132">
        <v>0</v>
      </c>
      <c r="P132">
        <v>0</v>
      </c>
      <c r="Q132">
        <v>1.977420801411792E-2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1.5174379181611</v>
      </c>
      <c r="Z132">
        <v>0</v>
      </c>
      <c r="AA132">
        <v>0</v>
      </c>
      <c r="AB132">
        <v>0</v>
      </c>
      <c r="AC132">
        <v>1.9653422836653357E-3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128</v>
      </c>
      <c r="C133" t="s">
        <v>531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534</v>
      </c>
      <c r="J133" t="s">
        <v>519</v>
      </c>
      <c r="K133" t="s">
        <v>532</v>
      </c>
      <c r="L133" t="s">
        <v>532</v>
      </c>
      <c r="M133">
        <v>0</v>
      </c>
      <c r="N133">
        <v>0</v>
      </c>
      <c r="O133">
        <v>1.1286119942865874E-3</v>
      </c>
      <c r="P133">
        <v>0</v>
      </c>
      <c r="Q133">
        <v>0</v>
      </c>
      <c r="R133">
        <v>0</v>
      </c>
      <c r="S133">
        <v>0</v>
      </c>
      <c r="T133">
        <v>4.0004692387254556E-9</v>
      </c>
      <c r="U133">
        <v>0</v>
      </c>
      <c r="V133">
        <v>0</v>
      </c>
      <c r="W133">
        <v>0</v>
      </c>
      <c r="X133">
        <v>0</v>
      </c>
      <c r="Y133">
        <v>0.33610805246429271</v>
      </c>
      <c r="Z133">
        <v>0</v>
      </c>
      <c r="AA133">
        <v>0</v>
      </c>
      <c r="AB133">
        <v>0</v>
      </c>
      <c r="AC133">
        <v>7.4188929099917992E-7</v>
      </c>
      <c r="AD133">
        <v>0</v>
      </c>
      <c r="AE133">
        <v>0</v>
      </c>
      <c r="AF133">
        <v>0</v>
      </c>
      <c r="AG133">
        <v>9.1555879585537217E-10</v>
      </c>
      <c r="AH133">
        <v>0</v>
      </c>
    </row>
    <row r="134" spans="1:34" x14ac:dyDescent="0.2">
      <c r="A134" t="s">
        <v>129</v>
      </c>
      <c r="C134" t="s">
        <v>531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534</v>
      </c>
      <c r="J134" t="s">
        <v>519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2.4566402018327072E-3</v>
      </c>
      <c r="V134">
        <v>0</v>
      </c>
      <c r="W134">
        <v>0</v>
      </c>
      <c r="X134">
        <v>0</v>
      </c>
      <c r="Y134">
        <v>0.41578443294678125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130</v>
      </c>
      <c r="C135" t="s">
        <v>531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534</v>
      </c>
      <c r="J135" t="s">
        <v>519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1.363028470912495E-3</v>
      </c>
      <c r="V135">
        <v>0</v>
      </c>
      <c r="W135">
        <v>0</v>
      </c>
      <c r="X135">
        <v>0</v>
      </c>
      <c r="Y135">
        <v>0.41699910082021285</v>
      </c>
      <c r="Z135">
        <v>0</v>
      </c>
      <c r="AA135">
        <v>0</v>
      </c>
      <c r="AB135">
        <v>0</v>
      </c>
      <c r="AC135">
        <v>8.3248523980127691E-9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t="s">
        <v>131</v>
      </c>
      <c r="B136" t="b">
        <v>1</v>
      </c>
      <c r="C136" t="s">
        <v>531</v>
      </c>
      <c r="D136" t="s">
        <v>502</v>
      </c>
      <c r="E136" t="s">
        <v>505</v>
      </c>
      <c r="F136" t="s">
        <v>8</v>
      </c>
      <c r="G136" t="s">
        <v>507</v>
      </c>
      <c r="H136" t="s">
        <v>532</v>
      </c>
      <c r="I136" t="s">
        <v>512</v>
      </c>
      <c r="J136" t="s">
        <v>519</v>
      </c>
      <c r="K136" t="s">
        <v>532</v>
      </c>
      <c r="L136" t="s">
        <v>532</v>
      </c>
      <c r="M136">
        <v>2.5398354003863801E-3</v>
      </c>
      <c r="N136">
        <v>0</v>
      </c>
      <c r="O136">
        <v>0</v>
      </c>
      <c r="P136">
        <v>0</v>
      </c>
      <c r="Q136">
        <v>1.977420801411792E-2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2.7317137572159065</v>
      </c>
      <c r="Z136">
        <v>0</v>
      </c>
      <c r="AA136">
        <v>0</v>
      </c>
      <c r="AB136">
        <v>0</v>
      </c>
      <c r="AC136">
        <v>1.9653422836653357E-3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t="s">
        <v>132</v>
      </c>
      <c r="B137" t="b">
        <v>1</v>
      </c>
      <c r="C137" t="s">
        <v>531</v>
      </c>
      <c r="D137" t="s">
        <v>502</v>
      </c>
      <c r="E137" t="s">
        <v>505</v>
      </c>
      <c r="F137" t="s">
        <v>4</v>
      </c>
      <c r="G137" t="s">
        <v>507</v>
      </c>
      <c r="H137" t="s">
        <v>532</v>
      </c>
      <c r="I137" t="s">
        <v>512</v>
      </c>
      <c r="J137" t="s">
        <v>519</v>
      </c>
      <c r="K137" t="s">
        <v>532</v>
      </c>
      <c r="L137" t="s">
        <v>532</v>
      </c>
      <c r="M137">
        <v>0</v>
      </c>
      <c r="N137">
        <v>0</v>
      </c>
      <c r="O137">
        <v>1.1286119942865874E-3</v>
      </c>
      <c r="P137">
        <v>0</v>
      </c>
      <c r="Q137">
        <v>0</v>
      </c>
      <c r="R137">
        <v>0</v>
      </c>
      <c r="S137">
        <v>0</v>
      </c>
      <c r="T137">
        <v>4.0004692387254556E-9</v>
      </c>
      <c r="U137">
        <v>0</v>
      </c>
      <c r="V137">
        <v>0</v>
      </c>
      <c r="W137">
        <v>0</v>
      </c>
      <c r="X137">
        <v>0</v>
      </c>
      <c r="Y137">
        <v>0.60506659273442365</v>
      </c>
      <c r="Z137">
        <v>0</v>
      </c>
      <c r="AA137">
        <v>0</v>
      </c>
      <c r="AB137">
        <v>0</v>
      </c>
      <c r="AC137">
        <v>7.4188929099917992E-7</v>
      </c>
      <c r="AD137">
        <v>0</v>
      </c>
      <c r="AE137">
        <v>0</v>
      </c>
      <c r="AF137">
        <v>0</v>
      </c>
      <c r="AG137">
        <v>9.1555879585537217E-10</v>
      </c>
      <c r="AH137">
        <v>0</v>
      </c>
    </row>
    <row r="138" spans="1:34" x14ac:dyDescent="0.2">
      <c r="A138" t="s">
        <v>133</v>
      </c>
      <c r="B138" t="b">
        <v>1</v>
      </c>
      <c r="C138" t="s">
        <v>531</v>
      </c>
      <c r="D138" t="s">
        <v>502</v>
      </c>
      <c r="E138" t="s">
        <v>506</v>
      </c>
      <c r="F138" t="s">
        <v>538</v>
      </c>
      <c r="G138" t="s">
        <v>507</v>
      </c>
      <c r="H138" t="s">
        <v>532</v>
      </c>
      <c r="I138" t="s">
        <v>512</v>
      </c>
      <c r="J138" t="s">
        <v>519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2.4566402018327072E-3</v>
      </c>
      <c r="V138">
        <v>0</v>
      </c>
      <c r="W138">
        <v>0</v>
      </c>
      <c r="X138">
        <v>0</v>
      </c>
      <c r="Y138">
        <v>0.74850116892647289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134</v>
      </c>
      <c r="C139" t="s">
        <v>531</v>
      </c>
      <c r="D139" t="s">
        <v>502</v>
      </c>
      <c r="E139" t="s">
        <v>506</v>
      </c>
      <c r="F139" t="s">
        <v>541</v>
      </c>
      <c r="G139" t="s">
        <v>507</v>
      </c>
      <c r="H139" t="s">
        <v>532</v>
      </c>
      <c r="I139" t="s">
        <v>512</v>
      </c>
      <c r="J139" t="s">
        <v>519</v>
      </c>
      <c r="K139" t="s">
        <v>532</v>
      </c>
      <c r="L139" t="s">
        <v>532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1.363028470912495E-3</v>
      </c>
      <c r="V139">
        <v>0</v>
      </c>
      <c r="W139">
        <v>0</v>
      </c>
      <c r="X139">
        <v>0</v>
      </c>
      <c r="Y139">
        <v>0.75068783165618935</v>
      </c>
      <c r="Z139">
        <v>0</v>
      </c>
      <c r="AA139">
        <v>0</v>
      </c>
      <c r="AB139">
        <v>0</v>
      </c>
      <c r="AC139">
        <v>8.3248523980127691E-9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t="s">
        <v>135</v>
      </c>
      <c r="C140" t="s">
        <v>531</v>
      </c>
      <c r="D140" t="s">
        <v>502</v>
      </c>
      <c r="E140" t="s">
        <v>505</v>
      </c>
      <c r="F140" t="s">
        <v>8</v>
      </c>
      <c r="G140" t="s">
        <v>507</v>
      </c>
      <c r="H140" t="s">
        <v>532</v>
      </c>
      <c r="I140" t="s">
        <v>512</v>
      </c>
      <c r="J140" t="s">
        <v>520</v>
      </c>
      <c r="K140" t="s">
        <v>532</v>
      </c>
      <c r="L140" t="s">
        <v>532</v>
      </c>
      <c r="M140">
        <v>2.5398354003863801E-3</v>
      </c>
      <c r="N140">
        <v>0</v>
      </c>
      <c r="O140">
        <v>0</v>
      </c>
      <c r="P140">
        <v>0</v>
      </c>
      <c r="Q140">
        <v>1.977420801411792E-2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2.9732412221588356</v>
      </c>
      <c r="Z140">
        <v>0</v>
      </c>
      <c r="AA140">
        <v>0</v>
      </c>
      <c r="AB140">
        <v>0</v>
      </c>
      <c r="AC140">
        <v>1.9653422836653357E-3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136</v>
      </c>
      <c r="C141" t="s">
        <v>531</v>
      </c>
      <c r="D141" t="s">
        <v>502</v>
      </c>
      <c r="E141" t="s">
        <v>505</v>
      </c>
      <c r="F141" t="s">
        <v>4</v>
      </c>
      <c r="G141" t="s">
        <v>507</v>
      </c>
      <c r="H141" t="s">
        <v>532</v>
      </c>
      <c r="I141" t="s">
        <v>512</v>
      </c>
      <c r="J141" t="s">
        <v>520</v>
      </c>
      <c r="K141" t="s">
        <v>532</v>
      </c>
      <c r="L141" t="s">
        <v>532</v>
      </c>
      <c r="M141">
        <v>0</v>
      </c>
      <c r="N141">
        <v>0</v>
      </c>
      <c r="O141">
        <v>1.1286119942865874E-3</v>
      </c>
      <c r="P141">
        <v>0</v>
      </c>
      <c r="Q141">
        <v>0</v>
      </c>
      <c r="R141">
        <v>0</v>
      </c>
      <c r="S141">
        <v>0</v>
      </c>
      <c r="T141">
        <v>4.0004692387254556E-9</v>
      </c>
      <c r="U141">
        <v>0</v>
      </c>
      <c r="V141">
        <v>0</v>
      </c>
      <c r="W141">
        <v>0</v>
      </c>
      <c r="X141">
        <v>0</v>
      </c>
      <c r="Y141">
        <v>0.6585642184936259</v>
      </c>
      <c r="Z141">
        <v>0</v>
      </c>
      <c r="AA141">
        <v>0</v>
      </c>
      <c r="AB141">
        <v>0</v>
      </c>
      <c r="AC141">
        <v>7.4188929099917992E-7</v>
      </c>
      <c r="AD141">
        <v>0</v>
      </c>
      <c r="AE141">
        <v>0</v>
      </c>
      <c r="AF141">
        <v>0</v>
      </c>
      <c r="AG141">
        <v>9.1555879585537217E-10</v>
      </c>
      <c r="AH141">
        <v>0</v>
      </c>
    </row>
    <row r="142" spans="1:34" x14ac:dyDescent="0.2">
      <c r="A142" t="s">
        <v>137</v>
      </c>
      <c r="C142" t="s">
        <v>531</v>
      </c>
      <c r="D142" t="s">
        <v>502</v>
      </c>
      <c r="E142" t="s">
        <v>506</v>
      </c>
      <c r="F142" t="s">
        <v>538</v>
      </c>
      <c r="G142" t="s">
        <v>507</v>
      </c>
      <c r="H142" t="s">
        <v>532</v>
      </c>
      <c r="I142" t="s">
        <v>512</v>
      </c>
      <c r="J142" t="s">
        <v>520</v>
      </c>
      <c r="K142" t="s">
        <v>532</v>
      </c>
      <c r="L142" t="s">
        <v>532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2.4566402018327072E-3</v>
      </c>
      <c r="V142">
        <v>0</v>
      </c>
      <c r="W142">
        <v>0</v>
      </c>
      <c r="X142">
        <v>0</v>
      </c>
      <c r="Y142">
        <v>0.81468071989885593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138</v>
      </c>
      <c r="C143" t="s">
        <v>531</v>
      </c>
      <c r="D143" t="s">
        <v>502</v>
      </c>
      <c r="E143" t="s">
        <v>506</v>
      </c>
      <c r="F143" t="s">
        <v>541</v>
      </c>
      <c r="G143" t="s">
        <v>507</v>
      </c>
      <c r="H143" t="s">
        <v>532</v>
      </c>
      <c r="I143" t="s">
        <v>512</v>
      </c>
      <c r="J143" t="s">
        <v>520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1.363028470912495E-3</v>
      </c>
      <c r="V143">
        <v>0</v>
      </c>
      <c r="W143">
        <v>0</v>
      </c>
      <c r="X143">
        <v>0</v>
      </c>
      <c r="Y143">
        <v>0.81706071880971454</v>
      </c>
      <c r="Z143">
        <v>0</v>
      </c>
      <c r="AA143">
        <v>0</v>
      </c>
      <c r="AB143">
        <v>0</v>
      </c>
      <c r="AC143">
        <v>8.3248523980127691E-9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139</v>
      </c>
      <c r="C144" t="s">
        <v>531</v>
      </c>
      <c r="D144" t="s">
        <v>502</v>
      </c>
      <c r="E144" t="s">
        <v>505</v>
      </c>
      <c r="F144" t="s">
        <v>8</v>
      </c>
      <c r="G144" t="s">
        <v>507</v>
      </c>
      <c r="H144" t="s">
        <v>532</v>
      </c>
      <c r="I144" t="s">
        <v>535</v>
      </c>
      <c r="J144" t="s">
        <v>520</v>
      </c>
      <c r="K144" t="s">
        <v>532</v>
      </c>
      <c r="L144" t="s">
        <v>532</v>
      </c>
      <c r="M144">
        <v>2.5398354003863801E-3</v>
      </c>
      <c r="N144">
        <v>0</v>
      </c>
      <c r="O144">
        <v>0</v>
      </c>
      <c r="P144">
        <v>0</v>
      </c>
      <c r="Q144">
        <v>1.977420801411792E-2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1.6672675648850706</v>
      </c>
      <c r="Z144">
        <v>0</v>
      </c>
      <c r="AA144">
        <v>0</v>
      </c>
      <c r="AB144">
        <v>0</v>
      </c>
      <c r="AC144">
        <v>1.9653422836653357E-3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140</v>
      </c>
      <c r="C145" t="s">
        <v>531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535</v>
      </c>
      <c r="J145" t="s">
        <v>520</v>
      </c>
      <c r="K145" t="s">
        <v>532</v>
      </c>
      <c r="L145" t="s">
        <v>532</v>
      </c>
      <c r="M145">
        <v>0</v>
      </c>
      <c r="N145">
        <v>0</v>
      </c>
      <c r="O145">
        <v>1.1286119942865874E-3</v>
      </c>
      <c r="P145">
        <v>0</v>
      </c>
      <c r="Q145">
        <v>0</v>
      </c>
      <c r="R145">
        <v>0</v>
      </c>
      <c r="S145">
        <v>0</v>
      </c>
      <c r="T145">
        <v>4.0004692387254556E-9</v>
      </c>
      <c r="U145">
        <v>0</v>
      </c>
      <c r="V145">
        <v>0</v>
      </c>
      <c r="W145">
        <v>0</v>
      </c>
      <c r="X145">
        <v>0</v>
      </c>
      <c r="Y145">
        <v>0.3692948801816559</v>
      </c>
      <c r="Z145">
        <v>0</v>
      </c>
      <c r="AA145">
        <v>0</v>
      </c>
      <c r="AB145">
        <v>0</v>
      </c>
      <c r="AC145">
        <v>7.4188929099917992E-7</v>
      </c>
      <c r="AD145">
        <v>0</v>
      </c>
      <c r="AE145">
        <v>0</v>
      </c>
      <c r="AF145">
        <v>0</v>
      </c>
      <c r="AG145">
        <v>9.1555879585537217E-10</v>
      </c>
      <c r="AH145">
        <v>0</v>
      </c>
    </row>
    <row r="146" spans="1:34" x14ac:dyDescent="0.2">
      <c r="A146" t="s">
        <v>141</v>
      </c>
      <c r="C146" t="s">
        <v>531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535</v>
      </c>
      <c r="J146" t="s">
        <v>520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2.4566402018327072E-3</v>
      </c>
      <c r="V146">
        <v>0</v>
      </c>
      <c r="W146">
        <v>0</v>
      </c>
      <c r="X146">
        <v>0</v>
      </c>
      <c r="Y146">
        <v>0.45683839235833773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142</v>
      </c>
      <c r="C147" t="s">
        <v>531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535</v>
      </c>
      <c r="J147" t="s">
        <v>520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1.363028470912495E-3</v>
      </c>
      <c r="V147">
        <v>0</v>
      </c>
      <c r="W147">
        <v>0</v>
      </c>
      <c r="X147">
        <v>0</v>
      </c>
      <c r="Y147">
        <v>0.45817299479791213</v>
      </c>
      <c r="Z147">
        <v>0</v>
      </c>
      <c r="AA147">
        <v>0</v>
      </c>
      <c r="AB147">
        <v>0</v>
      </c>
      <c r="AC147">
        <v>8.3248523980127691E-9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143</v>
      </c>
      <c r="C148" t="s">
        <v>531</v>
      </c>
      <c r="D148" t="s">
        <v>502</v>
      </c>
      <c r="E148" t="s">
        <v>505</v>
      </c>
      <c r="F148" t="s">
        <v>8</v>
      </c>
      <c r="G148" t="s">
        <v>507</v>
      </c>
      <c r="H148" t="s">
        <v>532</v>
      </c>
      <c r="I148" t="s">
        <v>536</v>
      </c>
      <c r="J148" t="s">
        <v>520</v>
      </c>
      <c r="K148" t="s">
        <v>532</v>
      </c>
      <c r="L148" t="s">
        <v>532</v>
      </c>
      <c r="M148">
        <v>2.5398354003863801E-3</v>
      </c>
      <c r="N148">
        <v>0</v>
      </c>
      <c r="O148">
        <v>0</v>
      </c>
      <c r="P148">
        <v>0</v>
      </c>
      <c r="Q148">
        <v>1.977420801411792E-2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1.6493606991200644</v>
      </c>
      <c r="Z148">
        <v>0</v>
      </c>
      <c r="AA148">
        <v>0</v>
      </c>
      <c r="AB148">
        <v>0</v>
      </c>
      <c r="AC148">
        <v>1.9653422836653357E-3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144</v>
      </c>
      <c r="C149" t="s">
        <v>531</v>
      </c>
      <c r="D149" t="s">
        <v>502</v>
      </c>
      <c r="E149" t="s">
        <v>505</v>
      </c>
      <c r="F149" t="s">
        <v>4</v>
      </c>
      <c r="G149" t="s">
        <v>507</v>
      </c>
      <c r="H149" t="s">
        <v>532</v>
      </c>
      <c r="I149" t="s">
        <v>536</v>
      </c>
      <c r="J149" t="s">
        <v>520</v>
      </c>
      <c r="K149" t="s">
        <v>532</v>
      </c>
      <c r="L149" t="s">
        <v>532</v>
      </c>
      <c r="M149">
        <v>0</v>
      </c>
      <c r="N149">
        <v>0</v>
      </c>
      <c r="O149">
        <v>1.1286119942865874E-3</v>
      </c>
      <c r="P149">
        <v>0</v>
      </c>
      <c r="Q149">
        <v>0</v>
      </c>
      <c r="R149">
        <v>0</v>
      </c>
      <c r="S149">
        <v>0</v>
      </c>
      <c r="T149">
        <v>4.0004692387254556E-9</v>
      </c>
      <c r="U149">
        <v>0</v>
      </c>
      <c r="V149">
        <v>0</v>
      </c>
      <c r="W149">
        <v>0</v>
      </c>
      <c r="X149">
        <v>0</v>
      </c>
      <c r="Y149">
        <v>0.36532856188554441</v>
      </c>
      <c r="Z149">
        <v>0</v>
      </c>
      <c r="AA149">
        <v>0</v>
      </c>
      <c r="AB149">
        <v>0</v>
      </c>
      <c r="AC149">
        <v>7.4188929099917992E-7</v>
      </c>
      <c r="AD149">
        <v>0</v>
      </c>
      <c r="AE149">
        <v>0</v>
      </c>
      <c r="AF149">
        <v>0</v>
      </c>
      <c r="AG149">
        <v>9.1555879585537217E-10</v>
      </c>
      <c r="AH149">
        <v>0</v>
      </c>
    </row>
    <row r="150" spans="1:34" x14ac:dyDescent="0.2">
      <c r="A150" t="s">
        <v>145</v>
      </c>
      <c r="C150" t="s">
        <v>531</v>
      </c>
      <c r="D150" t="s">
        <v>502</v>
      </c>
      <c r="E150" t="s">
        <v>506</v>
      </c>
      <c r="F150" t="s">
        <v>538</v>
      </c>
      <c r="G150" t="s">
        <v>507</v>
      </c>
      <c r="H150" t="s">
        <v>532</v>
      </c>
      <c r="I150" t="s">
        <v>536</v>
      </c>
      <c r="J150" t="s">
        <v>520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2.4566402018327072E-3</v>
      </c>
      <c r="V150">
        <v>0</v>
      </c>
      <c r="W150">
        <v>0</v>
      </c>
      <c r="X150">
        <v>0</v>
      </c>
      <c r="Y150">
        <v>0.45193183510228879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146</v>
      </c>
      <c r="C151" t="s">
        <v>531</v>
      </c>
      <c r="D151" t="s">
        <v>502</v>
      </c>
      <c r="E151" t="s">
        <v>506</v>
      </c>
      <c r="F151" t="s">
        <v>541</v>
      </c>
      <c r="G151" t="s">
        <v>507</v>
      </c>
      <c r="H151" t="s">
        <v>532</v>
      </c>
      <c r="I151" t="s">
        <v>536</v>
      </c>
      <c r="J151" t="s">
        <v>520</v>
      </c>
      <c r="K151" t="s">
        <v>532</v>
      </c>
      <c r="L151" t="s">
        <v>532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1.363028470912495E-3</v>
      </c>
      <c r="V151">
        <v>0</v>
      </c>
      <c r="W151">
        <v>0</v>
      </c>
      <c r="X151">
        <v>0</v>
      </c>
      <c r="Y151">
        <v>0.45325210358177276</v>
      </c>
      <c r="Z151">
        <v>0</v>
      </c>
      <c r="AA151">
        <v>0</v>
      </c>
      <c r="AB151">
        <v>0</v>
      </c>
      <c r="AC151">
        <v>8.3248523980127691E-9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147</v>
      </c>
      <c r="C152" t="s">
        <v>1</v>
      </c>
      <c r="D152" t="s">
        <v>502</v>
      </c>
      <c r="E152" t="s">
        <v>505</v>
      </c>
      <c r="F152" t="s">
        <v>4</v>
      </c>
      <c r="G152" t="s">
        <v>507</v>
      </c>
      <c r="H152" t="s">
        <v>532</v>
      </c>
      <c r="I152" t="s">
        <v>537</v>
      </c>
      <c r="J152" t="s">
        <v>513</v>
      </c>
      <c r="K152" t="s">
        <v>532</v>
      </c>
      <c r="L152" t="s">
        <v>532</v>
      </c>
      <c r="M152">
        <v>0</v>
      </c>
      <c r="N152">
        <v>0</v>
      </c>
      <c r="O152">
        <v>4.4769951901182499E-2</v>
      </c>
      <c r="P152">
        <v>0</v>
      </c>
      <c r="Q152">
        <v>0</v>
      </c>
      <c r="R152">
        <v>0</v>
      </c>
      <c r="S152">
        <v>0</v>
      </c>
      <c r="T152">
        <v>4.4073683091054404E-8</v>
      </c>
      <c r="U152">
        <v>0</v>
      </c>
      <c r="V152">
        <v>0</v>
      </c>
      <c r="W152">
        <v>0</v>
      </c>
      <c r="X152">
        <v>0</v>
      </c>
      <c r="Y152">
        <v>28.981211726226007</v>
      </c>
      <c r="Z152">
        <v>0</v>
      </c>
      <c r="AA152">
        <v>0</v>
      </c>
      <c r="AB152">
        <v>0</v>
      </c>
      <c r="AC152">
        <v>8.1734895455820008E-6</v>
      </c>
      <c r="AD152">
        <v>0</v>
      </c>
      <c r="AE152">
        <v>0</v>
      </c>
      <c r="AF152">
        <v>0</v>
      </c>
      <c r="AG152">
        <v>1.0088454658592197E-8</v>
      </c>
      <c r="AH152">
        <v>0</v>
      </c>
    </row>
    <row r="153" spans="1:34" x14ac:dyDescent="0.2">
      <c r="A153" t="s">
        <v>148</v>
      </c>
      <c r="C153" t="s">
        <v>1</v>
      </c>
      <c r="D153" t="s">
        <v>502</v>
      </c>
      <c r="E153" t="s">
        <v>506</v>
      </c>
      <c r="F153" t="s">
        <v>538</v>
      </c>
      <c r="G153" t="s">
        <v>507</v>
      </c>
      <c r="H153" t="s">
        <v>532</v>
      </c>
      <c r="I153" t="s">
        <v>537</v>
      </c>
      <c r="J153" t="s">
        <v>513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6.2878057250934594E-2</v>
      </c>
      <c r="V153">
        <v>0</v>
      </c>
      <c r="W153">
        <v>0</v>
      </c>
      <c r="X153">
        <v>0</v>
      </c>
      <c r="Y153">
        <v>24.275539330358779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149</v>
      </c>
      <c r="C154" t="s">
        <v>1</v>
      </c>
      <c r="D154" t="s">
        <v>502</v>
      </c>
      <c r="E154" t="s">
        <v>506</v>
      </c>
      <c r="F154" t="s">
        <v>541</v>
      </c>
      <c r="G154" t="s">
        <v>507</v>
      </c>
      <c r="H154" t="s">
        <v>532</v>
      </c>
      <c r="I154" t="s">
        <v>537</v>
      </c>
      <c r="J154" t="s">
        <v>513</v>
      </c>
      <c r="K154" t="s">
        <v>532</v>
      </c>
      <c r="L154" t="s">
        <v>532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5.51800435949504E-2</v>
      </c>
      <c r="V154">
        <v>0</v>
      </c>
      <c r="W154">
        <v>0</v>
      </c>
      <c r="X154">
        <v>0</v>
      </c>
      <c r="Y154">
        <v>24.350306634944747</v>
      </c>
      <c r="Z154">
        <v>0</v>
      </c>
      <c r="AA154">
        <v>0</v>
      </c>
      <c r="AB154">
        <v>0</v>
      </c>
      <c r="AC154">
        <v>9.3659901404901182E-8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t="s">
        <v>150</v>
      </c>
      <c r="C155" t="s">
        <v>1</v>
      </c>
      <c r="D155" t="s">
        <v>502</v>
      </c>
      <c r="E155" t="s">
        <v>505</v>
      </c>
      <c r="F155" t="s">
        <v>4</v>
      </c>
      <c r="G155" t="s">
        <v>508</v>
      </c>
      <c r="H155" t="s">
        <v>532</v>
      </c>
      <c r="I155" t="s">
        <v>537</v>
      </c>
      <c r="J155" t="s">
        <v>513</v>
      </c>
      <c r="K155" t="s">
        <v>532</v>
      </c>
      <c r="L155" t="s">
        <v>532</v>
      </c>
      <c r="M155">
        <v>0</v>
      </c>
      <c r="N155">
        <v>0</v>
      </c>
      <c r="O155">
        <v>4.4769951901182499E-2</v>
      </c>
      <c r="P155">
        <v>0</v>
      </c>
      <c r="Q155">
        <v>0</v>
      </c>
      <c r="R155">
        <v>0</v>
      </c>
      <c r="S155">
        <v>0</v>
      </c>
      <c r="T155">
        <v>4.4073683091054404E-8</v>
      </c>
      <c r="U155">
        <v>0</v>
      </c>
      <c r="V155">
        <v>0</v>
      </c>
      <c r="W155">
        <v>0</v>
      </c>
      <c r="X155">
        <v>1.6906680578182141</v>
      </c>
      <c r="Y155">
        <v>30.696202221115282</v>
      </c>
      <c r="Z155">
        <v>0</v>
      </c>
      <c r="AA155">
        <v>0</v>
      </c>
      <c r="AB155">
        <v>0</v>
      </c>
      <c r="AC155">
        <v>8.1734895455820008E-6</v>
      </c>
      <c r="AD155">
        <v>0</v>
      </c>
      <c r="AE155">
        <v>0</v>
      </c>
      <c r="AF155">
        <v>0</v>
      </c>
      <c r="AG155">
        <v>1.0088454658592197E-8</v>
      </c>
      <c r="AH155">
        <v>0</v>
      </c>
    </row>
    <row r="156" spans="1:34" x14ac:dyDescent="0.2">
      <c r="A156" t="s">
        <v>151</v>
      </c>
      <c r="C156" t="s">
        <v>1</v>
      </c>
      <c r="D156" t="s">
        <v>502</v>
      </c>
      <c r="E156" t="s">
        <v>506</v>
      </c>
      <c r="F156" t="s">
        <v>538</v>
      </c>
      <c r="G156" t="s">
        <v>508</v>
      </c>
      <c r="H156" t="s">
        <v>532</v>
      </c>
      <c r="I156" t="s">
        <v>537</v>
      </c>
      <c r="J156" t="s">
        <v>513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6.2878057250934594E-2</v>
      </c>
      <c r="V156">
        <v>0</v>
      </c>
      <c r="W156">
        <v>0</v>
      </c>
      <c r="X156">
        <v>1.22601766532826</v>
      </c>
      <c r="Y156">
        <v>25.712168711542702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152</v>
      </c>
      <c r="C157" t="s">
        <v>1</v>
      </c>
      <c r="D157" t="s">
        <v>502</v>
      </c>
      <c r="E157" t="s">
        <v>506</v>
      </c>
      <c r="F157" t="s">
        <v>541</v>
      </c>
      <c r="G157" t="s">
        <v>508</v>
      </c>
      <c r="H157" t="s">
        <v>532</v>
      </c>
      <c r="I157" t="s">
        <v>537</v>
      </c>
      <c r="J157" t="s">
        <v>513</v>
      </c>
      <c r="K157" t="s">
        <v>532</v>
      </c>
      <c r="L157" t="s">
        <v>532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5.51800435949504E-2</v>
      </c>
      <c r="V157">
        <v>0</v>
      </c>
      <c r="W157">
        <v>0</v>
      </c>
      <c r="X157">
        <v>1.279591546502268</v>
      </c>
      <c r="Y157">
        <v>25.791239204152308</v>
      </c>
      <c r="Z157">
        <v>0</v>
      </c>
      <c r="AA157">
        <v>0</v>
      </c>
      <c r="AB157">
        <v>0</v>
      </c>
      <c r="AC157">
        <v>9.3659901404901182E-8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2">
      <c r="A158" t="s">
        <v>153</v>
      </c>
      <c r="B158" t="b">
        <v>1</v>
      </c>
      <c r="C158" t="s">
        <v>1</v>
      </c>
      <c r="D158" t="s">
        <v>502</v>
      </c>
      <c r="E158" t="s">
        <v>505</v>
      </c>
      <c r="F158" t="s">
        <v>4</v>
      </c>
      <c r="G158" t="s">
        <v>507</v>
      </c>
      <c r="H158" t="s">
        <v>532</v>
      </c>
      <c r="I158" t="s">
        <v>538</v>
      </c>
      <c r="J158" t="s">
        <v>513</v>
      </c>
      <c r="K158" t="s">
        <v>532</v>
      </c>
      <c r="L158" t="s">
        <v>532</v>
      </c>
      <c r="M158">
        <v>0</v>
      </c>
      <c r="N158">
        <v>0</v>
      </c>
      <c r="O158">
        <v>4.4769951901182499E-2</v>
      </c>
      <c r="P158">
        <v>0</v>
      </c>
      <c r="Q158">
        <v>0</v>
      </c>
      <c r="R158">
        <v>0</v>
      </c>
      <c r="S158">
        <v>0</v>
      </c>
      <c r="T158">
        <v>4.4073683091054404E-8</v>
      </c>
      <c r="U158">
        <v>0</v>
      </c>
      <c r="V158">
        <v>0</v>
      </c>
      <c r="W158">
        <v>0</v>
      </c>
      <c r="X158">
        <v>0</v>
      </c>
      <c r="Y158">
        <v>30.22608835344462</v>
      </c>
      <c r="Z158">
        <v>0</v>
      </c>
      <c r="AA158">
        <v>0</v>
      </c>
      <c r="AB158">
        <v>0</v>
      </c>
      <c r="AC158">
        <v>8.1734895455820008E-6</v>
      </c>
      <c r="AD158">
        <v>0</v>
      </c>
      <c r="AE158">
        <v>0</v>
      </c>
      <c r="AF158">
        <v>0</v>
      </c>
      <c r="AG158">
        <v>1.0088454658592197E-8</v>
      </c>
      <c r="AH158">
        <v>0</v>
      </c>
    </row>
    <row r="159" spans="1:34" x14ac:dyDescent="0.2">
      <c r="A159" t="s">
        <v>154</v>
      </c>
      <c r="B159" t="b">
        <v>1</v>
      </c>
      <c r="C159" t="s">
        <v>1</v>
      </c>
      <c r="D159" t="s">
        <v>502</v>
      </c>
      <c r="E159" t="s">
        <v>506</v>
      </c>
      <c r="F159" t="s">
        <v>538</v>
      </c>
      <c r="G159" t="s">
        <v>507</v>
      </c>
      <c r="H159" t="s">
        <v>532</v>
      </c>
      <c r="I159" t="s">
        <v>538</v>
      </c>
      <c r="J159" t="s">
        <v>513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6.2878057250934594E-2</v>
      </c>
      <c r="V159">
        <v>0</v>
      </c>
      <c r="W159">
        <v>0</v>
      </c>
      <c r="X159">
        <v>0</v>
      </c>
      <c r="Y159">
        <v>25.318285638241509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155</v>
      </c>
      <c r="C160" t="s">
        <v>1</v>
      </c>
      <c r="D160" t="s">
        <v>502</v>
      </c>
      <c r="E160" t="s">
        <v>506</v>
      </c>
      <c r="F160" t="s">
        <v>541</v>
      </c>
      <c r="G160" t="s">
        <v>507</v>
      </c>
      <c r="H160" t="s">
        <v>532</v>
      </c>
      <c r="I160" t="s">
        <v>538</v>
      </c>
      <c r="J160" t="s">
        <v>513</v>
      </c>
      <c r="K160" t="s">
        <v>532</v>
      </c>
      <c r="L160" t="s">
        <v>532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5.51800435949504E-2</v>
      </c>
      <c r="V160">
        <v>0</v>
      </c>
      <c r="W160">
        <v>0</v>
      </c>
      <c r="X160">
        <v>0</v>
      </c>
      <c r="Y160">
        <v>25.396264543185616</v>
      </c>
      <c r="Z160">
        <v>0</v>
      </c>
      <c r="AA160">
        <v>0</v>
      </c>
      <c r="AB160">
        <v>0</v>
      </c>
      <c r="AC160">
        <v>9.3659901404901182E-8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156</v>
      </c>
      <c r="C161" t="s">
        <v>1</v>
      </c>
      <c r="D161" t="s">
        <v>502</v>
      </c>
      <c r="E161" t="s">
        <v>505</v>
      </c>
      <c r="F161" t="s">
        <v>4</v>
      </c>
      <c r="G161" t="s">
        <v>508</v>
      </c>
      <c r="H161" t="s">
        <v>532</v>
      </c>
      <c r="I161" t="s">
        <v>538</v>
      </c>
      <c r="J161" t="s">
        <v>513</v>
      </c>
      <c r="K161" t="s">
        <v>532</v>
      </c>
      <c r="L161" t="s">
        <v>532</v>
      </c>
      <c r="M161">
        <v>0</v>
      </c>
      <c r="N161">
        <v>0</v>
      </c>
      <c r="O161">
        <v>4.4769951901182499E-2</v>
      </c>
      <c r="P161">
        <v>0</v>
      </c>
      <c r="Q161">
        <v>0</v>
      </c>
      <c r="R161">
        <v>0</v>
      </c>
      <c r="S161">
        <v>0</v>
      </c>
      <c r="T161">
        <v>4.4073683091054404E-8</v>
      </c>
      <c r="U161">
        <v>0</v>
      </c>
      <c r="V161">
        <v>0</v>
      </c>
      <c r="W161">
        <v>0</v>
      </c>
      <c r="X161">
        <v>1.6906680578182141</v>
      </c>
      <c r="Y161">
        <v>31.97345178653098</v>
      </c>
      <c r="Z161">
        <v>0</v>
      </c>
      <c r="AA161">
        <v>0</v>
      </c>
      <c r="AB161">
        <v>0</v>
      </c>
      <c r="AC161">
        <v>8.1734895455820008E-6</v>
      </c>
      <c r="AD161">
        <v>0</v>
      </c>
      <c r="AE161">
        <v>0</v>
      </c>
      <c r="AF161">
        <v>0</v>
      </c>
      <c r="AG161">
        <v>1.0088454658592197E-8</v>
      </c>
      <c r="AH161">
        <v>0</v>
      </c>
    </row>
    <row r="162" spans="1:34" x14ac:dyDescent="0.2">
      <c r="A162" t="s">
        <v>157</v>
      </c>
      <c r="C162" t="s">
        <v>1</v>
      </c>
      <c r="D162" t="s">
        <v>502</v>
      </c>
      <c r="E162" t="s">
        <v>506</v>
      </c>
      <c r="F162" t="s">
        <v>538</v>
      </c>
      <c r="G162" t="s">
        <v>508</v>
      </c>
      <c r="H162" t="s">
        <v>532</v>
      </c>
      <c r="I162" t="s">
        <v>538</v>
      </c>
      <c r="J162" t="s">
        <v>513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6.2878057250934594E-2</v>
      </c>
      <c r="V162">
        <v>0</v>
      </c>
      <c r="W162">
        <v>0</v>
      </c>
      <c r="X162">
        <v>1.22601766532826</v>
      </c>
      <c r="Y162">
        <v>26.782035793996393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158</v>
      </c>
      <c r="C163" t="s">
        <v>1</v>
      </c>
      <c r="D163" t="s">
        <v>502</v>
      </c>
      <c r="E163" t="s">
        <v>506</v>
      </c>
      <c r="F163" t="s">
        <v>541</v>
      </c>
      <c r="G163" t="s">
        <v>508</v>
      </c>
      <c r="H163" t="s">
        <v>532</v>
      </c>
      <c r="I163" t="s">
        <v>538</v>
      </c>
      <c r="J163" t="s">
        <v>513</v>
      </c>
      <c r="K163" t="s">
        <v>532</v>
      </c>
      <c r="L163" t="s">
        <v>532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5.51800435949504E-2</v>
      </c>
      <c r="V163">
        <v>0</v>
      </c>
      <c r="W163">
        <v>0</v>
      </c>
      <c r="X163">
        <v>1.279591546502268</v>
      </c>
      <c r="Y163">
        <v>26.864396359807735</v>
      </c>
      <c r="Z163">
        <v>0</v>
      </c>
      <c r="AA163">
        <v>0</v>
      </c>
      <c r="AB163">
        <v>0</v>
      </c>
      <c r="AC163">
        <v>9.3659901404901182E-8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 t="s">
        <v>159</v>
      </c>
      <c r="C164" t="s">
        <v>1</v>
      </c>
      <c r="D164" t="s">
        <v>502</v>
      </c>
      <c r="E164" t="s">
        <v>505</v>
      </c>
      <c r="F164" t="s">
        <v>4</v>
      </c>
      <c r="G164" t="s">
        <v>507</v>
      </c>
      <c r="H164" t="s">
        <v>532</v>
      </c>
      <c r="I164" t="s">
        <v>539</v>
      </c>
      <c r="J164" t="s">
        <v>513</v>
      </c>
      <c r="K164" t="s">
        <v>532</v>
      </c>
      <c r="L164" t="s">
        <v>532</v>
      </c>
      <c r="M164">
        <v>0</v>
      </c>
      <c r="N164">
        <v>0</v>
      </c>
      <c r="O164">
        <v>4.4769951901182499E-2</v>
      </c>
      <c r="P164">
        <v>0</v>
      </c>
      <c r="Q164">
        <v>0</v>
      </c>
      <c r="R164">
        <v>0</v>
      </c>
      <c r="S164">
        <v>0</v>
      </c>
      <c r="T164">
        <v>4.4073683091054404E-8</v>
      </c>
      <c r="U164">
        <v>0</v>
      </c>
      <c r="V164">
        <v>0</v>
      </c>
      <c r="W164">
        <v>0</v>
      </c>
      <c r="X164">
        <v>0</v>
      </c>
      <c r="Y164">
        <v>25.858226695333542</v>
      </c>
      <c r="Z164">
        <v>0</v>
      </c>
      <c r="AA164">
        <v>0</v>
      </c>
      <c r="AB164">
        <v>0</v>
      </c>
      <c r="AC164">
        <v>8.1734895455820008E-6</v>
      </c>
      <c r="AD164">
        <v>0</v>
      </c>
      <c r="AE164">
        <v>0</v>
      </c>
      <c r="AF164">
        <v>0</v>
      </c>
      <c r="AG164">
        <v>1.0088454658592197E-8</v>
      </c>
      <c r="AH164">
        <v>0</v>
      </c>
    </row>
    <row r="165" spans="1:34" x14ac:dyDescent="0.2">
      <c r="A165" t="s">
        <v>160</v>
      </c>
      <c r="C165" t="s">
        <v>1</v>
      </c>
      <c r="D165" t="s">
        <v>502</v>
      </c>
      <c r="E165" t="s">
        <v>506</v>
      </c>
      <c r="F165" t="s">
        <v>538</v>
      </c>
      <c r="G165" t="s">
        <v>507</v>
      </c>
      <c r="H165" t="s">
        <v>532</v>
      </c>
      <c r="I165" t="s">
        <v>539</v>
      </c>
      <c r="J165" t="s">
        <v>513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6.2878057250934594E-2</v>
      </c>
      <c r="V165">
        <v>0</v>
      </c>
      <c r="W165">
        <v>0</v>
      </c>
      <c r="X165">
        <v>0</v>
      </c>
      <c r="Y165">
        <v>21.659632629779143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t="s">
        <v>161</v>
      </c>
      <c r="C166" t="s">
        <v>1</v>
      </c>
      <c r="D166" t="s">
        <v>502</v>
      </c>
      <c r="E166" t="s">
        <v>506</v>
      </c>
      <c r="F166" t="s">
        <v>541</v>
      </c>
      <c r="G166" t="s">
        <v>507</v>
      </c>
      <c r="H166" t="s">
        <v>532</v>
      </c>
      <c r="I166" t="s">
        <v>539</v>
      </c>
      <c r="J166" t="s">
        <v>513</v>
      </c>
      <c r="K166" t="s">
        <v>532</v>
      </c>
      <c r="L166" t="s">
        <v>532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5.51800435949504E-2</v>
      </c>
      <c r="V166">
        <v>0</v>
      </c>
      <c r="W166">
        <v>0</v>
      </c>
      <c r="X166">
        <v>0</v>
      </c>
      <c r="Y166">
        <v>21.7263430879079</v>
      </c>
      <c r="Z166">
        <v>0</v>
      </c>
      <c r="AA166">
        <v>0</v>
      </c>
      <c r="AB166">
        <v>0</v>
      </c>
      <c r="AC166">
        <v>9.3659901404901182E-8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162</v>
      </c>
      <c r="C167" t="s">
        <v>1</v>
      </c>
      <c r="D167" t="s">
        <v>502</v>
      </c>
      <c r="E167" t="s">
        <v>505</v>
      </c>
      <c r="F167" t="s">
        <v>4</v>
      </c>
      <c r="G167" t="s">
        <v>508</v>
      </c>
      <c r="H167" t="s">
        <v>532</v>
      </c>
      <c r="I167" t="s">
        <v>539</v>
      </c>
      <c r="J167" t="s">
        <v>513</v>
      </c>
      <c r="K167" t="s">
        <v>532</v>
      </c>
      <c r="L167" t="s">
        <v>532</v>
      </c>
      <c r="M167">
        <v>0</v>
      </c>
      <c r="N167">
        <v>0</v>
      </c>
      <c r="O167">
        <v>4.4769951901182499E-2</v>
      </c>
      <c r="P167">
        <v>0</v>
      </c>
      <c r="Q167">
        <v>0</v>
      </c>
      <c r="R167">
        <v>0</v>
      </c>
      <c r="S167">
        <v>0</v>
      </c>
      <c r="T167">
        <v>4.4073683091054404E-8</v>
      </c>
      <c r="U167">
        <v>0</v>
      </c>
      <c r="V167">
        <v>0</v>
      </c>
      <c r="W167">
        <v>0</v>
      </c>
      <c r="X167">
        <v>1.6906680578182141</v>
      </c>
      <c r="Y167">
        <v>27.491937965231855</v>
      </c>
      <c r="Z167">
        <v>0</v>
      </c>
      <c r="AA167">
        <v>0</v>
      </c>
      <c r="AB167">
        <v>0</v>
      </c>
      <c r="AC167">
        <v>8.1734895455820008E-6</v>
      </c>
      <c r="AD167">
        <v>0</v>
      </c>
      <c r="AE167">
        <v>0</v>
      </c>
      <c r="AF167">
        <v>0</v>
      </c>
      <c r="AG167">
        <v>1.0088454658592197E-8</v>
      </c>
      <c r="AH167">
        <v>0</v>
      </c>
    </row>
    <row r="168" spans="1:34" x14ac:dyDescent="0.2">
      <c r="A168" t="s">
        <v>163</v>
      </c>
      <c r="C168" t="s">
        <v>1</v>
      </c>
      <c r="D168" t="s">
        <v>502</v>
      </c>
      <c r="E168" t="s">
        <v>506</v>
      </c>
      <c r="F168" t="s">
        <v>538</v>
      </c>
      <c r="G168" t="s">
        <v>508</v>
      </c>
      <c r="H168" t="s">
        <v>532</v>
      </c>
      <c r="I168" t="s">
        <v>539</v>
      </c>
      <c r="J168" t="s">
        <v>513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6.2878057250934594E-2</v>
      </c>
      <c r="V168">
        <v>0</v>
      </c>
      <c r="W168">
        <v>0</v>
      </c>
      <c r="X168">
        <v>1.22601766532826</v>
      </c>
      <c r="Y168">
        <v>23.028169480948403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 t="s">
        <v>164</v>
      </c>
      <c r="C169" t="s">
        <v>1</v>
      </c>
      <c r="D169" t="s">
        <v>502</v>
      </c>
      <c r="E169" t="s">
        <v>506</v>
      </c>
      <c r="F169" t="s">
        <v>541</v>
      </c>
      <c r="G169" t="s">
        <v>508</v>
      </c>
      <c r="H169" t="s">
        <v>532</v>
      </c>
      <c r="I169" t="s">
        <v>539</v>
      </c>
      <c r="J169" t="s">
        <v>513</v>
      </c>
      <c r="K169" t="s">
        <v>532</v>
      </c>
      <c r="L169" t="s">
        <v>532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5.51800435949504E-2</v>
      </c>
      <c r="V169">
        <v>0</v>
      </c>
      <c r="W169">
        <v>0</v>
      </c>
      <c r="X169">
        <v>1.279591546502268</v>
      </c>
      <c r="Y169">
        <v>23.098986094093082</v>
      </c>
      <c r="Z169">
        <v>0</v>
      </c>
      <c r="AA169">
        <v>0</v>
      </c>
      <c r="AB169">
        <v>0</v>
      </c>
      <c r="AC169">
        <v>9.3659901404901182E-8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165</v>
      </c>
      <c r="C170" t="s">
        <v>1</v>
      </c>
      <c r="D170" t="s">
        <v>502</v>
      </c>
      <c r="E170" t="s">
        <v>505</v>
      </c>
      <c r="F170" t="s">
        <v>4</v>
      </c>
      <c r="G170" t="s">
        <v>507</v>
      </c>
      <c r="H170" t="s">
        <v>532</v>
      </c>
      <c r="I170" t="s">
        <v>540</v>
      </c>
      <c r="J170" t="s">
        <v>513</v>
      </c>
      <c r="K170" t="s">
        <v>532</v>
      </c>
      <c r="L170" t="s">
        <v>532</v>
      </c>
      <c r="M170">
        <v>0</v>
      </c>
      <c r="N170">
        <v>0</v>
      </c>
      <c r="O170">
        <v>4.4769951901182499E-2</v>
      </c>
      <c r="P170">
        <v>0</v>
      </c>
      <c r="Q170">
        <v>0</v>
      </c>
      <c r="R170">
        <v>0</v>
      </c>
      <c r="S170">
        <v>0</v>
      </c>
      <c r="T170">
        <v>4.4073683091054404E-8</v>
      </c>
      <c r="U170">
        <v>0</v>
      </c>
      <c r="V170">
        <v>0</v>
      </c>
      <c r="W170">
        <v>0</v>
      </c>
      <c r="X170">
        <v>0</v>
      </c>
      <c r="Y170">
        <v>25.672468247249036</v>
      </c>
      <c r="Z170">
        <v>0</v>
      </c>
      <c r="AA170">
        <v>0</v>
      </c>
      <c r="AB170">
        <v>0</v>
      </c>
      <c r="AC170">
        <v>8.1734895455820008E-6</v>
      </c>
      <c r="AD170">
        <v>0</v>
      </c>
      <c r="AE170">
        <v>0</v>
      </c>
      <c r="AF170">
        <v>0</v>
      </c>
      <c r="AG170">
        <v>1.0088454658592197E-8</v>
      </c>
      <c r="AH170">
        <v>0</v>
      </c>
    </row>
    <row r="171" spans="1:34" x14ac:dyDescent="0.2">
      <c r="A171" t="s">
        <v>166</v>
      </c>
      <c r="C171" t="s">
        <v>1</v>
      </c>
      <c r="D171" t="s">
        <v>502</v>
      </c>
      <c r="E171" t="s">
        <v>506</v>
      </c>
      <c r="F171" t="s">
        <v>538</v>
      </c>
      <c r="G171" t="s">
        <v>507</v>
      </c>
      <c r="H171" t="s">
        <v>532</v>
      </c>
      <c r="I171" t="s">
        <v>540</v>
      </c>
      <c r="J171" t="s">
        <v>513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6.2878057250934594E-2</v>
      </c>
      <c r="V171">
        <v>0</v>
      </c>
      <c r="W171">
        <v>0</v>
      </c>
      <c r="X171">
        <v>0</v>
      </c>
      <c r="Y171">
        <v>21.504035736349696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 t="s">
        <v>167</v>
      </c>
      <c r="C172" t="s">
        <v>1</v>
      </c>
      <c r="D172" t="s">
        <v>502</v>
      </c>
      <c r="E172" t="s">
        <v>506</v>
      </c>
      <c r="F172" t="s">
        <v>541</v>
      </c>
      <c r="G172" t="s">
        <v>507</v>
      </c>
      <c r="H172" t="s">
        <v>532</v>
      </c>
      <c r="I172" t="s">
        <v>540</v>
      </c>
      <c r="J172" t="s">
        <v>513</v>
      </c>
      <c r="K172" t="s">
        <v>532</v>
      </c>
      <c r="L172" t="s">
        <v>532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5.51800435949504E-2</v>
      </c>
      <c r="V172">
        <v>0</v>
      </c>
      <c r="W172">
        <v>0</v>
      </c>
      <c r="X172">
        <v>0</v>
      </c>
      <c r="Y172">
        <v>21.570266964741663</v>
      </c>
      <c r="Z172">
        <v>0</v>
      </c>
      <c r="AA172">
        <v>0</v>
      </c>
      <c r="AB172">
        <v>0</v>
      </c>
      <c r="AC172">
        <v>9.3659901404901182E-8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168</v>
      </c>
      <c r="C173" t="s">
        <v>1</v>
      </c>
      <c r="D173" t="s">
        <v>502</v>
      </c>
      <c r="E173" t="s">
        <v>505</v>
      </c>
      <c r="F173" t="s">
        <v>4</v>
      </c>
      <c r="G173" t="s">
        <v>508</v>
      </c>
      <c r="H173" t="s">
        <v>532</v>
      </c>
      <c r="I173" t="s">
        <v>540</v>
      </c>
      <c r="J173" t="s">
        <v>513</v>
      </c>
      <c r="K173" t="s">
        <v>532</v>
      </c>
      <c r="L173" t="s">
        <v>532</v>
      </c>
      <c r="M173">
        <v>0</v>
      </c>
      <c r="N173">
        <v>0</v>
      </c>
      <c r="O173">
        <v>4.4769951901182499E-2</v>
      </c>
      <c r="P173">
        <v>0</v>
      </c>
      <c r="Q173">
        <v>0</v>
      </c>
      <c r="R173">
        <v>0</v>
      </c>
      <c r="S173">
        <v>0</v>
      </c>
      <c r="T173">
        <v>4.4073683091054404E-8</v>
      </c>
      <c r="U173">
        <v>0</v>
      </c>
      <c r="V173">
        <v>0</v>
      </c>
      <c r="W173">
        <v>0</v>
      </c>
      <c r="X173">
        <v>1.6906680578182141</v>
      </c>
      <c r="Y173">
        <v>27.301352814149901</v>
      </c>
      <c r="Z173">
        <v>0</v>
      </c>
      <c r="AA173">
        <v>0</v>
      </c>
      <c r="AB173">
        <v>0</v>
      </c>
      <c r="AC173">
        <v>8.1734895455820008E-6</v>
      </c>
      <c r="AD173">
        <v>0</v>
      </c>
      <c r="AE173">
        <v>0</v>
      </c>
      <c r="AF173">
        <v>0</v>
      </c>
      <c r="AG173">
        <v>1.0088454658592197E-8</v>
      </c>
      <c r="AH173">
        <v>0</v>
      </c>
    </row>
    <row r="174" spans="1:34" x14ac:dyDescent="0.2">
      <c r="A174" t="s">
        <v>169</v>
      </c>
      <c r="C174" t="s">
        <v>1</v>
      </c>
      <c r="D174" t="s">
        <v>502</v>
      </c>
      <c r="E174" t="s">
        <v>506</v>
      </c>
      <c r="F174" t="s">
        <v>538</v>
      </c>
      <c r="G174" t="s">
        <v>508</v>
      </c>
      <c r="H174" t="s">
        <v>532</v>
      </c>
      <c r="I174" t="s">
        <v>540</v>
      </c>
      <c r="J174" t="s">
        <v>513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6.2878057250934594E-2</v>
      </c>
      <c r="V174">
        <v>0</v>
      </c>
      <c r="W174">
        <v>0</v>
      </c>
      <c r="X174">
        <v>1.22601766532826</v>
      </c>
      <c r="Y174">
        <v>22.868528965055422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170</v>
      </c>
      <c r="C175" t="s">
        <v>1</v>
      </c>
      <c r="D175" t="s">
        <v>502</v>
      </c>
      <c r="E175" t="s">
        <v>506</v>
      </c>
      <c r="F175" t="s">
        <v>541</v>
      </c>
      <c r="G175" t="s">
        <v>508</v>
      </c>
      <c r="H175" t="s">
        <v>532</v>
      </c>
      <c r="I175" t="s">
        <v>540</v>
      </c>
      <c r="J175" t="s">
        <v>513</v>
      </c>
      <c r="K175" t="s">
        <v>532</v>
      </c>
      <c r="L175" t="s">
        <v>532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5.51800435949504E-2</v>
      </c>
      <c r="V175">
        <v>0</v>
      </c>
      <c r="W175">
        <v>0</v>
      </c>
      <c r="X175">
        <v>1.279591546502268</v>
      </c>
      <c r="Y175">
        <v>22.938854649007247</v>
      </c>
      <c r="Z175">
        <v>0</v>
      </c>
      <c r="AA175">
        <v>0</v>
      </c>
      <c r="AB175">
        <v>0</v>
      </c>
      <c r="AC175">
        <v>9.3659901404901182E-8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171</v>
      </c>
      <c r="C176" t="s">
        <v>1</v>
      </c>
      <c r="D176" t="s">
        <v>502</v>
      </c>
      <c r="E176" t="s">
        <v>505</v>
      </c>
      <c r="F176" t="s">
        <v>4</v>
      </c>
      <c r="G176" t="s">
        <v>507</v>
      </c>
      <c r="H176" t="s">
        <v>532</v>
      </c>
      <c r="I176" t="s">
        <v>537</v>
      </c>
      <c r="J176" t="s">
        <v>548</v>
      </c>
      <c r="K176" t="s">
        <v>532</v>
      </c>
      <c r="L176" t="s">
        <v>532</v>
      </c>
      <c r="M176">
        <v>0</v>
      </c>
      <c r="N176">
        <v>0</v>
      </c>
      <c r="O176">
        <v>4.4769951901182499E-2</v>
      </c>
      <c r="P176">
        <v>0</v>
      </c>
      <c r="Q176">
        <v>0</v>
      </c>
      <c r="R176">
        <v>0</v>
      </c>
      <c r="S176">
        <v>0</v>
      </c>
      <c r="T176">
        <v>4.4073683091054404E-8</v>
      </c>
      <c r="U176">
        <v>0</v>
      </c>
      <c r="V176">
        <v>0</v>
      </c>
      <c r="W176">
        <v>0</v>
      </c>
      <c r="X176">
        <v>0</v>
      </c>
      <c r="Y176">
        <v>2.0023795656106276</v>
      </c>
      <c r="Z176">
        <v>0</v>
      </c>
      <c r="AA176">
        <v>0</v>
      </c>
      <c r="AB176">
        <v>0</v>
      </c>
      <c r="AC176">
        <v>8.1734895455820008E-6</v>
      </c>
      <c r="AD176">
        <v>0</v>
      </c>
      <c r="AE176">
        <v>0</v>
      </c>
      <c r="AF176">
        <v>0</v>
      </c>
      <c r="AG176">
        <v>1.0088454658592197E-8</v>
      </c>
      <c r="AH176">
        <v>0</v>
      </c>
    </row>
    <row r="177" spans="1:34" x14ac:dyDescent="0.2">
      <c r="A177" t="s">
        <v>172</v>
      </c>
      <c r="C177" t="s">
        <v>1</v>
      </c>
      <c r="D177" t="s">
        <v>502</v>
      </c>
      <c r="E177" t="s">
        <v>506</v>
      </c>
      <c r="F177" t="s">
        <v>538</v>
      </c>
      <c r="G177" t="s">
        <v>507</v>
      </c>
      <c r="H177" t="s">
        <v>532</v>
      </c>
      <c r="I177" t="s">
        <v>537</v>
      </c>
      <c r="J177" t="s">
        <v>548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6.2878057250934594E-2</v>
      </c>
      <c r="V177">
        <v>0</v>
      </c>
      <c r="W177">
        <v>0</v>
      </c>
      <c r="X177">
        <v>0</v>
      </c>
      <c r="Y177">
        <v>1.6772536758806347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173</v>
      </c>
      <c r="C178" t="s">
        <v>1</v>
      </c>
      <c r="D178" t="s">
        <v>502</v>
      </c>
      <c r="E178" t="s">
        <v>506</v>
      </c>
      <c r="F178" t="s">
        <v>541</v>
      </c>
      <c r="G178" t="s">
        <v>507</v>
      </c>
      <c r="H178" t="s">
        <v>532</v>
      </c>
      <c r="I178" t="s">
        <v>537</v>
      </c>
      <c r="J178" t="s">
        <v>548</v>
      </c>
      <c r="K178" t="s">
        <v>532</v>
      </c>
      <c r="L178" t="s">
        <v>532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5.51800435949504E-2</v>
      </c>
      <c r="V178">
        <v>0</v>
      </c>
      <c r="W178">
        <v>0</v>
      </c>
      <c r="X178">
        <v>0</v>
      </c>
      <c r="Y178">
        <v>1.682419523475035</v>
      </c>
      <c r="Z178">
        <v>0</v>
      </c>
      <c r="AA178">
        <v>0</v>
      </c>
      <c r="AB178">
        <v>0</v>
      </c>
      <c r="AC178">
        <v>9.3659901404901182E-8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174</v>
      </c>
      <c r="C179" t="s">
        <v>1</v>
      </c>
      <c r="D179" t="s">
        <v>502</v>
      </c>
      <c r="E179" t="s">
        <v>505</v>
      </c>
      <c r="F179" t="s">
        <v>4</v>
      </c>
      <c r="G179" t="s">
        <v>507</v>
      </c>
      <c r="H179" t="s">
        <v>532</v>
      </c>
      <c r="I179" t="s">
        <v>538</v>
      </c>
      <c r="J179" t="s">
        <v>548</v>
      </c>
      <c r="K179" t="s">
        <v>532</v>
      </c>
      <c r="L179" t="s">
        <v>532</v>
      </c>
      <c r="M179">
        <v>0</v>
      </c>
      <c r="N179">
        <v>0</v>
      </c>
      <c r="O179">
        <v>4.4769951901182499E-2</v>
      </c>
      <c r="P179">
        <v>0</v>
      </c>
      <c r="Q179">
        <v>0</v>
      </c>
      <c r="R179">
        <v>0</v>
      </c>
      <c r="S179">
        <v>0</v>
      </c>
      <c r="T179">
        <v>4.4073683091054404E-8</v>
      </c>
      <c r="U179">
        <v>0</v>
      </c>
      <c r="V179">
        <v>0</v>
      </c>
      <c r="W179">
        <v>0</v>
      </c>
      <c r="X179">
        <v>0</v>
      </c>
      <c r="Y179">
        <v>2.1014372572779032</v>
      </c>
      <c r="Z179">
        <v>0</v>
      </c>
      <c r="AA179">
        <v>0</v>
      </c>
      <c r="AB179">
        <v>0</v>
      </c>
      <c r="AC179">
        <v>8.1734895455820008E-6</v>
      </c>
      <c r="AD179">
        <v>0</v>
      </c>
      <c r="AE179">
        <v>0</v>
      </c>
      <c r="AF179">
        <v>0</v>
      </c>
      <c r="AG179">
        <v>1.0088454658592197E-8</v>
      </c>
      <c r="AH179">
        <v>0</v>
      </c>
    </row>
    <row r="180" spans="1:34" x14ac:dyDescent="0.2">
      <c r="A180" t="s">
        <v>175</v>
      </c>
      <c r="C180" t="s">
        <v>1</v>
      </c>
      <c r="D180" t="s">
        <v>502</v>
      </c>
      <c r="E180" t="s">
        <v>506</v>
      </c>
      <c r="F180" t="s">
        <v>538</v>
      </c>
      <c r="G180" t="s">
        <v>507</v>
      </c>
      <c r="H180" t="s">
        <v>532</v>
      </c>
      <c r="I180" t="s">
        <v>538</v>
      </c>
      <c r="J180" t="s">
        <v>548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6.2878057250934594E-2</v>
      </c>
      <c r="V180">
        <v>0</v>
      </c>
      <c r="W180">
        <v>0</v>
      </c>
      <c r="X180">
        <v>0</v>
      </c>
      <c r="Y180">
        <v>1.7602273939142197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176</v>
      </c>
      <c r="C181" t="s">
        <v>1</v>
      </c>
      <c r="D181" t="s">
        <v>502</v>
      </c>
      <c r="E181" t="s">
        <v>506</v>
      </c>
      <c r="F181" t="s">
        <v>541</v>
      </c>
      <c r="G181" t="s">
        <v>507</v>
      </c>
      <c r="H181" t="s">
        <v>532</v>
      </c>
      <c r="I181" t="s">
        <v>538</v>
      </c>
      <c r="J181" t="s">
        <v>548</v>
      </c>
      <c r="K181" t="s">
        <v>532</v>
      </c>
      <c r="L181" t="s">
        <v>532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5.51800435949504E-2</v>
      </c>
      <c r="V181">
        <v>0</v>
      </c>
      <c r="W181">
        <v>0</v>
      </c>
      <c r="X181">
        <v>0</v>
      </c>
      <c r="Y181">
        <v>1.7656487959234743</v>
      </c>
      <c r="Z181">
        <v>0</v>
      </c>
      <c r="AA181">
        <v>0</v>
      </c>
      <c r="AB181">
        <v>0</v>
      </c>
      <c r="AC181">
        <v>9.3659901404901182E-8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177</v>
      </c>
      <c r="C182" t="s">
        <v>1</v>
      </c>
      <c r="D182" t="s">
        <v>502</v>
      </c>
      <c r="E182" t="s">
        <v>505</v>
      </c>
      <c r="F182" t="s">
        <v>4</v>
      </c>
      <c r="G182" t="s">
        <v>507</v>
      </c>
      <c r="H182" t="s">
        <v>532</v>
      </c>
      <c r="I182" t="s">
        <v>539</v>
      </c>
      <c r="J182" t="s">
        <v>548</v>
      </c>
      <c r="K182" t="s">
        <v>532</v>
      </c>
      <c r="L182" t="s">
        <v>532</v>
      </c>
      <c r="M182">
        <v>0</v>
      </c>
      <c r="N182">
        <v>0</v>
      </c>
      <c r="O182">
        <v>4.4769951901182499E-2</v>
      </c>
      <c r="P182">
        <v>0</v>
      </c>
      <c r="Q182">
        <v>0</v>
      </c>
      <c r="R182">
        <v>0</v>
      </c>
      <c r="S182">
        <v>0</v>
      </c>
      <c r="T182">
        <v>4.4073683091054404E-8</v>
      </c>
      <c r="U182">
        <v>0</v>
      </c>
      <c r="V182">
        <v>0</v>
      </c>
      <c r="W182">
        <v>0</v>
      </c>
      <c r="X182">
        <v>0</v>
      </c>
      <c r="Y182">
        <v>3.8272503365956205</v>
      </c>
      <c r="Z182">
        <v>0</v>
      </c>
      <c r="AA182">
        <v>0</v>
      </c>
      <c r="AB182">
        <v>0</v>
      </c>
      <c r="AC182">
        <v>8.1734895455820008E-6</v>
      </c>
      <c r="AD182">
        <v>0</v>
      </c>
      <c r="AE182">
        <v>0</v>
      </c>
      <c r="AF182">
        <v>0</v>
      </c>
      <c r="AG182">
        <v>1.0088454658592197E-8</v>
      </c>
      <c r="AH182">
        <v>0</v>
      </c>
    </row>
    <row r="183" spans="1:34" x14ac:dyDescent="0.2">
      <c r="A183" t="s">
        <v>178</v>
      </c>
      <c r="C183" t="s">
        <v>1</v>
      </c>
      <c r="D183" t="s">
        <v>502</v>
      </c>
      <c r="E183" t="s">
        <v>506</v>
      </c>
      <c r="F183" t="s">
        <v>538</v>
      </c>
      <c r="G183" t="s">
        <v>507</v>
      </c>
      <c r="H183" t="s">
        <v>532</v>
      </c>
      <c r="I183" t="s">
        <v>539</v>
      </c>
      <c r="J183" t="s">
        <v>548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6.2878057250934594E-2</v>
      </c>
      <c r="V183">
        <v>0</v>
      </c>
      <c r="W183">
        <v>0</v>
      </c>
      <c r="X183">
        <v>0</v>
      </c>
      <c r="Y183">
        <v>3.2058206175375337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179</v>
      </c>
      <c r="C184" t="s">
        <v>1</v>
      </c>
      <c r="D184" t="s">
        <v>502</v>
      </c>
      <c r="E184" t="s">
        <v>506</v>
      </c>
      <c r="F184" t="s">
        <v>541</v>
      </c>
      <c r="G184" t="s">
        <v>507</v>
      </c>
      <c r="H184" t="s">
        <v>532</v>
      </c>
      <c r="I184" t="s">
        <v>539</v>
      </c>
      <c r="J184" t="s">
        <v>548</v>
      </c>
      <c r="K184" t="s">
        <v>532</v>
      </c>
      <c r="L184" t="s">
        <v>532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5.51800435949504E-2</v>
      </c>
      <c r="V184">
        <v>0</v>
      </c>
      <c r="W184">
        <v>0</v>
      </c>
      <c r="X184">
        <v>0</v>
      </c>
      <c r="Y184">
        <v>3.2156943658937505</v>
      </c>
      <c r="Z184">
        <v>0</v>
      </c>
      <c r="AA184">
        <v>0</v>
      </c>
      <c r="AB184">
        <v>0</v>
      </c>
      <c r="AC184">
        <v>9.3659901404901182E-8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180</v>
      </c>
      <c r="B185" t="b">
        <v>1</v>
      </c>
      <c r="C185" t="s">
        <v>1</v>
      </c>
      <c r="D185" t="s">
        <v>502</v>
      </c>
      <c r="E185" t="s">
        <v>505</v>
      </c>
      <c r="F185" t="s">
        <v>4</v>
      </c>
      <c r="G185" t="s">
        <v>507</v>
      </c>
      <c r="H185" t="s">
        <v>532</v>
      </c>
      <c r="I185" t="s">
        <v>538</v>
      </c>
      <c r="J185" t="s">
        <v>579</v>
      </c>
      <c r="K185" t="s">
        <v>532</v>
      </c>
      <c r="L185" t="s">
        <v>532</v>
      </c>
      <c r="M185">
        <v>0</v>
      </c>
      <c r="N185">
        <v>0</v>
      </c>
      <c r="O185">
        <v>4.4769951901182499E-2</v>
      </c>
      <c r="P185">
        <v>0</v>
      </c>
      <c r="Q185">
        <v>0</v>
      </c>
      <c r="R185">
        <v>0</v>
      </c>
      <c r="S185">
        <v>0</v>
      </c>
      <c r="T185">
        <v>4.4073683091054404E-8</v>
      </c>
      <c r="U185">
        <v>0</v>
      </c>
      <c r="V185">
        <v>0</v>
      </c>
      <c r="W185">
        <v>0</v>
      </c>
      <c r="X185">
        <v>0</v>
      </c>
      <c r="Y185">
        <v>3.0418268517030156</v>
      </c>
      <c r="Z185">
        <v>0</v>
      </c>
      <c r="AA185">
        <v>0</v>
      </c>
      <c r="AB185">
        <v>0</v>
      </c>
      <c r="AC185">
        <v>8.1734895455820008E-6</v>
      </c>
      <c r="AD185">
        <v>0</v>
      </c>
      <c r="AE185">
        <v>0</v>
      </c>
      <c r="AF185">
        <v>0</v>
      </c>
      <c r="AG185">
        <v>1.0088454658592197E-8</v>
      </c>
      <c r="AH185">
        <v>0</v>
      </c>
    </row>
    <row r="186" spans="1:34" x14ac:dyDescent="0.2">
      <c r="A186" t="s">
        <v>181</v>
      </c>
      <c r="B186" t="b">
        <v>1</v>
      </c>
      <c r="C186" t="s">
        <v>1</v>
      </c>
      <c r="D186" t="s">
        <v>502</v>
      </c>
      <c r="E186" t="s">
        <v>506</v>
      </c>
      <c r="F186" t="s">
        <v>538</v>
      </c>
      <c r="G186" t="s">
        <v>507</v>
      </c>
      <c r="H186" t="s">
        <v>532</v>
      </c>
      <c r="I186" t="s">
        <v>538</v>
      </c>
      <c r="J186" t="s">
        <v>579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6.2878057250934594E-2</v>
      </c>
      <c r="V186">
        <v>0</v>
      </c>
      <c r="W186">
        <v>0</v>
      </c>
      <c r="X186">
        <v>0</v>
      </c>
      <c r="Y186">
        <v>2.547926155476655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182</v>
      </c>
      <c r="C187" t="s">
        <v>1</v>
      </c>
      <c r="D187" t="s">
        <v>502</v>
      </c>
      <c r="E187" t="s">
        <v>506</v>
      </c>
      <c r="F187" t="s">
        <v>541</v>
      </c>
      <c r="G187" t="s">
        <v>507</v>
      </c>
      <c r="H187" t="s">
        <v>532</v>
      </c>
      <c r="I187" t="s">
        <v>538</v>
      </c>
      <c r="J187" t="s">
        <v>579</v>
      </c>
      <c r="K187" t="s">
        <v>532</v>
      </c>
      <c r="L187" t="s">
        <v>532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5.51800435949504E-2</v>
      </c>
      <c r="V187">
        <v>0</v>
      </c>
      <c r="W187">
        <v>0</v>
      </c>
      <c r="X187">
        <v>0</v>
      </c>
      <c r="Y187">
        <v>2.5557736256537988</v>
      </c>
      <c r="Z187">
        <v>0</v>
      </c>
      <c r="AA187">
        <v>0</v>
      </c>
      <c r="AB187">
        <v>0</v>
      </c>
      <c r="AC187">
        <v>9.3659901404901182E-8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183</v>
      </c>
      <c r="C188" t="s">
        <v>1</v>
      </c>
      <c r="D188" t="s">
        <v>502</v>
      </c>
      <c r="E188" t="s">
        <v>505</v>
      </c>
      <c r="F188" t="s">
        <v>4</v>
      </c>
      <c r="G188" t="s">
        <v>507</v>
      </c>
      <c r="H188" t="s">
        <v>532</v>
      </c>
      <c r="I188" t="s">
        <v>538</v>
      </c>
      <c r="J188" t="s">
        <v>514</v>
      </c>
      <c r="K188" t="s">
        <v>532</v>
      </c>
      <c r="L188" t="s">
        <v>532</v>
      </c>
      <c r="M188">
        <v>0</v>
      </c>
      <c r="N188">
        <v>0</v>
      </c>
      <c r="O188">
        <v>4.4769951901182499E-2</v>
      </c>
      <c r="P188">
        <v>0</v>
      </c>
      <c r="Q188">
        <v>0</v>
      </c>
      <c r="R188">
        <v>0</v>
      </c>
      <c r="S188">
        <v>0</v>
      </c>
      <c r="T188">
        <v>4.4073683091054404E-8</v>
      </c>
      <c r="U188">
        <v>0</v>
      </c>
      <c r="V188">
        <v>0</v>
      </c>
      <c r="W188">
        <v>0</v>
      </c>
      <c r="X188">
        <v>0</v>
      </c>
      <c r="Y188">
        <v>3.9831298410626017</v>
      </c>
      <c r="Z188">
        <v>0</v>
      </c>
      <c r="AA188">
        <v>0</v>
      </c>
      <c r="AB188">
        <v>0</v>
      </c>
      <c r="AC188">
        <v>8.1734895455820008E-6</v>
      </c>
      <c r="AD188">
        <v>0</v>
      </c>
      <c r="AE188">
        <v>0</v>
      </c>
      <c r="AF188">
        <v>0</v>
      </c>
      <c r="AG188">
        <v>1.0088454658592197E-8</v>
      </c>
      <c r="AH188">
        <v>0</v>
      </c>
    </row>
    <row r="189" spans="1:34" x14ac:dyDescent="0.2">
      <c r="A189" t="s">
        <v>184</v>
      </c>
      <c r="C189" t="s">
        <v>1</v>
      </c>
      <c r="D189" t="s">
        <v>502</v>
      </c>
      <c r="E189" t="s">
        <v>506</v>
      </c>
      <c r="F189" t="s">
        <v>538</v>
      </c>
      <c r="G189" t="s">
        <v>507</v>
      </c>
      <c r="H189" t="s">
        <v>532</v>
      </c>
      <c r="I189" t="s">
        <v>538</v>
      </c>
      <c r="J189" t="s">
        <v>514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6.2878057250934594E-2</v>
      </c>
      <c r="V189">
        <v>0</v>
      </c>
      <c r="W189">
        <v>0</v>
      </c>
      <c r="X189">
        <v>0</v>
      </c>
      <c r="Y189">
        <v>3.3363900042571619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185</v>
      </c>
      <c r="C190" t="s">
        <v>1</v>
      </c>
      <c r="D190" t="s">
        <v>502</v>
      </c>
      <c r="E190" t="s">
        <v>506</v>
      </c>
      <c r="F190" t="s">
        <v>541</v>
      </c>
      <c r="G190" t="s">
        <v>507</v>
      </c>
      <c r="H190" t="s">
        <v>532</v>
      </c>
      <c r="I190" t="s">
        <v>538</v>
      </c>
      <c r="J190" t="s">
        <v>514</v>
      </c>
      <c r="K190" t="s">
        <v>532</v>
      </c>
      <c r="L190" t="s">
        <v>532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5.51800435949504E-2</v>
      </c>
      <c r="V190">
        <v>0</v>
      </c>
      <c r="W190">
        <v>0</v>
      </c>
      <c r="X190">
        <v>0</v>
      </c>
      <c r="Y190">
        <v>3.3466658990280727</v>
      </c>
      <c r="Z190">
        <v>0</v>
      </c>
      <c r="AA190">
        <v>0</v>
      </c>
      <c r="AB190">
        <v>0</v>
      </c>
      <c r="AC190">
        <v>9.3659901404901182E-8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186</v>
      </c>
      <c r="C191" t="s">
        <v>1</v>
      </c>
      <c r="D191" t="s">
        <v>502</v>
      </c>
      <c r="E191" t="s">
        <v>505</v>
      </c>
      <c r="F191" t="s">
        <v>4</v>
      </c>
      <c r="G191" t="s">
        <v>507</v>
      </c>
      <c r="H191" t="s">
        <v>532</v>
      </c>
      <c r="I191" t="s">
        <v>538</v>
      </c>
      <c r="J191" t="s">
        <v>515</v>
      </c>
      <c r="K191" t="s">
        <v>532</v>
      </c>
      <c r="L191" t="s">
        <v>532</v>
      </c>
      <c r="M191">
        <v>0</v>
      </c>
      <c r="N191">
        <v>0</v>
      </c>
      <c r="O191">
        <v>4.4769951901182499E-2</v>
      </c>
      <c r="P191">
        <v>0</v>
      </c>
      <c r="Q191">
        <v>0</v>
      </c>
      <c r="R191">
        <v>0</v>
      </c>
      <c r="S191">
        <v>0</v>
      </c>
      <c r="T191">
        <v>4.4073683091054404E-8</v>
      </c>
      <c r="U191">
        <v>0</v>
      </c>
      <c r="V191">
        <v>0</v>
      </c>
      <c r="W191">
        <v>0</v>
      </c>
      <c r="X191">
        <v>0</v>
      </c>
      <c r="Y191">
        <v>2.9964032960815778</v>
      </c>
      <c r="Z191">
        <v>0</v>
      </c>
      <c r="AA191">
        <v>0</v>
      </c>
      <c r="AB191">
        <v>0</v>
      </c>
      <c r="AC191">
        <v>8.1734895455820008E-6</v>
      </c>
      <c r="AD191">
        <v>0</v>
      </c>
      <c r="AE191">
        <v>0</v>
      </c>
      <c r="AF191">
        <v>0</v>
      </c>
      <c r="AG191">
        <v>1.0088454658592197E-8</v>
      </c>
      <c r="AH191">
        <v>0</v>
      </c>
    </row>
    <row r="192" spans="1:34" x14ac:dyDescent="0.2">
      <c r="A192" t="s">
        <v>187</v>
      </c>
      <c r="C192" t="s">
        <v>1</v>
      </c>
      <c r="D192" t="s">
        <v>502</v>
      </c>
      <c r="E192" t="s">
        <v>506</v>
      </c>
      <c r="F192" t="s">
        <v>538</v>
      </c>
      <c r="G192" t="s">
        <v>507</v>
      </c>
      <c r="H192" t="s">
        <v>532</v>
      </c>
      <c r="I192" t="s">
        <v>538</v>
      </c>
      <c r="J192" t="s">
        <v>515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6.2878057250934594E-2</v>
      </c>
      <c r="V192">
        <v>0</v>
      </c>
      <c r="W192">
        <v>0</v>
      </c>
      <c r="X192">
        <v>0</v>
      </c>
      <c r="Y192">
        <v>2.5098780116850996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188</v>
      </c>
      <c r="C193" t="s">
        <v>1</v>
      </c>
      <c r="D193" t="s">
        <v>502</v>
      </c>
      <c r="E193" t="s">
        <v>506</v>
      </c>
      <c r="F193" t="s">
        <v>541</v>
      </c>
      <c r="G193" t="s">
        <v>507</v>
      </c>
      <c r="H193" t="s">
        <v>532</v>
      </c>
      <c r="I193" t="s">
        <v>538</v>
      </c>
      <c r="J193" t="s">
        <v>515</v>
      </c>
      <c r="K193" t="s">
        <v>532</v>
      </c>
      <c r="L193" t="s">
        <v>532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5.51800435949504E-2</v>
      </c>
      <c r="V193">
        <v>0</v>
      </c>
      <c r="W193">
        <v>0</v>
      </c>
      <c r="X193">
        <v>0</v>
      </c>
      <c r="Y193">
        <v>2.5176082957055499</v>
      </c>
      <c r="Z193">
        <v>0</v>
      </c>
      <c r="AA193">
        <v>0</v>
      </c>
      <c r="AB193">
        <v>0</v>
      </c>
      <c r="AC193">
        <v>9.3659901404901182E-8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189</v>
      </c>
      <c r="C194" t="s">
        <v>1</v>
      </c>
      <c r="D194" t="s">
        <v>502</v>
      </c>
      <c r="E194" t="s">
        <v>505</v>
      </c>
      <c r="F194" t="s">
        <v>4</v>
      </c>
      <c r="G194" t="s">
        <v>507</v>
      </c>
      <c r="H194" t="s">
        <v>532</v>
      </c>
      <c r="I194" t="s">
        <v>538</v>
      </c>
      <c r="J194" t="s">
        <v>516</v>
      </c>
      <c r="K194" t="s">
        <v>532</v>
      </c>
      <c r="L194" t="s">
        <v>532</v>
      </c>
      <c r="M194">
        <v>0</v>
      </c>
      <c r="N194">
        <v>0</v>
      </c>
      <c r="O194">
        <v>4.4769951901182499E-2</v>
      </c>
      <c r="P194">
        <v>0</v>
      </c>
      <c r="Q194">
        <v>0</v>
      </c>
      <c r="R194">
        <v>0</v>
      </c>
      <c r="S194">
        <v>0</v>
      </c>
      <c r="T194">
        <v>4.4073683091054404E-8</v>
      </c>
      <c r="U194">
        <v>0</v>
      </c>
      <c r="V194">
        <v>0</v>
      </c>
      <c r="W194">
        <v>0</v>
      </c>
      <c r="X194">
        <v>0</v>
      </c>
      <c r="Y194">
        <v>3.4493765692620597</v>
      </c>
      <c r="Z194">
        <v>0</v>
      </c>
      <c r="AA194">
        <v>0</v>
      </c>
      <c r="AB194">
        <v>0</v>
      </c>
      <c r="AC194">
        <v>8.1734895455820008E-6</v>
      </c>
      <c r="AD194">
        <v>0</v>
      </c>
      <c r="AE194">
        <v>0</v>
      </c>
      <c r="AF194">
        <v>0</v>
      </c>
      <c r="AG194">
        <v>1.0088454658592197E-8</v>
      </c>
      <c r="AH194">
        <v>0</v>
      </c>
    </row>
    <row r="195" spans="1:34" x14ac:dyDescent="0.2">
      <c r="A195" t="s">
        <v>190</v>
      </c>
      <c r="C195" t="s">
        <v>1</v>
      </c>
      <c r="D195" t="s">
        <v>502</v>
      </c>
      <c r="E195" t="s">
        <v>506</v>
      </c>
      <c r="F195" t="s">
        <v>538</v>
      </c>
      <c r="G195" t="s">
        <v>507</v>
      </c>
      <c r="H195" t="s">
        <v>532</v>
      </c>
      <c r="I195" t="s">
        <v>538</v>
      </c>
      <c r="J195" t="s">
        <v>516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6.2878057250934594E-2</v>
      </c>
      <c r="V195">
        <v>0</v>
      </c>
      <c r="W195">
        <v>0</v>
      </c>
      <c r="X195">
        <v>0</v>
      </c>
      <c r="Y195">
        <v>2.8893021231601681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191</v>
      </c>
      <c r="C196" t="s">
        <v>1</v>
      </c>
      <c r="D196" t="s">
        <v>502</v>
      </c>
      <c r="E196" t="s">
        <v>506</v>
      </c>
      <c r="F196" t="s">
        <v>541</v>
      </c>
      <c r="G196" t="s">
        <v>507</v>
      </c>
      <c r="H196" t="s">
        <v>532</v>
      </c>
      <c r="I196" t="s">
        <v>538</v>
      </c>
      <c r="J196" t="s">
        <v>516</v>
      </c>
      <c r="K196" t="s">
        <v>532</v>
      </c>
      <c r="L196" t="s">
        <v>532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5.51800435949504E-2</v>
      </c>
      <c r="V196">
        <v>0</v>
      </c>
      <c r="W196">
        <v>0</v>
      </c>
      <c r="X196">
        <v>0</v>
      </c>
      <c r="Y196">
        <v>2.8982010122412047</v>
      </c>
      <c r="Z196">
        <v>0</v>
      </c>
      <c r="AA196">
        <v>0</v>
      </c>
      <c r="AB196">
        <v>0</v>
      </c>
      <c r="AC196">
        <v>9.3659901404901182E-8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192</v>
      </c>
      <c r="C197" t="s">
        <v>1</v>
      </c>
      <c r="D197" t="s">
        <v>502</v>
      </c>
      <c r="E197" t="s">
        <v>505</v>
      </c>
      <c r="F197" t="s">
        <v>4</v>
      </c>
      <c r="G197" t="s">
        <v>507</v>
      </c>
      <c r="H197" t="s">
        <v>532</v>
      </c>
      <c r="I197" t="s">
        <v>538</v>
      </c>
      <c r="J197" t="s">
        <v>517</v>
      </c>
      <c r="K197" t="s">
        <v>532</v>
      </c>
      <c r="L197" t="s">
        <v>532</v>
      </c>
      <c r="M197">
        <v>0</v>
      </c>
      <c r="N197">
        <v>0</v>
      </c>
      <c r="O197">
        <v>4.4769951901182499E-2</v>
      </c>
      <c r="P197">
        <v>0</v>
      </c>
      <c r="Q197">
        <v>0</v>
      </c>
      <c r="R197">
        <v>0</v>
      </c>
      <c r="S197">
        <v>0</v>
      </c>
      <c r="T197">
        <v>4.4073683091054404E-8</v>
      </c>
      <c r="U197">
        <v>0</v>
      </c>
      <c r="V197">
        <v>0</v>
      </c>
      <c r="W197">
        <v>0</v>
      </c>
      <c r="X197">
        <v>0</v>
      </c>
      <c r="Y197">
        <v>1.7851366497188317</v>
      </c>
      <c r="Z197">
        <v>0</v>
      </c>
      <c r="AA197">
        <v>0</v>
      </c>
      <c r="AB197">
        <v>0</v>
      </c>
      <c r="AC197">
        <v>8.1734895455820008E-6</v>
      </c>
      <c r="AD197">
        <v>0</v>
      </c>
      <c r="AE197">
        <v>0</v>
      </c>
      <c r="AF197">
        <v>0</v>
      </c>
      <c r="AG197">
        <v>1.0088454658592197E-8</v>
      </c>
      <c r="AH197">
        <v>0</v>
      </c>
    </row>
    <row r="198" spans="1:34" x14ac:dyDescent="0.2">
      <c r="A198" t="s">
        <v>193</v>
      </c>
      <c r="C198" t="s">
        <v>1</v>
      </c>
      <c r="D198" t="s">
        <v>502</v>
      </c>
      <c r="E198" t="s">
        <v>506</v>
      </c>
      <c r="F198" t="s">
        <v>538</v>
      </c>
      <c r="G198" t="s">
        <v>507</v>
      </c>
      <c r="H198" t="s">
        <v>532</v>
      </c>
      <c r="I198" t="s">
        <v>538</v>
      </c>
      <c r="J198" t="s">
        <v>517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6.2878057250934594E-2</v>
      </c>
      <c r="V198">
        <v>0</v>
      </c>
      <c r="W198">
        <v>0</v>
      </c>
      <c r="X198">
        <v>0</v>
      </c>
      <c r="Y198">
        <v>1.4952844401291565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194</v>
      </c>
      <c r="C199" t="s">
        <v>1</v>
      </c>
      <c r="D199" t="s">
        <v>502</v>
      </c>
      <c r="E199" t="s">
        <v>506</v>
      </c>
      <c r="F199" t="s">
        <v>541</v>
      </c>
      <c r="G199" t="s">
        <v>507</v>
      </c>
      <c r="H199" t="s">
        <v>532</v>
      </c>
      <c r="I199" t="s">
        <v>538</v>
      </c>
      <c r="J199" t="s">
        <v>517</v>
      </c>
      <c r="K199" t="s">
        <v>532</v>
      </c>
      <c r="L199" t="s">
        <v>532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5.51800435949504E-2</v>
      </c>
      <c r="V199">
        <v>0</v>
      </c>
      <c r="W199">
        <v>0</v>
      </c>
      <c r="X199">
        <v>0</v>
      </c>
      <c r="Y199">
        <v>1.499889832646141</v>
      </c>
      <c r="Z199">
        <v>0</v>
      </c>
      <c r="AA199">
        <v>0</v>
      </c>
      <c r="AB199">
        <v>0</v>
      </c>
      <c r="AC199">
        <v>9.3659901404901182E-8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195</v>
      </c>
      <c r="C200" t="s">
        <v>1</v>
      </c>
      <c r="D200" t="s">
        <v>502</v>
      </c>
      <c r="E200" t="s">
        <v>505</v>
      </c>
      <c r="F200" t="s">
        <v>4</v>
      </c>
      <c r="G200" t="s">
        <v>507</v>
      </c>
      <c r="H200" t="s">
        <v>532</v>
      </c>
      <c r="I200" t="s">
        <v>538</v>
      </c>
      <c r="J200" t="s">
        <v>518</v>
      </c>
      <c r="K200" t="s">
        <v>532</v>
      </c>
      <c r="L200" t="s">
        <v>532</v>
      </c>
      <c r="M200">
        <v>0</v>
      </c>
      <c r="N200">
        <v>0</v>
      </c>
      <c r="O200">
        <v>4.4769951901182499E-2</v>
      </c>
      <c r="P200">
        <v>0</v>
      </c>
      <c r="Q200">
        <v>0</v>
      </c>
      <c r="R200">
        <v>0</v>
      </c>
      <c r="S200">
        <v>0</v>
      </c>
      <c r="T200">
        <v>4.4073683091054404E-8</v>
      </c>
      <c r="U200">
        <v>0</v>
      </c>
      <c r="V200">
        <v>0</v>
      </c>
      <c r="W200">
        <v>0</v>
      </c>
      <c r="X200">
        <v>0</v>
      </c>
      <c r="Y200">
        <v>2.6748680124151503</v>
      </c>
      <c r="Z200">
        <v>0</v>
      </c>
      <c r="AA200">
        <v>0</v>
      </c>
      <c r="AB200">
        <v>0</v>
      </c>
      <c r="AC200">
        <v>8.1734895455820008E-6</v>
      </c>
      <c r="AD200">
        <v>0</v>
      </c>
      <c r="AE200">
        <v>0</v>
      </c>
      <c r="AF200">
        <v>0</v>
      </c>
      <c r="AG200">
        <v>1.0088454658592197E-8</v>
      </c>
      <c r="AH200">
        <v>0</v>
      </c>
    </row>
    <row r="201" spans="1:34" x14ac:dyDescent="0.2">
      <c r="A201" t="s">
        <v>196</v>
      </c>
      <c r="C201" t="s">
        <v>1</v>
      </c>
      <c r="D201" t="s">
        <v>502</v>
      </c>
      <c r="E201" t="s">
        <v>506</v>
      </c>
      <c r="F201" t="s">
        <v>538</v>
      </c>
      <c r="G201" t="s">
        <v>507</v>
      </c>
      <c r="H201" t="s">
        <v>532</v>
      </c>
      <c r="I201" t="s">
        <v>538</v>
      </c>
      <c r="J201" t="s">
        <v>518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6.2878057250934594E-2</v>
      </c>
      <c r="V201">
        <v>0</v>
      </c>
      <c r="W201">
        <v>0</v>
      </c>
      <c r="X201">
        <v>0</v>
      </c>
      <c r="Y201">
        <v>2.2405503348965188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197</v>
      </c>
      <c r="C202" t="s">
        <v>1</v>
      </c>
      <c r="D202" t="s">
        <v>502</v>
      </c>
      <c r="E202" t="s">
        <v>506</v>
      </c>
      <c r="F202" t="s">
        <v>541</v>
      </c>
      <c r="G202" t="s">
        <v>507</v>
      </c>
      <c r="H202" t="s">
        <v>532</v>
      </c>
      <c r="I202" t="s">
        <v>538</v>
      </c>
      <c r="J202" t="s">
        <v>518</v>
      </c>
      <c r="K202" t="s">
        <v>532</v>
      </c>
      <c r="L202" t="s">
        <v>532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5.51800435949504E-2</v>
      </c>
      <c r="V202">
        <v>0</v>
      </c>
      <c r="W202">
        <v>0</v>
      </c>
      <c r="X202">
        <v>0</v>
      </c>
      <c r="Y202">
        <v>2.2474511047228725</v>
      </c>
      <c r="Z202">
        <v>0</v>
      </c>
      <c r="AA202">
        <v>0</v>
      </c>
      <c r="AB202">
        <v>0</v>
      </c>
      <c r="AC202">
        <v>9.3659901404901182E-8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198</v>
      </c>
      <c r="B203" t="b">
        <v>1</v>
      </c>
      <c r="C203" t="s">
        <v>1</v>
      </c>
      <c r="D203" t="s">
        <v>502</v>
      </c>
      <c r="E203" t="s">
        <v>505</v>
      </c>
      <c r="F203" t="s">
        <v>4</v>
      </c>
      <c r="G203" t="s">
        <v>507</v>
      </c>
      <c r="H203" t="s">
        <v>532</v>
      </c>
      <c r="I203" t="s">
        <v>535</v>
      </c>
      <c r="J203" t="s">
        <v>519</v>
      </c>
      <c r="K203" t="s">
        <v>532</v>
      </c>
      <c r="L203" t="s">
        <v>532</v>
      </c>
      <c r="M203">
        <v>0</v>
      </c>
      <c r="N203">
        <v>0</v>
      </c>
      <c r="O203">
        <v>4.4769951901182499E-2</v>
      </c>
      <c r="P203">
        <v>0</v>
      </c>
      <c r="Q203">
        <v>0</v>
      </c>
      <c r="R203">
        <v>0</v>
      </c>
      <c r="S203">
        <v>0</v>
      </c>
      <c r="T203">
        <v>4.4073683091054404E-8</v>
      </c>
      <c r="U203">
        <v>0</v>
      </c>
      <c r="V203">
        <v>0</v>
      </c>
      <c r="W203">
        <v>0</v>
      </c>
      <c r="X203">
        <v>0</v>
      </c>
      <c r="Y203">
        <v>14.069695553728712</v>
      </c>
      <c r="Z203">
        <v>0</v>
      </c>
      <c r="AA203">
        <v>0</v>
      </c>
      <c r="AB203">
        <v>0</v>
      </c>
      <c r="AC203">
        <v>8.1734895455820008E-6</v>
      </c>
      <c r="AD203">
        <v>0</v>
      </c>
      <c r="AE203">
        <v>0</v>
      </c>
      <c r="AF203">
        <v>0</v>
      </c>
      <c r="AG203">
        <v>1.0088454658592197E-8</v>
      </c>
      <c r="AH203">
        <v>0</v>
      </c>
    </row>
    <row r="204" spans="1:34" x14ac:dyDescent="0.2">
      <c r="A204" t="s">
        <v>199</v>
      </c>
      <c r="B204" t="b">
        <v>1</v>
      </c>
      <c r="C204" t="s">
        <v>1</v>
      </c>
      <c r="D204" t="s">
        <v>502</v>
      </c>
      <c r="E204" t="s">
        <v>506</v>
      </c>
      <c r="F204" t="s">
        <v>538</v>
      </c>
      <c r="G204" t="s">
        <v>507</v>
      </c>
      <c r="H204" t="s">
        <v>532</v>
      </c>
      <c r="I204" t="s">
        <v>535</v>
      </c>
      <c r="J204" t="s">
        <v>519</v>
      </c>
      <c r="K204" t="s">
        <v>532</v>
      </c>
      <c r="L204" t="s">
        <v>532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6.2878057250934594E-2</v>
      </c>
      <c r="V204">
        <v>0</v>
      </c>
      <c r="W204">
        <v>0</v>
      </c>
      <c r="X204">
        <v>0</v>
      </c>
      <c r="Y204">
        <v>11.785202461760306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200</v>
      </c>
      <c r="C205" t="s">
        <v>1</v>
      </c>
      <c r="D205" t="s">
        <v>502</v>
      </c>
      <c r="E205" t="s">
        <v>506</v>
      </c>
      <c r="F205" t="s">
        <v>541</v>
      </c>
      <c r="G205" t="s">
        <v>507</v>
      </c>
      <c r="H205" t="s">
        <v>532</v>
      </c>
      <c r="I205" t="s">
        <v>535</v>
      </c>
      <c r="J205" t="s">
        <v>519</v>
      </c>
      <c r="K205" t="s">
        <v>532</v>
      </c>
      <c r="L205" t="s">
        <v>532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5.51800435949504E-2</v>
      </c>
      <c r="V205">
        <v>0</v>
      </c>
      <c r="W205">
        <v>0</v>
      </c>
      <c r="X205">
        <v>0</v>
      </c>
      <c r="Y205">
        <v>11.821500226768714</v>
      </c>
      <c r="Z205">
        <v>0</v>
      </c>
      <c r="AA205">
        <v>0</v>
      </c>
      <c r="AB205">
        <v>0</v>
      </c>
      <c r="AC205">
        <v>9.3659901404901182E-8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2">
      <c r="A206" t="s">
        <v>201</v>
      </c>
      <c r="C206" t="s">
        <v>1</v>
      </c>
      <c r="D206" t="s">
        <v>502</v>
      </c>
      <c r="E206" t="s">
        <v>505</v>
      </c>
      <c r="F206" t="s">
        <v>4</v>
      </c>
      <c r="G206" t="s">
        <v>507</v>
      </c>
      <c r="H206" t="s">
        <v>532</v>
      </c>
      <c r="I206" t="s">
        <v>533</v>
      </c>
      <c r="J206" t="s">
        <v>519</v>
      </c>
      <c r="K206" t="s">
        <v>532</v>
      </c>
      <c r="L206" t="s">
        <v>532</v>
      </c>
      <c r="M206">
        <v>0</v>
      </c>
      <c r="N206">
        <v>0</v>
      </c>
      <c r="O206">
        <v>4.4769951901182499E-2</v>
      </c>
      <c r="P206">
        <v>0</v>
      </c>
      <c r="Q206">
        <v>0</v>
      </c>
      <c r="R206">
        <v>0</v>
      </c>
      <c r="S206">
        <v>0</v>
      </c>
      <c r="T206">
        <v>4.4073683091054404E-8</v>
      </c>
      <c r="U206">
        <v>0</v>
      </c>
      <c r="V206">
        <v>0</v>
      </c>
      <c r="W206">
        <v>0</v>
      </c>
      <c r="X206">
        <v>0</v>
      </c>
      <c r="Y206">
        <v>15.326557963553233</v>
      </c>
      <c r="Z206">
        <v>0</v>
      </c>
      <c r="AA206">
        <v>0</v>
      </c>
      <c r="AB206">
        <v>0</v>
      </c>
      <c r="AC206">
        <v>8.1734895455820008E-6</v>
      </c>
      <c r="AD206">
        <v>0</v>
      </c>
      <c r="AE206">
        <v>0</v>
      </c>
      <c r="AF206">
        <v>0</v>
      </c>
      <c r="AG206">
        <v>1.0088454658592197E-8</v>
      </c>
      <c r="AH206">
        <v>0</v>
      </c>
    </row>
    <row r="207" spans="1:34" x14ac:dyDescent="0.2">
      <c r="A207" t="s">
        <v>202</v>
      </c>
      <c r="C207" t="s">
        <v>1</v>
      </c>
      <c r="D207" t="s">
        <v>502</v>
      </c>
      <c r="E207" t="s">
        <v>506</v>
      </c>
      <c r="F207" t="s">
        <v>538</v>
      </c>
      <c r="G207" t="s">
        <v>507</v>
      </c>
      <c r="H207" t="s">
        <v>532</v>
      </c>
      <c r="I207" t="s">
        <v>533</v>
      </c>
      <c r="J207" t="s">
        <v>519</v>
      </c>
      <c r="K207" t="s">
        <v>532</v>
      </c>
      <c r="L207" t="s">
        <v>532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6.2878057250934594E-2</v>
      </c>
      <c r="V207">
        <v>0</v>
      </c>
      <c r="W207">
        <v>0</v>
      </c>
      <c r="X207">
        <v>0</v>
      </c>
      <c r="Y207">
        <v>12.837988423602416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203</v>
      </c>
      <c r="C208" t="s">
        <v>1</v>
      </c>
      <c r="D208" t="s">
        <v>502</v>
      </c>
      <c r="E208" t="s">
        <v>506</v>
      </c>
      <c r="F208" t="s">
        <v>541</v>
      </c>
      <c r="G208" t="s">
        <v>507</v>
      </c>
      <c r="H208" t="s">
        <v>532</v>
      </c>
      <c r="I208" t="s">
        <v>533</v>
      </c>
      <c r="J208" t="s">
        <v>519</v>
      </c>
      <c r="K208" t="s">
        <v>532</v>
      </c>
      <c r="L208" t="s">
        <v>532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5.51800435949504E-2</v>
      </c>
      <c r="V208">
        <v>0</v>
      </c>
      <c r="W208">
        <v>0</v>
      </c>
      <c r="X208">
        <v>0</v>
      </c>
      <c r="Y208">
        <v>12.877528710542126</v>
      </c>
      <c r="Z208">
        <v>0</v>
      </c>
      <c r="AA208">
        <v>0</v>
      </c>
      <c r="AB208">
        <v>0</v>
      </c>
      <c r="AC208">
        <v>9.3659901404901182E-8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204</v>
      </c>
      <c r="B209" t="b">
        <v>1</v>
      </c>
      <c r="C209" t="s">
        <v>1</v>
      </c>
      <c r="D209" t="s">
        <v>502</v>
      </c>
      <c r="E209" t="s">
        <v>505</v>
      </c>
      <c r="F209" t="s">
        <v>4</v>
      </c>
      <c r="G209" t="s">
        <v>507</v>
      </c>
      <c r="H209" t="s">
        <v>532</v>
      </c>
      <c r="I209" t="s">
        <v>536</v>
      </c>
      <c r="J209" t="s">
        <v>519</v>
      </c>
      <c r="K209" t="s">
        <v>532</v>
      </c>
      <c r="L209" t="s">
        <v>532</v>
      </c>
      <c r="M209">
        <v>0</v>
      </c>
      <c r="N209">
        <v>0</v>
      </c>
      <c r="O209">
        <v>4.4769951901182499E-2</v>
      </c>
      <c r="P209">
        <v>0</v>
      </c>
      <c r="Q209">
        <v>0</v>
      </c>
      <c r="R209">
        <v>0</v>
      </c>
      <c r="S209">
        <v>0</v>
      </c>
      <c r="T209">
        <v>4.4073683091054404E-8</v>
      </c>
      <c r="U209">
        <v>0</v>
      </c>
      <c r="V209">
        <v>0</v>
      </c>
      <c r="W209">
        <v>0</v>
      </c>
      <c r="X209">
        <v>0</v>
      </c>
      <c r="Y209">
        <v>13.925817880977428</v>
      </c>
      <c r="Z209">
        <v>0</v>
      </c>
      <c r="AA209">
        <v>0</v>
      </c>
      <c r="AB209">
        <v>0</v>
      </c>
      <c r="AC209">
        <v>8.1734895455820008E-6</v>
      </c>
      <c r="AD209">
        <v>0</v>
      </c>
      <c r="AE209">
        <v>0</v>
      </c>
      <c r="AF209">
        <v>0</v>
      </c>
      <c r="AG209">
        <v>1.0088454658592197E-8</v>
      </c>
      <c r="AH209">
        <v>0</v>
      </c>
    </row>
    <row r="210" spans="1:34" x14ac:dyDescent="0.2">
      <c r="A210" t="s">
        <v>205</v>
      </c>
      <c r="B210" t="b">
        <v>1</v>
      </c>
      <c r="C210" t="s">
        <v>1</v>
      </c>
      <c r="D210" t="s">
        <v>502</v>
      </c>
      <c r="E210" t="s">
        <v>506</v>
      </c>
      <c r="F210" t="s">
        <v>538</v>
      </c>
      <c r="G210" t="s">
        <v>507</v>
      </c>
      <c r="H210" t="s">
        <v>532</v>
      </c>
      <c r="I210" t="s">
        <v>536</v>
      </c>
      <c r="J210" t="s">
        <v>519</v>
      </c>
      <c r="K210" t="s">
        <v>532</v>
      </c>
      <c r="L210" t="s">
        <v>532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6.2878057250934594E-2</v>
      </c>
      <c r="V210">
        <v>0</v>
      </c>
      <c r="W210">
        <v>0</v>
      </c>
      <c r="X210">
        <v>0</v>
      </c>
      <c r="Y210">
        <v>11.664686172219742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206</v>
      </c>
      <c r="C211" t="s">
        <v>1</v>
      </c>
      <c r="D211" t="s">
        <v>502</v>
      </c>
      <c r="E211" t="s">
        <v>506</v>
      </c>
      <c r="F211" t="s">
        <v>541</v>
      </c>
      <c r="G211" t="s">
        <v>507</v>
      </c>
      <c r="H211" t="s">
        <v>532</v>
      </c>
      <c r="I211" t="s">
        <v>536</v>
      </c>
      <c r="J211" t="s">
        <v>519</v>
      </c>
      <c r="K211" t="s">
        <v>532</v>
      </c>
      <c r="L211" t="s">
        <v>532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5.51800435949504E-2</v>
      </c>
      <c r="V211">
        <v>0</v>
      </c>
      <c r="W211">
        <v>0</v>
      </c>
      <c r="X211">
        <v>0</v>
      </c>
      <c r="Y211">
        <v>11.700612753790987</v>
      </c>
      <c r="Z211">
        <v>0</v>
      </c>
      <c r="AA211">
        <v>0</v>
      </c>
      <c r="AB211">
        <v>0</v>
      </c>
      <c r="AC211">
        <v>9.3659901404901182E-8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207</v>
      </c>
      <c r="C212" t="s">
        <v>1</v>
      </c>
      <c r="D212" t="s">
        <v>502</v>
      </c>
      <c r="E212" t="s">
        <v>505</v>
      </c>
      <c r="F212" t="s">
        <v>4</v>
      </c>
      <c r="G212" t="s">
        <v>507</v>
      </c>
      <c r="H212" t="s">
        <v>532</v>
      </c>
      <c r="I212" t="s">
        <v>534</v>
      </c>
      <c r="J212" t="s">
        <v>519</v>
      </c>
      <c r="K212" t="s">
        <v>532</v>
      </c>
      <c r="L212" t="s">
        <v>532</v>
      </c>
      <c r="M212">
        <v>0</v>
      </c>
      <c r="N212">
        <v>0</v>
      </c>
      <c r="O212">
        <v>4.4769951901182499E-2</v>
      </c>
      <c r="P212">
        <v>0</v>
      </c>
      <c r="Q212">
        <v>0</v>
      </c>
      <c r="R212">
        <v>0</v>
      </c>
      <c r="S212">
        <v>0</v>
      </c>
      <c r="T212">
        <v>4.4073683091054404E-8</v>
      </c>
      <c r="U212">
        <v>0</v>
      </c>
      <c r="V212">
        <v>0</v>
      </c>
      <c r="W212">
        <v>0</v>
      </c>
      <c r="X212">
        <v>0</v>
      </c>
      <c r="Y212">
        <v>14.109252207299228</v>
      </c>
      <c r="Z212">
        <v>0</v>
      </c>
      <c r="AA212">
        <v>0</v>
      </c>
      <c r="AB212">
        <v>0</v>
      </c>
      <c r="AC212">
        <v>8.1734895455820008E-6</v>
      </c>
      <c r="AD212">
        <v>0</v>
      </c>
      <c r="AE212">
        <v>0</v>
      </c>
      <c r="AF212">
        <v>0</v>
      </c>
      <c r="AG212">
        <v>1.0088454658592197E-8</v>
      </c>
      <c r="AH212">
        <v>0</v>
      </c>
    </row>
    <row r="213" spans="1:34" x14ac:dyDescent="0.2">
      <c r="A213" t="s">
        <v>208</v>
      </c>
      <c r="C213" t="s">
        <v>1</v>
      </c>
      <c r="D213" t="s">
        <v>502</v>
      </c>
      <c r="E213" t="s">
        <v>506</v>
      </c>
      <c r="F213" t="s">
        <v>538</v>
      </c>
      <c r="G213" t="s">
        <v>507</v>
      </c>
      <c r="H213" t="s">
        <v>532</v>
      </c>
      <c r="I213" t="s">
        <v>534</v>
      </c>
      <c r="J213" t="s">
        <v>519</v>
      </c>
      <c r="K213" t="s">
        <v>532</v>
      </c>
      <c r="L213" t="s">
        <v>532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6.2878057250934594E-2</v>
      </c>
      <c r="V213">
        <v>0</v>
      </c>
      <c r="W213">
        <v>0</v>
      </c>
      <c r="X213">
        <v>0</v>
      </c>
      <c r="Y213">
        <v>11.818336310979575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209</v>
      </c>
      <c r="C214" t="s">
        <v>1</v>
      </c>
      <c r="D214" t="s">
        <v>502</v>
      </c>
      <c r="E214" t="s">
        <v>506</v>
      </c>
      <c r="F214" t="s">
        <v>541</v>
      </c>
      <c r="G214" t="s">
        <v>507</v>
      </c>
      <c r="H214" t="s">
        <v>532</v>
      </c>
      <c r="I214" t="s">
        <v>534</v>
      </c>
      <c r="J214" t="s">
        <v>519</v>
      </c>
      <c r="K214" t="s">
        <v>532</v>
      </c>
      <c r="L214" t="s">
        <v>532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5.51800435949504E-2</v>
      </c>
      <c r="V214">
        <v>0</v>
      </c>
      <c r="W214">
        <v>0</v>
      </c>
      <c r="X214">
        <v>0</v>
      </c>
      <c r="Y214">
        <v>11.854736126392012</v>
      </c>
      <c r="Z214">
        <v>0</v>
      </c>
      <c r="AA214">
        <v>0</v>
      </c>
      <c r="AB214">
        <v>0</v>
      </c>
      <c r="AC214">
        <v>9.3659901404901182E-8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210</v>
      </c>
      <c r="B215" t="b">
        <v>1</v>
      </c>
      <c r="C215" t="s">
        <v>1</v>
      </c>
      <c r="D215" t="s">
        <v>502</v>
      </c>
      <c r="E215" t="s">
        <v>505</v>
      </c>
      <c r="F215" t="s">
        <v>4</v>
      </c>
      <c r="G215" t="s">
        <v>507</v>
      </c>
      <c r="H215" t="s">
        <v>532</v>
      </c>
      <c r="I215" t="s">
        <v>512</v>
      </c>
      <c r="J215" t="s">
        <v>519</v>
      </c>
      <c r="K215" t="s">
        <v>532</v>
      </c>
      <c r="L215" t="s">
        <v>532</v>
      </c>
      <c r="M215">
        <v>0</v>
      </c>
      <c r="N215">
        <v>0</v>
      </c>
      <c r="O215">
        <v>4.4769951901182499E-2</v>
      </c>
      <c r="P215">
        <v>0</v>
      </c>
      <c r="Q215">
        <v>0</v>
      </c>
      <c r="R215">
        <v>0</v>
      </c>
      <c r="S215">
        <v>0</v>
      </c>
      <c r="T215">
        <v>4.4073683091054404E-8</v>
      </c>
      <c r="U215">
        <v>0</v>
      </c>
      <c r="V215">
        <v>0</v>
      </c>
      <c r="W215">
        <v>0</v>
      </c>
      <c r="X215">
        <v>0</v>
      </c>
      <c r="Y215">
        <v>25.399680538770024</v>
      </c>
      <c r="Z215">
        <v>0</v>
      </c>
      <c r="AA215">
        <v>0</v>
      </c>
      <c r="AB215">
        <v>0</v>
      </c>
      <c r="AC215">
        <v>8.1734895455820008E-6</v>
      </c>
      <c r="AD215">
        <v>0</v>
      </c>
      <c r="AE215">
        <v>0</v>
      </c>
      <c r="AF215">
        <v>0</v>
      </c>
      <c r="AG215">
        <v>1.0088454658592197E-8</v>
      </c>
      <c r="AH215">
        <v>0</v>
      </c>
    </row>
    <row r="216" spans="1:34" x14ac:dyDescent="0.2">
      <c r="A216" t="s">
        <v>211</v>
      </c>
      <c r="B216" t="b">
        <v>1</v>
      </c>
      <c r="C216" t="s">
        <v>1</v>
      </c>
      <c r="D216" t="s">
        <v>502</v>
      </c>
      <c r="E216" t="s">
        <v>506</v>
      </c>
      <c r="F216" t="s">
        <v>538</v>
      </c>
      <c r="G216" t="s">
        <v>507</v>
      </c>
      <c r="H216" t="s">
        <v>532</v>
      </c>
      <c r="I216" t="s">
        <v>512</v>
      </c>
      <c r="J216" t="s">
        <v>519</v>
      </c>
      <c r="K216" t="s">
        <v>532</v>
      </c>
      <c r="L216" t="s">
        <v>532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6.2878057250934594E-2</v>
      </c>
      <c r="V216">
        <v>0</v>
      </c>
      <c r="W216">
        <v>0</v>
      </c>
      <c r="X216">
        <v>0</v>
      </c>
      <c r="Y216">
        <v>21.275540502659101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212</v>
      </c>
      <c r="C217" t="s">
        <v>1</v>
      </c>
      <c r="D217" t="s">
        <v>502</v>
      </c>
      <c r="E217" t="s">
        <v>506</v>
      </c>
      <c r="F217" t="s">
        <v>541</v>
      </c>
      <c r="G217" t="s">
        <v>507</v>
      </c>
      <c r="H217" t="s">
        <v>532</v>
      </c>
      <c r="I217" t="s">
        <v>512</v>
      </c>
      <c r="J217" t="s">
        <v>519</v>
      </c>
      <c r="K217" t="s">
        <v>532</v>
      </c>
      <c r="L217" t="s">
        <v>532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5.51800435949504E-2</v>
      </c>
      <c r="V217">
        <v>0</v>
      </c>
      <c r="W217">
        <v>0</v>
      </c>
      <c r="X217">
        <v>0</v>
      </c>
      <c r="Y217">
        <v>21.34106797849994</v>
      </c>
      <c r="Z217">
        <v>0</v>
      </c>
      <c r="AA217">
        <v>0</v>
      </c>
      <c r="AB217">
        <v>0</v>
      </c>
      <c r="AC217">
        <v>9.3659901404901182E-8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213</v>
      </c>
      <c r="C218" t="s">
        <v>1</v>
      </c>
      <c r="D218" t="s">
        <v>502</v>
      </c>
      <c r="E218" t="s">
        <v>505</v>
      </c>
      <c r="F218" t="s">
        <v>4</v>
      </c>
      <c r="G218" t="s">
        <v>507</v>
      </c>
      <c r="H218" t="s">
        <v>532</v>
      </c>
      <c r="I218" t="s">
        <v>512</v>
      </c>
      <c r="J218" t="s">
        <v>520</v>
      </c>
      <c r="K218" t="s">
        <v>532</v>
      </c>
      <c r="L218" t="s">
        <v>532</v>
      </c>
      <c r="M218">
        <v>0</v>
      </c>
      <c r="N218">
        <v>0</v>
      </c>
      <c r="O218">
        <v>4.4769951901182499E-2</v>
      </c>
      <c r="P218">
        <v>0</v>
      </c>
      <c r="Q218">
        <v>0</v>
      </c>
      <c r="R218">
        <v>0</v>
      </c>
      <c r="S218">
        <v>0</v>
      </c>
      <c r="T218">
        <v>4.4073683091054404E-8</v>
      </c>
      <c r="U218">
        <v>0</v>
      </c>
      <c r="V218">
        <v>0</v>
      </c>
      <c r="W218">
        <v>0</v>
      </c>
      <c r="X218">
        <v>0</v>
      </c>
      <c r="Y218">
        <v>27.645421123662686</v>
      </c>
      <c r="Z218">
        <v>0</v>
      </c>
      <c r="AA218">
        <v>0</v>
      </c>
      <c r="AB218">
        <v>0</v>
      </c>
      <c r="AC218">
        <v>8.1734895455820008E-6</v>
      </c>
      <c r="AD218">
        <v>0</v>
      </c>
      <c r="AE218">
        <v>0</v>
      </c>
      <c r="AF218">
        <v>0</v>
      </c>
      <c r="AG218">
        <v>1.0088454658592197E-8</v>
      </c>
      <c r="AH218">
        <v>0</v>
      </c>
    </row>
    <row r="219" spans="1:34" x14ac:dyDescent="0.2">
      <c r="A219" t="s">
        <v>214</v>
      </c>
      <c r="C219" t="s">
        <v>1</v>
      </c>
      <c r="D219" t="s">
        <v>502</v>
      </c>
      <c r="E219" t="s">
        <v>506</v>
      </c>
      <c r="F219" t="s">
        <v>538</v>
      </c>
      <c r="G219" t="s">
        <v>507</v>
      </c>
      <c r="H219" t="s">
        <v>532</v>
      </c>
      <c r="I219" t="s">
        <v>512</v>
      </c>
      <c r="J219" t="s">
        <v>520</v>
      </c>
      <c r="K219" t="s">
        <v>532</v>
      </c>
      <c r="L219" t="s">
        <v>532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6.2878057250934594E-2</v>
      </c>
      <c r="V219">
        <v>0</v>
      </c>
      <c r="W219">
        <v>0</v>
      </c>
      <c r="X219">
        <v>0</v>
      </c>
      <c r="Y219">
        <v>23.156640727499283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215</v>
      </c>
      <c r="C220" t="s">
        <v>1</v>
      </c>
      <c r="D220" t="s">
        <v>502</v>
      </c>
      <c r="E220" t="s">
        <v>506</v>
      </c>
      <c r="F220" t="s">
        <v>541</v>
      </c>
      <c r="G220" t="s">
        <v>507</v>
      </c>
      <c r="H220" t="s">
        <v>532</v>
      </c>
      <c r="I220" t="s">
        <v>512</v>
      </c>
      <c r="J220" t="s">
        <v>520</v>
      </c>
      <c r="K220" t="s">
        <v>532</v>
      </c>
      <c r="L220" t="s">
        <v>532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5.51800435949504E-2</v>
      </c>
      <c r="V220">
        <v>0</v>
      </c>
      <c r="W220">
        <v>0</v>
      </c>
      <c r="X220">
        <v>0</v>
      </c>
      <c r="Y220">
        <v>23.22796188691408</v>
      </c>
      <c r="Z220">
        <v>0</v>
      </c>
      <c r="AA220">
        <v>0</v>
      </c>
      <c r="AB220">
        <v>0</v>
      </c>
      <c r="AC220">
        <v>9.3659901404901182E-8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">
      <c r="A221" t="s">
        <v>216</v>
      </c>
      <c r="C221" t="s">
        <v>1</v>
      </c>
      <c r="D221" t="s">
        <v>502</v>
      </c>
      <c r="E221" t="s">
        <v>505</v>
      </c>
      <c r="F221" t="s">
        <v>4</v>
      </c>
      <c r="G221" t="s">
        <v>507</v>
      </c>
      <c r="H221" t="s">
        <v>532</v>
      </c>
      <c r="I221" t="s">
        <v>535</v>
      </c>
      <c r="J221" t="s">
        <v>520</v>
      </c>
      <c r="K221" t="s">
        <v>532</v>
      </c>
      <c r="L221" t="s">
        <v>532</v>
      </c>
      <c r="M221">
        <v>0</v>
      </c>
      <c r="N221">
        <v>0</v>
      </c>
      <c r="O221">
        <v>4.4769951901182499E-2</v>
      </c>
      <c r="P221">
        <v>0</v>
      </c>
      <c r="Q221">
        <v>0</v>
      </c>
      <c r="R221">
        <v>0</v>
      </c>
      <c r="S221">
        <v>0</v>
      </c>
      <c r="T221">
        <v>4.4073683091054404E-8</v>
      </c>
      <c r="U221">
        <v>0</v>
      </c>
      <c r="V221">
        <v>0</v>
      </c>
      <c r="W221">
        <v>0</v>
      </c>
      <c r="X221">
        <v>0</v>
      </c>
      <c r="Y221">
        <v>15.502379562598788</v>
      </c>
      <c r="Z221">
        <v>0</v>
      </c>
      <c r="AA221">
        <v>0</v>
      </c>
      <c r="AB221">
        <v>0</v>
      </c>
      <c r="AC221">
        <v>8.1734895455820008E-6</v>
      </c>
      <c r="AD221">
        <v>0</v>
      </c>
      <c r="AE221">
        <v>0</v>
      </c>
      <c r="AF221">
        <v>0</v>
      </c>
      <c r="AG221">
        <v>1.0088454658592197E-8</v>
      </c>
      <c r="AH221">
        <v>0</v>
      </c>
    </row>
    <row r="222" spans="1:34" x14ac:dyDescent="0.2">
      <c r="A222" t="s">
        <v>217</v>
      </c>
      <c r="C222" t="s">
        <v>1</v>
      </c>
      <c r="D222" t="s">
        <v>502</v>
      </c>
      <c r="E222" t="s">
        <v>506</v>
      </c>
      <c r="F222" t="s">
        <v>538</v>
      </c>
      <c r="G222" t="s">
        <v>507</v>
      </c>
      <c r="H222" t="s">
        <v>532</v>
      </c>
      <c r="I222" t="s">
        <v>535</v>
      </c>
      <c r="J222" t="s">
        <v>520</v>
      </c>
      <c r="K222" t="s">
        <v>532</v>
      </c>
      <c r="L222" t="s">
        <v>532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6.2878057250934594E-2</v>
      </c>
      <c r="V222">
        <v>0</v>
      </c>
      <c r="W222">
        <v>0</v>
      </c>
      <c r="X222">
        <v>0</v>
      </c>
      <c r="Y222">
        <v>12.98526191178768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218</v>
      </c>
      <c r="C223" t="s">
        <v>1</v>
      </c>
      <c r="D223" t="s">
        <v>502</v>
      </c>
      <c r="E223" t="s">
        <v>506</v>
      </c>
      <c r="F223" t="s">
        <v>541</v>
      </c>
      <c r="G223" t="s">
        <v>507</v>
      </c>
      <c r="H223" t="s">
        <v>532</v>
      </c>
      <c r="I223" t="s">
        <v>535</v>
      </c>
      <c r="J223" t="s">
        <v>520</v>
      </c>
      <c r="K223" t="s">
        <v>532</v>
      </c>
      <c r="L223" t="s">
        <v>532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5.51800435949504E-2</v>
      </c>
      <c r="V223">
        <v>0</v>
      </c>
      <c r="W223">
        <v>0</v>
      </c>
      <c r="X223">
        <v>0</v>
      </c>
      <c r="Y223">
        <v>13.025255792841149</v>
      </c>
      <c r="Z223">
        <v>0</v>
      </c>
      <c r="AA223">
        <v>0</v>
      </c>
      <c r="AB223">
        <v>0</v>
      </c>
      <c r="AC223">
        <v>9.3659901404901182E-8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219</v>
      </c>
      <c r="C224" t="s">
        <v>1</v>
      </c>
      <c r="D224" t="s">
        <v>502</v>
      </c>
      <c r="E224" t="s">
        <v>505</v>
      </c>
      <c r="F224" t="s">
        <v>4</v>
      </c>
      <c r="G224" t="s">
        <v>507</v>
      </c>
      <c r="H224" t="s">
        <v>532</v>
      </c>
      <c r="I224" t="s">
        <v>536</v>
      </c>
      <c r="J224" t="s">
        <v>520</v>
      </c>
      <c r="K224" t="s">
        <v>532</v>
      </c>
      <c r="L224" t="s">
        <v>532</v>
      </c>
      <c r="M224">
        <v>0</v>
      </c>
      <c r="N224">
        <v>0</v>
      </c>
      <c r="O224">
        <v>4.4769951901182499E-2</v>
      </c>
      <c r="P224">
        <v>0</v>
      </c>
      <c r="Q224">
        <v>0</v>
      </c>
      <c r="R224">
        <v>0</v>
      </c>
      <c r="S224">
        <v>0</v>
      </c>
      <c r="T224">
        <v>4.4073683091054404E-8</v>
      </c>
      <c r="U224">
        <v>0</v>
      </c>
      <c r="V224">
        <v>0</v>
      </c>
      <c r="W224">
        <v>0</v>
      </c>
      <c r="X224">
        <v>0</v>
      </c>
      <c r="Y224">
        <v>15.335880174190926</v>
      </c>
      <c r="Z224">
        <v>0</v>
      </c>
      <c r="AA224">
        <v>0</v>
      </c>
      <c r="AB224">
        <v>0</v>
      </c>
      <c r="AC224">
        <v>8.1734895455820008E-6</v>
      </c>
      <c r="AD224">
        <v>0</v>
      </c>
      <c r="AE224">
        <v>0</v>
      </c>
      <c r="AF224">
        <v>0</v>
      </c>
      <c r="AG224">
        <v>1.0088454658592197E-8</v>
      </c>
      <c r="AH224">
        <v>0</v>
      </c>
    </row>
    <row r="225" spans="1:34" x14ac:dyDescent="0.2">
      <c r="A225" t="s">
        <v>220</v>
      </c>
      <c r="C225" t="s">
        <v>1</v>
      </c>
      <c r="D225" t="s">
        <v>502</v>
      </c>
      <c r="E225" t="s">
        <v>506</v>
      </c>
      <c r="F225" t="s">
        <v>538</v>
      </c>
      <c r="G225" t="s">
        <v>507</v>
      </c>
      <c r="H225" t="s">
        <v>532</v>
      </c>
      <c r="I225" t="s">
        <v>536</v>
      </c>
      <c r="J225" t="s">
        <v>520</v>
      </c>
      <c r="K225" t="s">
        <v>532</v>
      </c>
      <c r="L225" t="s">
        <v>532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6.2878057250934594E-2</v>
      </c>
      <c r="V225">
        <v>0</v>
      </c>
      <c r="W225">
        <v>0</v>
      </c>
      <c r="X225">
        <v>0</v>
      </c>
      <c r="Y225">
        <v>12.845796989135113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221</v>
      </c>
      <c r="C226" t="s">
        <v>1</v>
      </c>
      <c r="D226" t="s">
        <v>502</v>
      </c>
      <c r="E226" t="s">
        <v>506</v>
      </c>
      <c r="F226" t="s">
        <v>541</v>
      </c>
      <c r="G226" t="s">
        <v>507</v>
      </c>
      <c r="H226" t="s">
        <v>532</v>
      </c>
      <c r="I226" t="s">
        <v>536</v>
      </c>
      <c r="J226" t="s">
        <v>520</v>
      </c>
      <c r="K226" t="s">
        <v>532</v>
      </c>
      <c r="L226" t="s">
        <v>532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5.51800435949504E-2</v>
      </c>
      <c r="V226">
        <v>0</v>
      </c>
      <c r="W226">
        <v>0</v>
      </c>
      <c r="X226">
        <v>0</v>
      </c>
      <c r="Y226">
        <v>12.885361326020311</v>
      </c>
      <c r="Z226">
        <v>0</v>
      </c>
      <c r="AA226">
        <v>0</v>
      </c>
      <c r="AB226">
        <v>0</v>
      </c>
      <c r="AC226">
        <v>9.3659901404901182E-8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222</v>
      </c>
      <c r="M227">
        <v>0</v>
      </c>
      <c r="N227">
        <v>0</v>
      </c>
      <c r="O227">
        <v>0</v>
      </c>
      <c r="P227">
        <v>2.2734751114563317E-4</v>
      </c>
      <c r="Q227">
        <v>2.1122449469625961E-2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0.29675208009600001</v>
      </c>
      <c r="AD227">
        <v>253.96697875804767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223</v>
      </c>
      <c r="M228">
        <v>0</v>
      </c>
      <c r="N228">
        <v>0</v>
      </c>
      <c r="O228">
        <v>0</v>
      </c>
      <c r="P228">
        <v>2.2734751114563317E-4</v>
      </c>
      <c r="Q228">
        <v>2.1122449469625961E-2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0.29675208009600001</v>
      </c>
      <c r="AD228">
        <v>240.25133780044607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224</v>
      </c>
      <c r="M229">
        <v>0</v>
      </c>
      <c r="N229">
        <v>0</v>
      </c>
      <c r="O229">
        <v>0</v>
      </c>
      <c r="P229">
        <v>2.2734751114563317E-4</v>
      </c>
      <c r="Q229">
        <v>2.1122449469625961E-2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0.29675208009600001</v>
      </c>
      <c r="AD229">
        <v>229.4585984911534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225</v>
      </c>
      <c r="M230">
        <v>0</v>
      </c>
      <c r="N230">
        <v>0</v>
      </c>
      <c r="O230">
        <v>0</v>
      </c>
      <c r="P230">
        <v>2.2734751114563317E-4</v>
      </c>
      <c r="Q230">
        <v>2.1122449469625961E-2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0.29675208009600001</v>
      </c>
      <c r="AD230">
        <v>54.350418387316992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226</v>
      </c>
      <c r="M231">
        <v>0</v>
      </c>
      <c r="N231">
        <v>0</v>
      </c>
      <c r="O231">
        <v>0</v>
      </c>
      <c r="P231">
        <v>2.2734751114563317E-4</v>
      </c>
      <c r="Q231">
        <v>2.1122449469625961E-2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0.29675208009600001</v>
      </c>
      <c r="AD231">
        <v>68.345148504936333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227</v>
      </c>
      <c r="M232">
        <v>0</v>
      </c>
      <c r="N232">
        <v>0</v>
      </c>
      <c r="O232">
        <v>0</v>
      </c>
      <c r="P232">
        <v>2.2734751114563317E-4</v>
      </c>
      <c r="Q232">
        <v>2.1122449469625961E-2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0.29675208009600001</v>
      </c>
      <c r="AD232">
        <v>75.072300046293719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 t="s">
        <v>228</v>
      </c>
      <c r="M233">
        <v>0</v>
      </c>
      <c r="N233">
        <v>0</v>
      </c>
      <c r="O233">
        <v>0</v>
      </c>
      <c r="P233">
        <v>2.2734751114563317E-4</v>
      </c>
      <c r="Q233">
        <v>2.1122449469625961E-2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0.29675208009600001</v>
      </c>
      <c r="AD233">
        <v>68.020522780337302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229</v>
      </c>
      <c r="M234">
        <v>0</v>
      </c>
      <c r="N234">
        <v>0</v>
      </c>
      <c r="O234">
        <v>0</v>
      </c>
      <c r="P234">
        <v>2.2734751114563317E-4</v>
      </c>
      <c r="Q234">
        <v>2.1122449469625961E-2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0.29675208009600001</v>
      </c>
      <c r="AD234">
        <v>63.917506230674732</v>
      </c>
      <c r="AE234">
        <v>0</v>
      </c>
      <c r="AF234">
        <v>0</v>
      </c>
      <c r="AG234">
        <v>0</v>
      </c>
      <c r="AH234">
        <v>0</v>
      </c>
    </row>
    <row r="235" spans="1:34" x14ac:dyDescent="0.2">
      <c r="A235" t="s">
        <v>230</v>
      </c>
      <c r="M235">
        <v>0</v>
      </c>
      <c r="N235">
        <v>0</v>
      </c>
      <c r="O235">
        <v>0</v>
      </c>
      <c r="P235">
        <v>2.2734751114563317E-4</v>
      </c>
      <c r="Q235">
        <v>2.1122449469625961E-2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0.29675208009600001</v>
      </c>
      <c r="AD235">
        <v>52.105453196984215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231</v>
      </c>
      <c r="M236">
        <v>0</v>
      </c>
      <c r="N236">
        <v>0</v>
      </c>
      <c r="O236">
        <v>0</v>
      </c>
      <c r="P236">
        <v>2.2734751114563317E-4</v>
      </c>
      <c r="Q236">
        <v>2.1122449469625961E-2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0.29675208009600001</v>
      </c>
      <c r="AD236">
        <v>65.722626391197892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232</v>
      </c>
      <c r="M237">
        <v>0</v>
      </c>
      <c r="N237">
        <v>0</v>
      </c>
      <c r="O237">
        <v>0</v>
      </c>
      <c r="P237">
        <v>2.2734751114563317E-4</v>
      </c>
      <c r="Q237">
        <v>2.1122449469625961E-2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0.29675208009600001</v>
      </c>
      <c r="AD237">
        <v>239.24803950575924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233</v>
      </c>
      <c r="M238">
        <v>0</v>
      </c>
      <c r="N238">
        <v>0</v>
      </c>
      <c r="O238">
        <v>0</v>
      </c>
      <c r="P238">
        <v>2.2734751114563317E-4</v>
      </c>
      <c r="Q238">
        <v>2.1122449469625961E-2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0.29675208009600001</v>
      </c>
      <c r="AD238">
        <v>216.15866659030146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234</v>
      </c>
      <c r="M239">
        <v>0</v>
      </c>
      <c r="N239">
        <v>0</v>
      </c>
      <c r="O239">
        <v>0</v>
      </c>
      <c r="P239">
        <v>2.2734751114563317E-4</v>
      </c>
      <c r="Q239">
        <v>2.1122449469625961E-2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0.29675208009600001</v>
      </c>
      <c r="AD239">
        <v>214.73967491947795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235</v>
      </c>
      <c r="M240">
        <v>0</v>
      </c>
      <c r="N240">
        <v>0</v>
      </c>
      <c r="O240">
        <v>0</v>
      </c>
      <c r="P240">
        <v>2.2734751114563317E-4</v>
      </c>
      <c r="Q240">
        <v>2.1122449469625961E-2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0.29675208009600001</v>
      </c>
      <c r="AD240">
        <v>40.35009612509085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236</v>
      </c>
      <c r="M241">
        <v>0</v>
      </c>
      <c r="N241">
        <v>0</v>
      </c>
      <c r="O241">
        <v>0</v>
      </c>
      <c r="P241">
        <v>2.2734751114563317E-4</v>
      </c>
      <c r="Q241">
        <v>2.1122449469625961E-2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0.29675208009600001</v>
      </c>
      <c r="AD241">
        <v>54.294445055371014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237</v>
      </c>
      <c r="M242">
        <v>0</v>
      </c>
      <c r="N242">
        <v>0</v>
      </c>
      <c r="O242">
        <v>0</v>
      </c>
      <c r="P242">
        <v>2.2734751114563317E-4</v>
      </c>
      <c r="Q242">
        <v>2.1122449469625961E-2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0.29675208009600001</v>
      </c>
      <c r="AD242">
        <v>60.997379199786621</v>
      </c>
      <c r="AE242">
        <v>0</v>
      </c>
      <c r="AF242">
        <v>0</v>
      </c>
      <c r="AG242">
        <v>0</v>
      </c>
      <c r="AH242">
        <v>0</v>
      </c>
    </row>
    <row r="243" spans="1:34" x14ac:dyDescent="0.2">
      <c r="A243" t="s">
        <v>238</v>
      </c>
      <c r="M243">
        <v>0</v>
      </c>
      <c r="N243">
        <v>0</v>
      </c>
      <c r="O243">
        <v>0</v>
      </c>
      <c r="P243">
        <v>2.2734751114563317E-4</v>
      </c>
      <c r="Q243">
        <v>2.1122449469625961E-2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0.29675208009600001</v>
      </c>
      <c r="AD243">
        <v>53.970988467539698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239</v>
      </c>
      <c r="M244">
        <v>0</v>
      </c>
      <c r="N244">
        <v>0</v>
      </c>
      <c r="O244">
        <v>0</v>
      </c>
      <c r="P244">
        <v>2.2734751114563317E-4</v>
      </c>
      <c r="Q244">
        <v>2.1122449469625961E-2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0.29675208009600001</v>
      </c>
      <c r="AD244">
        <v>49.882743209888986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240</v>
      </c>
      <c r="M245">
        <v>0</v>
      </c>
      <c r="N245">
        <v>0</v>
      </c>
      <c r="O245">
        <v>0</v>
      </c>
      <c r="P245">
        <v>2.2734751114563317E-4</v>
      </c>
      <c r="Q245">
        <v>2.1122449469625961E-2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0.29675208009600001</v>
      </c>
      <c r="AD245">
        <v>38.113214559886821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241</v>
      </c>
      <c r="M246">
        <v>0</v>
      </c>
      <c r="N246">
        <v>0</v>
      </c>
      <c r="O246">
        <v>0</v>
      </c>
      <c r="P246">
        <v>2.2734751114563317E-4</v>
      </c>
      <c r="Q246">
        <v>2.1122449469625961E-2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0.29675208009600001</v>
      </c>
      <c r="AD246">
        <v>51.681365113472793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242</v>
      </c>
      <c r="B247" t="b">
        <v>1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510</v>
      </c>
      <c r="I247" t="s">
        <v>538</v>
      </c>
      <c r="J247" t="s">
        <v>513</v>
      </c>
      <c r="K247" t="s">
        <v>522</v>
      </c>
      <c r="L247" t="s">
        <v>532</v>
      </c>
      <c r="M247">
        <v>2.5398354003863801E-3</v>
      </c>
      <c r="N247">
        <v>0</v>
      </c>
      <c r="O247">
        <v>0</v>
      </c>
      <c r="P247">
        <v>0</v>
      </c>
      <c r="Q247">
        <v>1.977420801411792E-2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1.9653422836653357E-3</v>
      </c>
      <c r="AD247">
        <v>0</v>
      </c>
      <c r="AE247">
        <v>4.7721036919818749</v>
      </c>
      <c r="AF247">
        <v>0</v>
      </c>
      <c r="AG247">
        <v>0</v>
      </c>
      <c r="AH247">
        <v>0</v>
      </c>
    </row>
    <row r="248" spans="1:34" x14ac:dyDescent="0.2">
      <c r="A248" t="s">
        <v>243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510</v>
      </c>
      <c r="I248" t="s">
        <v>538</v>
      </c>
      <c r="J248" t="s">
        <v>513</v>
      </c>
      <c r="K248" t="s">
        <v>523</v>
      </c>
      <c r="L248" s="4" t="s">
        <v>525</v>
      </c>
      <c r="M248">
        <v>2.5398354003863801E-3</v>
      </c>
      <c r="N248">
        <v>0</v>
      </c>
      <c r="O248">
        <v>0</v>
      </c>
      <c r="P248">
        <v>0</v>
      </c>
      <c r="Q248">
        <v>1.977420801411792E-2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1.9653422836653357E-3</v>
      </c>
      <c r="AD248">
        <v>0</v>
      </c>
      <c r="AE248">
        <v>4.5149355260662496</v>
      </c>
      <c r="AF248">
        <v>0</v>
      </c>
      <c r="AG248">
        <v>0</v>
      </c>
      <c r="AH248">
        <v>0</v>
      </c>
    </row>
    <row r="249" spans="1:34" x14ac:dyDescent="0.2">
      <c r="A249" t="s">
        <v>244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510</v>
      </c>
      <c r="I249" t="s">
        <v>538</v>
      </c>
      <c r="J249" t="s">
        <v>513</v>
      </c>
      <c r="K249" t="s">
        <v>543</v>
      </c>
      <c r="L249" s="4" t="s">
        <v>525</v>
      </c>
      <c r="M249">
        <v>2.5398354003863801E-3</v>
      </c>
      <c r="N249">
        <v>0</v>
      </c>
      <c r="O249">
        <v>0</v>
      </c>
      <c r="P249">
        <v>0</v>
      </c>
      <c r="Q249">
        <v>1.977420801411792E-2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1.9653422836653357E-3</v>
      </c>
      <c r="AD249">
        <v>0</v>
      </c>
      <c r="AE249">
        <v>4.3125715935993751</v>
      </c>
      <c r="AF249">
        <v>0</v>
      </c>
      <c r="AG249">
        <v>0</v>
      </c>
      <c r="AH249">
        <v>0</v>
      </c>
    </row>
    <row r="250" spans="1:34" x14ac:dyDescent="0.2">
      <c r="A250" t="s">
        <v>243</v>
      </c>
      <c r="C250" t="s">
        <v>531</v>
      </c>
      <c r="D250" t="s">
        <v>503</v>
      </c>
      <c r="E250" t="s">
        <v>505</v>
      </c>
      <c r="F250" t="s">
        <v>8</v>
      </c>
      <c r="G250" t="s">
        <v>507</v>
      </c>
      <c r="H250" t="s">
        <v>510</v>
      </c>
      <c r="I250" t="s">
        <v>538</v>
      </c>
      <c r="J250" t="s">
        <v>513</v>
      </c>
      <c r="K250" t="s">
        <v>523</v>
      </c>
      <c r="L250" s="4" t="s">
        <v>526</v>
      </c>
      <c r="M250">
        <v>2.5398354003863801E-3</v>
      </c>
      <c r="N250">
        <v>0</v>
      </c>
      <c r="O250">
        <v>0</v>
      </c>
      <c r="P250">
        <v>0</v>
      </c>
      <c r="Q250">
        <v>1.977420801411792E-2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1.9653422836653357E-3</v>
      </c>
      <c r="AD250">
        <v>0</v>
      </c>
      <c r="AE250">
        <f>0.959*AE248</f>
        <v>4.3298231694975335</v>
      </c>
      <c r="AF250">
        <v>0</v>
      </c>
      <c r="AG250">
        <v>0</v>
      </c>
      <c r="AH250">
        <v>0</v>
      </c>
    </row>
    <row r="251" spans="1:34" x14ac:dyDescent="0.2">
      <c r="A251" t="s">
        <v>244</v>
      </c>
      <c r="C251" t="s">
        <v>531</v>
      </c>
      <c r="D251" t="s">
        <v>503</v>
      </c>
      <c r="E251" t="s">
        <v>505</v>
      </c>
      <c r="F251" t="s">
        <v>8</v>
      </c>
      <c r="G251" t="s">
        <v>507</v>
      </c>
      <c r="H251" t="s">
        <v>510</v>
      </c>
      <c r="I251" t="s">
        <v>538</v>
      </c>
      <c r="J251" t="s">
        <v>513</v>
      </c>
      <c r="K251" t="s">
        <v>543</v>
      </c>
      <c r="L251" s="4" t="s">
        <v>526</v>
      </c>
      <c r="M251">
        <v>2.5398354003863801E-3</v>
      </c>
      <c r="N251">
        <v>0</v>
      </c>
      <c r="O251">
        <v>0</v>
      </c>
      <c r="P251">
        <v>0</v>
      </c>
      <c r="Q251">
        <v>1.977420801411792E-2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1.9653422836653357E-3</v>
      </c>
      <c r="AD251">
        <v>0</v>
      </c>
      <c r="AE251">
        <f>0.965*AE249</f>
        <v>4.1616315878233969</v>
      </c>
      <c r="AF251">
        <v>0</v>
      </c>
      <c r="AG251">
        <v>0</v>
      </c>
      <c r="AH251">
        <v>0</v>
      </c>
    </row>
    <row r="252" spans="1:34" x14ac:dyDescent="0.2">
      <c r="A252" t="s">
        <v>243</v>
      </c>
      <c r="C252" t="s">
        <v>531</v>
      </c>
      <c r="D252" t="s">
        <v>503</v>
      </c>
      <c r="E252" t="s">
        <v>505</v>
      </c>
      <c r="F252" t="s">
        <v>8</v>
      </c>
      <c r="G252" t="s">
        <v>507</v>
      </c>
      <c r="H252" t="s">
        <v>510</v>
      </c>
      <c r="I252" t="s">
        <v>538</v>
      </c>
      <c r="J252" t="s">
        <v>513</v>
      </c>
      <c r="K252" t="s">
        <v>523</v>
      </c>
      <c r="L252" s="4" t="s">
        <v>527</v>
      </c>
      <c r="M252">
        <v>2.5398354003863801E-3</v>
      </c>
      <c r="N252">
        <v>0</v>
      </c>
      <c r="O252">
        <v>0</v>
      </c>
      <c r="P252">
        <v>0</v>
      </c>
      <c r="Q252">
        <v>1.977420801411792E-2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1.9653422836653357E-3</v>
      </c>
      <c r="AD252">
        <v>0</v>
      </c>
      <c r="AE252">
        <f>1.04*AE249</f>
        <v>4.4850744573433499</v>
      </c>
      <c r="AF252">
        <v>0</v>
      </c>
      <c r="AG252">
        <v>0</v>
      </c>
      <c r="AH252">
        <v>0</v>
      </c>
    </row>
    <row r="253" spans="1:34" x14ac:dyDescent="0.2">
      <c r="A253" t="s">
        <v>244</v>
      </c>
      <c r="C253" t="s">
        <v>531</v>
      </c>
      <c r="D253" t="s">
        <v>503</v>
      </c>
      <c r="E253" t="s">
        <v>505</v>
      </c>
      <c r="F253" t="s">
        <v>8</v>
      </c>
      <c r="G253" t="s">
        <v>507</v>
      </c>
      <c r="H253" t="s">
        <v>510</v>
      </c>
      <c r="I253" t="s">
        <v>538</v>
      </c>
      <c r="J253" t="s">
        <v>513</v>
      </c>
      <c r="K253" t="s">
        <v>543</v>
      </c>
      <c r="L253" s="4" t="s">
        <v>527</v>
      </c>
      <c r="M253">
        <v>2.5398354003863801E-3</v>
      </c>
      <c r="N253">
        <v>0</v>
      </c>
      <c r="O253">
        <v>0</v>
      </c>
      <c r="P253">
        <v>0</v>
      </c>
      <c r="Q253">
        <v>1.977420801411792E-2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1.9653422836653357E-3</v>
      </c>
      <c r="AD253">
        <v>0</v>
      </c>
      <c r="AE253">
        <f>1.034*AE249</f>
        <v>4.4591990277817537</v>
      </c>
      <c r="AF253">
        <v>0</v>
      </c>
      <c r="AG253">
        <v>0</v>
      </c>
      <c r="AH253">
        <v>0</v>
      </c>
    </row>
    <row r="254" spans="1:34" x14ac:dyDescent="0.2">
      <c r="A254" t="s">
        <v>245</v>
      </c>
      <c r="C254" t="s">
        <v>531</v>
      </c>
      <c r="D254" t="s">
        <v>503</v>
      </c>
      <c r="E254" t="s">
        <v>505</v>
      </c>
      <c r="F254" t="s">
        <v>8</v>
      </c>
      <c r="G254" t="s">
        <v>507</v>
      </c>
      <c r="H254" t="s">
        <v>510</v>
      </c>
      <c r="I254" t="s">
        <v>538</v>
      </c>
      <c r="J254" t="s">
        <v>548</v>
      </c>
      <c r="K254" t="s">
        <v>522</v>
      </c>
      <c r="L254" t="s">
        <v>532</v>
      </c>
      <c r="M254">
        <v>2.5398354003863801E-3</v>
      </c>
      <c r="N254">
        <v>0</v>
      </c>
      <c r="O254">
        <v>0</v>
      </c>
      <c r="P254">
        <v>0</v>
      </c>
      <c r="Q254">
        <v>1.977420801411792E-2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1.9653422836653357E-3</v>
      </c>
      <c r="AD254">
        <v>0</v>
      </c>
      <c r="AE254">
        <v>1.0292932483293751</v>
      </c>
      <c r="AF254">
        <v>0</v>
      </c>
      <c r="AG254">
        <v>0</v>
      </c>
      <c r="AH254">
        <v>0</v>
      </c>
    </row>
    <row r="255" spans="1:34" x14ac:dyDescent="0.2">
      <c r="A255" t="s">
        <v>246</v>
      </c>
      <c r="B255" t="b">
        <v>1</v>
      </c>
      <c r="C255" t="s">
        <v>531</v>
      </c>
      <c r="D255" t="s">
        <v>503</v>
      </c>
      <c r="E255" t="s">
        <v>505</v>
      </c>
      <c r="F255" t="s">
        <v>8</v>
      </c>
      <c r="G255" t="s">
        <v>507</v>
      </c>
      <c r="H255" t="s">
        <v>510</v>
      </c>
      <c r="I255" t="s">
        <v>538</v>
      </c>
      <c r="J255" t="s">
        <v>579</v>
      </c>
      <c r="K255" t="s">
        <v>522</v>
      </c>
      <c r="L255" t="s">
        <v>532</v>
      </c>
      <c r="M255">
        <v>2.5398354003863801E-3</v>
      </c>
      <c r="N255">
        <v>0</v>
      </c>
      <c r="O255">
        <v>0</v>
      </c>
      <c r="P255">
        <v>0</v>
      </c>
      <c r="Q255">
        <v>1.977420801411792E-2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1.9653422836653357E-3</v>
      </c>
      <c r="AD255">
        <v>0</v>
      </c>
      <c r="AE255">
        <v>1.2916944607837499</v>
      </c>
      <c r="AF255">
        <v>0</v>
      </c>
      <c r="AG255">
        <v>0</v>
      </c>
      <c r="AH255">
        <v>0</v>
      </c>
    </row>
    <row r="256" spans="1:34" x14ac:dyDescent="0.2">
      <c r="A256" t="s">
        <v>247</v>
      </c>
      <c r="C256" t="s">
        <v>531</v>
      </c>
      <c r="D256" t="s">
        <v>503</v>
      </c>
      <c r="E256" t="s">
        <v>505</v>
      </c>
      <c r="F256" t="s">
        <v>8</v>
      </c>
      <c r="G256" t="s">
        <v>507</v>
      </c>
      <c r="H256" t="s">
        <v>510</v>
      </c>
      <c r="I256" t="s">
        <v>538</v>
      </c>
      <c r="J256" t="s">
        <v>514</v>
      </c>
      <c r="K256" t="s">
        <v>522</v>
      </c>
      <c r="L256" t="s">
        <v>532</v>
      </c>
      <c r="M256">
        <v>2.5398354003863801E-3</v>
      </c>
      <c r="N256">
        <v>0</v>
      </c>
      <c r="O256">
        <v>0</v>
      </c>
      <c r="P256">
        <v>0</v>
      </c>
      <c r="Q256">
        <v>1.977420801411792E-2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1.9653422836653357E-3</v>
      </c>
      <c r="AD256">
        <v>0</v>
      </c>
      <c r="AE256">
        <v>1.4178285497681251</v>
      </c>
      <c r="AF256">
        <v>0</v>
      </c>
      <c r="AG256">
        <v>0</v>
      </c>
      <c r="AH256">
        <v>0</v>
      </c>
    </row>
    <row r="257" spans="1:34" x14ac:dyDescent="0.2">
      <c r="A257" t="s">
        <v>248</v>
      </c>
      <c r="C257" t="s">
        <v>531</v>
      </c>
      <c r="D257" t="s">
        <v>503</v>
      </c>
      <c r="E257" t="s">
        <v>505</v>
      </c>
      <c r="F257" t="s">
        <v>8</v>
      </c>
      <c r="G257" t="s">
        <v>507</v>
      </c>
      <c r="H257" t="s">
        <v>510</v>
      </c>
      <c r="I257" t="s">
        <v>538</v>
      </c>
      <c r="J257" t="s">
        <v>515</v>
      </c>
      <c r="K257" t="s">
        <v>522</v>
      </c>
      <c r="L257" t="s">
        <v>532</v>
      </c>
      <c r="M257">
        <v>2.5398354003863801E-3</v>
      </c>
      <c r="N257">
        <v>0</v>
      </c>
      <c r="O257">
        <v>0</v>
      </c>
      <c r="P257">
        <v>0</v>
      </c>
      <c r="Q257">
        <v>1.977420801411792E-2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1.9653422836653357E-3</v>
      </c>
      <c r="AD257">
        <v>0</v>
      </c>
      <c r="AE257">
        <v>1.2856077168693749</v>
      </c>
      <c r="AF257">
        <v>0</v>
      </c>
      <c r="AG257">
        <v>0</v>
      </c>
      <c r="AH257">
        <v>0</v>
      </c>
    </row>
    <row r="258" spans="1:34" x14ac:dyDescent="0.2">
      <c r="A258" t="s">
        <v>249</v>
      </c>
      <c r="C258" t="s">
        <v>531</v>
      </c>
      <c r="D258" t="s">
        <v>503</v>
      </c>
      <c r="E258" t="s">
        <v>505</v>
      </c>
      <c r="F258" t="s">
        <v>8</v>
      </c>
      <c r="G258" t="s">
        <v>507</v>
      </c>
      <c r="H258" t="s">
        <v>510</v>
      </c>
      <c r="I258" t="s">
        <v>538</v>
      </c>
      <c r="J258" t="s">
        <v>516</v>
      </c>
      <c r="K258" t="s">
        <v>522</v>
      </c>
      <c r="L258" t="s">
        <v>532</v>
      </c>
      <c r="M258">
        <v>2.5398354003863801E-3</v>
      </c>
      <c r="N258">
        <v>0</v>
      </c>
      <c r="O258">
        <v>0</v>
      </c>
      <c r="P258">
        <v>0</v>
      </c>
      <c r="Q258">
        <v>1.977420801411792E-2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1.9653422836653357E-3</v>
      </c>
      <c r="AD258">
        <v>0</v>
      </c>
      <c r="AE258">
        <v>1.2086761495837499</v>
      </c>
      <c r="AF258">
        <v>0</v>
      </c>
      <c r="AG258">
        <v>0</v>
      </c>
      <c r="AH258">
        <v>0</v>
      </c>
    </row>
    <row r="259" spans="1:34" x14ac:dyDescent="0.2">
      <c r="A259" t="s">
        <v>250</v>
      </c>
      <c r="C259" t="s">
        <v>531</v>
      </c>
      <c r="D259" t="s">
        <v>503</v>
      </c>
      <c r="E259" t="s">
        <v>505</v>
      </c>
      <c r="F259" t="s">
        <v>8</v>
      </c>
      <c r="G259" t="s">
        <v>507</v>
      </c>
      <c r="H259" t="s">
        <v>510</v>
      </c>
      <c r="I259" t="s">
        <v>538</v>
      </c>
      <c r="J259" t="s">
        <v>517</v>
      </c>
      <c r="K259" t="s">
        <v>522</v>
      </c>
      <c r="L259" t="s">
        <v>532</v>
      </c>
      <c r="M259">
        <v>2.5398354003863801E-3</v>
      </c>
      <c r="N259">
        <v>0</v>
      </c>
      <c r="O259">
        <v>0</v>
      </c>
      <c r="P259">
        <v>0</v>
      </c>
      <c r="Q259">
        <v>1.977420801411792E-2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1.9653422836653357E-3</v>
      </c>
      <c r="AD259">
        <v>0</v>
      </c>
      <c r="AE259">
        <v>0.98720016990937487</v>
      </c>
      <c r="AF259">
        <v>0</v>
      </c>
      <c r="AG259">
        <v>0</v>
      </c>
      <c r="AH259">
        <v>0</v>
      </c>
    </row>
    <row r="260" spans="1:34" x14ac:dyDescent="0.2">
      <c r="A260" t="s">
        <v>251</v>
      </c>
      <c r="C260" t="s">
        <v>531</v>
      </c>
      <c r="D260" t="s">
        <v>503</v>
      </c>
      <c r="E260" t="s">
        <v>505</v>
      </c>
      <c r="F260" t="s">
        <v>8</v>
      </c>
      <c r="G260" t="s">
        <v>507</v>
      </c>
      <c r="H260" t="s">
        <v>510</v>
      </c>
      <c r="I260" t="s">
        <v>538</v>
      </c>
      <c r="J260" t="s">
        <v>518</v>
      </c>
      <c r="K260" t="s">
        <v>522</v>
      </c>
      <c r="L260" t="s">
        <v>532</v>
      </c>
      <c r="M260">
        <v>2.5398354003863801E-3</v>
      </c>
      <c r="N260">
        <v>0</v>
      </c>
      <c r="O260">
        <v>0</v>
      </c>
      <c r="P260">
        <v>0</v>
      </c>
      <c r="Q260">
        <v>1.977420801411792E-2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1.9653422836653357E-3</v>
      </c>
      <c r="AD260">
        <v>0</v>
      </c>
      <c r="AE260">
        <v>1.2425221700062499</v>
      </c>
      <c r="AF260">
        <v>0</v>
      </c>
      <c r="AG260">
        <v>0</v>
      </c>
      <c r="AH260">
        <v>0</v>
      </c>
    </row>
    <row r="261" spans="1:34" x14ac:dyDescent="0.2">
      <c r="A261" t="s">
        <v>252</v>
      </c>
      <c r="B261" t="b">
        <v>1</v>
      </c>
      <c r="C261" t="s">
        <v>531</v>
      </c>
      <c r="D261" t="s">
        <v>503</v>
      </c>
      <c r="E261" t="s">
        <v>505</v>
      </c>
      <c r="F261" t="s">
        <v>8</v>
      </c>
      <c r="G261" t="s">
        <v>507</v>
      </c>
      <c r="H261" t="s">
        <v>511</v>
      </c>
      <c r="I261" t="s">
        <v>538</v>
      </c>
      <c r="J261" t="s">
        <v>513</v>
      </c>
      <c r="K261" t="s">
        <v>522</v>
      </c>
      <c r="L261" t="s">
        <v>532</v>
      </c>
      <c r="M261">
        <v>2.5398354003863801E-3</v>
      </c>
      <c r="N261">
        <v>0</v>
      </c>
      <c r="O261">
        <v>0</v>
      </c>
      <c r="P261">
        <v>0</v>
      </c>
      <c r="Q261">
        <v>1.977420801411792E-2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1.9653422836653357E-3</v>
      </c>
      <c r="AD261">
        <v>0</v>
      </c>
      <c r="AE261">
        <v>4.4961236226356247</v>
      </c>
      <c r="AF261">
        <v>0</v>
      </c>
      <c r="AG261">
        <v>0</v>
      </c>
      <c r="AH261">
        <v>0</v>
      </c>
    </row>
    <row r="262" spans="1:34" x14ac:dyDescent="0.2">
      <c r="A262" t="s">
        <v>253</v>
      </c>
      <c r="C262" t="s">
        <v>531</v>
      </c>
      <c r="D262" t="s">
        <v>503</v>
      </c>
      <c r="E262" t="s">
        <v>505</v>
      </c>
      <c r="F262" t="s">
        <v>8</v>
      </c>
      <c r="G262" t="s">
        <v>507</v>
      </c>
      <c r="H262" t="s">
        <v>511</v>
      </c>
      <c r="I262" t="s">
        <v>538</v>
      </c>
      <c r="J262" t="s">
        <v>513</v>
      </c>
      <c r="K262" t="s">
        <v>523</v>
      </c>
      <c r="L262" s="4" t="s">
        <v>525</v>
      </c>
      <c r="M262">
        <v>2.5398354003863801E-3</v>
      </c>
      <c r="N262">
        <v>0</v>
      </c>
      <c r="O262">
        <v>0</v>
      </c>
      <c r="P262">
        <v>0</v>
      </c>
      <c r="Q262">
        <v>1.977420801411792E-2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1.9653422836653357E-3</v>
      </c>
      <c r="AD262">
        <v>0</v>
      </c>
      <c r="AE262">
        <v>4.0631979658218746</v>
      </c>
      <c r="AF262">
        <v>0</v>
      </c>
      <c r="AG262">
        <v>0</v>
      </c>
      <c r="AH262">
        <v>0</v>
      </c>
    </row>
    <row r="263" spans="1:34" x14ac:dyDescent="0.2">
      <c r="A263" t="s">
        <v>254</v>
      </c>
      <c r="C263" t="s">
        <v>531</v>
      </c>
      <c r="D263" t="s">
        <v>503</v>
      </c>
      <c r="E263" t="s">
        <v>505</v>
      </c>
      <c r="F263" t="s">
        <v>8</v>
      </c>
      <c r="G263" t="s">
        <v>507</v>
      </c>
      <c r="H263" t="s">
        <v>511</v>
      </c>
      <c r="I263" t="s">
        <v>538</v>
      </c>
      <c r="J263" t="s">
        <v>513</v>
      </c>
      <c r="K263" t="s">
        <v>543</v>
      </c>
      <c r="L263" s="4" t="s">
        <v>525</v>
      </c>
      <c r="M263">
        <v>2.5398354003863801E-3</v>
      </c>
      <c r="N263">
        <v>0</v>
      </c>
      <c r="O263">
        <v>0</v>
      </c>
      <c r="P263">
        <v>0</v>
      </c>
      <c r="Q263">
        <v>1.977420801411792E-2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1.9653422836653357E-3</v>
      </c>
      <c r="AD263">
        <v>0</v>
      </c>
      <c r="AE263">
        <v>4.0365917680106245</v>
      </c>
      <c r="AF263">
        <v>0</v>
      </c>
      <c r="AG263">
        <v>0</v>
      </c>
      <c r="AH263">
        <v>0</v>
      </c>
    </row>
    <row r="264" spans="1:34" x14ac:dyDescent="0.2">
      <c r="A264" t="s">
        <v>253</v>
      </c>
      <c r="C264" t="s">
        <v>531</v>
      </c>
      <c r="D264" t="s">
        <v>503</v>
      </c>
      <c r="E264" t="s">
        <v>505</v>
      </c>
      <c r="F264" t="s">
        <v>8</v>
      </c>
      <c r="G264" t="s">
        <v>507</v>
      </c>
      <c r="H264" t="s">
        <v>511</v>
      </c>
      <c r="I264" t="s">
        <v>538</v>
      </c>
      <c r="J264" t="s">
        <v>513</v>
      </c>
      <c r="K264" t="s">
        <v>523</v>
      </c>
      <c r="L264" s="4" t="s">
        <v>526</v>
      </c>
      <c r="M264">
        <v>2.5398354003863801E-3</v>
      </c>
      <c r="N264">
        <v>0</v>
      </c>
      <c r="O264">
        <v>0</v>
      </c>
      <c r="P264">
        <v>0</v>
      </c>
      <c r="Q264">
        <v>1.977420801411792E-2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1.9653422836653357E-3</v>
      </c>
      <c r="AD264">
        <v>0</v>
      </c>
      <c r="AE264">
        <f>0.959*AE262</f>
        <v>3.8966068492231778</v>
      </c>
      <c r="AF264">
        <v>0</v>
      </c>
      <c r="AG264">
        <v>0</v>
      </c>
      <c r="AH264">
        <v>0</v>
      </c>
    </row>
    <row r="265" spans="1:34" x14ac:dyDescent="0.2">
      <c r="A265" t="s">
        <v>254</v>
      </c>
      <c r="C265" t="s">
        <v>531</v>
      </c>
      <c r="D265" t="s">
        <v>503</v>
      </c>
      <c r="E265" t="s">
        <v>505</v>
      </c>
      <c r="F265" t="s">
        <v>8</v>
      </c>
      <c r="G265" t="s">
        <v>507</v>
      </c>
      <c r="H265" t="s">
        <v>511</v>
      </c>
      <c r="I265" t="s">
        <v>538</v>
      </c>
      <c r="J265" t="s">
        <v>513</v>
      </c>
      <c r="K265" t="s">
        <v>543</v>
      </c>
      <c r="L265" s="4" t="s">
        <v>526</v>
      </c>
      <c r="M265">
        <v>2.5398354003863801E-3</v>
      </c>
      <c r="N265">
        <v>0</v>
      </c>
      <c r="O265">
        <v>0</v>
      </c>
      <c r="P265">
        <v>0</v>
      </c>
      <c r="Q265">
        <v>1.977420801411792E-2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1.9653422836653357E-3</v>
      </c>
      <c r="AD265">
        <v>0</v>
      </c>
      <c r="AE265">
        <f>0.965*AE263</f>
        <v>3.8953110561302524</v>
      </c>
      <c r="AF265">
        <v>0</v>
      </c>
      <c r="AG265">
        <v>0</v>
      </c>
      <c r="AH265">
        <v>0</v>
      </c>
    </row>
    <row r="266" spans="1:34" x14ac:dyDescent="0.2">
      <c r="A266" t="s">
        <v>253</v>
      </c>
      <c r="C266" t="s">
        <v>531</v>
      </c>
      <c r="D266" t="s">
        <v>503</v>
      </c>
      <c r="E266" t="s">
        <v>505</v>
      </c>
      <c r="F266" t="s">
        <v>8</v>
      </c>
      <c r="G266" t="s">
        <v>507</v>
      </c>
      <c r="H266" t="s">
        <v>511</v>
      </c>
      <c r="I266" t="s">
        <v>538</v>
      </c>
      <c r="J266" t="s">
        <v>513</v>
      </c>
      <c r="K266" t="s">
        <v>523</v>
      </c>
      <c r="L266" s="4" t="s">
        <v>527</v>
      </c>
      <c r="M266">
        <v>2.5398354003863801E-3</v>
      </c>
      <c r="N266">
        <v>0</v>
      </c>
      <c r="O266">
        <v>0</v>
      </c>
      <c r="P266">
        <v>0</v>
      </c>
      <c r="Q266">
        <v>1.977420801411792E-2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1.9653422836653357E-3</v>
      </c>
      <c r="AD266">
        <v>0</v>
      </c>
      <c r="AE266">
        <f>1.04*AE263</f>
        <v>4.1980554387310498</v>
      </c>
      <c r="AF266">
        <v>0</v>
      </c>
      <c r="AG266">
        <v>0</v>
      </c>
      <c r="AH266">
        <v>0</v>
      </c>
    </row>
    <row r="267" spans="1:34" x14ac:dyDescent="0.2">
      <c r="A267" t="s">
        <v>254</v>
      </c>
      <c r="C267" t="s">
        <v>531</v>
      </c>
      <c r="D267" t="s">
        <v>503</v>
      </c>
      <c r="E267" t="s">
        <v>505</v>
      </c>
      <c r="F267" t="s">
        <v>8</v>
      </c>
      <c r="G267" t="s">
        <v>507</v>
      </c>
      <c r="H267" t="s">
        <v>511</v>
      </c>
      <c r="I267" t="s">
        <v>538</v>
      </c>
      <c r="J267" t="s">
        <v>513</v>
      </c>
      <c r="K267" t="s">
        <v>543</v>
      </c>
      <c r="L267" s="4" t="s">
        <v>527</v>
      </c>
      <c r="M267">
        <v>2.5398354003863801E-3</v>
      </c>
      <c r="N267">
        <v>0</v>
      </c>
      <c r="O267">
        <v>0</v>
      </c>
      <c r="P267">
        <v>0</v>
      </c>
      <c r="Q267">
        <v>1.977420801411792E-2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1.9653422836653357E-3</v>
      </c>
      <c r="AD267">
        <v>0</v>
      </c>
      <c r="AE267">
        <f>1.034*AE263</f>
        <v>4.1738358881229862</v>
      </c>
      <c r="AF267">
        <v>0</v>
      </c>
      <c r="AG267">
        <v>0</v>
      </c>
      <c r="AH267">
        <v>0</v>
      </c>
    </row>
    <row r="268" spans="1:34" x14ac:dyDescent="0.2">
      <c r="A268" t="s">
        <v>255</v>
      </c>
      <c r="C268" t="s">
        <v>531</v>
      </c>
      <c r="D268" t="s">
        <v>503</v>
      </c>
      <c r="E268" t="s">
        <v>505</v>
      </c>
      <c r="F268" t="s">
        <v>8</v>
      </c>
      <c r="G268" t="s">
        <v>507</v>
      </c>
      <c r="H268" t="s">
        <v>511</v>
      </c>
      <c r="I268" t="s">
        <v>538</v>
      </c>
      <c r="J268" t="s">
        <v>548</v>
      </c>
      <c r="K268" t="s">
        <v>522</v>
      </c>
      <c r="L268" t="s">
        <v>532</v>
      </c>
      <c r="M268">
        <v>2.5398354003863801E-3</v>
      </c>
      <c r="N268">
        <v>0</v>
      </c>
      <c r="O268">
        <v>0</v>
      </c>
      <c r="P268">
        <v>0</v>
      </c>
      <c r="Q268">
        <v>1.977420801411792E-2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1.9653422836653357E-3</v>
      </c>
      <c r="AD268">
        <v>0</v>
      </c>
      <c r="AE268">
        <v>0.766787211358125</v>
      </c>
      <c r="AF268">
        <v>0</v>
      </c>
      <c r="AG268">
        <v>0</v>
      </c>
      <c r="AH268">
        <v>0</v>
      </c>
    </row>
    <row r="269" spans="1:34" x14ac:dyDescent="0.2">
      <c r="A269" t="s">
        <v>256</v>
      </c>
      <c r="B269" t="b">
        <v>1</v>
      </c>
      <c r="C269" t="s">
        <v>531</v>
      </c>
      <c r="D269" t="s">
        <v>503</v>
      </c>
      <c r="E269" t="s">
        <v>505</v>
      </c>
      <c r="F269" t="s">
        <v>8</v>
      </c>
      <c r="G269" t="s">
        <v>507</v>
      </c>
      <c r="H269" t="s">
        <v>511</v>
      </c>
      <c r="I269" t="s">
        <v>538</v>
      </c>
      <c r="J269" t="s">
        <v>579</v>
      </c>
      <c r="K269" t="s">
        <v>522</v>
      </c>
      <c r="L269" t="s">
        <v>532</v>
      </c>
      <c r="M269">
        <v>2.5398354003863801E-3</v>
      </c>
      <c r="N269">
        <v>0</v>
      </c>
      <c r="O269">
        <v>0</v>
      </c>
      <c r="P269">
        <v>0</v>
      </c>
      <c r="Q269">
        <v>1.977420801411792E-2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1.9653422836653357E-3</v>
      </c>
      <c r="AD269">
        <v>0</v>
      </c>
      <c r="AE269">
        <v>1.02824377218</v>
      </c>
      <c r="AF269">
        <v>0</v>
      </c>
      <c r="AG269">
        <v>0</v>
      </c>
      <c r="AH269">
        <v>0</v>
      </c>
    </row>
    <row r="270" spans="1:34" x14ac:dyDescent="0.2">
      <c r="A270" t="s">
        <v>257</v>
      </c>
      <c r="C270" t="s">
        <v>531</v>
      </c>
      <c r="D270" t="s">
        <v>503</v>
      </c>
      <c r="E270" t="s">
        <v>505</v>
      </c>
      <c r="F270" t="s">
        <v>8</v>
      </c>
      <c r="G270" t="s">
        <v>507</v>
      </c>
      <c r="H270" t="s">
        <v>511</v>
      </c>
      <c r="I270" t="s">
        <v>538</v>
      </c>
      <c r="J270" t="s">
        <v>514</v>
      </c>
      <c r="K270" t="s">
        <v>522</v>
      </c>
      <c r="L270" t="s">
        <v>532</v>
      </c>
      <c r="M270">
        <v>2.5398354003863801E-3</v>
      </c>
      <c r="N270">
        <v>0</v>
      </c>
      <c r="O270">
        <v>0</v>
      </c>
      <c r="P270">
        <v>0</v>
      </c>
      <c r="Q270">
        <v>1.977420801411792E-2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1.9653422836653357E-3</v>
      </c>
      <c r="AD270">
        <v>0</v>
      </c>
      <c r="AE270">
        <v>1.1539237972387497</v>
      </c>
      <c r="AF270">
        <v>0</v>
      </c>
      <c r="AG270">
        <v>0</v>
      </c>
      <c r="AH270">
        <v>0</v>
      </c>
    </row>
    <row r="271" spans="1:34" x14ac:dyDescent="0.2">
      <c r="A271" t="s">
        <v>258</v>
      </c>
      <c r="C271" t="s">
        <v>531</v>
      </c>
      <c r="D271" t="s">
        <v>503</v>
      </c>
      <c r="E271" t="s">
        <v>505</v>
      </c>
      <c r="F271" t="s">
        <v>8</v>
      </c>
      <c r="G271" t="s">
        <v>507</v>
      </c>
      <c r="H271" t="s">
        <v>511</v>
      </c>
      <c r="I271" t="s">
        <v>538</v>
      </c>
      <c r="J271" t="s">
        <v>515</v>
      </c>
      <c r="K271" t="s">
        <v>522</v>
      </c>
      <c r="L271" t="s">
        <v>532</v>
      </c>
      <c r="M271">
        <v>2.5398354003863801E-3</v>
      </c>
      <c r="N271">
        <v>0</v>
      </c>
      <c r="O271">
        <v>0</v>
      </c>
      <c r="P271">
        <v>0</v>
      </c>
      <c r="Q271">
        <v>1.977420801411792E-2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1.9653422836653357E-3</v>
      </c>
      <c r="AD271">
        <v>0</v>
      </c>
      <c r="AE271">
        <v>1.0221789633749998</v>
      </c>
      <c r="AF271">
        <v>0</v>
      </c>
      <c r="AG271">
        <v>0</v>
      </c>
      <c r="AH271">
        <v>0</v>
      </c>
    </row>
    <row r="272" spans="1:34" x14ac:dyDescent="0.2">
      <c r="A272" t="s">
        <v>259</v>
      </c>
      <c r="C272" t="s">
        <v>531</v>
      </c>
      <c r="D272" t="s">
        <v>503</v>
      </c>
      <c r="E272" t="s">
        <v>505</v>
      </c>
      <c r="F272" t="s">
        <v>8</v>
      </c>
      <c r="G272" t="s">
        <v>507</v>
      </c>
      <c r="H272" t="s">
        <v>511</v>
      </c>
      <c r="I272" t="s">
        <v>538</v>
      </c>
      <c r="J272" t="s">
        <v>516</v>
      </c>
      <c r="K272" t="s">
        <v>522</v>
      </c>
      <c r="L272" t="s">
        <v>532</v>
      </c>
      <c r="M272">
        <v>2.5398354003863801E-3</v>
      </c>
      <c r="N272">
        <v>0</v>
      </c>
      <c r="O272">
        <v>0</v>
      </c>
      <c r="P272">
        <v>0</v>
      </c>
      <c r="Q272">
        <v>1.977420801411792E-2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1.9653422836653357E-3</v>
      </c>
      <c r="AD272">
        <v>0</v>
      </c>
      <c r="AE272">
        <v>0.94552435247624977</v>
      </c>
      <c r="AF272">
        <v>0</v>
      </c>
      <c r="AG272">
        <v>0</v>
      </c>
      <c r="AH272">
        <v>0</v>
      </c>
    </row>
    <row r="273" spans="1:34" x14ac:dyDescent="0.2">
      <c r="A273" t="s">
        <v>260</v>
      </c>
      <c r="C273" t="s">
        <v>531</v>
      </c>
      <c r="D273" t="s">
        <v>503</v>
      </c>
      <c r="E273" t="s">
        <v>505</v>
      </c>
      <c r="F273" t="s">
        <v>8</v>
      </c>
      <c r="G273" t="s">
        <v>507</v>
      </c>
      <c r="H273" t="s">
        <v>511</v>
      </c>
      <c r="I273" t="s">
        <v>538</v>
      </c>
      <c r="J273" t="s">
        <v>517</v>
      </c>
      <c r="K273" t="s">
        <v>522</v>
      </c>
      <c r="L273" t="s">
        <v>532</v>
      </c>
      <c r="M273">
        <v>2.5398354003863801E-3</v>
      </c>
      <c r="N273">
        <v>0</v>
      </c>
      <c r="O273">
        <v>0</v>
      </c>
      <c r="P273">
        <v>0</v>
      </c>
      <c r="Q273">
        <v>1.977420801411792E-2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1.9653422836653357E-3</v>
      </c>
      <c r="AD273">
        <v>0</v>
      </c>
      <c r="AE273">
        <v>0.72484567120874988</v>
      </c>
      <c r="AF273">
        <v>0</v>
      </c>
      <c r="AG273">
        <v>0</v>
      </c>
      <c r="AH273">
        <v>0</v>
      </c>
    </row>
    <row r="274" spans="1:34" x14ac:dyDescent="0.2">
      <c r="A274" t="s">
        <v>261</v>
      </c>
      <c r="C274" t="s">
        <v>531</v>
      </c>
      <c r="D274" t="s">
        <v>503</v>
      </c>
      <c r="E274" t="s">
        <v>505</v>
      </c>
      <c r="F274" t="s">
        <v>8</v>
      </c>
      <c r="G274" t="s">
        <v>507</v>
      </c>
      <c r="H274" t="s">
        <v>511</v>
      </c>
      <c r="I274" t="s">
        <v>538</v>
      </c>
      <c r="J274" t="s">
        <v>518</v>
      </c>
      <c r="K274" t="s">
        <v>522</v>
      </c>
      <c r="L274" t="s">
        <v>532</v>
      </c>
      <c r="M274">
        <v>2.5398354003863801E-3</v>
      </c>
      <c r="N274">
        <v>0</v>
      </c>
      <c r="O274">
        <v>0</v>
      </c>
      <c r="P274">
        <v>0</v>
      </c>
      <c r="Q274">
        <v>1.977420801411792E-2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1.9653422836653357E-3</v>
      </c>
      <c r="AD274">
        <v>0</v>
      </c>
      <c r="AE274">
        <v>0.97924851493124987</v>
      </c>
      <c r="AF274">
        <v>0</v>
      </c>
      <c r="AG274">
        <v>0</v>
      </c>
      <c r="AH274">
        <v>0</v>
      </c>
    </row>
    <row r="275" spans="1:34" x14ac:dyDescent="0.2">
      <c r="A275" t="s">
        <v>262</v>
      </c>
      <c r="M275">
        <v>0</v>
      </c>
      <c r="N275">
        <v>0</v>
      </c>
      <c r="O275">
        <v>0</v>
      </c>
      <c r="P275">
        <v>0</v>
      </c>
      <c r="Q275">
        <v>5.0184543066132604E-2</v>
      </c>
      <c r="R275">
        <v>0</v>
      </c>
      <c r="S275">
        <v>0</v>
      </c>
      <c r="T275">
        <v>1.426191198326557E-4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113.09881591700001</v>
      </c>
      <c r="AB275">
        <v>0</v>
      </c>
      <c r="AC275">
        <v>6.2852337321763554E-3</v>
      </c>
      <c r="AD275">
        <v>0</v>
      </c>
      <c r="AE275">
        <v>0</v>
      </c>
      <c r="AF275">
        <v>0</v>
      </c>
      <c r="AG275">
        <v>1.3665476077000001</v>
      </c>
      <c r="AH275">
        <v>0</v>
      </c>
    </row>
    <row r="276" spans="1:34" x14ac:dyDescent="0.2">
      <c r="A276" t="s">
        <v>263</v>
      </c>
      <c r="M276">
        <v>0</v>
      </c>
      <c r="N276">
        <v>0</v>
      </c>
      <c r="O276">
        <v>0</v>
      </c>
      <c r="P276">
        <v>0</v>
      </c>
      <c r="Q276">
        <v>5.0184543066132604E-2</v>
      </c>
      <c r="R276">
        <v>0</v>
      </c>
      <c r="S276">
        <v>0</v>
      </c>
      <c r="T276">
        <v>1.426191198326557E-4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98.949128884899991</v>
      </c>
      <c r="AB276">
        <v>0</v>
      </c>
      <c r="AC276">
        <v>6.2852337321763554E-3</v>
      </c>
      <c r="AD276">
        <v>0</v>
      </c>
      <c r="AE276">
        <v>0</v>
      </c>
      <c r="AF276">
        <v>0</v>
      </c>
      <c r="AG276">
        <v>1.3665476077000001</v>
      </c>
      <c r="AH276">
        <v>0</v>
      </c>
    </row>
    <row r="277" spans="1:34" x14ac:dyDescent="0.2">
      <c r="A277" t="s">
        <v>264</v>
      </c>
      <c r="M277">
        <v>0</v>
      </c>
      <c r="N277">
        <v>0</v>
      </c>
      <c r="O277">
        <v>0</v>
      </c>
      <c r="P277">
        <v>0</v>
      </c>
      <c r="Q277">
        <v>5.0184543066132604E-2</v>
      </c>
      <c r="R277">
        <v>0</v>
      </c>
      <c r="S277">
        <v>0</v>
      </c>
      <c r="T277">
        <v>1.426191198326557E-4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98.079525172499999</v>
      </c>
      <c r="AB277">
        <v>0</v>
      </c>
      <c r="AC277">
        <v>6.2852337321763554E-3</v>
      </c>
      <c r="AD277">
        <v>0</v>
      </c>
      <c r="AE277">
        <v>0</v>
      </c>
      <c r="AF277">
        <v>0</v>
      </c>
      <c r="AG277">
        <v>1.3665476077000001</v>
      </c>
      <c r="AH277">
        <v>0</v>
      </c>
    </row>
    <row r="278" spans="1:34" x14ac:dyDescent="0.2">
      <c r="A278" t="s">
        <v>265</v>
      </c>
      <c r="M278">
        <v>0</v>
      </c>
      <c r="N278">
        <v>0</v>
      </c>
      <c r="O278">
        <v>0</v>
      </c>
      <c r="P278">
        <v>0</v>
      </c>
      <c r="Q278">
        <v>5.0184543066132604E-2</v>
      </c>
      <c r="R278">
        <v>0</v>
      </c>
      <c r="S278">
        <v>0</v>
      </c>
      <c r="T278">
        <v>1.426191198326557E-4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30.047798374390002</v>
      </c>
      <c r="AB278">
        <v>0</v>
      </c>
      <c r="AC278">
        <v>6.2852337321763554E-3</v>
      </c>
      <c r="AD278">
        <v>0</v>
      </c>
      <c r="AE278">
        <v>0</v>
      </c>
      <c r="AF278">
        <v>0</v>
      </c>
      <c r="AG278">
        <v>1.3665476077000001</v>
      </c>
      <c r="AH278">
        <v>0</v>
      </c>
    </row>
    <row r="279" spans="1:34" x14ac:dyDescent="0.2">
      <c r="A279" t="s">
        <v>266</v>
      </c>
      <c r="M279">
        <v>0</v>
      </c>
      <c r="N279">
        <v>0</v>
      </c>
      <c r="O279">
        <v>0</v>
      </c>
      <c r="P279">
        <v>0</v>
      </c>
      <c r="Q279">
        <v>5.0184543066132604E-2</v>
      </c>
      <c r="R279">
        <v>0</v>
      </c>
      <c r="S279">
        <v>0</v>
      </c>
      <c r="T279">
        <v>1.426191198326557E-4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37.946927987000002</v>
      </c>
      <c r="AB279">
        <v>0</v>
      </c>
      <c r="AC279">
        <v>6.2852337321763554E-3</v>
      </c>
      <c r="AD279">
        <v>0</v>
      </c>
      <c r="AE279">
        <v>0</v>
      </c>
      <c r="AF279">
        <v>0</v>
      </c>
      <c r="AG279">
        <v>1.3665476077000001</v>
      </c>
      <c r="AH279">
        <v>0</v>
      </c>
    </row>
    <row r="280" spans="1:34" x14ac:dyDescent="0.2">
      <c r="A280" t="s">
        <v>267</v>
      </c>
      <c r="M280">
        <v>0</v>
      </c>
      <c r="N280">
        <v>0</v>
      </c>
      <c r="O280">
        <v>0</v>
      </c>
      <c r="P280">
        <v>0</v>
      </c>
      <c r="Q280">
        <v>5.0184543066132604E-2</v>
      </c>
      <c r="R280">
        <v>0</v>
      </c>
      <c r="S280">
        <v>0</v>
      </c>
      <c r="T280">
        <v>1.426191198326557E-4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40.670519362</v>
      </c>
      <c r="AB280">
        <v>0</v>
      </c>
      <c r="AC280">
        <v>6.2852337321763554E-3</v>
      </c>
      <c r="AD280">
        <v>0</v>
      </c>
      <c r="AE280">
        <v>0</v>
      </c>
      <c r="AF280">
        <v>0</v>
      </c>
      <c r="AG280">
        <v>1.3665476077000001</v>
      </c>
      <c r="AH280">
        <v>0</v>
      </c>
    </row>
    <row r="281" spans="1:34" x14ac:dyDescent="0.2">
      <c r="A281" t="s">
        <v>268</v>
      </c>
      <c r="M281">
        <v>0</v>
      </c>
      <c r="N281">
        <v>0</v>
      </c>
      <c r="O281">
        <v>0</v>
      </c>
      <c r="P281">
        <v>0</v>
      </c>
      <c r="Q281">
        <v>5.0184543066132604E-2</v>
      </c>
      <c r="R281">
        <v>0</v>
      </c>
      <c r="S281">
        <v>0</v>
      </c>
      <c r="T281">
        <v>1.426191198326557E-4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31.372034303440003</v>
      </c>
      <c r="AB281">
        <v>0</v>
      </c>
      <c r="AC281">
        <v>6.2852337321763554E-3</v>
      </c>
      <c r="AD281">
        <v>0</v>
      </c>
      <c r="AE281">
        <v>0</v>
      </c>
      <c r="AF281">
        <v>0</v>
      </c>
      <c r="AG281">
        <v>1.3665476077000001</v>
      </c>
      <c r="AH281">
        <v>0</v>
      </c>
    </row>
    <row r="282" spans="1:34" x14ac:dyDescent="0.2">
      <c r="A282" t="s">
        <v>269</v>
      </c>
      <c r="M282">
        <v>0</v>
      </c>
      <c r="N282">
        <v>0</v>
      </c>
      <c r="O282">
        <v>0</v>
      </c>
      <c r="P282">
        <v>0</v>
      </c>
      <c r="Q282">
        <v>5.0184543066132604E-2</v>
      </c>
      <c r="R282">
        <v>0</v>
      </c>
      <c r="S282">
        <v>0</v>
      </c>
      <c r="T282">
        <v>1.426191198326557E-4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36.885158803300001</v>
      </c>
      <c r="AB282">
        <v>0</v>
      </c>
      <c r="AC282">
        <v>6.2852337321763554E-3</v>
      </c>
      <c r="AD282">
        <v>0</v>
      </c>
      <c r="AE282">
        <v>0</v>
      </c>
      <c r="AF282">
        <v>0</v>
      </c>
      <c r="AG282">
        <v>1.3665476077000001</v>
      </c>
      <c r="AH282">
        <v>0</v>
      </c>
    </row>
    <row r="283" spans="1:34" x14ac:dyDescent="0.2">
      <c r="A283" t="s">
        <v>270</v>
      </c>
      <c r="M283">
        <v>0</v>
      </c>
      <c r="N283">
        <v>0</v>
      </c>
      <c r="O283">
        <v>0</v>
      </c>
      <c r="P283">
        <v>0</v>
      </c>
      <c r="Q283">
        <v>5.0184543066132604E-2</v>
      </c>
      <c r="R283">
        <v>0</v>
      </c>
      <c r="S283">
        <v>0</v>
      </c>
      <c r="T283">
        <v>1.426191198326557E-4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36.885158803300001</v>
      </c>
      <c r="AB283">
        <v>0</v>
      </c>
      <c r="AC283">
        <v>6.2852337321763554E-3</v>
      </c>
      <c r="AD283">
        <v>0</v>
      </c>
      <c r="AE283">
        <v>0</v>
      </c>
      <c r="AF283">
        <v>0</v>
      </c>
      <c r="AG283">
        <v>1.3665476077000001</v>
      </c>
      <c r="AH283">
        <v>0</v>
      </c>
    </row>
    <row r="284" spans="1:34" x14ac:dyDescent="0.2">
      <c r="A284" t="s">
        <v>271</v>
      </c>
      <c r="M284">
        <v>0</v>
      </c>
      <c r="N284">
        <v>0</v>
      </c>
      <c r="O284">
        <v>0</v>
      </c>
      <c r="P284">
        <v>0</v>
      </c>
      <c r="Q284">
        <v>5.0184543066132604E-2</v>
      </c>
      <c r="R284">
        <v>0</v>
      </c>
      <c r="S284">
        <v>0</v>
      </c>
      <c r="T284">
        <v>1.426191198326557E-4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36.885158803300001</v>
      </c>
      <c r="AB284">
        <v>0</v>
      </c>
      <c r="AC284">
        <v>6.2852337321763554E-3</v>
      </c>
      <c r="AD284">
        <v>0</v>
      </c>
      <c r="AE284">
        <v>0</v>
      </c>
      <c r="AF284">
        <v>0</v>
      </c>
      <c r="AG284">
        <v>1.3665476077000001</v>
      </c>
      <c r="AH284">
        <v>0</v>
      </c>
    </row>
    <row r="285" spans="1:34" x14ac:dyDescent="0.2">
      <c r="A285" t="s">
        <v>272</v>
      </c>
      <c r="B285" t="b">
        <v>1</v>
      </c>
      <c r="C285" t="s">
        <v>531</v>
      </c>
      <c r="D285" t="s">
        <v>504</v>
      </c>
      <c r="E285" t="s">
        <v>505</v>
      </c>
      <c r="F285" t="s">
        <v>8</v>
      </c>
      <c r="G285" t="s">
        <v>508</v>
      </c>
      <c r="H285" t="s">
        <v>532</v>
      </c>
      <c r="I285" t="s">
        <v>538</v>
      </c>
      <c r="J285" t="s">
        <v>513</v>
      </c>
      <c r="K285" t="s">
        <v>522</v>
      </c>
      <c r="L285" t="s">
        <v>532</v>
      </c>
      <c r="M285">
        <v>4.1740719359156546E-3</v>
      </c>
      <c r="N285">
        <v>0</v>
      </c>
      <c r="O285">
        <v>0</v>
      </c>
      <c r="P285">
        <v>0</v>
      </c>
      <c r="Q285">
        <v>2.6987299801085933E-2</v>
      </c>
      <c r="R285">
        <v>0</v>
      </c>
      <c r="S285">
        <v>0</v>
      </c>
      <c r="T285">
        <v>8.2471721087366389E-5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6.3628409161488122</v>
      </c>
      <c r="AC285">
        <v>8.43067091513372E-3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273</v>
      </c>
      <c r="C286" t="s">
        <v>531</v>
      </c>
      <c r="D286" t="s">
        <v>504</v>
      </c>
      <c r="E286" t="s">
        <v>505</v>
      </c>
      <c r="F286" t="s">
        <v>8</v>
      </c>
      <c r="G286" t="s">
        <v>508</v>
      </c>
      <c r="H286" t="s">
        <v>532</v>
      </c>
      <c r="I286" t="s">
        <v>538</v>
      </c>
      <c r="J286" t="s">
        <v>513</v>
      </c>
      <c r="K286" t="s">
        <v>523</v>
      </c>
      <c r="L286" s="4" t="s">
        <v>525</v>
      </c>
      <c r="M286">
        <v>4.1740719359156546E-3</v>
      </c>
      <c r="N286">
        <v>0</v>
      </c>
      <c r="O286">
        <v>0</v>
      </c>
      <c r="P286">
        <v>0</v>
      </c>
      <c r="Q286">
        <v>2.6987299801085933E-2</v>
      </c>
      <c r="R286">
        <v>0</v>
      </c>
      <c r="S286">
        <v>0</v>
      </c>
      <c r="T286">
        <v>8.2471721087366389E-5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5.5766843601997795</v>
      </c>
      <c r="AC286">
        <v>8.43067091513372E-3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274</v>
      </c>
      <c r="C287" t="s">
        <v>531</v>
      </c>
      <c r="D287" t="s">
        <v>504</v>
      </c>
      <c r="E287" t="s">
        <v>505</v>
      </c>
      <c r="F287" t="s">
        <v>8</v>
      </c>
      <c r="G287" t="s">
        <v>508</v>
      </c>
      <c r="H287" t="s">
        <v>532</v>
      </c>
      <c r="I287" t="s">
        <v>538</v>
      </c>
      <c r="J287" t="s">
        <v>513</v>
      </c>
      <c r="K287" t="s">
        <v>543</v>
      </c>
      <c r="L287" s="4" t="s">
        <v>525</v>
      </c>
      <c r="M287">
        <v>4.1740719359156546E-3</v>
      </c>
      <c r="N287">
        <v>0</v>
      </c>
      <c r="O287">
        <v>0</v>
      </c>
      <c r="P287">
        <v>0</v>
      </c>
      <c r="Q287">
        <v>2.6987299801085933E-2</v>
      </c>
      <c r="R287">
        <v>0</v>
      </c>
      <c r="S287">
        <v>0</v>
      </c>
      <c r="T287">
        <v>8.2471721087366389E-5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5.5283691779443922</v>
      </c>
      <c r="AC287">
        <v>8.43067091513372E-3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">
      <c r="A288" t="s">
        <v>273</v>
      </c>
      <c r="C288" t="s">
        <v>531</v>
      </c>
      <c r="D288" t="s">
        <v>504</v>
      </c>
      <c r="E288" t="s">
        <v>505</v>
      </c>
      <c r="F288" t="s">
        <v>8</v>
      </c>
      <c r="G288" t="s">
        <v>508</v>
      </c>
      <c r="H288" t="s">
        <v>532</v>
      </c>
      <c r="I288" t="s">
        <v>538</v>
      </c>
      <c r="J288" t="s">
        <v>513</v>
      </c>
      <c r="K288" t="s">
        <v>523</v>
      </c>
      <c r="L288" s="4" t="s">
        <v>526</v>
      </c>
      <c r="M288">
        <v>4.1740719359156546E-3</v>
      </c>
      <c r="N288">
        <v>0</v>
      </c>
      <c r="O288">
        <v>0</v>
      </c>
      <c r="P288">
        <v>0</v>
      </c>
      <c r="Q288">
        <v>2.6987299801085933E-2</v>
      </c>
      <c r="R288">
        <v>0</v>
      </c>
      <c r="S288">
        <v>0</v>
      </c>
      <c r="T288">
        <v>8.2471721087366389E-5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>1.06*AB286</f>
        <v>5.9112854218117663</v>
      </c>
      <c r="AC288">
        <v>8.43067091513372E-3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274</v>
      </c>
      <c r="C289" t="s">
        <v>531</v>
      </c>
      <c r="D289" t="s">
        <v>504</v>
      </c>
      <c r="E289" t="s">
        <v>505</v>
      </c>
      <c r="F289" t="s">
        <v>8</v>
      </c>
      <c r="G289" t="s">
        <v>508</v>
      </c>
      <c r="H289" t="s">
        <v>532</v>
      </c>
      <c r="I289" t="s">
        <v>538</v>
      </c>
      <c r="J289" t="s">
        <v>513</v>
      </c>
      <c r="K289" t="s">
        <v>543</v>
      </c>
      <c r="L289" s="4" t="s">
        <v>526</v>
      </c>
      <c r="M289">
        <v>4.1740719359156546E-3</v>
      </c>
      <c r="N289">
        <v>0</v>
      </c>
      <c r="O289">
        <v>0</v>
      </c>
      <c r="P289">
        <v>0</v>
      </c>
      <c r="Q289">
        <v>2.6987299801085933E-2</v>
      </c>
      <c r="R289">
        <v>0</v>
      </c>
      <c r="S289">
        <v>0</v>
      </c>
      <c r="T289">
        <v>8.2471721087366389E-5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>AB287*1.052</f>
        <v>5.8158443751975009</v>
      </c>
      <c r="AC289">
        <v>8.43067091513372E-3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273</v>
      </c>
      <c r="C290" t="s">
        <v>531</v>
      </c>
      <c r="D290" t="s">
        <v>504</v>
      </c>
      <c r="E290" t="s">
        <v>505</v>
      </c>
      <c r="F290" t="s">
        <v>8</v>
      </c>
      <c r="G290" t="s">
        <v>508</v>
      </c>
      <c r="H290" t="s">
        <v>532</v>
      </c>
      <c r="I290" t="s">
        <v>538</v>
      </c>
      <c r="J290" t="s">
        <v>513</v>
      </c>
      <c r="K290" t="s">
        <v>523</v>
      </c>
      <c r="L290" s="4" t="s">
        <v>527</v>
      </c>
      <c r="M290">
        <v>4.1740719359156546E-3</v>
      </c>
      <c r="N290">
        <v>0</v>
      </c>
      <c r="O290">
        <v>0</v>
      </c>
      <c r="P290">
        <v>0</v>
      </c>
      <c r="Q290">
        <v>2.6987299801085933E-2</v>
      </c>
      <c r="R290">
        <v>0</v>
      </c>
      <c r="S290">
        <v>0</v>
      </c>
      <c r="T290">
        <v>8.2471721087366389E-5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>0.938*AB286</f>
        <v>5.2309299298673926</v>
      </c>
      <c r="AC290">
        <v>8.43067091513372E-3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274</v>
      </c>
      <c r="C291" t="s">
        <v>531</v>
      </c>
      <c r="D291" t="s">
        <v>504</v>
      </c>
      <c r="E291" t="s">
        <v>505</v>
      </c>
      <c r="F291" t="s">
        <v>8</v>
      </c>
      <c r="G291" t="s">
        <v>508</v>
      </c>
      <c r="H291" t="s">
        <v>532</v>
      </c>
      <c r="I291" t="s">
        <v>538</v>
      </c>
      <c r="J291" t="s">
        <v>513</v>
      </c>
      <c r="K291" t="s">
        <v>543</v>
      </c>
      <c r="L291" s="4" t="s">
        <v>527</v>
      </c>
      <c r="M291">
        <v>4.1740719359156546E-3</v>
      </c>
      <c r="N291">
        <v>0</v>
      </c>
      <c r="O291">
        <v>0</v>
      </c>
      <c r="P291">
        <v>0</v>
      </c>
      <c r="Q291">
        <v>2.6987299801085933E-2</v>
      </c>
      <c r="R291">
        <v>0</v>
      </c>
      <c r="S291">
        <v>0</v>
      </c>
      <c r="T291">
        <v>8.2471721087366389E-5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AB287*0.947</f>
        <v>5.2353656115133393</v>
      </c>
      <c r="AC291">
        <v>8.43067091513372E-3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275</v>
      </c>
      <c r="C292" t="s">
        <v>531</v>
      </c>
      <c r="D292" t="s">
        <v>504</v>
      </c>
      <c r="E292" t="s">
        <v>505</v>
      </c>
      <c r="F292" t="s">
        <v>8</v>
      </c>
      <c r="G292" t="s">
        <v>508</v>
      </c>
      <c r="H292" t="s">
        <v>532</v>
      </c>
      <c r="I292" t="s">
        <v>538</v>
      </c>
      <c r="J292" t="s">
        <v>548</v>
      </c>
      <c r="K292" t="s">
        <v>522</v>
      </c>
      <c r="L292" t="s">
        <v>532</v>
      </c>
      <c r="M292">
        <v>4.1740719359156546E-3</v>
      </c>
      <c r="N292">
        <v>0</v>
      </c>
      <c r="O292">
        <v>0</v>
      </c>
      <c r="P292">
        <v>0</v>
      </c>
      <c r="Q292">
        <v>2.6987299801085933E-2</v>
      </c>
      <c r="R292">
        <v>0</v>
      </c>
      <c r="S292">
        <v>0</v>
      </c>
      <c r="T292">
        <v>8.2471721087366389E-5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1.7485264203684001</v>
      </c>
      <c r="AC292">
        <v>8.43067091513372E-3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276</v>
      </c>
      <c r="B293" t="b">
        <v>1</v>
      </c>
      <c r="C293" t="s">
        <v>531</v>
      </c>
      <c r="D293" t="s">
        <v>504</v>
      </c>
      <c r="E293" t="s">
        <v>505</v>
      </c>
      <c r="F293" t="s">
        <v>8</v>
      </c>
      <c r="G293" t="s">
        <v>508</v>
      </c>
      <c r="H293" t="s">
        <v>532</v>
      </c>
      <c r="I293" t="s">
        <v>538</v>
      </c>
      <c r="J293" t="s">
        <v>579</v>
      </c>
      <c r="K293" t="s">
        <v>522</v>
      </c>
      <c r="L293" t="s">
        <v>532</v>
      </c>
      <c r="M293">
        <v>4.1740719359156546E-3</v>
      </c>
      <c r="N293">
        <v>0</v>
      </c>
      <c r="O293">
        <v>0</v>
      </c>
      <c r="P293">
        <v>0</v>
      </c>
      <c r="Q293">
        <v>2.6987299801085933E-2</v>
      </c>
      <c r="R293">
        <v>0</v>
      </c>
      <c r="S293">
        <v>0</v>
      </c>
      <c r="T293">
        <v>8.2471721087366389E-5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2.187402022758012</v>
      </c>
      <c r="AC293">
        <v>8.43067091513372E-3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277</v>
      </c>
      <c r="C294" t="s">
        <v>531</v>
      </c>
      <c r="D294" t="s">
        <v>504</v>
      </c>
      <c r="E294" t="s">
        <v>505</v>
      </c>
      <c r="F294" t="s">
        <v>8</v>
      </c>
      <c r="G294" t="s">
        <v>508</v>
      </c>
      <c r="H294" t="s">
        <v>532</v>
      </c>
      <c r="I294" t="s">
        <v>538</v>
      </c>
      <c r="J294" t="s">
        <v>514</v>
      </c>
      <c r="K294" t="s">
        <v>522</v>
      </c>
      <c r="L294" t="s">
        <v>532</v>
      </c>
      <c r="M294">
        <v>4.1740719359156546E-3</v>
      </c>
      <c r="N294">
        <v>0</v>
      </c>
      <c r="O294">
        <v>0</v>
      </c>
      <c r="P294">
        <v>0</v>
      </c>
      <c r="Q294">
        <v>2.6987299801085933E-2</v>
      </c>
      <c r="R294">
        <v>0</v>
      </c>
      <c r="S294">
        <v>0</v>
      </c>
      <c r="T294">
        <v>8.2471721087366389E-5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2.3387248706674564</v>
      </c>
      <c r="AC294">
        <v>8.43067091513372E-3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278</v>
      </c>
      <c r="C295" t="s">
        <v>531</v>
      </c>
      <c r="D295" t="s">
        <v>504</v>
      </c>
      <c r="E295" t="s">
        <v>505</v>
      </c>
      <c r="F295" t="s">
        <v>8</v>
      </c>
      <c r="G295" t="s">
        <v>508</v>
      </c>
      <c r="H295" t="s">
        <v>532</v>
      </c>
      <c r="I295" t="s">
        <v>538</v>
      </c>
      <c r="J295" t="s">
        <v>515</v>
      </c>
      <c r="K295" t="s">
        <v>522</v>
      </c>
      <c r="L295" t="s">
        <v>532</v>
      </c>
      <c r="M295">
        <v>4.1740719359156546E-3</v>
      </c>
      <c r="N295">
        <v>0</v>
      </c>
      <c r="O295">
        <v>0</v>
      </c>
      <c r="P295">
        <v>0</v>
      </c>
      <c r="Q295">
        <v>2.6987299801085933E-2</v>
      </c>
      <c r="R295">
        <v>0</v>
      </c>
      <c r="S295">
        <v>0</v>
      </c>
      <c r="T295">
        <v>8.2471721087366389E-5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1.8221009741451959</v>
      </c>
      <c r="AC295">
        <v>8.43067091513372E-3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279</v>
      </c>
      <c r="C296" t="s">
        <v>531</v>
      </c>
      <c r="D296" t="s">
        <v>504</v>
      </c>
      <c r="E296" t="s">
        <v>505</v>
      </c>
      <c r="F296" t="s">
        <v>8</v>
      </c>
      <c r="G296" t="s">
        <v>508</v>
      </c>
      <c r="H296" t="s">
        <v>532</v>
      </c>
      <c r="I296" t="s">
        <v>538</v>
      </c>
      <c r="J296" t="s">
        <v>516</v>
      </c>
      <c r="K296" t="s">
        <v>522</v>
      </c>
      <c r="L296" t="s">
        <v>532</v>
      </c>
      <c r="M296">
        <v>4.1740719359156546E-3</v>
      </c>
      <c r="N296">
        <v>0</v>
      </c>
      <c r="O296">
        <v>0</v>
      </c>
      <c r="P296">
        <v>0</v>
      </c>
      <c r="Q296">
        <v>2.6987299801085933E-2</v>
      </c>
      <c r="R296">
        <v>0</v>
      </c>
      <c r="S296">
        <v>0</v>
      </c>
      <c r="T296">
        <v>8.2471721087366389E-5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2.1284102380316399</v>
      </c>
      <c r="AC296">
        <v>8.43067091513372E-3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280</v>
      </c>
      <c r="C297" t="s">
        <v>531</v>
      </c>
      <c r="D297" t="s">
        <v>504</v>
      </c>
      <c r="E297" t="s">
        <v>505</v>
      </c>
      <c r="F297" t="s">
        <v>8</v>
      </c>
      <c r="G297" t="s">
        <v>508</v>
      </c>
      <c r="H297" t="s">
        <v>532</v>
      </c>
      <c r="I297" t="s">
        <v>538</v>
      </c>
      <c r="J297" t="s">
        <v>517</v>
      </c>
      <c r="K297" t="s">
        <v>522</v>
      </c>
      <c r="L297" t="s">
        <v>532</v>
      </c>
      <c r="M297">
        <v>4.1740719359156546E-3</v>
      </c>
      <c r="N297">
        <v>0</v>
      </c>
      <c r="O297">
        <v>0</v>
      </c>
      <c r="P297">
        <v>0</v>
      </c>
      <c r="Q297">
        <v>2.6987299801085933E-2</v>
      </c>
      <c r="R297">
        <v>0</v>
      </c>
      <c r="S297">
        <v>0</v>
      </c>
      <c r="T297">
        <v>8.2471721087366389E-5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2.1284102380316399</v>
      </c>
      <c r="AC297">
        <v>8.43067091513372E-3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281</v>
      </c>
      <c r="C298" t="s">
        <v>531</v>
      </c>
      <c r="D298" t="s">
        <v>504</v>
      </c>
      <c r="E298" t="s">
        <v>505</v>
      </c>
      <c r="F298" t="s">
        <v>8</v>
      </c>
      <c r="G298" t="s">
        <v>508</v>
      </c>
      <c r="H298" t="s">
        <v>532</v>
      </c>
      <c r="I298" t="s">
        <v>538</v>
      </c>
      <c r="J298" t="s">
        <v>518</v>
      </c>
      <c r="K298" t="s">
        <v>522</v>
      </c>
      <c r="L298" t="s">
        <v>532</v>
      </c>
      <c r="M298">
        <v>4.1740719359156546E-3</v>
      </c>
      <c r="N298">
        <v>0</v>
      </c>
      <c r="O298">
        <v>0</v>
      </c>
      <c r="P298">
        <v>0</v>
      </c>
      <c r="Q298">
        <v>2.6987299801085933E-2</v>
      </c>
      <c r="R298">
        <v>0</v>
      </c>
      <c r="S298">
        <v>0</v>
      </c>
      <c r="T298">
        <v>8.2471721087366389E-5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2.1284102380316399</v>
      </c>
      <c r="AC298">
        <v>8.43067091513372E-3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282</v>
      </c>
      <c r="B299" t="b">
        <v>1</v>
      </c>
      <c r="C299" t="s">
        <v>531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513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4.8708907021479302E-3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1.9961180195909611</v>
      </c>
      <c r="AC299">
        <v>5.4819888542477595E-3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283</v>
      </c>
      <c r="C300" t="s">
        <v>531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513</v>
      </c>
      <c r="K300" t="s">
        <v>523</v>
      </c>
      <c r="L300" s="4" t="s">
        <v>525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4.8708907021479302E-3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1.749488992049715</v>
      </c>
      <c r="AC300">
        <v>5.4819888542477595E-3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284</v>
      </c>
      <c r="C301" t="s">
        <v>531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513</v>
      </c>
      <c r="K301" t="s">
        <v>543</v>
      </c>
      <c r="L301" s="4" t="s">
        <v>525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4.8708907021479302E-3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1.7343317993443261</v>
      </c>
      <c r="AC301">
        <v>5.4819888542477595E-3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283</v>
      </c>
      <c r="C302" t="s">
        <v>531</v>
      </c>
      <c r="D302" t="s">
        <v>504</v>
      </c>
      <c r="E302" t="s">
        <v>506</v>
      </c>
      <c r="F302" t="s">
        <v>542</v>
      </c>
      <c r="G302" t="s">
        <v>508</v>
      </c>
      <c r="H302" t="s">
        <v>532</v>
      </c>
      <c r="I302" t="s">
        <v>538</v>
      </c>
      <c r="J302" t="s">
        <v>513</v>
      </c>
      <c r="K302" t="s">
        <v>523</v>
      </c>
      <c r="L302" s="4" t="s">
        <v>526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4.8708907021479302E-3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>1.06*AB300</f>
        <v>1.8544583315726979</v>
      </c>
      <c r="AC302">
        <v>5.4819888542477595E-3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284</v>
      </c>
      <c r="C303" t="s">
        <v>531</v>
      </c>
      <c r="D303" t="s">
        <v>504</v>
      </c>
      <c r="E303" t="s">
        <v>506</v>
      </c>
      <c r="F303" t="s">
        <v>542</v>
      </c>
      <c r="G303" t="s">
        <v>508</v>
      </c>
      <c r="H303" t="s">
        <v>532</v>
      </c>
      <c r="I303" t="s">
        <v>538</v>
      </c>
      <c r="J303" t="s">
        <v>513</v>
      </c>
      <c r="K303" t="s">
        <v>543</v>
      </c>
      <c r="L303" s="4" t="s">
        <v>526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4.8708907021479302E-3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>AB301*1.052</f>
        <v>1.8245170529102313</v>
      </c>
      <c r="AC303">
        <v>5.4819888542477595E-3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283</v>
      </c>
      <c r="C304" t="s">
        <v>531</v>
      </c>
      <c r="D304" t="s">
        <v>504</v>
      </c>
      <c r="E304" t="s">
        <v>506</v>
      </c>
      <c r="F304" t="s">
        <v>542</v>
      </c>
      <c r="G304" t="s">
        <v>508</v>
      </c>
      <c r="H304" t="s">
        <v>532</v>
      </c>
      <c r="I304" t="s">
        <v>538</v>
      </c>
      <c r="J304" t="s">
        <v>513</v>
      </c>
      <c r="K304" t="s">
        <v>523</v>
      </c>
      <c r="L304" s="4" t="s">
        <v>527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4.8708907021479302E-3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>0.938*AB300</f>
        <v>1.6410206745426326</v>
      </c>
      <c r="AC304">
        <v>5.4819888542477595E-3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284</v>
      </c>
      <c r="C305" t="s">
        <v>531</v>
      </c>
      <c r="D305" t="s">
        <v>504</v>
      </c>
      <c r="E305" t="s">
        <v>506</v>
      </c>
      <c r="F305" t="s">
        <v>542</v>
      </c>
      <c r="G305" t="s">
        <v>508</v>
      </c>
      <c r="H305" t="s">
        <v>532</v>
      </c>
      <c r="I305" t="s">
        <v>538</v>
      </c>
      <c r="J305" t="s">
        <v>513</v>
      </c>
      <c r="K305" t="s">
        <v>543</v>
      </c>
      <c r="L305" s="4" t="s">
        <v>527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4.8708907021479302E-3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>AB301*0.947</f>
        <v>1.6424122139790767</v>
      </c>
      <c r="AC305">
        <v>5.4819888542477595E-3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285</v>
      </c>
      <c r="C306" t="s">
        <v>531</v>
      </c>
      <c r="D306" t="s">
        <v>504</v>
      </c>
      <c r="E306" t="s">
        <v>506</v>
      </c>
      <c r="F306" t="s">
        <v>542</v>
      </c>
      <c r="G306" t="s">
        <v>508</v>
      </c>
      <c r="H306" t="s">
        <v>532</v>
      </c>
      <c r="I306" t="s">
        <v>538</v>
      </c>
      <c r="J306" t="s">
        <v>548</v>
      </c>
      <c r="K306" t="s">
        <v>522</v>
      </c>
      <c r="L306" t="s">
        <v>532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4.8708907021479302E-3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0.54853879602270006</v>
      </c>
      <c r="AC306">
        <v>5.4819888542477595E-3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286</v>
      </c>
      <c r="B307" t="b">
        <v>1</v>
      </c>
      <c r="C307" t="s">
        <v>531</v>
      </c>
      <c r="D307" t="s">
        <v>504</v>
      </c>
      <c r="E307" t="s">
        <v>506</v>
      </c>
      <c r="F307" t="s">
        <v>542</v>
      </c>
      <c r="G307" t="s">
        <v>508</v>
      </c>
      <c r="H307" t="s">
        <v>532</v>
      </c>
      <c r="I307" t="s">
        <v>538</v>
      </c>
      <c r="J307" t="s">
        <v>579</v>
      </c>
      <c r="K307" t="s">
        <v>522</v>
      </c>
      <c r="L307" t="s">
        <v>532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4.8708907021479302E-3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0.68622061297106107</v>
      </c>
      <c r="AC307">
        <v>5.4819888542477595E-3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287</v>
      </c>
      <c r="C308" t="s">
        <v>531</v>
      </c>
      <c r="D308" t="s">
        <v>504</v>
      </c>
      <c r="E308" t="s">
        <v>506</v>
      </c>
      <c r="F308" t="s">
        <v>542</v>
      </c>
      <c r="G308" t="s">
        <v>508</v>
      </c>
      <c r="H308" t="s">
        <v>532</v>
      </c>
      <c r="I308" t="s">
        <v>538</v>
      </c>
      <c r="J308" t="s">
        <v>514</v>
      </c>
      <c r="K308" t="s">
        <v>522</v>
      </c>
      <c r="L308" t="s">
        <v>532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4.8708907021479302E-3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0.73369284549556812</v>
      </c>
      <c r="AC308">
        <v>5.4819888542477595E-3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288</v>
      </c>
      <c r="C309" t="s">
        <v>531</v>
      </c>
      <c r="D309" t="s">
        <v>504</v>
      </c>
      <c r="E309" t="s">
        <v>506</v>
      </c>
      <c r="F309" t="s">
        <v>542</v>
      </c>
      <c r="G309" t="s">
        <v>508</v>
      </c>
      <c r="H309" t="s">
        <v>532</v>
      </c>
      <c r="I309" t="s">
        <v>538</v>
      </c>
      <c r="J309" t="s">
        <v>515</v>
      </c>
      <c r="K309" t="s">
        <v>522</v>
      </c>
      <c r="L309" t="s">
        <v>532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4.8708907021479302E-3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0.57162023000991302</v>
      </c>
      <c r="AC309">
        <v>5.4819888542477595E-3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289</v>
      </c>
      <c r="C310" t="s">
        <v>531</v>
      </c>
      <c r="D310" t="s">
        <v>504</v>
      </c>
      <c r="E310" t="s">
        <v>506</v>
      </c>
      <c r="F310" t="s">
        <v>542</v>
      </c>
      <c r="G310" t="s">
        <v>508</v>
      </c>
      <c r="H310" t="s">
        <v>532</v>
      </c>
      <c r="I310" t="s">
        <v>538</v>
      </c>
      <c r="J310" t="s">
        <v>516</v>
      </c>
      <c r="K310" t="s">
        <v>522</v>
      </c>
      <c r="L310" t="s">
        <v>532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4.8708907021479302E-3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0.66771401095917005</v>
      </c>
      <c r="AC310">
        <v>5.4819888542477595E-3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290</v>
      </c>
      <c r="C311" t="s">
        <v>531</v>
      </c>
      <c r="D311" t="s">
        <v>504</v>
      </c>
      <c r="E311" t="s">
        <v>506</v>
      </c>
      <c r="F311" t="s">
        <v>542</v>
      </c>
      <c r="G311" t="s">
        <v>508</v>
      </c>
      <c r="H311" t="s">
        <v>532</v>
      </c>
      <c r="I311" t="s">
        <v>538</v>
      </c>
      <c r="J311" t="s">
        <v>517</v>
      </c>
      <c r="K311" t="s">
        <v>522</v>
      </c>
      <c r="L311" t="s">
        <v>532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4.8708907021479302E-3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0.66771401095917005</v>
      </c>
      <c r="AC311">
        <v>5.4819888542477595E-3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291</v>
      </c>
      <c r="C312" t="s">
        <v>531</v>
      </c>
      <c r="D312" t="s">
        <v>504</v>
      </c>
      <c r="E312" t="s">
        <v>506</v>
      </c>
      <c r="F312" t="s">
        <v>542</v>
      </c>
      <c r="G312" t="s">
        <v>508</v>
      </c>
      <c r="H312" t="s">
        <v>532</v>
      </c>
      <c r="I312" t="s">
        <v>538</v>
      </c>
      <c r="J312" t="s">
        <v>518</v>
      </c>
      <c r="K312" t="s">
        <v>522</v>
      </c>
      <c r="L312" t="s">
        <v>532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4.8708907021479302E-3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0.66771401095917005</v>
      </c>
      <c r="AC312">
        <v>5.4819888542477595E-3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292</v>
      </c>
      <c r="B313" t="b">
        <v>1</v>
      </c>
      <c r="C313" t="s">
        <v>1</v>
      </c>
      <c r="D313" t="s">
        <v>504</v>
      </c>
      <c r="E313" t="s">
        <v>506</v>
      </c>
      <c r="F313" t="s">
        <v>542</v>
      </c>
      <c r="G313" t="s">
        <v>508</v>
      </c>
      <c r="H313" t="s">
        <v>532</v>
      </c>
      <c r="I313" t="s">
        <v>538</v>
      </c>
      <c r="J313" t="s">
        <v>513</v>
      </c>
      <c r="K313" t="s">
        <v>522</v>
      </c>
      <c r="L313" t="s">
        <v>532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8.3091664918994099E-2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56.734186282579579</v>
      </c>
      <c r="AC313">
        <v>5.4819888542477595E-3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293</v>
      </c>
      <c r="C314" t="s">
        <v>1</v>
      </c>
      <c r="D314" t="s">
        <v>504</v>
      </c>
      <c r="E314" t="s">
        <v>506</v>
      </c>
      <c r="F314" t="s">
        <v>542</v>
      </c>
      <c r="G314" t="s">
        <v>508</v>
      </c>
      <c r="H314" t="s">
        <v>532</v>
      </c>
      <c r="I314" t="s">
        <v>538</v>
      </c>
      <c r="J314" t="s">
        <v>513</v>
      </c>
      <c r="K314" t="s">
        <v>523</v>
      </c>
      <c r="L314" s="4" t="s">
        <v>525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8.3091664918994099E-2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49.7244318222277</v>
      </c>
      <c r="AC314">
        <v>5.4819888542477595E-3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294</v>
      </c>
      <c r="C315" t="s">
        <v>1</v>
      </c>
      <c r="D315" t="s">
        <v>504</v>
      </c>
      <c r="E315" t="s">
        <v>506</v>
      </c>
      <c r="F315" t="s">
        <v>542</v>
      </c>
      <c r="G315" t="s">
        <v>508</v>
      </c>
      <c r="H315" t="s">
        <v>532</v>
      </c>
      <c r="I315" t="s">
        <v>538</v>
      </c>
      <c r="J315" t="s">
        <v>513</v>
      </c>
      <c r="K315" t="s">
        <v>543</v>
      </c>
      <c r="L315" s="4" t="s">
        <v>525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8.3091664918994099E-2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49.293630143154282</v>
      </c>
      <c r="AC315">
        <v>5.4819888542477595E-3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293</v>
      </c>
      <c r="C316" t="s">
        <v>1</v>
      </c>
      <c r="D316" t="s">
        <v>504</v>
      </c>
      <c r="E316" t="s">
        <v>506</v>
      </c>
      <c r="F316" t="s">
        <v>542</v>
      </c>
      <c r="G316" t="s">
        <v>508</v>
      </c>
      <c r="H316" t="s">
        <v>532</v>
      </c>
      <c r="I316" t="s">
        <v>538</v>
      </c>
      <c r="J316" t="s">
        <v>513</v>
      </c>
      <c r="K316" t="s">
        <v>523</v>
      </c>
      <c r="L316" s="4" t="s">
        <v>526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8.3091664918994099E-2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>1.06*AB314</f>
        <v>52.707897731561367</v>
      </c>
      <c r="AC316">
        <v>5.4819888542477595E-3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294</v>
      </c>
      <c r="C317" t="s">
        <v>1</v>
      </c>
      <c r="D317" t="s">
        <v>504</v>
      </c>
      <c r="E317" t="s">
        <v>506</v>
      </c>
      <c r="F317" t="s">
        <v>542</v>
      </c>
      <c r="G317" t="s">
        <v>508</v>
      </c>
      <c r="H317" t="s">
        <v>532</v>
      </c>
      <c r="I317" t="s">
        <v>538</v>
      </c>
      <c r="J317" t="s">
        <v>513</v>
      </c>
      <c r="K317" t="s">
        <v>543</v>
      </c>
      <c r="L317" s="4" t="s">
        <v>526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8.3091664918994099E-2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>AB315*1.052</f>
        <v>51.856898910598304</v>
      </c>
      <c r="AC317">
        <v>5.4819888542477595E-3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293</v>
      </c>
      <c r="C318" t="s">
        <v>1</v>
      </c>
      <c r="D318" t="s">
        <v>504</v>
      </c>
      <c r="E318" t="s">
        <v>506</v>
      </c>
      <c r="F318" t="s">
        <v>542</v>
      </c>
      <c r="G318" t="s">
        <v>508</v>
      </c>
      <c r="H318" t="s">
        <v>532</v>
      </c>
      <c r="I318" t="s">
        <v>538</v>
      </c>
      <c r="J318" t="s">
        <v>513</v>
      </c>
      <c r="K318" t="s">
        <v>523</v>
      </c>
      <c r="L318" s="4" t="s">
        <v>527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8.3091664918994099E-2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>0.938*AB314</f>
        <v>46.641517049249579</v>
      </c>
      <c r="AC318">
        <v>5.4819888542477595E-3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294</v>
      </c>
      <c r="C319" t="s">
        <v>1</v>
      </c>
      <c r="D319" t="s">
        <v>504</v>
      </c>
      <c r="E319" t="s">
        <v>506</v>
      </c>
      <c r="F319" t="s">
        <v>542</v>
      </c>
      <c r="G319" t="s">
        <v>508</v>
      </c>
      <c r="H319" t="s">
        <v>532</v>
      </c>
      <c r="I319" t="s">
        <v>538</v>
      </c>
      <c r="J319" t="s">
        <v>513</v>
      </c>
      <c r="K319" t="s">
        <v>543</v>
      </c>
      <c r="L319" s="4" t="s">
        <v>527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8.3091664918994099E-2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>AB315*0.947</f>
        <v>46.681067745567105</v>
      </c>
      <c r="AC319">
        <v>5.4819888542477595E-3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295</v>
      </c>
      <c r="C320" t="s">
        <v>1</v>
      </c>
      <c r="D320" t="s">
        <v>504</v>
      </c>
      <c r="E320" t="s">
        <v>506</v>
      </c>
      <c r="F320" t="s">
        <v>542</v>
      </c>
      <c r="G320" t="s">
        <v>508</v>
      </c>
      <c r="H320" t="s">
        <v>532</v>
      </c>
      <c r="I320" t="s">
        <v>538</v>
      </c>
      <c r="J320" t="s">
        <v>548</v>
      </c>
      <c r="K320" t="s">
        <v>522</v>
      </c>
      <c r="L320" t="s">
        <v>532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8.3091664918994099E-2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15.590712538706001</v>
      </c>
      <c r="AC320">
        <v>5.4819888542477595E-3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296</v>
      </c>
      <c r="B321" t="b">
        <v>1</v>
      </c>
      <c r="C321" t="s">
        <v>1</v>
      </c>
      <c r="D321" t="s">
        <v>504</v>
      </c>
      <c r="E321" t="s">
        <v>506</v>
      </c>
      <c r="F321" t="s">
        <v>542</v>
      </c>
      <c r="G321" t="s">
        <v>508</v>
      </c>
      <c r="H321" t="s">
        <v>532</v>
      </c>
      <c r="I321" t="s">
        <v>538</v>
      </c>
      <c r="J321" t="s">
        <v>579</v>
      </c>
      <c r="K321" t="s">
        <v>522</v>
      </c>
      <c r="L321" t="s">
        <v>532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8.3091664918994099E-2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19.50394100205758</v>
      </c>
      <c r="AC321">
        <v>5.4819888542477595E-3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297</v>
      </c>
      <c r="C322" t="s">
        <v>1</v>
      </c>
      <c r="D322" t="s">
        <v>504</v>
      </c>
      <c r="E322" t="s">
        <v>506</v>
      </c>
      <c r="F322" t="s">
        <v>542</v>
      </c>
      <c r="G322" t="s">
        <v>508</v>
      </c>
      <c r="H322" t="s">
        <v>532</v>
      </c>
      <c r="I322" t="s">
        <v>538</v>
      </c>
      <c r="J322" t="s">
        <v>514</v>
      </c>
      <c r="K322" t="s">
        <v>522</v>
      </c>
      <c r="L322" t="s">
        <v>532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8.3091664918994099E-2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20.853209159983045</v>
      </c>
      <c r="AC322">
        <v>5.4819888542477595E-3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298</v>
      </c>
      <c r="C323" t="s">
        <v>1</v>
      </c>
      <c r="D323" t="s">
        <v>504</v>
      </c>
      <c r="E323" t="s">
        <v>506</v>
      </c>
      <c r="F323" t="s">
        <v>542</v>
      </c>
      <c r="G323" t="s">
        <v>508</v>
      </c>
      <c r="H323" t="s">
        <v>532</v>
      </c>
      <c r="I323" t="s">
        <v>538</v>
      </c>
      <c r="J323" t="s">
        <v>515</v>
      </c>
      <c r="K323" t="s">
        <v>522</v>
      </c>
      <c r="L323" t="s">
        <v>532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8.3091664918994099E-2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16.246739067522142</v>
      </c>
      <c r="AC323">
        <v>5.4819888542477595E-3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299</v>
      </c>
      <c r="C324" t="s">
        <v>1</v>
      </c>
      <c r="D324" t="s">
        <v>504</v>
      </c>
      <c r="E324" t="s">
        <v>506</v>
      </c>
      <c r="F324" t="s">
        <v>542</v>
      </c>
      <c r="G324" t="s">
        <v>508</v>
      </c>
      <c r="H324" t="s">
        <v>532</v>
      </c>
      <c r="I324" t="s">
        <v>538</v>
      </c>
      <c r="J324" t="s">
        <v>516</v>
      </c>
      <c r="K324" t="s">
        <v>522</v>
      </c>
      <c r="L324" t="s">
        <v>532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8.3091664918994099E-2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18.977941539252601</v>
      </c>
      <c r="AC324">
        <v>5.4819888542477595E-3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300</v>
      </c>
      <c r="C325" t="s">
        <v>1</v>
      </c>
      <c r="D325" t="s">
        <v>504</v>
      </c>
      <c r="E325" t="s">
        <v>506</v>
      </c>
      <c r="F325" t="s">
        <v>542</v>
      </c>
      <c r="G325" t="s">
        <v>508</v>
      </c>
      <c r="H325" t="s">
        <v>532</v>
      </c>
      <c r="I325" t="s">
        <v>538</v>
      </c>
      <c r="J325" t="s">
        <v>517</v>
      </c>
      <c r="K325" t="s">
        <v>522</v>
      </c>
      <c r="L325" t="s">
        <v>532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8.3091664918994099E-2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18.977941539252601</v>
      </c>
      <c r="AC325">
        <v>5.4819888542477595E-3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301</v>
      </c>
      <c r="C326" t="s">
        <v>1</v>
      </c>
      <c r="D326" t="s">
        <v>504</v>
      </c>
      <c r="E326" t="s">
        <v>506</v>
      </c>
      <c r="F326" t="s">
        <v>542</v>
      </c>
      <c r="G326" t="s">
        <v>508</v>
      </c>
      <c r="H326" t="s">
        <v>532</v>
      </c>
      <c r="I326" t="s">
        <v>538</v>
      </c>
      <c r="J326" t="s">
        <v>518</v>
      </c>
      <c r="K326" t="s">
        <v>522</v>
      </c>
      <c r="L326" t="s">
        <v>532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8.3091664918994099E-2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18.977941539252601</v>
      </c>
      <c r="AC326">
        <v>5.4819888542477595E-3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302</v>
      </c>
      <c r="M327">
        <v>0</v>
      </c>
      <c r="N327">
        <v>0</v>
      </c>
      <c r="O327">
        <v>0</v>
      </c>
      <c r="P327">
        <v>0</v>
      </c>
      <c r="Q327">
        <v>0.53352910486576499</v>
      </c>
      <c r="R327">
        <v>0</v>
      </c>
      <c r="S327">
        <v>3.6680946701000004E-5</v>
      </c>
      <c r="T327">
        <v>1.5935689530643981E-4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1.5069903383347513E-4</v>
      </c>
      <c r="AD327">
        <v>0</v>
      </c>
      <c r="AE327">
        <v>0</v>
      </c>
      <c r="AF327">
        <v>0</v>
      </c>
      <c r="AG327">
        <v>1.6580100362797339E-7</v>
      </c>
      <c r="AH327">
        <v>0</v>
      </c>
    </row>
    <row r="328" spans="1:34" x14ac:dyDescent="0.2">
      <c r="A328" t="s">
        <v>303</v>
      </c>
      <c r="M328">
        <v>0</v>
      </c>
      <c r="N328">
        <v>0</v>
      </c>
      <c r="O328">
        <v>0</v>
      </c>
      <c r="P328">
        <v>0</v>
      </c>
      <c r="Q328">
        <v>3.3551370188008849E-2</v>
      </c>
      <c r="R328">
        <v>0</v>
      </c>
      <c r="S328">
        <v>3.6680946701000004E-5</v>
      </c>
      <c r="T328">
        <v>1.5935689530643981E-4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1.5069903383347513E-4</v>
      </c>
      <c r="AD328">
        <v>0</v>
      </c>
      <c r="AE328">
        <v>0</v>
      </c>
      <c r="AF328">
        <v>0</v>
      </c>
      <c r="AG328">
        <v>1.6580100362797339E-7</v>
      </c>
      <c r="AH328">
        <v>0</v>
      </c>
    </row>
    <row r="329" spans="1:34" x14ac:dyDescent="0.2">
      <c r="A329" t="s">
        <v>304</v>
      </c>
      <c r="M329">
        <v>0</v>
      </c>
      <c r="N329">
        <v>0</v>
      </c>
      <c r="O329">
        <v>0</v>
      </c>
      <c r="P329">
        <v>0</v>
      </c>
      <c r="Q329">
        <v>0.53352910486576499</v>
      </c>
      <c r="R329">
        <v>0</v>
      </c>
      <c r="S329">
        <v>3.6680946701000004E-5</v>
      </c>
      <c r="T329">
        <v>1.5935689530643981E-4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1.5069903383347513E-4</v>
      </c>
      <c r="AD329">
        <v>0</v>
      </c>
      <c r="AE329">
        <v>0</v>
      </c>
      <c r="AF329">
        <v>0</v>
      </c>
      <c r="AG329">
        <v>1.6580100362797339E-7</v>
      </c>
      <c r="AH329">
        <v>0</v>
      </c>
    </row>
    <row r="330" spans="1:34" x14ac:dyDescent="0.2">
      <c r="A330" t="s">
        <v>305</v>
      </c>
      <c r="M330">
        <v>0</v>
      </c>
      <c r="N330">
        <v>0</v>
      </c>
      <c r="O330">
        <v>0</v>
      </c>
      <c r="P330">
        <v>0</v>
      </c>
      <c r="Q330">
        <v>3.3551370188008849E-2</v>
      </c>
      <c r="R330">
        <v>0</v>
      </c>
      <c r="S330">
        <v>3.6680946701000004E-5</v>
      </c>
      <c r="T330">
        <v>1.5935689530643981E-4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1.5069903383347513E-4</v>
      </c>
      <c r="AD330">
        <v>0</v>
      </c>
      <c r="AE330">
        <v>0</v>
      </c>
      <c r="AF330">
        <v>0</v>
      </c>
      <c r="AG330">
        <v>1.6580100362797339E-7</v>
      </c>
      <c r="AH330">
        <v>0</v>
      </c>
    </row>
    <row r="331" spans="1:34" x14ac:dyDescent="0.2">
      <c r="A331" t="s">
        <v>306</v>
      </c>
      <c r="M331">
        <v>0</v>
      </c>
      <c r="N331">
        <v>0</v>
      </c>
      <c r="O331">
        <v>0</v>
      </c>
      <c r="P331">
        <v>0</v>
      </c>
      <c r="Q331">
        <v>0.74310574889418146</v>
      </c>
      <c r="R331">
        <v>0</v>
      </c>
      <c r="S331">
        <v>4.8270549439000004E-5</v>
      </c>
      <c r="T331">
        <v>1.5935689530643981E-4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1.5694903400988646E-4</v>
      </c>
      <c r="AD331">
        <v>0</v>
      </c>
      <c r="AE331">
        <v>0</v>
      </c>
      <c r="AF331">
        <v>0</v>
      </c>
      <c r="AG331">
        <v>2.0599957966396777E-7</v>
      </c>
      <c r="AH331">
        <v>0</v>
      </c>
    </row>
    <row r="332" spans="1:34" x14ac:dyDescent="0.2">
      <c r="A332" t="s">
        <v>307</v>
      </c>
      <c r="M332">
        <v>0</v>
      </c>
      <c r="N332">
        <v>0</v>
      </c>
      <c r="O332">
        <v>0</v>
      </c>
      <c r="P332">
        <v>0</v>
      </c>
      <c r="Q332">
        <v>4.6730751598376495E-2</v>
      </c>
      <c r="R332">
        <v>0</v>
      </c>
      <c r="S332">
        <v>4.8270549439000004E-5</v>
      </c>
      <c r="T332">
        <v>1.5935689530643981E-4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1.5694903400988646E-4</v>
      </c>
      <c r="AD332">
        <v>0</v>
      </c>
      <c r="AE332">
        <v>0</v>
      </c>
      <c r="AF332">
        <v>0</v>
      </c>
      <c r="AG332">
        <v>2.0599957966396777E-7</v>
      </c>
      <c r="AH332">
        <v>0</v>
      </c>
    </row>
    <row r="333" spans="1:34" x14ac:dyDescent="0.2">
      <c r="A333" t="s">
        <v>308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183.62214175825846</v>
      </c>
      <c r="AD333">
        <v>0</v>
      </c>
      <c r="AE333">
        <v>0</v>
      </c>
      <c r="AF333">
        <v>0</v>
      </c>
      <c r="AG333">
        <v>6.5867019839639792E-4</v>
      </c>
      <c r="AH333">
        <v>0.11516973458024118</v>
      </c>
    </row>
    <row r="334" spans="1:34" x14ac:dyDescent="0.2">
      <c r="A334" t="s">
        <v>309</v>
      </c>
      <c r="M334">
        <v>0</v>
      </c>
      <c r="N334">
        <v>0.82551825060319417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180.75991454215338</v>
      </c>
      <c r="AD334">
        <v>0</v>
      </c>
      <c r="AE334">
        <v>0</v>
      </c>
      <c r="AF334">
        <v>0</v>
      </c>
      <c r="AG334">
        <v>7.1161233369737001E-4</v>
      </c>
      <c r="AH334">
        <v>0.11516973458024118</v>
      </c>
    </row>
    <row r="335" spans="1:34" x14ac:dyDescent="0.2">
      <c r="A335" t="s">
        <v>310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203.90245786196274</v>
      </c>
      <c r="AD335">
        <v>0</v>
      </c>
      <c r="AE335">
        <v>0</v>
      </c>
      <c r="AF335">
        <v>0</v>
      </c>
      <c r="AG335">
        <v>6.5867019839639792E-4</v>
      </c>
      <c r="AH335">
        <v>0.11516973458024118</v>
      </c>
    </row>
    <row r="336" spans="1:34" x14ac:dyDescent="0.2">
      <c r="A336" t="s">
        <v>311</v>
      </c>
      <c r="M336">
        <v>0</v>
      </c>
      <c r="N336">
        <v>0.82551825060319417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200.72001512843076</v>
      </c>
      <c r="AD336">
        <v>0</v>
      </c>
      <c r="AE336">
        <v>0</v>
      </c>
      <c r="AF336">
        <v>0</v>
      </c>
      <c r="AG336">
        <v>7.1161233369737001E-4</v>
      </c>
      <c r="AH336">
        <v>0.11516973458024118</v>
      </c>
    </row>
    <row r="337" spans="1:34" x14ac:dyDescent="0.2">
      <c r="A337" t="s">
        <v>312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201.41359972589973</v>
      </c>
      <c r="AD337">
        <v>0</v>
      </c>
      <c r="AE337">
        <v>0</v>
      </c>
      <c r="AF337">
        <v>0</v>
      </c>
      <c r="AG337">
        <v>6.5867019839639792E-4</v>
      </c>
      <c r="AH337">
        <v>0.11518501313351528</v>
      </c>
    </row>
    <row r="338" spans="1:34" x14ac:dyDescent="0.2">
      <c r="A338" t="s">
        <v>313</v>
      </c>
      <c r="M338">
        <v>0</v>
      </c>
      <c r="N338">
        <v>1.1180204971649168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183.06397826609867</v>
      </c>
      <c r="AD338">
        <v>0</v>
      </c>
      <c r="AE338">
        <v>0</v>
      </c>
      <c r="AF338">
        <v>0</v>
      </c>
      <c r="AG338">
        <v>7.3028704410509797E-4</v>
      </c>
      <c r="AH338">
        <v>0.11518501313351528</v>
      </c>
    </row>
    <row r="339" spans="1:34" x14ac:dyDescent="0.2">
      <c r="A339" t="s">
        <v>314</v>
      </c>
      <c r="M339">
        <v>0</v>
      </c>
      <c r="N339">
        <v>0</v>
      </c>
      <c r="O339">
        <v>0</v>
      </c>
      <c r="P339">
        <v>0</v>
      </c>
      <c r="Q339">
        <v>404.472436652412</v>
      </c>
      <c r="R339">
        <v>7.4826984429697507</v>
      </c>
      <c r="S339">
        <v>0</v>
      </c>
      <c r="T339">
        <v>1.8662263507377898E-3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1.3916369257202457</v>
      </c>
      <c r="AG339">
        <v>0</v>
      </c>
      <c r="AH339">
        <v>0.21389974583754001</v>
      </c>
    </row>
    <row r="340" spans="1:34" x14ac:dyDescent="0.2">
      <c r="A340" t="s">
        <v>315</v>
      </c>
      <c r="M340">
        <v>0</v>
      </c>
      <c r="N340">
        <v>0</v>
      </c>
      <c r="O340">
        <v>0</v>
      </c>
      <c r="P340">
        <v>0</v>
      </c>
      <c r="Q340">
        <v>6.3548338111322398</v>
      </c>
      <c r="R340">
        <v>7.4826984429697507</v>
      </c>
      <c r="S340">
        <v>0</v>
      </c>
      <c r="T340">
        <v>1.8662263507377898E-3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1.3916369257202457</v>
      </c>
      <c r="AG340">
        <v>0</v>
      </c>
      <c r="AH340">
        <v>0.21389974583754001</v>
      </c>
    </row>
    <row r="341" spans="1:34" x14ac:dyDescent="0.2">
      <c r="A341" t="s">
        <v>316</v>
      </c>
      <c r="M341">
        <v>0</v>
      </c>
      <c r="N341">
        <v>0</v>
      </c>
      <c r="O341">
        <v>0</v>
      </c>
      <c r="P341">
        <v>0</v>
      </c>
      <c r="Q341">
        <v>25.435546681910399</v>
      </c>
      <c r="R341">
        <v>7.4826984429697507</v>
      </c>
      <c r="S341">
        <v>0</v>
      </c>
      <c r="T341">
        <v>1.8662263507377898E-3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1.3916369257202457</v>
      </c>
      <c r="AG341">
        <v>0</v>
      </c>
      <c r="AH341">
        <v>0.21389974583754001</v>
      </c>
    </row>
    <row r="342" spans="1:34" x14ac:dyDescent="0.2">
      <c r="A342" t="s">
        <v>317</v>
      </c>
      <c r="M342">
        <v>0</v>
      </c>
      <c r="N342">
        <v>0</v>
      </c>
      <c r="O342">
        <v>0</v>
      </c>
      <c r="P342">
        <v>0</v>
      </c>
      <c r="Q342">
        <v>1.8774511107134402</v>
      </c>
      <c r="R342">
        <v>7.4826984429697507</v>
      </c>
      <c r="S342">
        <v>0</v>
      </c>
      <c r="T342">
        <v>1.8662263507377898E-3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1.3916369257202457</v>
      </c>
      <c r="AG342">
        <v>0</v>
      </c>
      <c r="AH342">
        <v>0.21389974583754001</v>
      </c>
    </row>
    <row r="343" spans="1:34" x14ac:dyDescent="0.2">
      <c r="A343" t="s">
        <v>318</v>
      </c>
      <c r="M343">
        <v>0</v>
      </c>
      <c r="N343">
        <v>0</v>
      </c>
      <c r="O343">
        <v>0</v>
      </c>
      <c r="P343">
        <v>0</v>
      </c>
      <c r="Q343">
        <v>9.8125044577344003</v>
      </c>
      <c r="R343">
        <v>7.4826984429697507</v>
      </c>
      <c r="S343">
        <v>0</v>
      </c>
      <c r="T343">
        <v>1.8662263507377898E-3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1.3916369257202457</v>
      </c>
      <c r="AG343">
        <v>0</v>
      </c>
      <c r="AH343">
        <v>0.21389974583754001</v>
      </c>
    </row>
    <row r="344" spans="1:34" x14ac:dyDescent="0.2">
      <c r="A344" t="s">
        <v>319</v>
      </c>
      <c r="M344">
        <v>0</v>
      </c>
      <c r="N344">
        <v>0</v>
      </c>
      <c r="O344">
        <v>0</v>
      </c>
      <c r="P344">
        <v>0</v>
      </c>
      <c r="Q344">
        <v>8.3602137669023602</v>
      </c>
      <c r="R344">
        <v>9.9905827217178711</v>
      </c>
      <c r="S344">
        <v>0</v>
      </c>
      <c r="T344">
        <v>3.0699922811733863E-3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5.1282558032015993E-2</v>
      </c>
      <c r="AD344">
        <v>0</v>
      </c>
      <c r="AE344">
        <v>0</v>
      </c>
      <c r="AF344">
        <v>0</v>
      </c>
      <c r="AG344">
        <v>0</v>
      </c>
      <c r="AH344">
        <v>0.36668527857864003</v>
      </c>
    </row>
    <row r="345" spans="1:34" x14ac:dyDescent="0.2">
      <c r="A345" t="s">
        <v>320</v>
      </c>
      <c r="M345">
        <v>0</v>
      </c>
      <c r="N345">
        <v>0</v>
      </c>
      <c r="O345">
        <v>0</v>
      </c>
      <c r="P345">
        <v>0</v>
      </c>
      <c r="Q345">
        <v>17.6428025331168</v>
      </c>
      <c r="R345">
        <v>9.4520051623408801</v>
      </c>
      <c r="S345">
        <v>0</v>
      </c>
      <c r="T345">
        <v>2.9051267209838218E-3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4.63031434262688</v>
      </c>
      <c r="AD345">
        <v>0</v>
      </c>
      <c r="AE345">
        <v>0</v>
      </c>
      <c r="AF345">
        <v>0</v>
      </c>
      <c r="AG345">
        <v>0</v>
      </c>
      <c r="AH345">
        <v>0.36668527857864003</v>
      </c>
    </row>
    <row r="346" spans="1:34" x14ac:dyDescent="0.2">
      <c r="A346" t="s">
        <v>321</v>
      </c>
      <c r="M346">
        <v>0</v>
      </c>
      <c r="N346">
        <v>0</v>
      </c>
      <c r="O346">
        <v>0</v>
      </c>
      <c r="P346">
        <v>0</v>
      </c>
      <c r="Q346">
        <v>6.0725565482269603</v>
      </c>
      <c r="R346">
        <v>11.686092979510722</v>
      </c>
      <c r="S346">
        <v>0</v>
      </c>
      <c r="T346">
        <v>3.5910305039220441E-3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0.36668527857864003</v>
      </c>
    </row>
    <row r="347" spans="1:34" x14ac:dyDescent="0.2">
      <c r="A347" t="s">
        <v>322</v>
      </c>
      <c r="M347">
        <v>0</v>
      </c>
      <c r="N347">
        <v>0</v>
      </c>
      <c r="O347">
        <v>0</v>
      </c>
      <c r="P347">
        <v>0</v>
      </c>
      <c r="Q347">
        <v>387.99392997398036</v>
      </c>
      <c r="R347">
        <v>5.2138693459866854</v>
      </c>
      <c r="S347">
        <v>0</v>
      </c>
      <c r="T347">
        <v>3.4512482813173198E-3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0.11934357852029003</v>
      </c>
      <c r="AD347">
        <v>0</v>
      </c>
      <c r="AE347">
        <v>0</v>
      </c>
      <c r="AF347">
        <v>0</v>
      </c>
      <c r="AG347">
        <v>9.3761671195204013E-4</v>
      </c>
      <c r="AH347">
        <v>0.21389974583754001</v>
      </c>
    </row>
    <row r="348" spans="1:34" x14ac:dyDescent="0.2">
      <c r="A348" t="s">
        <v>323</v>
      </c>
      <c r="M348">
        <v>0</v>
      </c>
      <c r="N348">
        <v>0</v>
      </c>
      <c r="O348">
        <v>0</v>
      </c>
      <c r="P348">
        <v>0</v>
      </c>
      <c r="Q348">
        <v>6.0959331743824068</v>
      </c>
      <c r="R348">
        <v>5.2138693459866854</v>
      </c>
      <c r="S348">
        <v>0</v>
      </c>
      <c r="T348">
        <v>3.4512482813173198E-3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0.11934357852029003</v>
      </c>
      <c r="AD348">
        <v>0</v>
      </c>
      <c r="AE348">
        <v>0</v>
      </c>
      <c r="AF348">
        <v>0</v>
      </c>
      <c r="AG348">
        <v>9.3761671195204013E-4</v>
      </c>
      <c r="AH348">
        <v>0.21389974583754001</v>
      </c>
    </row>
    <row r="349" spans="1:34" x14ac:dyDescent="0.2">
      <c r="A349" t="s">
        <v>324</v>
      </c>
      <c r="M349">
        <v>0</v>
      </c>
      <c r="N349">
        <v>0</v>
      </c>
      <c r="O349">
        <v>0</v>
      </c>
      <c r="P349">
        <v>0</v>
      </c>
      <c r="Q349">
        <v>24.399283668943678</v>
      </c>
      <c r="R349">
        <v>5.2138693459866854</v>
      </c>
      <c r="S349">
        <v>0</v>
      </c>
      <c r="T349">
        <v>3.4512482813173198E-3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0.11934357852029003</v>
      </c>
      <c r="AD349">
        <v>0</v>
      </c>
      <c r="AE349">
        <v>0</v>
      </c>
      <c r="AF349">
        <v>0</v>
      </c>
      <c r="AG349">
        <v>9.3761671195204013E-4</v>
      </c>
      <c r="AH349">
        <v>0.21389974583754001</v>
      </c>
    </row>
    <row r="350" spans="1:34" x14ac:dyDescent="0.2">
      <c r="A350" t="s">
        <v>325</v>
      </c>
      <c r="M350">
        <v>0</v>
      </c>
      <c r="N350">
        <v>0</v>
      </c>
      <c r="O350">
        <v>0</v>
      </c>
      <c r="P350">
        <v>0</v>
      </c>
      <c r="Q350">
        <v>1.800962361758448</v>
      </c>
      <c r="R350">
        <v>5.2138693459866854</v>
      </c>
      <c r="S350">
        <v>0</v>
      </c>
      <c r="T350">
        <v>3.4512482813173198E-3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0.11934357852029003</v>
      </c>
      <c r="AD350">
        <v>0</v>
      </c>
      <c r="AE350">
        <v>0</v>
      </c>
      <c r="AF350">
        <v>0</v>
      </c>
      <c r="AG350">
        <v>9.3761671195204013E-4</v>
      </c>
      <c r="AH350">
        <v>0.21389974583754001</v>
      </c>
    </row>
    <row r="351" spans="1:34" x14ac:dyDescent="0.2">
      <c r="A351" t="s">
        <v>326</v>
      </c>
      <c r="M351">
        <v>0</v>
      </c>
      <c r="N351">
        <v>0</v>
      </c>
      <c r="O351">
        <v>0</v>
      </c>
      <c r="P351">
        <v>0</v>
      </c>
      <c r="Q351">
        <v>9.4127357576044801</v>
      </c>
      <c r="R351">
        <v>5.2138693459866854</v>
      </c>
      <c r="S351">
        <v>0</v>
      </c>
      <c r="T351">
        <v>3.4512482813173198E-3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0.11934357852029003</v>
      </c>
      <c r="AD351">
        <v>0</v>
      </c>
      <c r="AE351">
        <v>0</v>
      </c>
      <c r="AF351">
        <v>0</v>
      </c>
      <c r="AG351">
        <v>2.0171335237088002E-3</v>
      </c>
      <c r="AH351">
        <v>0.21389974583754001</v>
      </c>
    </row>
    <row r="352" spans="1:34" x14ac:dyDescent="0.2">
      <c r="A352" t="s">
        <v>327</v>
      </c>
      <c r="M352">
        <v>0</v>
      </c>
      <c r="N352">
        <v>0</v>
      </c>
      <c r="O352">
        <v>0</v>
      </c>
      <c r="P352">
        <v>0</v>
      </c>
      <c r="Q352">
        <v>316.83674204438938</v>
      </c>
      <c r="R352">
        <v>11.305869011623921</v>
      </c>
      <c r="S352">
        <v>0</v>
      </c>
      <c r="T352">
        <v>4.2001895899595994E-3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0.21389974583754001</v>
      </c>
    </row>
    <row r="353" spans="1:34" x14ac:dyDescent="0.2">
      <c r="A353" t="s">
        <v>328</v>
      </c>
      <c r="M353">
        <v>0</v>
      </c>
      <c r="N353">
        <v>0</v>
      </c>
      <c r="O353">
        <v>0</v>
      </c>
      <c r="P353">
        <v>0</v>
      </c>
      <c r="Q353">
        <v>292.118982026742</v>
      </c>
      <c r="R353">
        <v>11.305869011623921</v>
      </c>
      <c r="S353">
        <v>0</v>
      </c>
      <c r="T353">
        <v>4.2001895899595994E-3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22.088257625099519</v>
      </c>
      <c r="AG353">
        <v>0</v>
      </c>
      <c r="AH353">
        <v>0.21389974583754001</v>
      </c>
    </row>
    <row r="354" spans="1:34" x14ac:dyDescent="0.2">
      <c r="A354" t="s">
        <v>329</v>
      </c>
      <c r="M354">
        <v>0</v>
      </c>
      <c r="N354">
        <v>0</v>
      </c>
      <c r="O354">
        <v>0</v>
      </c>
      <c r="P354">
        <v>0</v>
      </c>
      <c r="Q354">
        <v>4.9779531520535869</v>
      </c>
      <c r="R354">
        <v>11.305869011623921</v>
      </c>
      <c r="S354">
        <v>0</v>
      </c>
      <c r="T354">
        <v>4.2001895899595994E-3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0.21389974583754001</v>
      </c>
    </row>
    <row r="355" spans="1:34" x14ac:dyDescent="0.2">
      <c r="A355" t="s">
        <v>330</v>
      </c>
      <c r="M355">
        <v>0</v>
      </c>
      <c r="N355">
        <v>0</v>
      </c>
      <c r="O355">
        <v>0</v>
      </c>
      <c r="P355">
        <v>0</v>
      </c>
      <c r="Q355">
        <v>4.5896021969288396</v>
      </c>
      <c r="R355">
        <v>11.305869011623921</v>
      </c>
      <c r="S355">
        <v>0</v>
      </c>
      <c r="T355">
        <v>4.2001895899595994E-3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22.088257625099519</v>
      </c>
      <c r="AG355">
        <v>0</v>
      </c>
      <c r="AH355">
        <v>0.21389974583754001</v>
      </c>
    </row>
    <row r="356" spans="1:34" x14ac:dyDescent="0.2">
      <c r="A356" t="s">
        <v>331</v>
      </c>
      <c r="M356">
        <v>0</v>
      </c>
      <c r="N356">
        <v>0</v>
      </c>
      <c r="O356">
        <v>0</v>
      </c>
      <c r="P356">
        <v>0</v>
      </c>
      <c r="Q356">
        <v>19.924511567496477</v>
      </c>
      <c r="R356">
        <v>11.305869011623921</v>
      </c>
      <c r="S356">
        <v>0</v>
      </c>
      <c r="T356">
        <v>4.2001895899595994E-3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0.21389974583754001</v>
      </c>
    </row>
    <row r="357" spans="1:34" x14ac:dyDescent="0.2">
      <c r="A357" t="s">
        <v>332</v>
      </c>
      <c r="M357">
        <v>0</v>
      </c>
      <c r="N357">
        <v>0</v>
      </c>
      <c r="O357">
        <v>0</v>
      </c>
      <c r="P357">
        <v>0</v>
      </c>
      <c r="Q357">
        <v>1.4706700367255281</v>
      </c>
      <c r="R357">
        <v>11.305869011623921</v>
      </c>
      <c r="S357">
        <v>0</v>
      </c>
      <c r="T357">
        <v>4.2001895899595994E-3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0.21389974583754001</v>
      </c>
    </row>
    <row r="358" spans="1:34" x14ac:dyDescent="0.2">
      <c r="A358" t="s">
        <v>333</v>
      </c>
      <c r="M358">
        <v>0</v>
      </c>
      <c r="N358">
        <v>0</v>
      </c>
      <c r="O358">
        <v>0</v>
      </c>
      <c r="P358">
        <v>0</v>
      </c>
      <c r="Q358">
        <v>7.6864618252252797</v>
      </c>
      <c r="R358">
        <v>11.305869011623921</v>
      </c>
      <c r="S358">
        <v>0</v>
      </c>
      <c r="T358">
        <v>4.2001895899595994E-3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0.21389974583754001</v>
      </c>
    </row>
    <row r="359" spans="1:34" x14ac:dyDescent="0.2">
      <c r="A359" t="s">
        <v>334</v>
      </c>
      <c r="M359">
        <v>0</v>
      </c>
      <c r="N359">
        <v>32.372196596327498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206.03685451801383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0.17046696020433019</v>
      </c>
      <c r="AD359">
        <v>0</v>
      </c>
      <c r="AE359">
        <v>0</v>
      </c>
      <c r="AF359">
        <v>0</v>
      </c>
      <c r="AG359">
        <v>2.1205730404601619E-5</v>
      </c>
      <c r="AH359">
        <v>0</v>
      </c>
    </row>
    <row r="360" spans="1:34" x14ac:dyDescent="0.2">
      <c r="A360" t="s">
        <v>335</v>
      </c>
      <c r="M360">
        <v>0</v>
      </c>
      <c r="N360">
        <v>32.372196596327498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7.6946663776149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0.17046696020433019</v>
      </c>
      <c r="AD360">
        <v>0</v>
      </c>
      <c r="AE360">
        <v>0</v>
      </c>
      <c r="AF360">
        <v>0</v>
      </c>
      <c r="AG360">
        <v>2.1205730404601619E-5</v>
      </c>
      <c r="AH360">
        <v>0</v>
      </c>
    </row>
    <row r="361" spans="1:34" x14ac:dyDescent="0.2">
      <c r="A361" t="s">
        <v>336</v>
      </c>
      <c r="M361">
        <v>0</v>
      </c>
      <c r="N361">
        <v>32.372196596327498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21.600053272116796</v>
      </c>
      <c r="Z361">
        <v>0</v>
      </c>
      <c r="AA361">
        <v>0</v>
      </c>
      <c r="AB361">
        <v>0</v>
      </c>
      <c r="AC361">
        <v>0.17046696020433019</v>
      </c>
      <c r="AD361">
        <v>0</v>
      </c>
      <c r="AE361">
        <v>0</v>
      </c>
      <c r="AF361">
        <v>0</v>
      </c>
      <c r="AG361">
        <v>2.1205730404601619E-5</v>
      </c>
      <c r="AH361">
        <v>0</v>
      </c>
    </row>
    <row r="362" spans="1:34" x14ac:dyDescent="0.2">
      <c r="A362" t="s">
        <v>337</v>
      </c>
      <c r="M362">
        <v>0</v>
      </c>
      <c r="N362">
        <v>32.372196596327498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28.28425842468376</v>
      </c>
      <c r="Z362">
        <v>0</v>
      </c>
      <c r="AA362">
        <v>0</v>
      </c>
      <c r="AB362">
        <v>0</v>
      </c>
      <c r="AC362">
        <v>0.17046696020433019</v>
      </c>
      <c r="AD362">
        <v>0</v>
      </c>
      <c r="AE362">
        <v>0</v>
      </c>
      <c r="AF362">
        <v>0</v>
      </c>
      <c r="AG362">
        <v>2.1205730404601619E-5</v>
      </c>
      <c r="AH362">
        <v>0</v>
      </c>
    </row>
    <row r="363" spans="1:34" x14ac:dyDescent="0.2">
      <c r="A363" t="s">
        <v>338</v>
      </c>
      <c r="M363">
        <v>0</v>
      </c>
      <c r="N363">
        <v>32.372196596327498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21.277499994410441</v>
      </c>
      <c r="Z363">
        <v>0</v>
      </c>
      <c r="AA363">
        <v>0</v>
      </c>
      <c r="AB363">
        <v>0</v>
      </c>
      <c r="AC363">
        <v>0.17046696020433019</v>
      </c>
      <c r="AD363">
        <v>0</v>
      </c>
      <c r="AE363">
        <v>0</v>
      </c>
      <c r="AF363">
        <v>0</v>
      </c>
      <c r="AG363">
        <v>2.1205730404601619E-5</v>
      </c>
      <c r="AH363">
        <v>0</v>
      </c>
    </row>
    <row r="364" spans="1:34" x14ac:dyDescent="0.2">
      <c r="A364" t="s">
        <v>339</v>
      </c>
      <c r="M364">
        <v>0</v>
      </c>
      <c r="N364">
        <v>32.372196596327498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17.200677560785678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0.17046696020433019</v>
      </c>
      <c r="AD364">
        <v>0</v>
      </c>
      <c r="AE364">
        <v>0</v>
      </c>
      <c r="AF364">
        <v>0</v>
      </c>
      <c r="AG364">
        <v>2.1205730404601619E-5</v>
      </c>
      <c r="AH364">
        <v>0</v>
      </c>
    </row>
    <row r="365" spans="1:34" x14ac:dyDescent="0.2">
      <c r="A365" t="s">
        <v>340</v>
      </c>
      <c r="M365">
        <v>0</v>
      </c>
      <c r="N365">
        <v>32.372196596327498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5.4640345911076489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0.17046696020433019</v>
      </c>
      <c r="AD365">
        <v>0</v>
      </c>
      <c r="AE365">
        <v>0</v>
      </c>
      <c r="AF365">
        <v>0</v>
      </c>
      <c r="AG365">
        <v>2.1205730404601619E-5</v>
      </c>
      <c r="AH365">
        <v>0</v>
      </c>
    </row>
    <row r="366" spans="1:34" x14ac:dyDescent="0.2">
      <c r="A366" t="s">
        <v>341</v>
      </c>
      <c r="M366">
        <v>0</v>
      </c>
      <c r="N366">
        <v>32.372196596327498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18.994273632537919</v>
      </c>
      <c r="Z366">
        <v>0</v>
      </c>
      <c r="AA366">
        <v>0</v>
      </c>
      <c r="AB366">
        <v>0</v>
      </c>
      <c r="AC366">
        <v>0.17046696020433019</v>
      </c>
      <c r="AD366">
        <v>0</v>
      </c>
      <c r="AE366">
        <v>0</v>
      </c>
      <c r="AF366">
        <v>0</v>
      </c>
      <c r="AG366">
        <v>2.1205730404601619E-5</v>
      </c>
      <c r="AH366">
        <v>0</v>
      </c>
    </row>
    <row r="367" spans="1:34" x14ac:dyDescent="0.2">
      <c r="A367" t="s">
        <v>342</v>
      </c>
      <c r="M367">
        <v>0</v>
      </c>
      <c r="N367">
        <v>7.9325219578962498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206.03685451801383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0.17046696020433019</v>
      </c>
      <c r="AD367">
        <v>0</v>
      </c>
      <c r="AE367">
        <v>0</v>
      </c>
      <c r="AF367">
        <v>0</v>
      </c>
      <c r="AG367">
        <v>2.1205730404601619E-5</v>
      </c>
      <c r="AH367">
        <v>0</v>
      </c>
    </row>
    <row r="368" spans="1:34" x14ac:dyDescent="0.2">
      <c r="A368" t="s">
        <v>343</v>
      </c>
      <c r="M368">
        <v>0</v>
      </c>
      <c r="N368">
        <v>9.3475583423199993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206.03685451801383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0.17046696020433019</v>
      </c>
      <c r="AD368">
        <v>0</v>
      </c>
      <c r="AE368">
        <v>0</v>
      </c>
      <c r="AF368">
        <v>0</v>
      </c>
      <c r="AG368">
        <v>2.1205730404601619E-5</v>
      </c>
      <c r="AH368">
        <v>0</v>
      </c>
    </row>
    <row r="369" spans="1:34" x14ac:dyDescent="0.2">
      <c r="A369" t="s">
        <v>344</v>
      </c>
      <c r="M369">
        <v>0</v>
      </c>
      <c r="N369">
        <v>32.372196596327498</v>
      </c>
      <c r="O369">
        <v>0</v>
      </c>
      <c r="P369">
        <v>0</v>
      </c>
      <c r="Q369">
        <v>11.609856977985901</v>
      </c>
      <c r="R369">
        <v>0</v>
      </c>
      <c r="S369">
        <v>0</v>
      </c>
      <c r="T369">
        <v>2.4276948790699322</v>
      </c>
      <c r="U369">
        <v>0</v>
      </c>
      <c r="V369">
        <v>0</v>
      </c>
      <c r="W369">
        <v>206.78126707950003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6.592622786667679E-2</v>
      </c>
      <c r="AD369">
        <v>0</v>
      </c>
      <c r="AE369">
        <v>0</v>
      </c>
      <c r="AF369">
        <v>0</v>
      </c>
      <c r="AG369">
        <v>4.1149091277743657E-4</v>
      </c>
      <c r="AH369">
        <v>0</v>
      </c>
    </row>
    <row r="370" spans="1:34" x14ac:dyDescent="0.2">
      <c r="A370" t="s">
        <v>345</v>
      </c>
      <c r="M370">
        <v>0</v>
      </c>
      <c r="N370">
        <v>32.372196596327498</v>
      </c>
      <c r="O370">
        <v>0</v>
      </c>
      <c r="P370">
        <v>0</v>
      </c>
      <c r="Q370">
        <v>11.609856977985901</v>
      </c>
      <c r="R370">
        <v>0</v>
      </c>
      <c r="S370">
        <v>0</v>
      </c>
      <c r="T370">
        <v>2.4276948790699322</v>
      </c>
      <c r="U370">
        <v>0</v>
      </c>
      <c r="V370">
        <v>0</v>
      </c>
      <c r="W370">
        <v>7.7224672597500001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6.592622786667679E-2</v>
      </c>
      <c r="AD370">
        <v>0</v>
      </c>
      <c r="AE370">
        <v>0</v>
      </c>
      <c r="AF370">
        <v>0</v>
      </c>
      <c r="AG370">
        <v>4.1149091277743657E-4</v>
      </c>
      <c r="AH370">
        <v>0</v>
      </c>
    </row>
    <row r="371" spans="1:34" x14ac:dyDescent="0.2">
      <c r="A371" t="s">
        <v>346</v>
      </c>
      <c r="M371">
        <v>0</v>
      </c>
      <c r="N371">
        <v>32.372196596327498</v>
      </c>
      <c r="O371">
        <v>0</v>
      </c>
      <c r="P371">
        <v>0</v>
      </c>
      <c r="Q371">
        <v>11.609856977985901</v>
      </c>
      <c r="R371">
        <v>0</v>
      </c>
      <c r="S371">
        <v>0</v>
      </c>
      <c r="T371">
        <v>2.4276948790699322</v>
      </c>
      <c r="U371">
        <v>0</v>
      </c>
      <c r="V371">
        <v>0</v>
      </c>
      <c r="W371">
        <v>0</v>
      </c>
      <c r="X371">
        <v>0</v>
      </c>
      <c r="Y371">
        <v>21.678094411999997</v>
      </c>
      <c r="Z371">
        <v>0</v>
      </c>
      <c r="AA371">
        <v>0</v>
      </c>
      <c r="AB371">
        <v>0</v>
      </c>
      <c r="AC371">
        <v>6.592622786667679E-2</v>
      </c>
      <c r="AD371">
        <v>0</v>
      </c>
      <c r="AE371">
        <v>0</v>
      </c>
      <c r="AF371">
        <v>0</v>
      </c>
      <c r="AG371">
        <v>4.1149091277743657E-4</v>
      </c>
      <c r="AH371">
        <v>0</v>
      </c>
    </row>
    <row r="372" spans="1:34" x14ac:dyDescent="0.2">
      <c r="A372" t="s">
        <v>347</v>
      </c>
      <c r="M372">
        <v>0</v>
      </c>
      <c r="N372">
        <v>32.372196596327498</v>
      </c>
      <c r="O372">
        <v>0</v>
      </c>
      <c r="P372">
        <v>0</v>
      </c>
      <c r="Q372">
        <v>11.609856977985901</v>
      </c>
      <c r="R372">
        <v>0</v>
      </c>
      <c r="S372">
        <v>0</v>
      </c>
      <c r="T372">
        <v>2.4276948790699322</v>
      </c>
      <c r="U372">
        <v>0</v>
      </c>
      <c r="V372">
        <v>0</v>
      </c>
      <c r="W372">
        <v>0</v>
      </c>
      <c r="X372">
        <v>0</v>
      </c>
      <c r="Y372">
        <v>28.386449643400002</v>
      </c>
      <c r="Z372">
        <v>0</v>
      </c>
      <c r="AA372">
        <v>0</v>
      </c>
      <c r="AB372">
        <v>0</v>
      </c>
      <c r="AC372">
        <v>6.592622786667679E-2</v>
      </c>
      <c r="AD372">
        <v>0</v>
      </c>
      <c r="AE372">
        <v>0</v>
      </c>
      <c r="AF372">
        <v>0</v>
      </c>
      <c r="AG372">
        <v>4.1149091277743657E-4</v>
      </c>
      <c r="AH372">
        <v>0</v>
      </c>
    </row>
    <row r="373" spans="1:34" x14ac:dyDescent="0.2">
      <c r="A373" t="s">
        <v>348</v>
      </c>
      <c r="M373">
        <v>0</v>
      </c>
      <c r="N373">
        <v>32.372196596327498</v>
      </c>
      <c r="O373">
        <v>0</v>
      </c>
      <c r="P373">
        <v>0</v>
      </c>
      <c r="Q373">
        <v>11.609856977985901</v>
      </c>
      <c r="R373">
        <v>0</v>
      </c>
      <c r="S373">
        <v>0</v>
      </c>
      <c r="T373">
        <v>2.4276948790699322</v>
      </c>
      <c r="U373">
        <v>0</v>
      </c>
      <c r="V373">
        <v>0</v>
      </c>
      <c r="W373">
        <v>0</v>
      </c>
      <c r="X373">
        <v>0</v>
      </c>
      <c r="Y373">
        <v>21.354375747100001</v>
      </c>
      <c r="Z373">
        <v>0</v>
      </c>
      <c r="AA373">
        <v>0</v>
      </c>
      <c r="AB373">
        <v>0</v>
      </c>
      <c r="AC373">
        <v>6.592622786667679E-2</v>
      </c>
      <c r="AD373">
        <v>0</v>
      </c>
      <c r="AE373">
        <v>0</v>
      </c>
      <c r="AF373">
        <v>0</v>
      </c>
      <c r="AG373">
        <v>4.1149091277743657E-4</v>
      </c>
      <c r="AH373">
        <v>0</v>
      </c>
    </row>
    <row r="374" spans="1:34" x14ac:dyDescent="0.2">
      <c r="A374" t="s">
        <v>349</v>
      </c>
      <c r="M374">
        <v>0</v>
      </c>
      <c r="N374">
        <v>32.372196596327498</v>
      </c>
      <c r="O374">
        <v>0</v>
      </c>
      <c r="P374">
        <v>0</v>
      </c>
      <c r="Q374">
        <v>11.609856977985901</v>
      </c>
      <c r="R374">
        <v>0</v>
      </c>
      <c r="S374">
        <v>0</v>
      </c>
      <c r="T374">
        <v>2.4276948790699322</v>
      </c>
      <c r="U374">
        <v>0</v>
      </c>
      <c r="V374">
        <v>0</v>
      </c>
      <c r="W374">
        <v>17.262823726200001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6.592622786667679E-2</v>
      </c>
      <c r="AD374">
        <v>0</v>
      </c>
      <c r="AE374">
        <v>0</v>
      </c>
      <c r="AF374">
        <v>0</v>
      </c>
      <c r="AG374">
        <v>4.1149091277743657E-4</v>
      </c>
      <c r="AH374">
        <v>0</v>
      </c>
    </row>
    <row r="375" spans="1:34" x14ac:dyDescent="0.2">
      <c r="A375" t="s">
        <v>350</v>
      </c>
      <c r="M375">
        <v>0</v>
      </c>
      <c r="N375">
        <v>32.372196596327498</v>
      </c>
      <c r="O375">
        <v>0</v>
      </c>
      <c r="P375">
        <v>0</v>
      </c>
      <c r="Q375">
        <v>11.609856977985901</v>
      </c>
      <c r="R375">
        <v>0</v>
      </c>
      <c r="S375">
        <v>0</v>
      </c>
      <c r="T375">
        <v>2.4276948790699322</v>
      </c>
      <c r="U375">
        <v>0</v>
      </c>
      <c r="V375">
        <v>0</v>
      </c>
      <c r="W375">
        <v>5.4837761853749996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6.592622786667679E-2</v>
      </c>
      <c r="AD375">
        <v>0</v>
      </c>
      <c r="AE375">
        <v>0</v>
      </c>
      <c r="AF375">
        <v>0</v>
      </c>
      <c r="AG375">
        <v>4.1149091277743657E-4</v>
      </c>
      <c r="AH375">
        <v>0</v>
      </c>
    </row>
    <row r="376" spans="1:34" x14ac:dyDescent="0.2">
      <c r="A376" t="s">
        <v>351</v>
      </c>
      <c r="M376">
        <v>0</v>
      </c>
      <c r="N376">
        <v>32.372196596327498</v>
      </c>
      <c r="O376">
        <v>0</v>
      </c>
      <c r="P376">
        <v>0</v>
      </c>
      <c r="Q376">
        <v>11.609856977985901</v>
      </c>
      <c r="R376">
        <v>0</v>
      </c>
      <c r="S376">
        <v>0</v>
      </c>
      <c r="T376">
        <v>2.4276948790699322</v>
      </c>
      <c r="U376">
        <v>0</v>
      </c>
      <c r="V376">
        <v>0</v>
      </c>
      <c r="W376">
        <v>0</v>
      </c>
      <c r="X376">
        <v>0</v>
      </c>
      <c r="Y376">
        <v>19.062900072799998</v>
      </c>
      <c r="Z376">
        <v>0</v>
      </c>
      <c r="AA376">
        <v>0</v>
      </c>
      <c r="AB376">
        <v>0</v>
      </c>
      <c r="AC376">
        <v>6.592622786667679E-2</v>
      </c>
      <c r="AD376">
        <v>0</v>
      </c>
      <c r="AE376">
        <v>0</v>
      </c>
      <c r="AF376">
        <v>0</v>
      </c>
      <c r="AG376">
        <v>4.1149091277743657E-4</v>
      </c>
      <c r="AH376">
        <v>0</v>
      </c>
    </row>
    <row r="377" spans="1:34" x14ac:dyDescent="0.2">
      <c r="A377" t="s">
        <v>352</v>
      </c>
      <c r="M377">
        <v>0</v>
      </c>
      <c r="N377">
        <v>7.9325219578962498</v>
      </c>
      <c r="O377">
        <v>0</v>
      </c>
      <c r="P377">
        <v>0</v>
      </c>
      <c r="Q377">
        <v>11.609856977985901</v>
      </c>
      <c r="R377">
        <v>0</v>
      </c>
      <c r="S377">
        <v>0</v>
      </c>
      <c r="T377">
        <v>2.4276948790699322</v>
      </c>
      <c r="U377">
        <v>0</v>
      </c>
      <c r="V377">
        <v>0</v>
      </c>
      <c r="W377">
        <v>206.78126707950003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6.592622786667679E-2</v>
      </c>
      <c r="AD377">
        <v>0</v>
      </c>
      <c r="AE377">
        <v>0</v>
      </c>
      <c r="AF377">
        <v>0</v>
      </c>
      <c r="AG377">
        <v>4.1149091277743657E-4</v>
      </c>
      <c r="AH377">
        <v>0</v>
      </c>
    </row>
    <row r="378" spans="1:34" x14ac:dyDescent="0.2">
      <c r="A378" t="s">
        <v>353</v>
      </c>
      <c r="M378">
        <v>0</v>
      </c>
      <c r="N378">
        <v>18.695116684639999</v>
      </c>
      <c r="O378">
        <v>0</v>
      </c>
      <c r="P378">
        <v>0</v>
      </c>
      <c r="Q378">
        <v>11.609856977985901</v>
      </c>
      <c r="R378">
        <v>0</v>
      </c>
      <c r="S378">
        <v>0</v>
      </c>
      <c r="T378">
        <v>2.4276948790699322</v>
      </c>
      <c r="U378">
        <v>0</v>
      </c>
      <c r="V378">
        <v>0</v>
      </c>
      <c r="W378">
        <v>206.78126707950003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6.592622786667679E-2</v>
      </c>
      <c r="AD378">
        <v>0</v>
      </c>
      <c r="AE378">
        <v>0</v>
      </c>
      <c r="AF378">
        <v>0</v>
      </c>
      <c r="AG378">
        <v>4.1149091277743657E-4</v>
      </c>
      <c r="AH378">
        <v>0</v>
      </c>
    </row>
    <row r="379" spans="1:34" x14ac:dyDescent="0.2">
      <c r="A379" t="s">
        <v>354</v>
      </c>
      <c r="M379">
        <v>0</v>
      </c>
      <c r="N379">
        <v>0</v>
      </c>
      <c r="O379">
        <v>0</v>
      </c>
      <c r="P379">
        <v>0</v>
      </c>
      <c r="Q379">
        <v>5.1682589127808196E-2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0.66218774550520665</v>
      </c>
      <c r="AD379">
        <v>0</v>
      </c>
      <c r="AE379">
        <v>0</v>
      </c>
      <c r="AF379">
        <v>5.0542228385210359</v>
      </c>
      <c r="AG379">
        <v>1.0136396885968E-3</v>
      </c>
      <c r="AH379">
        <v>0</v>
      </c>
    </row>
    <row r="380" spans="1:34" x14ac:dyDescent="0.2">
      <c r="A380" t="s">
        <v>355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0.28306013918908324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107.16048141969999</v>
      </c>
      <c r="AB380">
        <v>0</v>
      </c>
      <c r="AC380">
        <v>0.8081286936297204</v>
      </c>
      <c r="AD380">
        <v>0</v>
      </c>
      <c r="AE380">
        <v>0</v>
      </c>
      <c r="AF380">
        <v>4.8471454232857276</v>
      </c>
      <c r="AG380">
        <v>0</v>
      </c>
      <c r="AH380">
        <v>0</v>
      </c>
    </row>
    <row r="381" spans="1:34" x14ac:dyDescent="0.2">
      <c r="A381" t="s">
        <v>356</v>
      </c>
      <c r="M381">
        <v>0</v>
      </c>
      <c r="N381">
        <v>19.894186271924898</v>
      </c>
      <c r="O381">
        <v>0</v>
      </c>
      <c r="P381">
        <v>0</v>
      </c>
      <c r="Q381">
        <v>2.268790760407696</v>
      </c>
      <c r="R381">
        <v>0</v>
      </c>
      <c r="S381">
        <v>0</v>
      </c>
      <c r="T381">
        <v>0.25207296556667586</v>
      </c>
      <c r="U381">
        <v>0</v>
      </c>
      <c r="V381">
        <v>0</v>
      </c>
      <c r="W381">
        <v>83.953194434277023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0.79222900912311645</v>
      </c>
      <c r="AD381">
        <v>0</v>
      </c>
      <c r="AE381">
        <v>0</v>
      </c>
      <c r="AF381">
        <v>0</v>
      </c>
      <c r="AG381">
        <v>8.0605933765244608E-6</v>
      </c>
      <c r="AH381">
        <v>0</v>
      </c>
    </row>
    <row r="382" spans="1:34" x14ac:dyDescent="0.2">
      <c r="A382" t="s">
        <v>357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0.28306013918908324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24.109464077089999</v>
      </c>
      <c r="AB382">
        <v>0</v>
      </c>
      <c r="AC382">
        <v>0.8081286936297204</v>
      </c>
      <c r="AD382">
        <v>0</v>
      </c>
      <c r="AE382">
        <v>0</v>
      </c>
      <c r="AF382">
        <v>4.8471454232857276</v>
      </c>
      <c r="AG382">
        <v>0</v>
      </c>
      <c r="AH382">
        <v>0</v>
      </c>
    </row>
    <row r="383" spans="1:34" x14ac:dyDescent="0.2">
      <c r="A383" t="s">
        <v>358</v>
      </c>
      <c r="M383">
        <v>0</v>
      </c>
      <c r="N383">
        <v>19.894186271924898</v>
      </c>
      <c r="O383">
        <v>0</v>
      </c>
      <c r="P383">
        <v>0</v>
      </c>
      <c r="Q383">
        <v>3.5645910396147319E-2</v>
      </c>
      <c r="R383">
        <v>0</v>
      </c>
      <c r="S383">
        <v>0</v>
      </c>
      <c r="T383">
        <v>0.25207296556667586</v>
      </c>
      <c r="U383">
        <v>0</v>
      </c>
      <c r="V383">
        <v>0</v>
      </c>
      <c r="W383">
        <v>3.1353217074585005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0.79222900912311645</v>
      </c>
      <c r="AD383">
        <v>0</v>
      </c>
      <c r="AE383">
        <v>0</v>
      </c>
      <c r="AF383">
        <v>0</v>
      </c>
      <c r="AG383">
        <v>8.0605933765244608E-6</v>
      </c>
      <c r="AH383">
        <v>0</v>
      </c>
    </row>
    <row r="384" spans="1:34" x14ac:dyDescent="0.2">
      <c r="A384" t="s">
        <v>359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0.28306013918908324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32.008593489700004</v>
      </c>
      <c r="AB384">
        <v>0</v>
      </c>
      <c r="AC384">
        <v>0.8081286936297204</v>
      </c>
      <c r="AD384">
        <v>0</v>
      </c>
      <c r="AE384">
        <v>0</v>
      </c>
      <c r="AF384">
        <v>4.8471454232857276</v>
      </c>
      <c r="AG384">
        <v>0</v>
      </c>
      <c r="AH384">
        <v>0</v>
      </c>
    </row>
    <row r="385" spans="1:34" x14ac:dyDescent="0.2">
      <c r="A385" t="s">
        <v>360</v>
      </c>
      <c r="M385">
        <v>0</v>
      </c>
      <c r="N385">
        <v>19.894186271924898</v>
      </c>
      <c r="O385">
        <v>0</v>
      </c>
      <c r="P385">
        <v>0</v>
      </c>
      <c r="Q385">
        <v>2.268790760407696</v>
      </c>
      <c r="R385">
        <v>0</v>
      </c>
      <c r="S385">
        <v>0</v>
      </c>
      <c r="T385">
        <v>0.25207296556667586</v>
      </c>
      <c r="U385">
        <v>0</v>
      </c>
      <c r="V385">
        <v>0</v>
      </c>
      <c r="W385">
        <v>0</v>
      </c>
      <c r="X385">
        <v>0</v>
      </c>
      <c r="Y385">
        <v>8.8013063312719986</v>
      </c>
      <c r="Z385">
        <v>0</v>
      </c>
      <c r="AA385">
        <v>0</v>
      </c>
      <c r="AB385">
        <v>0</v>
      </c>
      <c r="AC385">
        <v>0.79222900912311645</v>
      </c>
      <c r="AD385">
        <v>0</v>
      </c>
      <c r="AE385">
        <v>0</v>
      </c>
      <c r="AF385">
        <v>0</v>
      </c>
      <c r="AG385">
        <v>8.0605933765244608E-6</v>
      </c>
      <c r="AH385">
        <v>0</v>
      </c>
    </row>
    <row r="386" spans="1:34" x14ac:dyDescent="0.2">
      <c r="A386" t="s">
        <v>361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0.28306013918908324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34.732184864699995</v>
      </c>
      <c r="AB386">
        <v>0</v>
      </c>
      <c r="AC386">
        <v>0.8081286936297204</v>
      </c>
      <c r="AD386">
        <v>0</v>
      </c>
      <c r="AE386">
        <v>0</v>
      </c>
      <c r="AF386">
        <v>4.8471454232857276</v>
      </c>
      <c r="AG386">
        <v>0</v>
      </c>
      <c r="AH386">
        <v>0</v>
      </c>
    </row>
    <row r="387" spans="1:34" x14ac:dyDescent="0.2">
      <c r="A387" t="s">
        <v>362</v>
      </c>
      <c r="M387">
        <v>0</v>
      </c>
      <c r="N387">
        <v>19.894186271924898</v>
      </c>
      <c r="O387">
        <v>0</v>
      </c>
      <c r="P387">
        <v>0</v>
      </c>
      <c r="Q387">
        <v>2.268790760407696</v>
      </c>
      <c r="R387">
        <v>0</v>
      </c>
      <c r="S387">
        <v>0</v>
      </c>
      <c r="T387">
        <v>0.25207296556667586</v>
      </c>
      <c r="U387">
        <v>0</v>
      </c>
      <c r="V387">
        <v>0</v>
      </c>
      <c r="W387">
        <v>0</v>
      </c>
      <c r="X387">
        <v>0</v>
      </c>
      <c r="Y387">
        <v>11.524898555220402</v>
      </c>
      <c r="Z387">
        <v>0</v>
      </c>
      <c r="AA387">
        <v>0</v>
      </c>
      <c r="AB387">
        <v>0</v>
      </c>
      <c r="AC387">
        <v>0.79222900912311645</v>
      </c>
      <c r="AD387">
        <v>0</v>
      </c>
      <c r="AE387">
        <v>0</v>
      </c>
      <c r="AF387">
        <v>0</v>
      </c>
      <c r="AG387">
        <v>8.0605933765244608E-6</v>
      </c>
      <c r="AH387">
        <v>0</v>
      </c>
    </row>
    <row r="388" spans="1:34" x14ac:dyDescent="0.2">
      <c r="A388" t="s">
        <v>363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0.28306013918908324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31.877164373789999</v>
      </c>
      <c r="AB388">
        <v>0</v>
      </c>
      <c r="AC388">
        <v>0.8081286936297204</v>
      </c>
      <c r="AD388">
        <v>0</v>
      </c>
      <c r="AE388">
        <v>0</v>
      </c>
      <c r="AF388">
        <v>4.8471454232857276</v>
      </c>
      <c r="AG388">
        <v>0</v>
      </c>
      <c r="AH388">
        <v>0</v>
      </c>
    </row>
    <row r="389" spans="1:34" x14ac:dyDescent="0.2">
      <c r="A389" t="s">
        <v>364</v>
      </c>
      <c r="M389">
        <v>0</v>
      </c>
      <c r="N389">
        <v>19.894186271924898</v>
      </c>
      <c r="O389">
        <v>0</v>
      </c>
      <c r="P389">
        <v>0</v>
      </c>
      <c r="Q389">
        <v>2.268790760407696</v>
      </c>
      <c r="R389">
        <v>0</v>
      </c>
      <c r="S389">
        <v>0</v>
      </c>
      <c r="T389">
        <v>0.25207296556667586</v>
      </c>
      <c r="U389">
        <v>0</v>
      </c>
      <c r="V389">
        <v>0</v>
      </c>
      <c r="W389">
        <v>0</v>
      </c>
      <c r="X389">
        <v>0</v>
      </c>
      <c r="Y389">
        <v>8.6698765533226005</v>
      </c>
      <c r="Z389">
        <v>0</v>
      </c>
      <c r="AA389">
        <v>0</v>
      </c>
      <c r="AB389">
        <v>0</v>
      </c>
      <c r="AC389">
        <v>0.79222900912311645</v>
      </c>
      <c r="AD389">
        <v>0</v>
      </c>
      <c r="AE389">
        <v>0</v>
      </c>
      <c r="AF389">
        <v>0</v>
      </c>
      <c r="AG389">
        <v>8.0605933765244608E-6</v>
      </c>
      <c r="AH389">
        <v>0</v>
      </c>
    </row>
    <row r="390" spans="1:34" x14ac:dyDescent="0.2">
      <c r="A390" t="s">
        <v>365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0.28306013918908324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30.2159931013</v>
      </c>
      <c r="AB390">
        <v>0</v>
      </c>
      <c r="AC390">
        <v>0.8081286936297204</v>
      </c>
      <c r="AD390">
        <v>0</v>
      </c>
      <c r="AE390">
        <v>0</v>
      </c>
      <c r="AF390">
        <v>4.8471454232857276</v>
      </c>
      <c r="AG390">
        <v>0</v>
      </c>
      <c r="AH390">
        <v>0</v>
      </c>
    </row>
    <row r="391" spans="1:34" x14ac:dyDescent="0.2">
      <c r="A391" t="s">
        <v>366</v>
      </c>
      <c r="M391">
        <v>0</v>
      </c>
      <c r="N391">
        <v>19.894186271924898</v>
      </c>
      <c r="O391">
        <v>0</v>
      </c>
      <c r="P391">
        <v>0</v>
      </c>
      <c r="Q391">
        <v>2.268790760407696</v>
      </c>
      <c r="R391">
        <v>0</v>
      </c>
      <c r="S391">
        <v>0</v>
      </c>
      <c r="T391">
        <v>0.25207296556667586</v>
      </c>
      <c r="U391">
        <v>0</v>
      </c>
      <c r="V391">
        <v>0</v>
      </c>
      <c r="W391">
        <v>7.0087064328372009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0.79222900912311645</v>
      </c>
      <c r="AD391">
        <v>0</v>
      </c>
      <c r="AE391">
        <v>0</v>
      </c>
      <c r="AF391">
        <v>0</v>
      </c>
      <c r="AG391">
        <v>8.0605933765244608E-6</v>
      </c>
      <c r="AH391">
        <v>0</v>
      </c>
    </row>
    <row r="392" spans="1:34" x14ac:dyDescent="0.2">
      <c r="A392" t="s">
        <v>367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0.28306013918908324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25.433700106140002</v>
      </c>
      <c r="AB392">
        <v>0</v>
      </c>
      <c r="AC392">
        <v>0.8081286936297204</v>
      </c>
      <c r="AD392">
        <v>0</v>
      </c>
      <c r="AE392">
        <v>0</v>
      </c>
      <c r="AF392">
        <v>4.8471454232857276</v>
      </c>
      <c r="AG392">
        <v>0</v>
      </c>
      <c r="AH392">
        <v>0</v>
      </c>
    </row>
    <row r="393" spans="1:34" x14ac:dyDescent="0.2">
      <c r="A393" t="s">
        <v>368</v>
      </c>
      <c r="M393">
        <v>0</v>
      </c>
      <c r="N393">
        <v>19.894186271924898</v>
      </c>
      <c r="O393">
        <v>0</v>
      </c>
      <c r="P393">
        <v>0</v>
      </c>
      <c r="Q393">
        <v>2.268790760407696</v>
      </c>
      <c r="R393">
        <v>0</v>
      </c>
      <c r="S393">
        <v>0</v>
      </c>
      <c r="T393">
        <v>0.25207296556667586</v>
      </c>
      <c r="U393">
        <v>0</v>
      </c>
      <c r="V393">
        <v>0</v>
      </c>
      <c r="W393">
        <v>2.2264131312622499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0.79222900912311645</v>
      </c>
      <c r="AD393">
        <v>0</v>
      </c>
      <c r="AE393">
        <v>0</v>
      </c>
      <c r="AF393">
        <v>0</v>
      </c>
      <c r="AG393">
        <v>8.0605933765244608E-6</v>
      </c>
      <c r="AH393">
        <v>0</v>
      </c>
    </row>
    <row r="394" spans="1:34" x14ac:dyDescent="0.2">
      <c r="A394" t="s">
        <v>369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0.28306013918908324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30.946824306</v>
      </c>
      <c r="AB394">
        <v>0</v>
      </c>
      <c r="AC394">
        <v>0.8081286936297204</v>
      </c>
      <c r="AD394">
        <v>0</v>
      </c>
      <c r="AE394">
        <v>0</v>
      </c>
      <c r="AF394">
        <v>4.8471454232857276</v>
      </c>
      <c r="AG394">
        <v>0</v>
      </c>
      <c r="AH394">
        <v>0</v>
      </c>
    </row>
    <row r="395" spans="1:34" x14ac:dyDescent="0.2">
      <c r="A395" t="s">
        <v>370</v>
      </c>
      <c r="M395">
        <v>0</v>
      </c>
      <c r="N395">
        <v>19.894186271924898</v>
      </c>
      <c r="O395">
        <v>0</v>
      </c>
      <c r="P395">
        <v>0</v>
      </c>
      <c r="Q395">
        <v>2.268790760407696</v>
      </c>
      <c r="R395">
        <v>0</v>
      </c>
      <c r="S395">
        <v>0</v>
      </c>
      <c r="T395">
        <v>0.25207296556667586</v>
      </c>
      <c r="U395">
        <v>0</v>
      </c>
      <c r="V395">
        <v>0</v>
      </c>
      <c r="W395">
        <v>0</v>
      </c>
      <c r="X395">
        <v>0</v>
      </c>
      <c r="Y395">
        <v>7.7395374295567994</v>
      </c>
      <c r="Z395">
        <v>0</v>
      </c>
      <c r="AA395">
        <v>0</v>
      </c>
      <c r="AB395">
        <v>0</v>
      </c>
      <c r="AC395">
        <v>0.79222900912311645</v>
      </c>
      <c r="AD395">
        <v>0</v>
      </c>
      <c r="AE395">
        <v>0</v>
      </c>
      <c r="AF395">
        <v>0</v>
      </c>
      <c r="AG395">
        <v>8.0605933765244608E-6</v>
      </c>
      <c r="AH395">
        <v>0</v>
      </c>
    </row>
    <row r="396" spans="1:34" x14ac:dyDescent="0.2">
      <c r="A396" t="s">
        <v>371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0.28306013918908324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93.010794387549993</v>
      </c>
      <c r="AB396">
        <v>0</v>
      </c>
      <c r="AC396">
        <v>0.8081286936297204</v>
      </c>
      <c r="AD396">
        <v>0</v>
      </c>
      <c r="AE396">
        <v>0</v>
      </c>
      <c r="AF396">
        <v>4.8471454232857276</v>
      </c>
      <c r="AG396">
        <v>0</v>
      </c>
      <c r="AH396">
        <v>0</v>
      </c>
    </row>
    <row r="397" spans="1:34" x14ac:dyDescent="0.2">
      <c r="A397" t="s">
        <v>372</v>
      </c>
      <c r="M397">
        <v>0</v>
      </c>
      <c r="N397">
        <v>5.744499490371199</v>
      </c>
      <c r="O397">
        <v>0</v>
      </c>
      <c r="P397">
        <v>0</v>
      </c>
      <c r="Q397">
        <v>2.268790760407696</v>
      </c>
      <c r="R397">
        <v>0</v>
      </c>
      <c r="S397">
        <v>0</v>
      </c>
      <c r="T397">
        <v>0.25207296556667586</v>
      </c>
      <c r="U397">
        <v>0</v>
      </c>
      <c r="V397">
        <v>0</v>
      </c>
      <c r="W397">
        <v>83.953194434277023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0.79222900912311645</v>
      </c>
      <c r="AD397">
        <v>0</v>
      </c>
      <c r="AE397">
        <v>0</v>
      </c>
      <c r="AF397">
        <v>0</v>
      </c>
      <c r="AG397">
        <v>8.0605933765244608E-6</v>
      </c>
      <c r="AH397">
        <v>0</v>
      </c>
    </row>
    <row r="398" spans="1:34" x14ac:dyDescent="0.2">
      <c r="A398" t="s">
        <v>373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0.28306013918908324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92.141189675180001</v>
      </c>
      <c r="AB398">
        <v>0</v>
      </c>
      <c r="AC398">
        <v>0.8081286936297204</v>
      </c>
      <c r="AD398">
        <v>0</v>
      </c>
      <c r="AE398">
        <v>0</v>
      </c>
      <c r="AF398">
        <v>4.8471454232857276</v>
      </c>
      <c r="AG398">
        <v>0</v>
      </c>
      <c r="AH398">
        <v>0</v>
      </c>
    </row>
    <row r="399" spans="1:34" x14ac:dyDescent="0.2">
      <c r="A399" t="s">
        <v>374</v>
      </c>
      <c r="M399">
        <v>0</v>
      </c>
      <c r="N399">
        <v>4.8748953123071495</v>
      </c>
      <c r="O399">
        <v>0</v>
      </c>
      <c r="P399">
        <v>0</v>
      </c>
      <c r="Q399">
        <v>2.268790760407696</v>
      </c>
      <c r="R399">
        <v>0</v>
      </c>
      <c r="S399">
        <v>0</v>
      </c>
      <c r="T399">
        <v>0.25207296556667586</v>
      </c>
      <c r="U399">
        <v>0</v>
      </c>
      <c r="V399">
        <v>0</v>
      </c>
      <c r="W399">
        <v>83.953194434277023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0.79222900912311645</v>
      </c>
      <c r="AD399">
        <v>0</v>
      </c>
      <c r="AE399">
        <v>0</v>
      </c>
      <c r="AF399">
        <v>0</v>
      </c>
      <c r="AG399">
        <v>8.0605933765244608E-6</v>
      </c>
      <c r="AH399">
        <v>0</v>
      </c>
    </row>
    <row r="400" spans="1:34" x14ac:dyDescent="0.2">
      <c r="A400" t="s">
        <v>375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3.8093584375544234E-2</v>
      </c>
      <c r="AD400">
        <v>0</v>
      </c>
      <c r="AE400">
        <v>0</v>
      </c>
      <c r="AF400">
        <v>0</v>
      </c>
      <c r="AG400">
        <v>4.0754643941473404E-4</v>
      </c>
      <c r="AH400">
        <v>0</v>
      </c>
    </row>
    <row r="401" spans="1:34" x14ac:dyDescent="0.2">
      <c r="A401" t="s">
        <v>376</v>
      </c>
      <c r="M401">
        <v>0</v>
      </c>
      <c r="N401">
        <v>0</v>
      </c>
      <c r="O401">
        <v>0</v>
      </c>
      <c r="P401">
        <v>0</v>
      </c>
      <c r="Q401">
        <v>3.745115154189</v>
      </c>
      <c r="R401">
        <v>0</v>
      </c>
      <c r="S401">
        <v>0</v>
      </c>
      <c r="T401">
        <v>1.5487777855350002E-2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0.5555576957285</v>
      </c>
      <c r="AD401">
        <v>0</v>
      </c>
      <c r="AE401">
        <v>0</v>
      </c>
      <c r="AF401">
        <v>7.4547869484710869</v>
      </c>
      <c r="AG401">
        <v>7.602297664475999E-4</v>
      </c>
      <c r="AH401">
        <v>0</v>
      </c>
    </row>
    <row r="402" spans="1:34" x14ac:dyDescent="0.2">
      <c r="A402" t="s">
        <v>377</v>
      </c>
      <c r="M402">
        <v>0</v>
      </c>
      <c r="N402">
        <v>0</v>
      </c>
      <c r="O402">
        <v>0</v>
      </c>
      <c r="P402">
        <v>0</v>
      </c>
      <c r="Q402">
        <v>54.154365129572945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297.66957406967504</v>
      </c>
      <c r="AD402">
        <v>0</v>
      </c>
      <c r="AE402">
        <v>0</v>
      </c>
      <c r="AF402">
        <v>0</v>
      </c>
      <c r="AG402">
        <v>9.3048242221620593E-3</v>
      </c>
      <c r="AH402">
        <v>0</v>
      </c>
    </row>
    <row r="403" spans="1:34" x14ac:dyDescent="0.2">
      <c r="A403" t="s">
        <v>378</v>
      </c>
      <c r="M403">
        <v>0</v>
      </c>
      <c r="N403">
        <v>0</v>
      </c>
      <c r="O403">
        <v>0</v>
      </c>
      <c r="P403">
        <v>0</v>
      </c>
      <c r="Q403">
        <v>54.154365129572945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329.45908558234652</v>
      </c>
      <c r="AD403">
        <v>0</v>
      </c>
      <c r="AE403">
        <v>0</v>
      </c>
      <c r="AF403">
        <v>0</v>
      </c>
      <c r="AG403">
        <v>9.3048242221620593E-3</v>
      </c>
      <c r="AH403">
        <v>0</v>
      </c>
    </row>
    <row r="404" spans="1:34" x14ac:dyDescent="0.2">
      <c r="A404" t="s">
        <v>379</v>
      </c>
      <c r="M404">
        <v>0</v>
      </c>
      <c r="N404">
        <v>0</v>
      </c>
      <c r="O404">
        <v>0</v>
      </c>
      <c r="P404">
        <v>0</v>
      </c>
      <c r="Q404">
        <v>0.74902303083780009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0.66412402887652366</v>
      </c>
      <c r="AD404">
        <v>0</v>
      </c>
      <c r="AE404">
        <v>0</v>
      </c>
      <c r="AF404">
        <v>5.3840127961180073</v>
      </c>
      <c r="AG404">
        <v>1.0643216730266401E-3</v>
      </c>
      <c r="AH404">
        <v>0</v>
      </c>
    </row>
  </sheetData>
  <autoFilter ref="A26:AH404" xr:uid="{B77F7091-5768-BA42-8CFB-A6128DFE66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E873-237B-2048-B02E-6650BA8D464D}">
  <dimension ref="A1:NI404"/>
  <sheetViews>
    <sheetView topLeftCell="E26" workbookViewId="0">
      <selection activeCell="M27" sqref="M27:AH404"/>
    </sheetView>
  </sheetViews>
  <sheetFormatPr baseColWidth="10" defaultRowHeight="16" x14ac:dyDescent="0.2"/>
  <cols>
    <col min="1" max="1" width="130.6640625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8.83203125" bestFit="1" customWidth="1"/>
    <col min="7" max="7" width="11.1640625" bestFit="1" customWidth="1"/>
    <col min="8" max="8" width="15.5" bestFit="1" customWidth="1"/>
    <col min="9" max="9" width="20.6640625" bestFit="1" customWidth="1"/>
    <col min="10" max="10" width="16.83203125" bestFit="1" customWidth="1"/>
    <col min="11" max="11" width="12.1640625" bestFit="1" customWidth="1"/>
    <col min="12" max="12" width="12.1640625" customWidth="1"/>
    <col min="14" max="14" width="20.5" bestFit="1" customWidth="1"/>
  </cols>
  <sheetData>
    <row r="1" spans="1:373" hidden="1" x14ac:dyDescent="0.2"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366</v>
      </c>
      <c r="MW1" t="s">
        <v>367</v>
      </c>
      <c r="MX1" t="s">
        <v>368</v>
      </c>
      <c r="MY1" t="s">
        <v>369</v>
      </c>
      <c r="MZ1" t="s">
        <v>370</v>
      </c>
      <c r="NA1" t="s">
        <v>371</v>
      </c>
      <c r="NB1" t="s">
        <v>372</v>
      </c>
      <c r="NC1" t="s">
        <v>373</v>
      </c>
      <c r="ND1" t="s">
        <v>374</v>
      </c>
      <c r="NE1" t="s">
        <v>375</v>
      </c>
      <c r="NF1" t="s">
        <v>376</v>
      </c>
      <c r="NG1" t="s">
        <v>377</v>
      </c>
      <c r="NH1" t="s">
        <v>378</v>
      </c>
      <c r="NI1" t="s">
        <v>379</v>
      </c>
    </row>
    <row r="2" spans="1:373" hidden="1" x14ac:dyDescent="0.2">
      <c r="A2" t="s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2.6427281239550001E-4</v>
      </c>
      <c r="AP2">
        <v>0</v>
      </c>
      <c r="AQ2">
        <v>0</v>
      </c>
      <c r="AR2">
        <v>0</v>
      </c>
      <c r="AS2">
        <v>2.6427281239550001E-4</v>
      </c>
      <c r="AT2">
        <v>0</v>
      </c>
      <c r="AU2">
        <v>0</v>
      </c>
      <c r="AV2">
        <v>0</v>
      </c>
      <c r="AW2">
        <v>2.6427281239550001E-4</v>
      </c>
      <c r="AX2">
        <v>0</v>
      </c>
      <c r="AY2">
        <v>0</v>
      </c>
      <c r="AZ2">
        <v>0</v>
      </c>
      <c r="BA2">
        <v>2.6427281239550001E-4</v>
      </c>
      <c r="BB2">
        <v>0</v>
      </c>
      <c r="BC2">
        <v>0</v>
      </c>
      <c r="BD2">
        <v>0</v>
      </c>
      <c r="BE2">
        <v>2.6427281239550001E-4</v>
      </c>
      <c r="BF2">
        <v>0</v>
      </c>
      <c r="BG2">
        <v>0</v>
      </c>
      <c r="BH2">
        <v>0</v>
      </c>
      <c r="BI2">
        <v>2.6427281239550001E-4</v>
      </c>
      <c r="BJ2">
        <v>0</v>
      </c>
      <c r="BK2">
        <v>0</v>
      </c>
      <c r="BL2">
        <v>0</v>
      </c>
      <c r="BM2">
        <v>2.6427281239550001E-4</v>
      </c>
      <c r="BN2">
        <v>0</v>
      </c>
      <c r="BO2">
        <v>0</v>
      </c>
      <c r="BP2">
        <v>0</v>
      </c>
      <c r="BQ2">
        <v>2.6427281239550001E-4</v>
      </c>
      <c r="BR2">
        <v>0</v>
      </c>
      <c r="BS2">
        <v>0</v>
      </c>
      <c r="BT2">
        <v>0</v>
      </c>
      <c r="BU2">
        <v>2.6427281239550001E-4</v>
      </c>
      <c r="BV2">
        <v>0</v>
      </c>
      <c r="BW2">
        <v>0</v>
      </c>
      <c r="BX2">
        <v>0</v>
      </c>
      <c r="BY2">
        <v>2.6427281239550001E-4</v>
      </c>
      <c r="BZ2">
        <v>0</v>
      </c>
      <c r="CA2">
        <v>0</v>
      </c>
      <c r="CB2">
        <v>0</v>
      </c>
      <c r="CC2">
        <v>2.6427281239550001E-4</v>
      </c>
      <c r="CD2">
        <v>0</v>
      </c>
      <c r="CE2">
        <v>0</v>
      </c>
      <c r="CF2">
        <v>0</v>
      </c>
      <c r="CG2">
        <v>2.6427281239550001E-4</v>
      </c>
      <c r="CH2">
        <v>0</v>
      </c>
      <c r="CI2">
        <v>0</v>
      </c>
      <c r="CJ2">
        <v>0</v>
      </c>
      <c r="CK2">
        <v>2.6427281239550001E-4</v>
      </c>
      <c r="CL2">
        <v>0</v>
      </c>
      <c r="CM2">
        <v>0</v>
      </c>
      <c r="CN2">
        <v>0</v>
      </c>
      <c r="CO2">
        <v>2.6427281239550001E-4</v>
      </c>
      <c r="CP2">
        <v>0</v>
      </c>
      <c r="CQ2">
        <v>0</v>
      </c>
      <c r="CR2">
        <v>0</v>
      </c>
      <c r="CS2">
        <v>2.6427281239550001E-4</v>
      </c>
      <c r="CT2">
        <v>0</v>
      </c>
      <c r="CU2">
        <v>0</v>
      </c>
      <c r="CV2">
        <v>0</v>
      </c>
      <c r="CW2">
        <v>2.6427281239550001E-4</v>
      </c>
      <c r="CX2">
        <v>0</v>
      </c>
      <c r="CY2">
        <v>0</v>
      </c>
      <c r="CZ2">
        <v>0</v>
      </c>
      <c r="DA2">
        <v>2.6427281239550001E-4</v>
      </c>
      <c r="DB2">
        <v>0</v>
      </c>
      <c r="DC2">
        <v>0</v>
      </c>
      <c r="DD2">
        <v>0</v>
      </c>
      <c r="DE2">
        <v>2.6427281239550001E-4</v>
      </c>
      <c r="DF2">
        <v>0</v>
      </c>
      <c r="DG2">
        <v>0</v>
      </c>
      <c r="DH2">
        <v>0</v>
      </c>
      <c r="DI2">
        <v>2.6427281239550001E-4</v>
      </c>
      <c r="DJ2">
        <v>0</v>
      </c>
      <c r="DK2">
        <v>0</v>
      </c>
      <c r="DL2">
        <v>0</v>
      </c>
      <c r="DM2">
        <v>2.6427281239550001E-4</v>
      </c>
      <c r="DN2">
        <v>0</v>
      </c>
      <c r="DO2">
        <v>0</v>
      </c>
      <c r="DP2">
        <v>0</v>
      </c>
      <c r="DQ2">
        <v>2.6427281239550001E-4</v>
      </c>
      <c r="DR2">
        <v>0</v>
      </c>
      <c r="DS2">
        <v>0</v>
      </c>
      <c r="DT2">
        <v>0</v>
      </c>
      <c r="DU2">
        <v>2.6427281239550001E-4</v>
      </c>
      <c r="DV2">
        <v>0</v>
      </c>
      <c r="DW2">
        <v>0</v>
      </c>
      <c r="DX2">
        <v>0</v>
      </c>
      <c r="DY2">
        <v>2.6427281239550001E-4</v>
      </c>
      <c r="DZ2">
        <v>0</v>
      </c>
      <c r="EA2">
        <v>0</v>
      </c>
      <c r="EB2">
        <v>0</v>
      </c>
      <c r="EC2">
        <v>2.6427281239550001E-4</v>
      </c>
      <c r="ED2">
        <v>0</v>
      </c>
      <c r="EE2">
        <v>0</v>
      </c>
      <c r="EF2">
        <v>0</v>
      </c>
      <c r="EG2">
        <v>2.6427281239550001E-4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2.6427281239550001E-4</v>
      </c>
      <c r="IC2">
        <v>2.6427281239550001E-4</v>
      </c>
      <c r="ID2">
        <v>2.6427281239550001E-4</v>
      </c>
      <c r="IE2">
        <v>2.6427281239550001E-4</v>
      </c>
      <c r="IF2">
        <v>2.6427281239550001E-4</v>
      </c>
      <c r="IG2">
        <v>2.6427281239550001E-4</v>
      </c>
      <c r="IH2">
        <v>2.6427281239550001E-4</v>
      </c>
      <c r="II2">
        <v>2.6427281239550001E-4</v>
      </c>
      <c r="IJ2">
        <v>2.6427281239550001E-4</v>
      </c>
      <c r="IK2">
        <v>2.6427281239550001E-4</v>
      </c>
      <c r="IL2">
        <v>2.6427281239550001E-4</v>
      </c>
      <c r="IM2">
        <v>2.6427281239550001E-4</v>
      </c>
      <c r="IN2">
        <v>2.6427281239550001E-4</v>
      </c>
      <c r="IO2">
        <v>2.6427281239550001E-4</v>
      </c>
      <c r="IP2">
        <v>2.6427281239550001E-4</v>
      </c>
      <c r="IQ2">
        <v>2.6427281239550001E-4</v>
      </c>
      <c r="IR2">
        <v>2.6427281239550001E-4</v>
      </c>
      <c r="IS2">
        <v>2.6427281239550001E-4</v>
      </c>
      <c r="IT2">
        <v>2.6427281239550001E-4</v>
      </c>
      <c r="IU2">
        <v>2.6427281239550001E-4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4.9060275722079998E-4</v>
      </c>
      <c r="JG2">
        <v>4.9060275722079998E-4</v>
      </c>
      <c r="JH2">
        <v>4.9060275722079998E-4</v>
      </c>
      <c r="JI2">
        <v>4.9060275722079998E-4</v>
      </c>
      <c r="JJ2">
        <v>4.9060275722079998E-4</v>
      </c>
      <c r="JK2">
        <v>4.9060275722079998E-4</v>
      </c>
      <c r="JL2">
        <v>4.9060275722079998E-4</v>
      </c>
      <c r="JM2">
        <v>4.9060275722079998E-4</v>
      </c>
      <c r="JN2">
        <v>4.9060275722079998E-4</v>
      </c>
      <c r="JO2">
        <v>4.9060275722079998E-4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</row>
    <row r="3" spans="1:373" hidden="1" x14ac:dyDescent="0.2">
      <c r="A3" t="s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0.20520735778769997</v>
      </c>
      <c r="KR3">
        <v>0</v>
      </c>
      <c r="KS3">
        <v>0.20520735778769997</v>
      </c>
      <c r="KT3">
        <v>0</v>
      </c>
      <c r="KU3">
        <v>0.27791757724079996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3.1721499700000004</v>
      </c>
      <c r="LQ3">
        <v>3.1721499700000004</v>
      </c>
      <c r="LR3">
        <v>3.1721499700000004</v>
      </c>
      <c r="LS3">
        <v>3.1721499700000004</v>
      </c>
      <c r="LT3">
        <v>3.1721499700000004</v>
      </c>
      <c r="LU3">
        <v>3.1721499700000004</v>
      </c>
      <c r="LV3">
        <v>3.1721499700000004</v>
      </c>
      <c r="LW3">
        <v>3.1721499700000004</v>
      </c>
      <c r="LX3">
        <v>0.26149635379999997</v>
      </c>
      <c r="LY3">
        <v>0.51945640724999997</v>
      </c>
      <c r="LZ3">
        <v>3.1721499700000004</v>
      </c>
      <c r="MA3">
        <v>3.1721499700000004</v>
      </c>
      <c r="MB3">
        <v>3.1721499700000004</v>
      </c>
      <c r="MC3">
        <v>3.1721499700000004</v>
      </c>
      <c r="MD3">
        <v>3.1721499700000004</v>
      </c>
      <c r="ME3">
        <v>3.1721499700000004</v>
      </c>
      <c r="MF3">
        <v>3.1721499700000004</v>
      </c>
      <c r="MG3">
        <v>3.1721499700000004</v>
      </c>
      <c r="MH3">
        <v>0.26149635379999997</v>
      </c>
      <c r="MI3">
        <v>0.51945640724999997</v>
      </c>
      <c r="MJ3">
        <v>0</v>
      </c>
      <c r="MK3">
        <v>0</v>
      </c>
      <c r="ML3">
        <v>1.9494303452000001</v>
      </c>
      <c r="MM3">
        <v>0</v>
      </c>
      <c r="MN3">
        <v>1.9494303452000001</v>
      </c>
      <c r="MO3">
        <v>0</v>
      </c>
      <c r="MP3">
        <v>1.9494303452000001</v>
      </c>
      <c r="MQ3">
        <v>0</v>
      </c>
      <c r="MR3">
        <v>1.9494303452000001</v>
      </c>
      <c r="MS3">
        <v>0</v>
      </c>
      <c r="MT3">
        <v>1.9494303452000001</v>
      </c>
      <c r="MU3">
        <v>0</v>
      </c>
      <c r="MV3">
        <v>1.9494303452000001</v>
      </c>
      <c r="MW3">
        <v>0</v>
      </c>
      <c r="MX3">
        <v>1.9494303452000001</v>
      </c>
      <c r="MY3">
        <v>0</v>
      </c>
      <c r="MZ3">
        <v>1.9494303452000001</v>
      </c>
      <c r="NA3">
        <v>0</v>
      </c>
      <c r="NB3">
        <v>0.31922957390999995</v>
      </c>
      <c r="NC3">
        <v>0</v>
      </c>
      <c r="ND3">
        <v>0.16070139560799998</v>
      </c>
      <c r="NE3">
        <v>0</v>
      </c>
      <c r="NF3">
        <v>0</v>
      </c>
      <c r="NG3">
        <v>0</v>
      </c>
      <c r="NH3">
        <v>0</v>
      </c>
      <c r="NI3">
        <v>0</v>
      </c>
    </row>
    <row r="4" spans="1:373" hidden="1" x14ac:dyDescent="0.2">
      <c r="A4" t="s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6.2716904063169989E-5</v>
      </c>
      <c r="AQ4">
        <v>0</v>
      </c>
      <c r="AR4">
        <v>0</v>
      </c>
      <c r="AS4">
        <v>0</v>
      </c>
      <c r="AT4">
        <v>6.2716904063169989E-5</v>
      </c>
      <c r="AU4">
        <v>0</v>
      </c>
      <c r="AV4">
        <v>0</v>
      </c>
      <c r="AW4">
        <v>0</v>
      </c>
      <c r="AX4">
        <v>6.2716904063169989E-5</v>
      </c>
      <c r="AY4">
        <v>0</v>
      </c>
      <c r="AZ4">
        <v>0</v>
      </c>
      <c r="BA4">
        <v>0</v>
      </c>
      <c r="BB4">
        <v>6.2716904063169989E-5</v>
      </c>
      <c r="BC4">
        <v>0</v>
      </c>
      <c r="BD4">
        <v>0</v>
      </c>
      <c r="BE4">
        <v>0</v>
      </c>
      <c r="BF4">
        <v>6.2716904063169989E-5</v>
      </c>
      <c r="BG4">
        <v>0</v>
      </c>
      <c r="BH4">
        <v>0</v>
      </c>
      <c r="BI4">
        <v>0</v>
      </c>
      <c r="BJ4">
        <v>6.2716904063169989E-5</v>
      </c>
      <c r="BK4">
        <v>0</v>
      </c>
      <c r="BL4">
        <v>0</v>
      </c>
      <c r="BM4">
        <v>0</v>
      </c>
      <c r="BN4">
        <v>6.2716904063169989E-5</v>
      </c>
      <c r="BO4">
        <v>0</v>
      </c>
      <c r="BP4">
        <v>0</v>
      </c>
      <c r="BQ4">
        <v>0</v>
      </c>
      <c r="BR4">
        <v>6.2716904063169989E-5</v>
      </c>
      <c r="BS4">
        <v>0</v>
      </c>
      <c r="BT4">
        <v>0</v>
      </c>
      <c r="BU4">
        <v>0</v>
      </c>
      <c r="BV4">
        <v>6.2716904063169989E-5</v>
      </c>
      <c r="BW4">
        <v>0</v>
      </c>
      <c r="BX4">
        <v>0</v>
      </c>
      <c r="BY4">
        <v>0</v>
      </c>
      <c r="BZ4">
        <v>6.2716904063169989E-5</v>
      </c>
      <c r="CA4">
        <v>0</v>
      </c>
      <c r="CB4">
        <v>0</v>
      </c>
      <c r="CC4">
        <v>0</v>
      </c>
      <c r="CD4">
        <v>6.2716904063169989E-5</v>
      </c>
      <c r="CE4">
        <v>0</v>
      </c>
      <c r="CF4">
        <v>0</v>
      </c>
      <c r="CG4">
        <v>0</v>
      </c>
      <c r="CH4">
        <v>6.2716904063169989E-5</v>
      </c>
      <c r="CI4">
        <v>0</v>
      </c>
      <c r="CJ4">
        <v>0</v>
      </c>
      <c r="CK4">
        <v>0</v>
      </c>
      <c r="CL4">
        <v>6.2716904063169989E-5</v>
      </c>
      <c r="CM4">
        <v>0</v>
      </c>
      <c r="CN4">
        <v>0</v>
      </c>
      <c r="CO4">
        <v>0</v>
      </c>
      <c r="CP4">
        <v>6.2716904063169989E-5</v>
      </c>
      <c r="CQ4">
        <v>0</v>
      </c>
      <c r="CR4">
        <v>0</v>
      </c>
      <c r="CS4">
        <v>0</v>
      </c>
      <c r="CT4">
        <v>6.2716904063169989E-5</v>
      </c>
      <c r="CU4">
        <v>0</v>
      </c>
      <c r="CV4">
        <v>0</v>
      </c>
      <c r="CW4">
        <v>0</v>
      </c>
      <c r="CX4">
        <v>6.2716904063169989E-5</v>
      </c>
      <c r="CY4">
        <v>0</v>
      </c>
      <c r="CZ4">
        <v>0</v>
      </c>
      <c r="DA4">
        <v>0</v>
      </c>
      <c r="DB4">
        <v>6.2716904063169989E-5</v>
      </c>
      <c r="DC4">
        <v>0</v>
      </c>
      <c r="DD4">
        <v>0</v>
      </c>
      <c r="DE4">
        <v>0</v>
      </c>
      <c r="DF4">
        <v>6.2716904063169989E-5</v>
      </c>
      <c r="DG4">
        <v>0</v>
      </c>
      <c r="DH4">
        <v>0</v>
      </c>
      <c r="DI4">
        <v>0</v>
      </c>
      <c r="DJ4">
        <v>6.2716904063169989E-5</v>
      </c>
      <c r="DK4">
        <v>0</v>
      </c>
      <c r="DL4">
        <v>0</v>
      </c>
      <c r="DM4">
        <v>0</v>
      </c>
      <c r="DN4">
        <v>6.2716904063169989E-5</v>
      </c>
      <c r="DO4">
        <v>0</v>
      </c>
      <c r="DP4">
        <v>0</v>
      </c>
      <c r="DQ4">
        <v>0</v>
      </c>
      <c r="DR4">
        <v>6.2716904063169989E-5</v>
      </c>
      <c r="DS4">
        <v>0</v>
      </c>
      <c r="DT4">
        <v>0</v>
      </c>
      <c r="DU4">
        <v>0</v>
      </c>
      <c r="DV4">
        <v>6.2716904063169989E-5</v>
      </c>
      <c r="DW4">
        <v>0</v>
      </c>
      <c r="DX4">
        <v>0</v>
      </c>
      <c r="DY4">
        <v>0</v>
      </c>
      <c r="DZ4">
        <v>6.2716904063169989E-5</v>
      </c>
      <c r="EA4">
        <v>0</v>
      </c>
      <c r="EB4">
        <v>0</v>
      </c>
      <c r="EC4">
        <v>0</v>
      </c>
      <c r="ED4">
        <v>6.2716904063169989E-5</v>
      </c>
      <c r="EE4">
        <v>0</v>
      </c>
      <c r="EF4">
        <v>0</v>
      </c>
      <c r="EG4">
        <v>0</v>
      </c>
      <c r="EH4">
        <v>6.2716904063169989E-5</v>
      </c>
      <c r="EI4">
        <v>0</v>
      </c>
      <c r="EJ4">
        <v>0</v>
      </c>
      <c r="EK4">
        <v>2.4878636701659998E-3</v>
      </c>
      <c r="EL4">
        <v>0</v>
      </c>
      <c r="EM4">
        <v>0</v>
      </c>
      <c r="EN4">
        <v>2.4878636701659998E-3</v>
      </c>
      <c r="EO4">
        <v>0</v>
      </c>
      <c r="EP4">
        <v>0</v>
      </c>
      <c r="EQ4">
        <v>2.4878636701659998E-3</v>
      </c>
      <c r="ER4">
        <v>0</v>
      </c>
      <c r="ES4">
        <v>0</v>
      </c>
      <c r="ET4">
        <v>2.4878636701659998E-3</v>
      </c>
      <c r="EU4">
        <v>0</v>
      </c>
      <c r="EV4">
        <v>0</v>
      </c>
      <c r="EW4">
        <v>2.4878636701659998E-3</v>
      </c>
      <c r="EX4">
        <v>0</v>
      </c>
      <c r="EY4">
        <v>0</v>
      </c>
      <c r="EZ4">
        <v>2.4878636701659998E-3</v>
      </c>
      <c r="FA4">
        <v>0</v>
      </c>
      <c r="FB4">
        <v>0</v>
      </c>
      <c r="FC4">
        <v>2.4878636701659998E-3</v>
      </c>
      <c r="FD4">
        <v>0</v>
      </c>
      <c r="FE4">
        <v>0</v>
      </c>
      <c r="FF4">
        <v>2.4878636701659998E-3</v>
      </c>
      <c r="FG4">
        <v>0</v>
      </c>
      <c r="FH4">
        <v>0</v>
      </c>
      <c r="FI4">
        <v>2.4878636701659998E-3</v>
      </c>
      <c r="FJ4">
        <v>0</v>
      </c>
      <c r="FK4">
        <v>0</v>
      </c>
      <c r="FL4">
        <v>2.4878636701659998E-3</v>
      </c>
      <c r="FM4">
        <v>0</v>
      </c>
      <c r="FN4">
        <v>0</v>
      </c>
      <c r="FO4">
        <v>2.4878636701659998E-3</v>
      </c>
      <c r="FP4">
        <v>0</v>
      </c>
      <c r="FQ4">
        <v>0</v>
      </c>
      <c r="FR4">
        <v>2.4878636701659998E-3</v>
      </c>
      <c r="FS4">
        <v>0</v>
      </c>
      <c r="FT4">
        <v>0</v>
      </c>
      <c r="FU4">
        <v>2.4878636701659998E-3</v>
      </c>
      <c r="FV4">
        <v>0</v>
      </c>
      <c r="FW4">
        <v>0</v>
      </c>
      <c r="FX4">
        <v>2.4878636701659998E-3</v>
      </c>
      <c r="FY4">
        <v>0</v>
      </c>
      <c r="FZ4">
        <v>0</v>
      </c>
      <c r="GA4">
        <v>2.4878636701659998E-3</v>
      </c>
      <c r="GB4">
        <v>0</v>
      </c>
      <c r="GC4">
        <v>0</v>
      </c>
      <c r="GD4">
        <v>2.4878636701659998E-3</v>
      </c>
      <c r="GE4">
        <v>0</v>
      </c>
      <c r="GF4">
        <v>0</v>
      </c>
      <c r="GG4">
        <v>2.4878636701659998E-3</v>
      </c>
      <c r="GH4">
        <v>0</v>
      </c>
      <c r="GI4">
        <v>0</v>
      </c>
      <c r="GJ4">
        <v>2.4878636701659998E-3</v>
      </c>
      <c r="GK4">
        <v>0</v>
      </c>
      <c r="GL4">
        <v>0</v>
      </c>
      <c r="GM4">
        <v>2.4878636701659998E-3</v>
      </c>
      <c r="GN4">
        <v>0</v>
      </c>
      <c r="GO4">
        <v>0</v>
      </c>
      <c r="GP4">
        <v>2.4878636701659998E-3</v>
      </c>
      <c r="GQ4">
        <v>0</v>
      </c>
      <c r="GR4">
        <v>0</v>
      </c>
      <c r="GS4">
        <v>2.4878636701659998E-3</v>
      </c>
      <c r="GT4">
        <v>0</v>
      </c>
      <c r="GU4">
        <v>0</v>
      </c>
      <c r="GV4">
        <v>2.4878636701659998E-3</v>
      </c>
      <c r="GW4">
        <v>0</v>
      </c>
      <c r="GX4">
        <v>0</v>
      </c>
      <c r="GY4">
        <v>2.4878636701659998E-3</v>
      </c>
      <c r="GZ4">
        <v>0</v>
      </c>
      <c r="HA4">
        <v>0</v>
      </c>
      <c r="HB4">
        <v>2.4878636701659998E-3</v>
      </c>
      <c r="HC4">
        <v>0</v>
      </c>
      <c r="HD4">
        <v>0</v>
      </c>
      <c r="HE4">
        <v>2.4878636701659998E-3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</row>
    <row r="5" spans="1:373" hidden="1" x14ac:dyDescent="0.2">
      <c r="A5" t="s">
        <v>17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1.8046973560606E-5</v>
      </c>
      <c r="HI5">
        <v>1.8046973560606E-5</v>
      </c>
      <c r="HJ5">
        <v>1.8046973560606E-5</v>
      </c>
      <c r="HK5">
        <v>1.8046973560606E-5</v>
      </c>
      <c r="HL5">
        <v>1.8046973560606E-5</v>
      </c>
      <c r="HM5">
        <v>1.8046973560606E-5</v>
      </c>
      <c r="HN5">
        <v>1.8046973560606E-5</v>
      </c>
      <c r="HO5">
        <v>1.8046973560606E-5</v>
      </c>
      <c r="HP5">
        <v>1.8046973560606E-5</v>
      </c>
      <c r="HQ5">
        <v>1.8046973560606E-5</v>
      </c>
      <c r="HR5">
        <v>1.8046973560606E-5</v>
      </c>
      <c r="HS5">
        <v>1.8046973560606E-5</v>
      </c>
      <c r="HT5">
        <v>1.8046973560606E-5</v>
      </c>
      <c r="HU5">
        <v>1.8046973560606E-5</v>
      </c>
      <c r="HV5">
        <v>1.8046973560606E-5</v>
      </c>
      <c r="HW5">
        <v>1.8046973560606E-5</v>
      </c>
      <c r="HX5">
        <v>1.8046973560606E-5</v>
      </c>
      <c r="HY5">
        <v>1.8046973560606E-5</v>
      </c>
      <c r="HZ5">
        <v>1.8046973560606E-5</v>
      </c>
      <c r="IA5">
        <v>1.8046973560606E-5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</row>
    <row r="6" spans="1:373" hidden="1" x14ac:dyDescent="0.2">
      <c r="A6" t="s">
        <v>1</v>
      </c>
      <c r="P6">
        <v>4.2772485567715197</v>
      </c>
      <c r="Q6">
        <v>6.0806376789119998</v>
      </c>
      <c r="R6">
        <v>3.6331810131499198</v>
      </c>
      <c r="S6">
        <v>5.4281692542866402</v>
      </c>
      <c r="T6">
        <v>9.9178400878675195</v>
      </c>
      <c r="U6">
        <v>11.795236971231601</v>
      </c>
      <c r="V6">
        <v>9.9178400878675195</v>
      </c>
      <c r="W6">
        <v>11.795236971231601</v>
      </c>
      <c r="X6">
        <v>4.2772485567715197</v>
      </c>
      <c r="Y6">
        <v>3.6331810131499198</v>
      </c>
      <c r="Z6">
        <v>9.9178400878675195</v>
      </c>
      <c r="AA6">
        <v>6.2096512086125992</v>
      </c>
      <c r="AB6">
        <v>6.2096512086125992</v>
      </c>
      <c r="AC6">
        <v>6.2096512086125992</v>
      </c>
      <c r="AD6">
        <v>3.6331810131499198</v>
      </c>
      <c r="AE6">
        <v>3.6331810131499198</v>
      </c>
      <c r="AF6">
        <v>4.8355071015690001</v>
      </c>
      <c r="AG6">
        <v>3.93521268733272</v>
      </c>
      <c r="AH6">
        <v>3.93521268733272</v>
      </c>
      <c r="AI6">
        <v>3.93521268733272</v>
      </c>
      <c r="AJ6">
        <v>3.93521268733272</v>
      </c>
      <c r="AK6">
        <v>1.86099516330912</v>
      </c>
      <c r="AL6">
        <v>3.93521268733272</v>
      </c>
      <c r="AM6">
        <v>3.93521268733272</v>
      </c>
      <c r="AN6">
        <v>1.86099516330912</v>
      </c>
      <c r="AO6">
        <v>5.2805537737919996E-3</v>
      </c>
      <c r="AP6">
        <v>0</v>
      </c>
      <c r="AQ6">
        <v>0</v>
      </c>
      <c r="AR6">
        <v>0</v>
      </c>
      <c r="AS6">
        <v>5.2805537737919996E-3</v>
      </c>
      <c r="AT6">
        <v>0</v>
      </c>
      <c r="AU6">
        <v>0</v>
      </c>
      <c r="AV6">
        <v>0</v>
      </c>
      <c r="AW6">
        <v>5.2805537737919996E-3</v>
      </c>
      <c r="AX6">
        <v>0</v>
      </c>
      <c r="AY6">
        <v>0</v>
      </c>
      <c r="AZ6">
        <v>0</v>
      </c>
      <c r="BA6">
        <v>5.2805537737919996E-3</v>
      </c>
      <c r="BB6">
        <v>0</v>
      </c>
      <c r="BC6">
        <v>0</v>
      </c>
      <c r="BD6">
        <v>0</v>
      </c>
      <c r="BE6">
        <v>5.2805537737919996E-3</v>
      </c>
      <c r="BF6">
        <v>0</v>
      </c>
      <c r="BG6">
        <v>0</v>
      </c>
      <c r="BH6">
        <v>0</v>
      </c>
      <c r="BI6">
        <v>5.2805537737919996E-3</v>
      </c>
      <c r="BJ6">
        <v>0</v>
      </c>
      <c r="BK6">
        <v>0</v>
      </c>
      <c r="BL6">
        <v>0</v>
      </c>
      <c r="BM6">
        <v>5.2805537737919996E-3</v>
      </c>
      <c r="BN6">
        <v>0</v>
      </c>
      <c r="BO6">
        <v>0</v>
      </c>
      <c r="BP6">
        <v>0</v>
      </c>
      <c r="BQ6">
        <v>5.2805537737919996E-3</v>
      </c>
      <c r="BR6">
        <v>0</v>
      </c>
      <c r="BS6">
        <v>0</v>
      </c>
      <c r="BT6">
        <v>0</v>
      </c>
      <c r="BU6">
        <v>5.2805537737919996E-3</v>
      </c>
      <c r="BV6">
        <v>0</v>
      </c>
      <c r="BW6">
        <v>0</v>
      </c>
      <c r="BX6">
        <v>0</v>
      </c>
      <c r="BY6">
        <v>5.2805537737919996E-3</v>
      </c>
      <c r="BZ6">
        <v>0</v>
      </c>
      <c r="CA6">
        <v>0</v>
      </c>
      <c r="CB6">
        <v>0</v>
      </c>
      <c r="CC6">
        <v>5.2805537737919996E-3</v>
      </c>
      <c r="CD6">
        <v>0</v>
      </c>
      <c r="CE6">
        <v>0</v>
      </c>
      <c r="CF6">
        <v>0</v>
      </c>
      <c r="CG6">
        <v>5.2805537737919996E-3</v>
      </c>
      <c r="CH6">
        <v>0</v>
      </c>
      <c r="CI6">
        <v>0</v>
      </c>
      <c r="CJ6">
        <v>0</v>
      </c>
      <c r="CK6">
        <v>5.2805537737919996E-3</v>
      </c>
      <c r="CL6">
        <v>0</v>
      </c>
      <c r="CM6">
        <v>0</v>
      </c>
      <c r="CN6">
        <v>0</v>
      </c>
      <c r="CO6">
        <v>5.2805537737919996E-3</v>
      </c>
      <c r="CP6">
        <v>0</v>
      </c>
      <c r="CQ6">
        <v>0</v>
      </c>
      <c r="CR6">
        <v>0</v>
      </c>
      <c r="CS6">
        <v>5.2805537737919996E-3</v>
      </c>
      <c r="CT6">
        <v>0</v>
      </c>
      <c r="CU6">
        <v>0</v>
      </c>
      <c r="CV6">
        <v>0</v>
      </c>
      <c r="CW6">
        <v>5.2805537737919996E-3</v>
      </c>
      <c r="CX6">
        <v>0</v>
      </c>
      <c r="CY6">
        <v>0</v>
      </c>
      <c r="CZ6">
        <v>0</v>
      </c>
      <c r="DA6">
        <v>5.2805537737919996E-3</v>
      </c>
      <c r="DB6">
        <v>0</v>
      </c>
      <c r="DC6">
        <v>0</v>
      </c>
      <c r="DD6">
        <v>0</v>
      </c>
      <c r="DE6">
        <v>5.2805537737919996E-3</v>
      </c>
      <c r="DF6">
        <v>0</v>
      </c>
      <c r="DG6">
        <v>0</v>
      </c>
      <c r="DH6">
        <v>0</v>
      </c>
      <c r="DI6">
        <v>5.2805537737919996E-3</v>
      </c>
      <c r="DJ6">
        <v>0</v>
      </c>
      <c r="DK6">
        <v>0</v>
      </c>
      <c r="DL6">
        <v>0</v>
      </c>
      <c r="DM6">
        <v>5.2805537737919996E-3</v>
      </c>
      <c r="DN6">
        <v>0</v>
      </c>
      <c r="DO6">
        <v>0</v>
      </c>
      <c r="DP6">
        <v>0</v>
      </c>
      <c r="DQ6">
        <v>5.2805537737919996E-3</v>
      </c>
      <c r="DR6">
        <v>0</v>
      </c>
      <c r="DS6">
        <v>0</v>
      </c>
      <c r="DT6">
        <v>0</v>
      </c>
      <c r="DU6">
        <v>5.2805537737919996E-3</v>
      </c>
      <c r="DV6">
        <v>0</v>
      </c>
      <c r="DW6">
        <v>0</v>
      </c>
      <c r="DX6">
        <v>0</v>
      </c>
      <c r="DY6">
        <v>5.2805537737919996E-3</v>
      </c>
      <c r="DZ6">
        <v>0</v>
      </c>
      <c r="EA6">
        <v>0</v>
      </c>
      <c r="EB6">
        <v>0</v>
      </c>
      <c r="EC6">
        <v>5.2805537737919996E-3</v>
      </c>
      <c r="ED6">
        <v>0</v>
      </c>
      <c r="EE6">
        <v>0</v>
      </c>
      <c r="EF6">
        <v>0</v>
      </c>
      <c r="EG6">
        <v>5.2805537737919996E-3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5.640591531096E-3</v>
      </c>
      <c r="HI6">
        <v>5.640591531096E-3</v>
      </c>
      <c r="HJ6">
        <v>5.640591531096E-3</v>
      </c>
      <c r="HK6">
        <v>5.640591531096E-3</v>
      </c>
      <c r="HL6">
        <v>5.640591531096E-3</v>
      </c>
      <c r="HM6">
        <v>5.640591531096E-3</v>
      </c>
      <c r="HN6">
        <v>5.640591531096E-3</v>
      </c>
      <c r="HO6">
        <v>5.640591531096E-3</v>
      </c>
      <c r="HP6">
        <v>5.640591531096E-3</v>
      </c>
      <c r="HQ6">
        <v>5.640591531096E-3</v>
      </c>
      <c r="HR6">
        <v>5.640591531096E-3</v>
      </c>
      <c r="HS6">
        <v>5.640591531096E-3</v>
      </c>
      <c r="HT6">
        <v>5.640591531096E-3</v>
      </c>
      <c r="HU6">
        <v>5.640591531096E-3</v>
      </c>
      <c r="HV6">
        <v>5.640591531096E-3</v>
      </c>
      <c r="HW6">
        <v>5.640591531096E-3</v>
      </c>
      <c r="HX6">
        <v>5.640591531096E-3</v>
      </c>
      <c r="HY6">
        <v>5.640591531096E-3</v>
      </c>
      <c r="HZ6">
        <v>5.640591531096E-3</v>
      </c>
      <c r="IA6">
        <v>5.640591531096E-3</v>
      </c>
      <c r="IB6">
        <v>5.2805537737919996E-3</v>
      </c>
      <c r="IC6">
        <v>5.2805537737919996E-3</v>
      </c>
      <c r="ID6">
        <v>5.2805537737919996E-3</v>
      </c>
      <c r="IE6">
        <v>5.2805537737919996E-3</v>
      </c>
      <c r="IF6">
        <v>5.2805537737919996E-3</v>
      </c>
      <c r="IG6">
        <v>5.2805537737919996E-3</v>
      </c>
      <c r="IH6">
        <v>5.2805537737919996E-3</v>
      </c>
      <c r="II6">
        <v>5.2805537737919996E-3</v>
      </c>
      <c r="IJ6">
        <v>5.2805537737919996E-3</v>
      </c>
      <c r="IK6">
        <v>5.2805537737919996E-3</v>
      </c>
      <c r="IL6">
        <v>5.2805537737919996E-3</v>
      </c>
      <c r="IM6">
        <v>5.2805537737919996E-3</v>
      </c>
      <c r="IN6">
        <v>5.2805537737919996E-3</v>
      </c>
      <c r="IO6">
        <v>5.2805537737919996E-3</v>
      </c>
      <c r="IP6">
        <v>5.2805537737919996E-3</v>
      </c>
      <c r="IQ6">
        <v>5.2805537737919996E-3</v>
      </c>
      <c r="IR6">
        <v>5.2805537737919996E-3</v>
      </c>
      <c r="IS6">
        <v>5.2805537737919996E-3</v>
      </c>
      <c r="IT6">
        <v>5.2805537737919996E-3</v>
      </c>
      <c r="IU6">
        <v>5.2805537737919996E-3</v>
      </c>
      <c r="IV6">
        <v>1.3401405410760001E-2</v>
      </c>
      <c r="IW6">
        <v>1.3401405410760001E-2</v>
      </c>
      <c r="IX6">
        <v>1.3401405410760001E-2</v>
      </c>
      <c r="IY6">
        <v>1.3401405410760001E-2</v>
      </c>
      <c r="IZ6">
        <v>1.3401405410760001E-2</v>
      </c>
      <c r="JA6">
        <v>1.3401405410760001E-2</v>
      </c>
      <c r="JB6">
        <v>1.3401405410760001E-2</v>
      </c>
      <c r="JC6">
        <v>1.3401405410760001E-2</v>
      </c>
      <c r="JD6">
        <v>1.3401405410760001E-2</v>
      </c>
      <c r="JE6">
        <v>1.3401405410760001E-2</v>
      </c>
      <c r="JF6">
        <v>7.2067557753683993E-3</v>
      </c>
      <c r="JG6">
        <v>7.2067557753683993E-3</v>
      </c>
      <c r="JH6">
        <v>7.2067557753683993E-3</v>
      </c>
      <c r="JI6">
        <v>7.2067557753683993E-3</v>
      </c>
      <c r="JJ6">
        <v>7.2067557753683993E-3</v>
      </c>
      <c r="JK6">
        <v>7.2067557753683993E-3</v>
      </c>
      <c r="JL6">
        <v>7.2067557753683993E-3</v>
      </c>
      <c r="JM6">
        <v>7.2067557753683993E-3</v>
      </c>
      <c r="JN6">
        <v>7.2067557753683993E-3</v>
      </c>
      <c r="JO6">
        <v>7.2067557753683993E-3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0.14247494140424399</v>
      </c>
      <c r="KK6">
        <v>0.27791361662486758</v>
      </c>
      <c r="KL6">
        <v>0.14247494140424399</v>
      </c>
      <c r="KM6">
        <v>0.27791361662486758</v>
      </c>
      <c r="KN6">
        <v>0.19844081056738802</v>
      </c>
      <c r="KO6">
        <v>0.38708142503654519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108.0113271912</v>
      </c>
      <c r="KW6">
        <v>224.80202218319997</v>
      </c>
      <c r="KX6">
        <v>210.68840794247998</v>
      </c>
      <c r="KY6">
        <v>204.866351067024</v>
      </c>
      <c r="KZ6">
        <v>209.77398582242404</v>
      </c>
      <c r="LA6">
        <v>0.81796406958200008</v>
      </c>
      <c r="LB6">
        <v>2.1202802643359999</v>
      </c>
      <c r="LC6">
        <v>0.49699317366160001</v>
      </c>
      <c r="LD6">
        <v>103.61086571304</v>
      </c>
      <c r="LE6">
        <v>215.64342127943996</v>
      </c>
      <c r="LF6">
        <v>202.10480613741598</v>
      </c>
      <c r="LG6">
        <v>196.51994417170079</v>
      </c>
      <c r="LH6">
        <v>201.22763825188082</v>
      </c>
      <c r="LI6">
        <v>84.608872966439989</v>
      </c>
      <c r="LJ6">
        <v>78.008180749199994</v>
      </c>
      <c r="LK6">
        <v>176.09491737683996</v>
      </c>
      <c r="LL6">
        <v>162.3570160212</v>
      </c>
      <c r="LM6">
        <v>165.03925288827597</v>
      </c>
      <c r="LN6">
        <v>160.47864166916878</v>
      </c>
      <c r="LO6">
        <v>164.32295556089881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3.1003251323400001</v>
      </c>
      <c r="MA6">
        <v>3.1003251323400001</v>
      </c>
      <c r="MB6">
        <v>3.1003251323400001</v>
      </c>
      <c r="MC6">
        <v>3.1003251323400001</v>
      </c>
      <c r="MD6">
        <v>3.1003251323400001</v>
      </c>
      <c r="ME6">
        <v>3.1003251323400001</v>
      </c>
      <c r="MF6">
        <v>3.1003251323400001</v>
      </c>
      <c r="MG6">
        <v>3.1003251323400001</v>
      </c>
      <c r="MH6">
        <v>3.1003251323400001</v>
      </c>
      <c r="MI6">
        <v>3.1003251323400001</v>
      </c>
      <c r="MJ6">
        <v>1.3801447363319999E-2</v>
      </c>
      <c r="MK6">
        <v>0</v>
      </c>
      <c r="ML6">
        <v>0.60586353715212005</v>
      </c>
      <c r="MM6">
        <v>0</v>
      </c>
      <c r="MN6">
        <v>1.2609728244313199</v>
      </c>
      <c r="MO6">
        <v>0</v>
      </c>
      <c r="MP6">
        <v>0.60586353715212005</v>
      </c>
      <c r="MQ6">
        <v>0</v>
      </c>
      <c r="MR6">
        <v>0.60586353715212005</v>
      </c>
      <c r="MS6">
        <v>0</v>
      </c>
      <c r="MT6">
        <v>0.60586353715212005</v>
      </c>
      <c r="MU6">
        <v>0</v>
      </c>
      <c r="MV6">
        <v>0.60586353715212005</v>
      </c>
      <c r="MW6">
        <v>0</v>
      </c>
      <c r="MX6">
        <v>0.60586353715212005</v>
      </c>
      <c r="MY6">
        <v>0</v>
      </c>
      <c r="MZ6">
        <v>0.60586353715212005</v>
      </c>
      <c r="NA6">
        <v>0</v>
      </c>
      <c r="NB6">
        <v>0.60586353715212005</v>
      </c>
      <c r="NC6">
        <v>0</v>
      </c>
      <c r="ND6">
        <v>0.60586353715212005</v>
      </c>
      <c r="NE6">
        <v>0</v>
      </c>
      <c r="NF6">
        <v>1.0001048814</v>
      </c>
      <c r="NG6">
        <v>14.461516585044</v>
      </c>
      <c r="NH6">
        <v>14.461516585044</v>
      </c>
      <c r="NI6">
        <v>0.20002097628000001</v>
      </c>
    </row>
    <row r="7" spans="1:373" hidden="1" x14ac:dyDescent="0.2">
      <c r="A7" t="s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0.63415352182499996</v>
      </c>
      <c r="KW7">
        <v>0.63415352182499996</v>
      </c>
      <c r="KX7">
        <v>0.63415352182499996</v>
      </c>
      <c r="KY7">
        <v>0.63415352182499996</v>
      </c>
      <c r="KZ7">
        <v>0.63415352182499996</v>
      </c>
      <c r="LA7">
        <v>0.86928687111379999</v>
      </c>
      <c r="LB7">
        <v>0.82244963656639991</v>
      </c>
      <c r="LC7">
        <v>1.0168153463407998</v>
      </c>
      <c r="LD7">
        <v>0.62613895405519993</v>
      </c>
      <c r="LE7">
        <v>0.62613895405519993</v>
      </c>
      <c r="LF7">
        <v>0.62613895405519993</v>
      </c>
      <c r="LG7">
        <v>0.62613895405519993</v>
      </c>
      <c r="LH7">
        <v>0.62613895405519993</v>
      </c>
      <c r="LI7">
        <v>1.0172086925876</v>
      </c>
      <c r="LJ7">
        <v>1.0172086925876</v>
      </c>
      <c r="LK7">
        <v>1.0172086925876</v>
      </c>
      <c r="LL7">
        <v>1.0172086925876</v>
      </c>
      <c r="LM7">
        <v>1.0172086925876</v>
      </c>
      <c r="LN7">
        <v>1.0172086925876</v>
      </c>
      <c r="LO7">
        <v>1.0172086925876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</row>
    <row r="8" spans="1:373" hidden="1" x14ac:dyDescent="0.2">
      <c r="A8" t="s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1.9426545460000001E-6</v>
      </c>
      <c r="KK8">
        <v>1.9426545460000001E-6</v>
      </c>
      <c r="KL8">
        <v>1.9426545460000001E-6</v>
      </c>
      <c r="KM8">
        <v>1.9426545460000001E-6</v>
      </c>
      <c r="KN8">
        <v>2.5564498940000001E-6</v>
      </c>
      <c r="KO8">
        <v>2.5564498940000001E-6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</row>
    <row r="9" spans="1:373" hidden="1" x14ac:dyDescent="0.2">
      <c r="A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1.319412167004E-10</v>
      </c>
      <c r="AQ9">
        <v>0</v>
      </c>
      <c r="AR9">
        <v>0</v>
      </c>
      <c r="AS9">
        <v>0</v>
      </c>
      <c r="AT9">
        <v>1.319412167004E-10</v>
      </c>
      <c r="AU9">
        <v>0</v>
      </c>
      <c r="AV9">
        <v>0</v>
      </c>
      <c r="AW9">
        <v>0</v>
      </c>
      <c r="AX9">
        <v>1.319412167004E-10</v>
      </c>
      <c r="AY9">
        <v>0</v>
      </c>
      <c r="AZ9">
        <v>0</v>
      </c>
      <c r="BA9">
        <v>0</v>
      </c>
      <c r="BB9">
        <v>1.319412167004E-10</v>
      </c>
      <c r="BC9">
        <v>0</v>
      </c>
      <c r="BD9">
        <v>0</v>
      </c>
      <c r="BE9">
        <v>0</v>
      </c>
      <c r="BF9">
        <v>1.319412167004E-10</v>
      </c>
      <c r="BG9">
        <v>0</v>
      </c>
      <c r="BH9">
        <v>0</v>
      </c>
      <c r="BI9">
        <v>0</v>
      </c>
      <c r="BJ9">
        <v>1.319412167004E-10</v>
      </c>
      <c r="BK9">
        <v>0</v>
      </c>
      <c r="BL9">
        <v>0</v>
      </c>
      <c r="BM9">
        <v>0</v>
      </c>
      <c r="BN9">
        <v>1.319412167004E-10</v>
      </c>
      <c r="BO9">
        <v>0</v>
      </c>
      <c r="BP9">
        <v>0</v>
      </c>
      <c r="BQ9">
        <v>0</v>
      </c>
      <c r="BR9">
        <v>1.319412167004E-10</v>
      </c>
      <c r="BS9">
        <v>0</v>
      </c>
      <c r="BT9">
        <v>0</v>
      </c>
      <c r="BU9">
        <v>0</v>
      </c>
      <c r="BV9">
        <v>1.319412167004E-10</v>
      </c>
      <c r="BW9">
        <v>0</v>
      </c>
      <c r="BX9">
        <v>0</v>
      </c>
      <c r="BY9">
        <v>0</v>
      </c>
      <c r="BZ9">
        <v>1.319412167004E-10</v>
      </c>
      <c r="CA9">
        <v>0</v>
      </c>
      <c r="CB9">
        <v>0</v>
      </c>
      <c r="CC9">
        <v>0</v>
      </c>
      <c r="CD9">
        <v>1.319412167004E-10</v>
      </c>
      <c r="CE9">
        <v>0</v>
      </c>
      <c r="CF9">
        <v>0</v>
      </c>
      <c r="CG9">
        <v>0</v>
      </c>
      <c r="CH9">
        <v>1.319412167004E-10</v>
      </c>
      <c r="CI9">
        <v>0</v>
      </c>
      <c r="CJ9">
        <v>0</v>
      </c>
      <c r="CK9">
        <v>0</v>
      </c>
      <c r="CL9">
        <v>1.319412167004E-10</v>
      </c>
      <c r="CM9">
        <v>0</v>
      </c>
      <c r="CN9">
        <v>0</v>
      </c>
      <c r="CO9">
        <v>0</v>
      </c>
      <c r="CP9">
        <v>1.319412167004E-10</v>
      </c>
      <c r="CQ9">
        <v>0</v>
      </c>
      <c r="CR9">
        <v>0</v>
      </c>
      <c r="CS9">
        <v>0</v>
      </c>
      <c r="CT9">
        <v>1.319412167004E-10</v>
      </c>
      <c r="CU9">
        <v>0</v>
      </c>
      <c r="CV9">
        <v>0</v>
      </c>
      <c r="CW9">
        <v>0</v>
      </c>
      <c r="CX9">
        <v>1.319412167004E-10</v>
      </c>
      <c r="CY9">
        <v>0</v>
      </c>
      <c r="CZ9">
        <v>0</v>
      </c>
      <c r="DA9">
        <v>0</v>
      </c>
      <c r="DB9">
        <v>1.319412167004E-10</v>
      </c>
      <c r="DC9">
        <v>0</v>
      </c>
      <c r="DD9">
        <v>0</v>
      </c>
      <c r="DE9">
        <v>0</v>
      </c>
      <c r="DF9">
        <v>1.319412167004E-10</v>
      </c>
      <c r="DG9">
        <v>0</v>
      </c>
      <c r="DH9">
        <v>0</v>
      </c>
      <c r="DI9">
        <v>0</v>
      </c>
      <c r="DJ9">
        <v>1.319412167004E-10</v>
      </c>
      <c r="DK9">
        <v>0</v>
      </c>
      <c r="DL9">
        <v>0</v>
      </c>
      <c r="DM9">
        <v>0</v>
      </c>
      <c r="DN9">
        <v>1.319412167004E-10</v>
      </c>
      <c r="DO9">
        <v>0</v>
      </c>
      <c r="DP9">
        <v>0</v>
      </c>
      <c r="DQ9">
        <v>0</v>
      </c>
      <c r="DR9">
        <v>1.319412167004E-10</v>
      </c>
      <c r="DS9">
        <v>0</v>
      </c>
      <c r="DT9">
        <v>0</v>
      </c>
      <c r="DU9">
        <v>0</v>
      </c>
      <c r="DV9">
        <v>1.319412167004E-10</v>
      </c>
      <c r="DW9">
        <v>0</v>
      </c>
      <c r="DX9">
        <v>0</v>
      </c>
      <c r="DY9">
        <v>0</v>
      </c>
      <c r="DZ9">
        <v>1.319412167004E-10</v>
      </c>
      <c r="EA9">
        <v>0</v>
      </c>
      <c r="EB9">
        <v>0</v>
      </c>
      <c r="EC9">
        <v>0</v>
      </c>
      <c r="ED9">
        <v>1.319412167004E-10</v>
      </c>
      <c r="EE9">
        <v>0</v>
      </c>
      <c r="EF9">
        <v>0</v>
      </c>
      <c r="EG9">
        <v>0</v>
      </c>
      <c r="EH9">
        <v>1.319412167004E-10</v>
      </c>
      <c r="EI9">
        <v>0</v>
      </c>
      <c r="EJ9">
        <v>0</v>
      </c>
      <c r="EK9">
        <v>1.45361331996E-9</v>
      </c>
      <c r="EL9">
        <v>0</v>
      </c>
      <c r="EM9">
        <v>0</v>
      </c>
      <c r="EN9">
        <v>1.45361331996E-9</v>
      </c>
      <c r="EO9">
        <v>0</v>
      </c>
      <c r="EP9">
        <v>0</v>
      </c>
      <c r="EQ9">
        <v>1.45361331996E-9</v>
      </c>
      <c r="ER9">
        <v>0</v>
      </c>
      <c r="ES9">
        <v>0</v>
      </c>
      <c r="ET9">
        <v>1.45361331996E-9</v>
      </c>
      <c r="EU9">
        <v>0</v>
      </c>
      <c r="EV9">
        <v>0</v>
      </c>
      <c r="EW9">
        <v>1.45361331996E-9</v>
      </c>
      <c r="EX9">
        <v>0</v>
      </c>
      <c r="EY9">
        <v>0</v>
      </c>
      <c r="EZ9">
        <v>1.45361331996E-9</v>
      </c>
      <c r="FA9">
        <v>0</v>
      </c>
      <c r="FB9">
        <v>0</v>
      </c>
      <c r="FC9">
        <v>1.45361331996E-9</v>
      </c>
      <c r="FD9">
        <v>0</v>
      </c>
      <c r="FE9">
        <v>0</v>
      </c>
      <c r="FF9">
        <v>1.45361331996E-9</v>
      </c>
      <c r="FG9">
        <v>0</v>
      </c>
      <c r="FH9">
        <v>0</v>
      </c>
      <c r="FI9">
        <v>1.45361331996E-9</v>
      </c>
      <c r="FJ9">
        <v>0</v>
      </c>
      <c r="FK9">
        <v>0</v>
      </c>
      <c r="FL9">
        <v>1.45361331996E-9</v>
      </c>
      <c r="FM9">
        <v>0</v>
      </c>
      <c r="FN9">
        <v>0</v>
      </c>
      <c r="FO9">
        <v>1.45361331996E-9</v>
      </c>
      <c r="FP9">
        <v>0</v>
      </c>
      <c r="FQ9">
        <v>0</v>
      </c>
      <c r="FR9">
        <v>1.45361331996E-9</v>
      </c>
      <c r="FS9">
        <v>0</v>
      </c>
      <c r="FT9">
        <v>0</v>
      </c>
      <c r="FU9">
        <v>1.45361331996E-9</v>
      </c>
      <c r="FV9">
        <v>0</v>
      </c>
      <c r="FW9">
        <v>0</v>
      </c>
      <c r="FX9">
        <v>1.45361331996E-9</v>
      </c>
      <c r="FY9">
        <v>0</v>
      </c>
      <c r="FZ9">
        <v>0</v>
      </c>
      <c r="GA9">
        <v>1.45361331996E-9</v>
      </c>
      <c r="GB9">
        <v>0</v>
      </c>
      <c r="GC9">
        <v>0</v>
      </c>
      <c r="GD9">
        <v>1.45361331996E-9</v>
      </c>
      <c r="GE9">
        <v>0</v>
      </c>
      <c r="GF9">
        <v>0</v>
      </c>
      <c r="GG9">
        <v>1.45361331996E-9</v>
      </c>
      <c r="GH9">
        <v>0</v>
      </c>
      <c r="GI9">
        <v>0</v>
      </c>
      <c r="GJ9">
        <v>1.45361331996E-9</v>
      </c>
      <c r="GK9">
        <v>0</v>
      </c>
      <c r="GL9">
        <v>0</v>
      </c>
      <c r="GM9">
        <v>1.45361331996E-9</v>
      </c>
      <c r="GN9">
        <v>0</v>
      </c>
      <c r="GO9">
        <v>0</v>
      </c>
      <c r="GP9">
        <v>1.45361331996E-9</v>
      </c>
      <c r="GQ9">
        <v>0</v>
      </c>
      <c r="GR9">
        <v>0</v>
      </c>
      <c r="GS9">
        <v>1.45361331996E-9</v>
      </c>
      <c r="GT9">
        <v>0</v>
      </c>
      <c r="GU9">
        <v>0</v>
      </c>
      <c r="GV9">
        <v>1.45361331996E-9</v>
      </c>
      <c r="GW9">
        <v>0</v>
      </c>
      <c r="GX9">
        <v>0</v>
      </c>
      <c r="GY9">
        <v>1.45361331996E-9</v>
      </c>
      <c r="GZ9">
        <v>0</v>
      </c>
      <c r="HA9">
        <v>0</v>
      </c>
      <c r="HB9">
        <v>1.45361331996E-9</v>
      </c>
      <c r="HC9">
        <v>0</v>
      </c>
      <c r="HD9">
        <v>0</v>
      </c>
      <c r="HE9">
        <v>1.45361331996E-9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1.4736954194272003E-5</v>
      </c>
      <c r="IW9">
        <v>1.4736954194272003E-5</v>
      </c>
      <c r="IX9">
        <v>1.4736954194272003E-5</v>
      </c>
      <c r="IY9">
        <v>1.4736954194272003E-5</v>
      </c>
      <c r="IZ9">
        <v>1.4736954194272003E-5</v>
      </c>
      <c r="JA9">
        <v>1.4736954194272003E-5</v>
      </c>
      <c r="JB9">
        <v>1.4736954194272003E-5</v>
      </c>
      <c r="JC9">
        <v>1.4736954194272003E-5</v>
      </c>
      <c r="JD9">
        <v>1.4736954194272003E-5</v>
      </c>
      <c r="JE9">
        <v>1.4736954194272003E-5</v>
      </c>
      <c r="JF9">
        <v>5.2212225282500006E-6</v>
      </c>
      <c r="JG9">
        <v>5.2212225282500006E-6</v>
      </c>
      <c r="JH9">
        <v>5.2212225282500006E-6</v>
      </c>
      <c r="JI9">
        <v>5.2212225282500006E-6</v>
      </c>
      <c r="JJ9">
        <v>5.2212225282500006E-6</v>
      </c>
      <c r="JK9">
        <v>5.2212225282500006E-6</v>
      </c>
      <c r="JL9">
        <v>5.2212225282500006E-6</v>
      </c>
      <c r="JM9">
        <v>5.2212225282500006E-6</v>
      </c>
      <c r="JN9">
        <v>5.2212225282500006E-6</v>
      </c>
      <c r="JO9">
        <v>5.2212225282500006E-6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4.4340743650220005E-6</v>
      </c>
      <c r="KK9">
        <v>4.4340743650220005E-6</v>
      </c>
      <c r="KL9">
        <v>4.4340743650220005E-6</v>
      </c>
      <c r="KM9">
        <v>4.4340743650220005E-6</v>
      </c>
      <c r="KN9">
        <v>4.4340743650220005E-6</v>
      </c>
      <c r="KO9">
        <v>4.4340743650220005E-6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5.7879931117499996E-5</v>
      </c>
      <c r="KW9">
        <v>5.7879931117499996E-5</v>
      </c>
      <c r="KX9">
        <v>5.7879931117499996E-5</v>
      </c>
      <c r="KY9">
        <v>5.7879931117499996E-5</v>
      </c>
      <c r="KZ9">
        <v>5.7879931117499996E-5</v>
      </c>
      <c r="LA9">
        <v>9.5180428774099986E-5</v>
      </c>
      <c r="LB9">
        <v>9.0068993643399988E-5</v>
      </c>
      <c r="LC9">
        <v>1.1133442297459999E-4</v>
      </c>
      <c r="LD9">
        <v>1.5235341151861E-4</v>
      </c>
      <c r="LE9">
        <v>1.5235341151861E-4</v>
      </c>
      <c r="LF9">
        <v>1.5235341151861E-4</v>
      </c>
      <c r="LG9">
        <v>1.5235341151861E-4</v>
      </c>
      <c r="LH9">
        <v>1.5235341151861E-4</v>
      </c>
      <c r="LI9">
        <v>1.041035551472E-4</v>
      </c>
      <c r="LJ9">
        <v>1.041035551472E-4</v>
      </c>
      <c r="LK9">
        <v>1.041035551472E-4</v>
      </c>
      <c r="LL9">
        <v>1.041035551472E-4</v>
      </c>
      <c r="LM9">
        <v>1.041035551472E-4</v>
      </c>
      <c r="LN9">
        <v>1.041035551472E-4</v>
      </c>
      <c r="LO9">
        <v>1.041035551472E-4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0.38146020761279992</v>
      </c>
      <c r="MA9">
        <v>0.38146020761279992</v>
      </c>
      <c r="MB9">
        <v>0.38146020761279992</v>
      </c>
      <c r="MC9">
        <v>0.38146020761279992</v>
      </c>
      <c r="MD9">
        <v>0.38146020761279992</v>
      </c>
      <c r="ME9">
        <v>0.38146020761279992</v>
      </c>
      <c r="MF9">
        <v>0.38146020761279992</v>
      </c>
      <c r="MG9">
        <v>0.38146020761279992</v>
      </c>
      <c r="MH9">
        <v>0.38146020761279992</v>
      </c>
      <c r="MI9">
        <v>0.38146020761279992</v>
      </c>
      <c r="MJ9">
        <v>0</v>
      </c>
      <c r="MK9">
        <v>4.4476832897279994E-2</v>
      </c>
      <c r="ML9">
        <v>3.960786283632E-2</v>
      </c>
      <c r="MM9">
        <v>4.4476832897279994E-2</v>
      </c>
      <c r="MN9">
        <v>3.960786283632E-2</v>
      </c>
      <c r="MO9">
        <v>4.4476832897279994E-2</v>
      </c>
      <c r="MP9">
        <v>3.960786283632E-2</v>
      </c>
      <c r="MQ9">
        <v>4.4476832897279994E-2</v>
      </c>
      <c r="MR9">
        <v>3.960786283632E-2</v>
      </c>
      <c r="MS9">
        <v>4.4476832897279994E-2</v>
      </c>
      <c r="MT9">
        <v>3.960786283632E-2</v>
      </c>
      <c r="MU9">
        <v>4.4476832897279994E-2</v>
      </c>
      <c r="MV9">
        <v>3.960786283632E-2</v>
      </c>
      <c r="MW9">
        <v>4.4476832897279994E-2</v>
      </c>
      <c r="MX9">
        <v>3.960786283632E-2</v>
      </c>
      <c r="MY9">
        <v>4.4476832897279994E-2</v>
      </c>
      <c r="MZ9">
        <v>3.960786283632E-2</v>
      </c>
      <c r="NA9">
        <v>4.4476832897279994E-2</v>
      </c>
      <c r="NB9">
        <v>3.960786283632E-2</v>
      </c>
      <c r="NC9">
        <v>4.4476832897279994E-2</v>
      </c>
      <c r="ND9">
        <v>3.960786283632E-2</v>
      </c>
      <c r="NE9">
        <v>0</v>
      </c>
      <c r="NF9">
        <v>6.1583125000000004E-4</v>
      </c>
      <c r="NG9">
        <v>0</v>
      </c>
      <c r="NH9">
        <v>0</v>
      </c>
      <c r="NI9">
        <v>0</v>
      </c>
    </row>
    <row r="10" spans="1:373" hidden="1" x14ac:dyDescent="0.2">
      <c r="A10" t="s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2.086523567293E-4</v>
      </c>
      <c r="AR10">
        <v>1.1776870527915001E-4</v>
      </c>
      <c r="AS10">
        <v>0</v>
      </c>
      <c r="AT10">
        <v>0</v>
      </c>
      <c r="AU10">
        <v>2.086523567293E-4</v>
      </c>
      <c r="AV10">
        <v>1.1776870527915001E-4</v>
      </c>
      <c r="AW10">
        <v>0</v>
      </c>
      <c r="AX10">
        <v>0</v>
      </c>
      <c r="AY10">
        <v>2.086523567293E-4</v>
      </c>
      <c r="AZ10">
        <v>1.1776870527915001E-4</v>
      </c>
      <c r="BA10">
        <v>0</v>
      </c>
      <c r="BB10">
        <v>0</v>
      </c>
      <c r="BC10">
        <v>2.086523567293E-4</v>
      </c>
      <c r="BD10">
        <v>1.1776870527915001E-4</v>
      </c>
      <c r="BE10">
        <v>0</v>
      </c>
      <c r="BF10">
        <v>0</v>
      </c>
      <c r="BG10">
        <v>2.086523567293E-4</v>
      </c>
      <c r="BH10">
        <v>1.1776870527915001E-4</v>
      </c>
      <c r="BI10">
        <v>0</v>
      </c>
      <c r="BJ10">
        <v>0</v>
      </c>
      <c r="BK10">
        <v>2.086523567293E-4</v>
      </c>
      <c r="BL10">
        <v>1.1776870527915001E-4</v>
      </c>
      <c r="BM10">
        <v>0</v>
      </c>
      <c r="BN10">
        <v>0</v>
      </c>
      <c r="BO10">
        <v>2.086523567293E-4</v>
      </c>
      <c r="BP10">
        <v>1.1776870527915001E-4</v>
      </c>
      <c r="BQ10">
        <v>0</v>
      </c>
      <c r="BR10">
        <v>0</v>
      </c>
      <c r="BS10">
        <v>2.086523567293E-4</v>
      </c>
      <c r="BT10">
        <v>1.1776870527915001E-4</v>
      </c>
      <c r="BU10">
        <v>0</v>
      </c>
      <c r="BV10">
        <v>0</v>
      </c>
      <c r="BW10">
        <v>2.086523567293E-4</v>
      </c>
      <c r="BX10">
        <v>1.1776870527915001E-4</v>
      </c>
      <c r="BY10">
        <v>0</v>
      </c>
      <c r="BZ10">
        <v>0</v>
      </c>
      <c r="CA10">
        <v>2.086523567293E-4</v>
      </c>
      <c r="CB10">
        <v>1.1776870527915001E-4</v>
      </c>
      <c r="CC10">
        <v>0</v>
      </c>
      <c r="CD10">
        <v>0</v>
      </c>
      <c r="CE10">
        <v>2.086523567293E-4</v>
      </c>
      <c r="CF10">
        <v>1.1776870527915001E-4</v>
      </c>
      <c r="CG10">
        <v>0</v>
      </c>
      <c r="CH10">
        <v>0</v>
      </c>
      <c r="CI10">
        <v>2.086523567293E-4</v>
      </c>
      <c r="CJ10">
        <v>1.1776870527915001E-4</v>
      </c>
      <c r="CK10">
        <v>0</v>
      </c>
      <c r="CL10">
        <v>0</v>
      </c>
      <c r="CM10">
        <v>2.086523567293E-4</v>
      </c>
      <c r="CN10">
        <v>1.1776870527915001E-4</v>
      </c>
      <c r="CO10">
        <v>0</v>
      </c>
      <c r="CP10">
        <v>0</v>
      </c>
      <c r="CQ10">
        <v>2.086523567293E-4</v>
      </c>
      <c r="CR10">
        <v>1.1776870527915001E-4</v>
      </c>
      <c r="CS10">
        <v>0</v>
      </c>
      <c r="CT10">
        <v>0</v>
      </c>
      <c r="CU10">
        <v>2.086523567293E-4</v>
      </c>
      <c r="CV10">
        <v>1.1776870527915001E-4</v>
      </c>
      <c r="CW10">
        <v>0</v>
      </c>
      <c r="CX10">
        <v>0</v>
      </c>
      <c r="CY10">
        <v>2.086523567293E-4</v>
      </c>
      <c r="CZ10">
        <v>1.1776870527915001E-4</v>
      </c>
      <c r="DA10">
        <v>0</v>
      </c>
      <c r="DB10">
        <v>0</v>
      </c>
      <c r="DC10">
        <v>2.086523567293E-4</v>
      </c>
      <c r="DD10">
        <v>1.1776870527915001E-4</v>
      </c>
      <c r="DE10">
        <v>0</v>
      </c>
      <c r="DF10">
        <v>0</v>
      </c>
      <c r="DG10">
        <v>2.086523567293E-4</v>
      </c>
      <c r="DH10">
        <v>1.1776870527915001E-4</v>
      </c>
      <c r="DI10">
        <v>0</v>
      </c>
      <c r="DJ10">
        <v>0</v>
      </c>
      <c r="DK10">
        <v>2.086523567293E-4</v>
      </c>
      <c r="DL10">
        <v>1.1776870527915001E-4</v>
      </c>
      <c r="DM10">
        <v>0</v>
      </c>
      <c r="DN10">
        <v>0</v>
      </c>
      <c r="DO10">
        <v>2.086523567293E-4</v>
      </c>
      <c r="DP10">
        <v>1.1776870527915001E-4</v>
      </c>
      <c r="DQ10">
        <v>0</v>
      </c>
      <c r="DR10">
        <v>0</v>
      </c>
      <c r="DS10">
        <v>2.086523567293E-4</v>
      </c>
      <c r="DT10">
        <v>1.1776870527915001E-4</v>
      </c>
      <c r="DU10">
        <v>0</v>
      </c>
      <c r="DV10">
        <v>0</v>
      </c>
      <c r="DW10">
        <v>2.086523567293E-4</v>
      </c>
      <c r="DX10">
        <v>1.1776870527915001E-4</v>
      </c>
      <c r="DY10">
        <v>0</v>
      </c>
      <c r="DZ10">
        <v>0</v>
      </c>
      <c r="EA10">
        <v>2.086523567293E-4</v>
      </c>
      <c r="EB10">
        <v>1.1776870527915001E-4</v>
      </c>
      <c r="EC10">
        <v>0</v>
      </c>
      <c r="ED10">
        <v>0</v>
      </c>
      <c r="EE10">
        <v>2.086523567293E-4</v>
      </c>
      <c r="EF10">
        <v>1.1776870527915001E-4</v>
      </c>
      <c r="EG10">
        <v>0</v>
      </c>
      <c r="EH10">
        <v>0</v>
      </c>
      <c r="EI10">
        <v>2.086523567293E-4</v>
      </c>
      <c r="EJ10">
        <v>1.1776870527915001E-4</v>
      </c>
      <c r="EK10">
        <v>0</v>
      </c>
      <c r="EL10">
        <v>5.3404869065399995E-3</v>
      </c>
      <c r="EM10">
        <v>4.7676790544763014E-3</v>
      </c>
      <c r="EN10">
        <v>0</v>
      </c>
      <c r="EO10">
        <v>5.3404869065399995E-3</v>
      </c>
      <c r="EP10">
        <v>4.7676790544763014E-3</v>
      </c>
      <c r="EQ10">
        <v>0</v>
      </c>
      <c r="ER10">
        <v>5.3404869065399995E-3</v>
      </c>
      <c r="ES10">
        <v>4.7676790544763014E-3</v>
      </c>
      <c r="ET10">
        <v>0</v>
      </c>
      <c r="EU10">
        <v>5.3404869065399995E-3</v>
      </c>
      <c r="EV10">
        <v>4.7676790544763014E-3</v>
      </c>
      <c r="EW10">
        <v>0</v>
      </c>
      <c r="EX10">
        <v>5.3404869065399995E-3</v>
      </c>
      <c r="EY10">
        <v>4.7676790544763014E-3</v>
      </c>
      <c r="EZ10">
        <v>0</v>
      </c>
      <c r="FA10">
        <v>5.3404869065399995E-3</v>
      </c>
      <c r="FB10">
        <v>4.7676790544763014E-3</v>
      </c>
      <c r="FC10">
        <v>0</v>
      </c>
      <c r="FD10">
        <v>5.3404869065399995E-3</v>
      </c>
      <c r="FE10">
        <v>4.7676790544763014E-3</v>
      </c>
      <c r="FF10">
        <v>0</v>
      </c>
      <c r="FG10">
        <v>5.3404869065399995E-3</v>
      </c>
      <c r="FH10">
        <v>4.7676790544763014E-3</v>
      </c>
      <c r="FI10">
        <v>0</v>
      </c>
      <c r="FJ10">
        <v>5.3404869065399995E-3</v>
      </c>
      <c r="FK10">
        <v>4.7676790544763014E-3</v>
      </c>
      <c r="FL10">
        <v>0</v>
      </c>
      <c r="FM10">
        <v>5.3404869065399995E-3</v>
      </c>
      <c r="FN10">
        <v>4.7676790544763014E-3</v>
      </c>
      <c r="FO10">
        <v>0</v>
      </c>
      <c r="FP10">
        <v>5.3404869065399995E-3</v>
      </c>
      <c r="FQ10">
        <v>4.7676790544763014E-3</v>
      </c>
      <c r="FR10">
        <v>0</v>
      </c>
      <c r="FS10">
        <v>5.3404869065399995E-3</v>
      </c>
      <c r="FT10">
        <v>4.7676790544763014E-3</v>
      </c>
      <c r="FU10">
        <v>0</v>
      </c>
      <c r="FV10">
        <v>5.3404869065399995E-3</v>
      </c>
      <c r="FW10">
        <v>4.7676790544763014E-3</v>
      </c>
      <c r="FX10">
        <v>0</v>
      </c>
      <c r="FY10">
        <v>5.3404869065399995E-3</v>
      </c>
      <c r="FZ10">
        <v>4.7676790544763014E-3</v>
      </c>
      <c r="GA10">
        <v>0</v>
      </c>
      <c r="GB10">
        <v>5.3404869065399995E-3</v>
      </c>
      <c r="GC10">
        <v>4.7676790544763014E-3</v>
      </c>
      <c r="GD10">
        <v>0</v>
      </c>
      <c r="GE10">
        <v>5.3404869065399995E-3</v>
      </c>
      <c r="GF10">
        <v>4.7676790544763014E-3</v>
      </c>
      <c r="GG10">
        <v>0</v>
      </c>
      <c r="GH10">
        <v>5.3404869065399995E-3</v>
      </c>
      <c r="GI10">
        <v>4.7676790544763014E-3</v>
      </c>
      <c r="GJ10">
        <v>0</v>
      </c>
      <c r="GK10">
        <v>5.3404869065399995E-3</v>
      </c>
      <c r="GL10">
        <v>4.7676790544763014E-3</v>
      </c>
      <c r="GM10">
        <v>0</v>
      </c>
      <c r="GN10">
        <v>5.3404869065399995E-3</v>
      </c>
      <c r="GO10">
        <v>4.7676790544763014E-3</v>
      </c>
      <c r="GP10">
        <v>0</v>
      </c>
      <c r="GQ10">
        <v>5.3404869065399995E-3</v>
      </c>
      <c r="GR10">
        <v>4.7676790544763014E-3</v>
      </c>
      <c r="GS10">
        <v>0</v>
      </c>
      <c r="GT10">
        <v>5.3404869065399995E-3</v>
      </c>
      <c r="GU10">
        <v>4.7676790544763014E-3</v>
      </c>
      <c r="GV10">
        <v>0</v>
      </c>
      <c r="GW10">
        <v>5.3404869065399995E-3</v>
      </c>
      <c r="GX10">
        <v>4.7676790544763014E-3</v>
      </c>
      <c r="GY10">
        <v>0</v>
      </c>
      <c r="GZ10">
        <v>5.3404869065399995E-3</v>
      </c>
      <c r="HA10">
        <v>4.7676790544763014E-3</v>
      </c>
      <c r="HB10">
        <v>0</v>
      </c>
      <c r="HC10">
        <v>5.3404869065399995E-3</v>
      </c>
      <c r="HD10">
        <v>4.7676790544763014E-3</v>
      </c>
      <c r="HE10">
        <v>0</v>
      </c>
      <c r="HF10">
        <v>5.3404869065399995E-3</v>
      </c>
      <c r="HG10">
        <v>4.7676790544763014E-3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4.1370438520700001E-4</v>
      </c>
      <c r="JQ10">
        <v>4.1370438520700001E-4</v>
      </c>
      <c r="JR10">
        <v>4.1370438520700001E-4</v>
      </c>
      <c r="JS10">
        <v>4.1370438520700001E-4</v>
      </c>
      <c r="JT10">
        <v>4.1370438520700001E-4</v>
      </c>
      <c r="JU10">
        <v>4.1370438520700001E-4</v>
      </c>
      <c r="JV10">
        <v>4.1370438520700001E-4</v>
      </c>
      <c r="JW10">
        <v>4.1370438520700001E-4</v>
      </c>
      <c r="JX10">
        <v>4.1370438520700001E-4</v>
      </c>
      <c r="JY10">
        <v>4.1370438520700001E-4</v>
      </c>
      <c r="JZ10">
        <v>7.0573101005899997E-3</v>
      </c>
      <c r="KA10">
        <v>7.0573101005899997E-3</v>
      </c>
      <c r="KB10">
        <v>7.0573101005899997E-3</v>
      </c>
      <c r="KC10">
        <v>7.0573101005899997E-3</v>
      </c>
      <c r="KD10">
        <v>7.0573101005899997E-3</v>
      </c>
      <c r="KE10">
        <v>7.0573101005899997E-3</v>
      </c>
      <c r="KF10">
        <v>7.0573101005899997E-3</v>
      </c>
      <c r="KG10">
        <v>7.0573101005899997E-3</v>
      </c>
      <c r="KH10">
        <v>7.0573101005899997E-3</v>
      </c>
      <c r="KI10">
        <v>7.0573101005899997E-3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</row>
    <row r="11" spans="1:373" hidden="1" x14ac:dyDescent="0.2">
      <c r="A11" t="s">
        <v>16</v>
      </c>
      <c r="P11">
        <v>2.6609641293400001E-5</v>
      </c>
      <c r="Q11">
        <v>3.9680167912000001E-6</v>
      </c>
      <c r="R11">
        <v>2.6609641293400001E-5</v>
      </c>
      <c r="S11">
        <v>3.9680167912000001E-6</v>
      </c>
      <c r="T11">
        <v>2.6609641293400001E-5</v>
      </c>
      <c r="U11">
        <v>3.9680167912000001E-6</v>
      </c>
      <c r="V11">
        <v>2.6609641293400001E-5</v>
      </c>
      <c r="W11">
        <v>3.9680167912000001E-6</v>
      </c>
      <c r="X11">
        <v>2.6609641293400001E-5</v>
      </c>
      <c r="Y11">
        <v>2.6609641293400001E-5</v>
      </c>
      <c r="Z11">
        <v>2.6609641293400001E-5</v>
      </c>
      <c r="AA11">
        <v>6.1850056562800002E-5</v>
      </c>
      <c r="AB11">
        <v>6.1850056562800002E-5</v>
      </c>
      <c r="AC11">
        <v>6.1850056562800002E-5</v>
      </c>
      <c r="AD11">
        <v>2.6609641293400001E-5</v>
      </c>
      <c r="AE11">
        <v>2.6609641293400001E-5</v>
      </c>
      <c r="AF11">
        <v>4.3058274498799999E-5</v>
      </c>
      <c r="AG11">
        <v>2.6609641293400001E-5</v>
      </c>
      <c r="AH11">
        <v>2.6609641293400001E-5</v>
      </c>
      <c r="AI11">
        <v>2.6609641293400001E-5</v>
      </c>
      <c r="AJ11">
        <v>2.6609641293400001E-5</v>
      </c>
      <c r="AK11">
        <v>2.6609641293400001E-5</v>
      </c>
      <c r="AL11">
        <v>2.6609641293400001E-5</v>
      </c>
      <c r="AM11">
        <v>2.6609641293400001E-5</v>
      </c>
      <c r="AN11">
        <v>2.6609641293400001E-5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</row>
    <row r="12" spans="1:373" hidden="1" x14ac:dyDescent="0.2">
      <c r="A12" t="s">
        <v>11</v>
      </c>
      <c r="P12">
        <v>104.99796996970321</v>
      </c>
      <c r="Q12">
        <v>106.385479715736</v>
      </c>
      <c r="R12">
        <v>109.43348353380121</v>
      </c>
      <c r="S12">
        <v>110.87960696827599</v>
      </c>
      <c r="T12">
        <v>86.249967847294201</v>
      </c>
      <c r="U12">
        <v>87.389729606665995</v>
      </c>
      <c r="V12">
        <v>79.683117808333805</v>
      </c>
      <c r="W12">
        <v>80.736101047773985</v>
      </c>
      <c r="X12">
        <v>217.80512500267983</v>
      </c>
      <c r="Y12">
        <v>227.03167312461304</v>
      </c>
      <c r="Z12">
        <v>178.36855219561144</v>
      </c>
      <c r="AA12">
        <v>210.47198699999998</v>
      </c>
      <c r="AB12">
        <v>210.47198699999998</v>
      </c>
      <c r="AC12">
        <v>210.47198699999998</v>
      </c>
      <c r="AD12">
        <v>212.8204730058892</v>
      </c>
      <c r="AE12">
        <v>206.95815476200534</v>
      </c>
      <c r="AF12">
        <v>211.91255847888374</v>
      </c>
      <c r="AG12">
        <v>0.56192025036125404</v>
      </c>
      <c r="AH12">
        <v>0.59837164577356805</v>
      </c>
      <c r="AI12">
        <v>0.7630115024402101</v>
      </c>
      <c r="AJ12">
        <v>0.84108661010695218</v>
      </c>
      <c r="AK12">
        <v>16.024320162555782</v>
      </c>
      <c r="AL12">
        <v>0.88446830056237802</v>
      </c>
      <c r="AM12">
        <v>1.0804666873553042</v>
      </c>
      <c r="AN12">
        <v>16.529915978790598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54.145400199560001</v>
      </c>
      <c r="LQ12">
        <v>112.3305262919</v>
      </c>
      <c r="LR12">
        <v>0</v>
      </c>
      <c r="LS12">
        <v>0</v>
      </c>
      <c r="LT12">
        <v>0</v>
      </c>
      <c r="LU12">
        <v>105.299121525308</v>
      </c>
      <c r="LV12">
        <v>102.39856899639</v>
      </c>
      <c r="LW12">
        <v>0</v>
      </c>
      <c r="LX12">
        <v>54.145400199560001</v>
      </c>
      <c r="LY12">
        <v>54.145400199560001</v>
      </c>
      <c r="LZ12">
        <v>54.3410279</v>
      </c>
      <c r="MA12">
        <v>112.73637725</v>
      </c>
      <c r="MB12">
        <v>0</v>
      </c>
      <c r="MC12">
        <v>0</v>
      </c>
      <c r="MD12">
        <v>0</v>
      </c>
      <c r="ME12">
        <v>105.67956797000001</v>
      </c>
      <c r="MF12">
        <v>102.76853572500001</v>
      </c>
      <c r="MG12">
        <v>0</v>
      </c>
      <c r="MH12">
        <v>54.3410279</v>
      </c>
      <c r="MI12">
        <v>54.3410279</v>
      </c>
      <c r="MJ12">
        <v>0</v>
      </c>
      <c r="MK12">
        <v>0</v>
      </c>
      <c r="ML12">
        <v>22.062457327400001</v>
      </c>
      <c r="MM12">
        <v>0</v>
      </c>
      <c r="MN12">
        <v>45.770969163500006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42.905904595820004</v>
      </c>
      <c r="MW12">
        <v>0</v>
      </c>
      <c r="MX12">
        <v>41.724025504350003</v>
      </c>
      <c r="MY12">
        <v>0</v>
      </c>
      <c r="MZ12">
        <v>0</v>
      </c>
      <c r="NA12">
        <v>0</v>
      </c>
      <c r="NB12">
        <v>22.062457327400001</v>
      </c>
      <c r="NC12">
        <v>0</v>
      </c>
      <c r="ND12">
        <v>22.062457327400001</v>
      </c>
      <c r="NE12">
        <v>0</v>
      </c>
      <c r="NF12">
        <v>0</v>
      </c>
      <c r="NG12">
        <v>0</v>
      </c>
      <c r="NH12">
        <v>0</v>
      </c>
      <c r="NI12">
        <v>0</v>
      </c>
    </row>
    <row r="13" spans="1:373" hidden="1" x14ac:dyDescent="0.2">
      <c r="A13" t="s">
        <v>9</v>
      </c>
      <c r="P13">
        <v>0.13068032112389999</v>
      </c>
      <c r="Q13">
        <v>0.13241061335989998</v>
      </c>
      <c r="R13">
        <v>0.13068032112389999</v>
      </c>
      <c r="S13">
        <v>0.13241061335989998</v>
      </c>
      <c r="T13">
        <v>0.13068032112389999</v>
      </c>
      <c r="U13">
        <v>0.13241061335989998</v>
      </c>
      <c r="V13">
        <v>0.13068032112389999</v>
      </c>
      <c r="W13">
        <v>0.13241061335989998</v>
      </c>
      <c r="X13">
        <v>0.13068032112389999</v>
      </c>
      <c r="Y13">
        <v>0.13068032112389999</v>
      </c>
      <c r="Z13">
        <v>0.13068032112389999</v>
      </c>
      <c r="AA13">
        <v>0.13068032112389999</v>
      </c>
      <c r="AB13">
        <v>0.13068032112389999</v>
      </c>
      <c r="AC13">
        <v>0.13068032112389999</v>
      </c>
      <c r="AD13">
        <v>0.13068032112389999</v>
      </c>
      <c r="AE13">
        <v>0.13068032112389999</v>
      </c>
      <c r="AF13">
        <v>0.13068032112389999</v>
      </c>
      <c r="AG13">
        <v>0.13068032112389999</v>
      </c>
      <c r="AH13">
        <v>0.13068032112389999</v>
      </c>
      <c r="AI13">
        <v>0.13068032112389999</v>
      </c>
      <c r="AJ13">
        <v>0.13068032112389999</v>
      </c>
      <c r="AK13">
        <v>0.13068032112389999</v>
      </c>
      <c r="AL13">
        <v>0.13068032112389999</v>
      </c>
      <c r="AM13">
        <v>0.13068032112389999</v>
      </c>
      <c r="AN13">
        <v>0.13068032112389999</v>
      </c>
      <c r="AO13">
        <v>0</v>
      </c>
      <c r="AP13">
        <v>0</v>
      </c>
      <c r="AQ13">
        <v>0</v>
      </c>
      <c r="AR13">
        <v>0</v>
      </c>
      <c r="AS13">
        <v>7.5279182057999992E-3</v>
      </c>
      <c r="AT13">
        <v>1.8164587818809998E-3</v>
      </c>
      <c r="AU13">
        <v>1.9103254162990001E-3</v>
      </c>
      <c r="AV13">
        <v>2.0292851114029997E-3</v>
      </c>
      <c r="AW13">
        <v>0</v>
      </c>
      <c r="AX13">
        <v>0</v>
      </c>
      <c r="AY13">
        <v>0</v>
      </c>
      <c r="AZ13">
        <v>0</v>
      </c>
      <c r="BA13">
        <v>7.5279182057999992E-3</v>
      </c>
      <c r="BB13">
        <v>1.8164587818809998E-3</v>
      </c>
      <c r="BC13">
        <v>1.9451768894739999E-3</v>
      </c>
      <c r="BD13">
        <v>2.0292851114029997E-3</v>
      </c>
      <c r="BE13">
        <v>0</v>
      </c>
      <c r="BF13">
        <v>0</v>
      </c>
      <c r="BG13">
        <v>0</v>
      </c>
      <c r="BH13">
        <v>0</v>
      </c>
      <c r="BI13">
        <v>7.5279182057999992E-3</v>
      </c>
      <c r="BJ13">
        <v>1.8164587818809998E-3</v>
      </c>
      <c r="BK13">
        <v>1.9451768894739999E-3</v>
      </c>
      <c r="BL13">
        <v>2.0292851114029997E-3</v>
      </c>
      <c r="BM13">
        <v>0</v>
      </c>
      <c r="BN13">
        <v>0</v>
      </c>
      <c r="BO13">
        <v>0</v>
      </c>
      <c r="BP13">
        <v>0</v>
      </c>
      <c r="BQ13">
        <v>7.5279182057999992E-3</v>
      </c>
      <c r="BR13">
        <v>1.8164587818809998E-3</v>
      </c>
      <c r="BS13">
        <v>1.9451768894739999E-3</v>
      </c>
      <c r="BT13">
        <v>2.0292851114029997E-3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7.6255023306899997E-2</v>
      </c>
      <c r="EO13">
        <v>5.5297670770999993E-2</v>
      </c>
      <c r="EP13">
        <v>5.7714039577799997E-2</v>
      </c>
      <c r="EQ13">
        <v>0</v>
      </c>
      <c r="ER13">
        <v>0</v>
      </c>
      <c r="ES13">
        <v>0</v>
      </c>
      <c r="ET13">
        <v>7.6255023306899997E-2</v>
      </c>
      <c r="EU13">
        <v>5.5297670770999993E-2</v>
      </c>
      <c r="EV13">
        <v>5.7714039577799997E-2</v>
      </c>
      <c r="EW13">
        <v>0</v>
      </c>
      <c r="EX13">
        <v>0</v>
      </c>
      <c r="EY13">
        <v>0</v>
      </c>
      <c r="EZ13">
        <v>7.6255023306899997E-2</v>
      </c>
      <c r="FA13">
        <v>5.5297670770999993E-2</v>
      </c>
      <c r="FB13">
        <v>5.7714039577799997E-2</v>
      </c>
      <c r="FC13">
        <v>0</v>
      </c>
      <c r="FD13">
        <v>0</v>
      </c>
      <c r="FE13">
        <v>0</v>
      </c>
      <c r="FF13">
        <v>7.6255023306899997E-2</v>
      </c>
      <c r="FG13">
        <v>5.5297670770999993E-2</v>
      </c>
      <c r="FH13">
        <v>5.7714039577799997E-2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</row>
    <row r="14" spans="1:373" hidden="1" x14ac:dyDescent="0.2">
      <c r="A14" t="s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0.82572775274596799</v>
      </c>
      <c r="AP14">
        <v>0.18289627767934802</v>
      </c>
      <c r="AQ14">
        <v>0.22625291047159199</v>
      </c>
      <c r="AR14">
        <v>0.22691388312916</v>
      </c>
      <c r="AS14">
        <v>0.86303057673601991</v>
      </c>
      <c r="AT14">
        <v>0.19115868611767897</v>
      </c>
      <c r="AU14">
        <v>0.23647439916125199</v>
      </c>
      <c r="AV14">
        <v>0.23716454349858901</v>
      </c>
      <c r="AW14">
        <v>0.85433625793314605</v>
      </c>
      <c r="AX14">
        <v>0.18923297774944353</v>
      </c>
      <c r="AY14">
        <v>0.23409176237079901</v>
      </c>
      <c r="AZ14">
        <v>0.23477563536039503</v>
      </c>
      <c r="BA14">
        <v>0.89238314885082004</v>
      </c>
      <c r="BB14">
        <v>0.19766019286713898</v>
      </c>
      <c r="BC14">
        <v>0.24451714068373201</v>
      </c>
      <c r="BD14">
        <v>0.24523075755144902</v>
      </c>
      <c r="BE14">
        <v>0.72682525422170396</v>
      </c>
      <c r="BF14">
        <v>0.160989664061094</v>
      </c>
      <c r="BG14">
        <v>0.19915320591447597</v>
      </c>
      <c r="BH14">
        <v>0.19973500980598</v>
      </c>
      <c r="BI14">
        <v>0.7615546136413599</v>
      </c>
      <c r="BJ14">
        <v>0.16868206443057199</v>
      </c>
      <c r="BK14">
        <v>0.20866951246433599</v>
      </c>
      <c r="BL14">
        <v>0.20927850896845199</v>
      </c>
      <c r="BM14">
        <v>0.67727482940002803</v>
      </c>
      <c r="BN14">
        <v>0.15001439015613302</v>
      </c>
      <c r="BO14">
        <v>0.185576179111482</v>
      </c>
      <c r="BP14">
        <v>0.18611831923261002</v>
      </c>
      <c r="BQ14">
        <v>0.71071689208365996</v>
      </c>
      <c r="BR14">
        <v>0.15742166147365699</v>
      </c>
      <c r="BS14">
        <v>0.194739739888316</v>
      </c>
      <c r="BT14">
        <v>0.19530808271618699</v>
      </c>
      <c r="BU14">
        <v>1.6769186183751839</v>
      </c>
      <c r="BV14">
        <v>0.371432560250124</v>
      </c>
      <c r="BW14">
        <v>0.45948282199509594</v>
      </c>
      <c r="BX14">
        <v>0.46082514984107997</v>
      </c>
      <c r="BY14">
        <v>1.7416781097876239</v>
      </c>
      <c r="BZ14">
        <v>0.38577659783921397</v>
      </c>
      <c r="CA14">
        <v>0.47722719762495591</v>
      </c>
      <c r="CB14">
        <v>0.47862136368637997</v>
      </c>
      <c r="CC14">
        <v>1.4219096541727441</v>
      </c>
      <c r="CD14">
        <v>0.31494882190853402</v>
      </c>
      <c r="CE14">
        <v>0.38960928298023595</v>
      </c>
      <c r="CF14">
        <v>0.39074748307078</v>
      </c>
      <c r="CG14">
        <v>6.1561148658837002E-2</v>
      </c>
      <c r="CH14">
        <v>1.3635614040975751E-2</v>
      </c>
      <c r="CI14">
        <v>1.6868016134515499E-2</v>
      </c>
      <c r="CJ14">
        <v>1.6917294163377502E-2</v>
      </c>
      <c r="CK14">
        <v>7.2611704040105987E-2</v>
      </c>
      <c r="CL14">
        <v>1.60832796775035E-2</v>
      </c>
      <c r="CM14">
        <v>1.9895915232038996E-2</v>
      </c>
      <c r="CN14">
        <v>1.9954038930594997E-2</v>
      </c>
      <c r="CO14">
        <v>6.0226419597345003E-2</v>
      </c>
      <c r="CP14">
        <v>1.3339975464888751E-2</v>
      </c>
      <c r="CQ14">
        <v>1.6502294704117498E-2</v>
      </c>
      <c r="CR14">
        <v>1.6550504318587501E-2</v>
      </c>
      <c r="CS14">
        <v>1.634446952112582</v>
      </c>
      <c r="CT14">
        <v>0.36202521062376453</v>
      </c>
      <c r="CU14">
        <v>0.44784540509523296</v>
      </c>
      <c r="CV14">
        <v>0.44915373552496501</v>
      </c>
      <c r="CW14">
        <v>1.5902125941326459</v>
      </c>
      <c r="CX14">
        <v>0.35222742994706846</v>
      </c>
      <c r="CY14">
        <v>0.43572500318004892</v>
      </c>
      <c r="CZ14">
        <v>0.43699792520664493</v>
      </c>
      <c r="DA14">
        <v>1.6367941587087389</v>
      </c>
      <c r="DB14">
        <v>0.36254511000701023</v>
      </c>
      <c r="DC14">
        <v>0.44848854966932844</v>
      </c>
      <c r="DD14">
        <v>0.44979875897424249</v>
      </c>
      <c r="DE14">
        <v>3.5120512200419993E-2</v>
      </c>
      <c r="DF14">
        <v>7.779090541994999E-3</v>
      </c>
      <c r="DG14">
        <v>9.6231694722299973E-3</v>
      </c>
      <c r="DH14">
        <v>9.6512824891499989E-3</v>
      </c>
      <c r="DI14">
        <v>3.5395557470809795E-2</v>
      </c>
      <c r="DJ14">
        <v>7.8400122634465497E-3</v>
      </c>
      <c r="DK14">
        <v>9.6985330442186986E-3</v>
      </c>
      <c r="DL14">
        <v>9.7268662274134984E-3</v>
      </c>
      <c r="DM14">
        <v>3.6637854346400399E-2</v>
      </c>
      <c r="DN14">
        <v>8.1151773812018994E-3</v>
      </c>
      <c r="DO14">
        <v>1.0038927663192598E-2</v>
      </c>
      <c r="DP14">
        <v>1.0068255271322999E-2</v>
      </c>
      <c r="DQ14">
        <v>3.7226973211909799E-2</v>
      </c>
      <c r="DR14">
        <v>8.24566548367155E-3</v>
      </c>
      <c r="DS14">
        <v>1.0200348733868698E-2</v>
      </c>
      <c r="DT14">
        <v>1.02301479156635E-2</v>
      </c>
      <c r="DU14">
        <v>0.13614158029057802</v>
      </c>
      <c r="DV14">
        <v>3.0154961111245503E-2</v>
      </c>
      <c r="DW14">
        <v>3.7303371086306998E-2</v>
      </c>
      <c r="DX14">
        <v>3.7412348726735004E-2</v>
      </c>
      <c r="DY14">
        <v>0.13995656985054</v>
      </c>
      <c r="DZ14">
        <v>3.0999970120065001E-2</v>
      </c>
      <c r="EA14">
        <v>3.8348694425009995E-2</v>
      </c>
      <c r="EB14">
        <v>3.8460725861050003E-2</v>
      </c>
      <c r="EC14">
        <v>3.7554311715438597E-2</v>
      </c>
      <c r="ED14">
        <v>8.3181700030333511E-3</v>
      </c>
      <c r="EE14">
        <v>1.02900408737859E-2</v>
      </c>
      <c r="EF14">
        <v>1.0320102081169499E-2</v>
      </c>
      <c r="EG14">
        <v>3.9033225105297602E-2</v>
      </c>
      <c r="EH14">
        <v>8.6457449853636001E-3</v>
      </c>
      <c r="EI14">
        <v>1.0695269422394399E-2</v>
      </c>
      <c r="EJ14">
        <v>1.0726514459812E-2</v>
      </c>
      <c r="EK14">
        <v>7.6776789209127996</v>
      </c>
      <c r="EL14">
        <v>6.4310560362741604</v>
      </c>
      <c r="EM14">
        <v>6.4508633294893603</v>
      </c>
      <c r="EN14">
        <v>8.0245375053080998</v>
      </c>
      <c r="EO14">
        <v>6.7216218046235996</v>
      </c>
      <c r="EP14">
        <v>6.7422922487696999</v>
      </c>
      <c r="EQ14">
        <v>7.9436829597791005</v>
      </c>
      <c r="ER14">
        <v>6.653869063159771</v>
      </c>
      <c r="ES14">
        <v>6.6743626080466711</v>
      </c>
      <c r="ET14">
        <v>8.2974604146020994</v>
      </c>
      <c r="EU14">
        <v>6.9502311888876003</v>
      </c>
      <c r="EV14">
        <v>6.9716046564476999</v>
      </c>
      <c r="EW14">
        <v>6.7580760304683993</v>
      </c>
      <c r="EX14">
        <v>5.6607688465534798</v>
      </c>
      <c r="EY14">
        <v>5.6782036982690798</v>
      </c>
      <c r="EZ14">
        <v>7.0810046877107986</v>
      </c>
      <c r="FA14">
        <v>5.9312870649647991</v>
      </c>
      <c r="FB14">
        <v>5.9495270584595996</v>
      </c>
      <c r="FC14">
        <v>6.2973524434138008</v>
      </c>
      <c r="FD14">
        <v>5.2748528378088606</v>
      </c>
      <c r="FE14">
        <v>5.291099089783061</v>
      </c>
      <c r="FF14">
        <v>6.6083108871422995</v>
      </c>
      <c r="FG14">
        <v>5.5353428806788001</v>
      </c>
      <c r="FH14">
        <v>5.5523652599751001</v>
      </c>
      <c r="FI14">
        <v>15.592115785826399</v>
      </c>
      <c r="FJ14">
        <v>13.06042768597608</v>
      </c>
      <c r="FK14">
        <v>13.10065307341368</v>
      </c>
      <c r="FL14">
        <v>16.1942544211004</v>
      </c>
      <c r="FM14">
        <v>13.56479721548388</v>
      </c>
      <c r="FN14">
        <v>13.60657603288748</v>
      </c>
      <c r="FO14">
        <v>13.221023204052401</v>
      </c>
      <c r="FP14">
        <v>11.07432883791828</v>
      </c>
      <c r="FQ14">
        <v>11.108437151889881</v>
      </c>
      <c r="FR14">
        <v>0.57240020313395001</v>
      </c>
      <c r="FS14">
        <v>0.47945971946056504</v>
      </c>
      <c r="FT14">
        <v>0.48093642860361507</v>
      </c>
      <c r="FU14">
        <v>0.67514910049509991</v>
      </c>
      <c r="FV14">
        <v>0.56552530300496995</v>
      </c>
      <c r="FW14">
        <v>0.56726708933587</v>
      </c>
      <c r="FX14">
        <v>0.55998979165575002</v>
      </c>
      <c r="FY14">
        <v>0.46906438351702501</v>
      </c>
      <c r="FZ14">
        <v>0.47050907560627503</v>
      </c>
      <c r="GA14">
        <v>15.197211029729701</v>
      </c>
      <c r="GB14">
        <v>12.729643520395591</v>
      </c>
      <c r="GC14">
        <v>12.768850111087891</v>
      </c>
      <c r="GD14">
        <v>14.785916633104099</v>
      </c>
      <c r="GE14">
        <v>12.385130896287269</v>
      </c>
      <c r="GF14">
        <v>12.423276407349169</v>
      </c>
      <c r="GG14">
        <v>15.219035533685648</v>
      </c>
      <c r="GH14">
        <v>12.747924384879555</v>
      </c>
      <c r="GI14">
        <v>12.787187279612905</v>
      </c>
      <c r="GJ14">
        <v>0.32655317120699995</v>
      </c>
      <c r="GK14">
        <v>0.27353081113289995</v>
      </c>
      <c r="GL14">
        <v>0.27437327074589996</v>
      </c>
      <c r="GM14">
        <v>0.32911056287482993</v>
      </c>
      <c r="GN14">
        <v>0.275672959729101</v>
      </c>
      <c r="GO14">
        <v>0.27652201704007096</v>
      </c>
      <c r="GP14">
        <v>0.34066153291733997</v>
      </c>
      <c r="GQ14">
        <v>0.28534840153669799</v>
      </c>
      <c r="GR14">
        <v>0.286227258667758</v>
      </c>
      <c r="GS14">
        <v>0.34613920455982999</v>
      </c>
      <c r="GT14">
        <v>0.28993666494860099</v>
      </c>
      <c r="GU14">
        <v>0.29082965367457098</v>
      </c>
      <c r="GV14">
        <v>1.2658546812563001</v>
      </c>
      <c r="GW14">
        <v>1.06031816031861</v>
      </c>
      <c r="GX14">
        <v>1.0635838810003102</v>
      </c>
      <c r="GY14">
        <v>1.301326741909</v>
      </c>
      <c r="GZ14">
        <v>1.0900306309923</v>
      </c>
      <c r="HA14">
        <v>1.0933878644233002</v>
      </c>
      <c r="HB14">
        <v>0.34918282265331002</v>
      </c>
      <c r="HC14">
        <v>0.29248609150235699</v>
      </c>
      <c r="HD14">
        <v>0.29338693231964702</v>
      </c>
      <c r="HE14">
        <v>0.36293387089096002</v>
      </c>
      <c r="HF14">
        <v>0.30400438533631202</v>
      </c>
      <c r="HG14">
        <v>0.30494070185495203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4.0646215197100002</v>
      </c>
      <c r="LS14">
        <v>4.7942428179799998</v>
      </c>
      <c r="LT14">
        <v>3.9764950213499999</v>
      </c>
      <c r="LU14">
        <v>0</v>
      </c>
      <c r="LV14">
        <v>0</v>
      </c>
      <c r="LW14">
        <v>108.07057544836999</v>
      </c>
      <c r="LX14">
        <v>0</v>
      </c>
      <c r="LY14">
        <v>0</v>
      </c>
      <c r="LZ14">
        <v>0</v>
      </c>
      <c r="MA14">
        <v>0</v>
      </c>
      <c r="MB14">
        <v>4.0793070250000003</v>
      </c>
      <c r="MC14">
        <v>4.8115644499999997</v>
      </c>
      <c r="MD14">
        <v>3.990862125</v>
      </c>
      <c r="ME14">
        <v>0</v>
      </c>
      <c r="MF14">
        <v>0</v>
      </c>
      <c r="MG14">
        <v>108.46103517499999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1.6561986521500003</v>
      </c>
      <c r="MQ14">
        <v>0</v>
      </c>
      <c r="MR14">
        <v>1.9534951667</v>
      </c>
      <c r="MS14">
        <v>0</v>
      </c>
      <c r="MT14">
        <v>1.6202900227500001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44.035180281050003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</row>
    <row r="15" spans="1:373" hidden="1" x14ac:dyDescent="0.2">
      <c r="A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</row>
    <row r="16" spans="1:373" hidden="1" x14ac:dyDescent="0.2">
      <c r="A16" t="s">
        <v>14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25.020942699999999</v>
      </c>
      <c r="IW16">
        <v>23.390741400000003</v>
      </c>
      <c r="IX16">
        <v>23.2322129</v>
      </c>
      <c r="IY16">
        <v>49.384563</v>
      </c>
      <c r="IZ16">
        <v>4.6146834200000004</v>
      </c>
      <c r="JA16">
        <v>4.9119798899999996</v>
      </c>
      <c r="JB16">
        <v>44.682510649999998</v>
      </c>
      <c r="JC16">
        <v>46.993664809999999</v>
      </c>
      <c r="JD16">
        <v>46.993664809999999</v>
      </c>
      <c r="JE16">
        <v>46.993664809999999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24.8045136</v>
      </c>
      <c r="ML16">
        <v>0</v>
      </c>
      <c r="MM16">
        <v>49.168134970000004</v>
      </c>
      <c r="MN16">
        <v>0</v>
      </c>
      <c r="MO16">
        <v>4.3982553900000001</v>
      </c>
      <c r="MP16">
        <v>0</v>
      </c>
      <c r="MQ16">
        <v>4.6955519800000003</v>
      </c>
      <c r="MR16">
        <v>0</v>
      </c>
      <c r="MS16">
        <v>4.3623468699999997</v>
      </c>
      <c r="MT16">
        <v>0</v>
      </c>
      <c r="MU16">
        <v>45.647961830000007</v>
      </c>
      <c r="MV16">
        <v>0</v>
      </c>
      <c r="MW16">
        <v>44.466082630000002</v>
      </c>
      <c r="MX16">
        <v>0</v>
      </c>
      <c r="MY16">
        <v>46.777236070000001</v>
      </c>
      <c r="MZ16">
        <v>0</v>
      </c>
      <c r="NA16">
        <v>23.174313299999998</v>
      </c>
      <c r="NB16">
        <v>0</v>
      </c>
      <c r="NC16">
        <v>23.0157849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</row>
    <row r="17" spans="1:373" hidden="1" x14ac:dyDescent="0.2">
      <c r="A17" t="s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1.394643751464</v>
      </c>
      <c r="JG17">
        <v>1.3040698172399998</v>
      </c>
      <c r="JH17">
        <v>1.295261984892</v>
      </c>
      <c r="JI17">
        <v>2.7482865531143998</v>
      </c>
      <c r="JJ17">
        <v>0.26087203420439997</v>
      </c>
      <c r="JK17">
        <v>0.2773898266332</v>
      </c>
      <c r="JL17">
        <v>2.4870404706552001</v>
      </c>
      <c r="JM17">
        <v>2.6154481996740002</v>
      </c>
      <c r="JN17">
        <v>2.6154481996740002</v>
      </c>
      <c r="JO17">
        <v>2.6154481996740002</v>
      </c>
      <c r="JP17">
        <v>0.43752052894200005</v>
      </c>
      <c r="JQ17">
        <v>0.40910613597000001</v>
      </c>
      <c r="JR17">
        <v>0.40634298770100002</v>
      </c>
      <c r="JS17">
        <v>0.86217844889820006</v>
      </c>
      <c r="JT17">
        <v>8.1839444855700008E-2</v>
      </c>
      <c r="JU17">
        <v>8.7021322502099999E-2</v>
      </c>
      <c r="JV17">
        <v>0.78022165953060008</v>
      </c>
      <c r="JW17">
        <v>0.8205050777595001</v>
      </c>
      <c r="JX17">
        <v>0.8205050777595001</v>
      </c>
      <c r="JY17">
        <v>0.8205050777595001</v>
      </c>
      <c r="JZ17">
        <v>12.435322434760002</v>
      </c>
      <c r="KA17">
        <v>11.6277211566</v>
      </c>
      <c r="KB17">
        <v>11.549186236779999</v>
      </c>
      <c r="KC17">
        <v>24.505060446596001</v>
      </c>
      <c r="KD17">
        <v>2.3260620184460001</v>
      </c>
      <c r="KE17">
        <v>2.4733426946380002</v>
      </c>
      <c r="KF17">
        <v>22.175663231868</v>
      </c>
      <c r="KG17">
        <v>23.320609037410001</v>
      </c>
      <c r="KH17">
        <v>23.320609037410001</v>
      </c>
      <c r="KI17">
        <v>23.320609037410001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</row>
    <row r="18" spans="1:373" hidden="1" x14ac:dyDescent="0.2">
      <c r="A18" t="s">
        <v>0</v>
      </c>
      <c r="P18">
        <v>5.0151695070400001E-5</v>
      </c>
      <c r="Q18">
        <v>5.0819969903999999E-5</v>
      </c>
      <c r="R18">
        <v>5.0151695070400001E-5</v>
      </c>
      <c r="S18">
        <v>5.0819969903999999E-5</v>
      </c>
      <c r="T18">
        <v>5.0151695070400001E-5</v>
      </c>
      <c r="U18">
        <v>5.0819969903999999E-5</v>
      </c>
      <c r="V18">
        <v>5.0151695070400001E-5</v>
      </c>
      <c r="W18">
        <v>5.0819969903999999E-5</v>
      </c>
      <c r="X18">
        <v>5.0151695070400001E-5</v>
      </c>
      <c r="Y18">
        <v>5.0151695070400001E-5</v>
      </c>
      <c r="Z18">
        <v>5.0151695070400001E-5</v>
      </c>
      <c r="AA18">
        <v>5.0151695070399993E-4</v>
      </c>
      <c r="AB18">
        <v>5.0151695070399993E-4</v>
      </c>
      <c r="AC18">
        <v>5.0151695070399993E-4</v>
      </c>
      <c r="AD18">
        <v>5.0151695070400001E-5</v>
      </c>
      <c r="AE18">
        <v>5.0151695070400001E-5</v>
      </c>
      <c r="AF18">
        <v>2.6078259785599999E-4</v>
      </c>
      <c r="AG18">
        <v>5.0151695070400001E-5</v>
      </c>
      <c r="AH18">
        <v>5.0151695070400001E-5</v>
      </c>
      <c r="AI18">
        <v>5.0151695070400001E-5</v>
      </c>
      <c r="AJ18">
        <v>5.0151695070400001E-5</v>
      </c>
      <c r="AK18">
        <v>5.0151695070400001E-5</v>
      </c>
      <c r="AL18">
        <v>5.0151695070400001E-5</v>
      </c>
      <c r="AM18">
        <v>5.0151695070400001E-5</v>
      </c>
      <c r="AN18">
        <v>5.0151695070400001E-5</v>
      </c>
      <c r="AO18">
        <v>8.7788415546799994E-5</v>
      </c>
      <c r="AP18">
        <v>3.3191377254440002E-8</v>
      </c>
      <c r="AQ18">
        <v>0</v>
      </c>
      <c r="AR18">
        <v>2.3214355890899998E-9</v>
      </c>
      <c r="AS18">
        <v>8.7788415546799994E-5</v>
      </c>
      <c r="AT18">
        <v>3.3191377254440002E-8</v>
      </c>
      <c r="AU18">
        <v>0</v>
      </c>
      <c r="AV18">
        <v>2.3214355890899998E-9</v>
      </c>
      <c r="AW18">
        <v>8.7788415546799994E-5</v>
      </c>
      <c r="AX18">
        <v>3.3191377254440002E-8</v>
      </c>
      <c r="AY18">
        <v>0</v>
      </c>
      <c r="AZ18">
        <v>2.3214355890899998E-9</v>
      </c>
      <c r="BA18">
        <v>8.7788415546799994E-5</v>
      </c>
      <c r="BB18">
        <v>3.3191377254440002E-8</v>
      </c>
      <c r="BC18">
        <v>0</v>
      </c>
      <c r="BD18">
        <v>2.3214355890899998E-9</v>
      </c>
      <c r="BE18">
        <v>8.7788415546799994E-5</v>
      </c>
      <c r="BF18">
        <v>3.3191377254440002E-8</v>
      </c>
      <c r="BG18">
        <v>0</v>
      </c>
      <c r="BH18">
        <v>2.3214355890899998E-9</v>
      </c>
      <c r="BI18">
        <v>8.7788415546799994E-5</v>
      </c>
      <c r="BJ18">
        <v>3.3191377254440002E-8</v>
      </c>
      <c r="BK18">
        <v>0</v>
      </c>
      <c r="BL18">
        <v>2.3214355890899998E-9</v>
      </c>
      <c r="BM18">
        <v>8.7788415546799994E-5</v>
      </c>
      <c r="BN18">
        <v>3.3191377254440002E-8</v>
      </c>
      <c r="BO18">
        <v>0</v>
      </c>
      <c r="BP18">
        <v>2.3214355890899998E-9</v>
      </c>
      <c r="BQ18">
        <v>8.7788415546799994E-5</v>
      </c>
      <c r="BR18">
        <v>3.3191377254440002E-8</v>
      </c>
      <c r="BS18">
        <v>0</v>
      </c>
      <c r="BT18">
        <v>2.3214355890899998E-9</v>
      </c>
      <c r="BU18">
        <v>8.7788415546799994E-5</v>
      </c>
      <c r="BV18">
        <v>3.3191377254440002E-8</v>
      </c>
      <c r="BW18">
        <v>0</v>
      </c>
      <c r="BX18">
        <v>2.3214355890899998E-9</v>
      </c>
      <c r="BY18">
        <v>8.7788415546799994E-5</v>
      </c>
      <c r="BZ18">
        <v>3.3191377254440002E-8</v>
      </c>
      <c r="CA18">
        <v>0</v>
      </c>
      <c r="CB18">
        <v>2.3214355890899998E-9</v>
      </c>
      <c r="CC18">
        <v>8.7788415546799994E-5</v>
      </c>
      <c r="CD18">
        <v>3.3191377254440002E-8</v>
      </c>
      <c r="CE18">
        <v>0</v>
      </c>
      <c r="CF18">
        <v>2.3214355890899998E-9</v>
      </c>
      <c r="CG18">
        <v>8.7788415546799994E-5</v>
      </c>
      <c r="CH18">
        <v>3.3191377254440002E-8</v>
      </c>
      <c r="CI18">
        <v>0</v>
      </c>
      <c r="CJ18">
        <v>2.3214355890899998E-9</v>
      </c>
      <c r="CK18">
        <v>8.7788415546799994E-5</v>
      </c>
      <c r="CL18">
        <v>3.3191377254440002E-8</v>
      </c>
      <c r="CM18">
        <v>0</v>
      </c>
      <c r="CN18">
        <v>2.3214355890899998E-9</v>
      </c>
      <c r="CO18">
        <v>8.7788415546799994E-5</v>
      </c>
      <c r="CP18">
        <v>3.3191377254440002E-8</v>
      </c>
      <c r="CQ18">
        <v>0</v>
      </c>
      <c r="CR18">
        <v>2.3214355890899998E-9</v>
      </c>
      <c r="CS18">
        <v>8.7788415546799994E-5</v>
      </c>
      <c r="CT18">
        <v>3.3191377254440002E-8</v>
      </c>
      <c r="CU18">
        <v>0</v>
      </c>
      <c r="CV18">
        <v>2.3214355890899998E-9</v>
      </c>
      <c r="CW18">
        <v>8.7788415546799994E-5</v>
      </c>
      <c r="CX18">
        <v>3.3191377254440002E-8</v>
      </c>
      <c r="CY18">
        <v>0</v>
      </c>
      <c r="CZ18">
        <v>2.3214355890899998E-9</v>
      </c>
      <c r="DA18">
        <v>8.7788415546799994E-5</v>
      </c>
      <c r="DB18">
        <v>3.3191377254440002E-8</v>
      </c>
      <c r="DC18">
        <v>0</v>
      </c>
      <c r="DD18">
        <v>2.3214355890899998E-9</v>
      </c>
      <c r="DE18">
        <v>8.7788415546799994E-5</v>
      </c>
      <c r="DF18">
        <v>3.3191377254440002E-8</v>
      </c>
      <c r="DG18">
        <v>0</v>
      </c>
      <c r="DH18">
        <v>2.3214355890899998E-9</v>
      </c>
      <c r="DI18">
        <v>8.7788415546799994E-5</v>
      </c>
      <c r="DJ18">
        <v>3.3191377254440002E-8</v>
      </c>
      <c r="DK18">
        <v>0</v>
      </c>
      <c r="DL18">
        <v>2.3214355890899998E-9</v>
      </c>
      <c r="DM18">
        <v>8.7788415546799994E-5</v>
      </c>
      <c r="DN18">
        <v>3.3191377254440002E-8</v>
      </c>
      <c r="DO18">
        <v>0</v>
      </c>
      <c r="DP18">
        <v>2.3214355890899998E-9</v>
      </c>
      <c r="DQ18">
        <v>8.7788415546799994E-5</v>
      </c>
      <c r="DR18">
        <v>3.3191377254440002E-8</v>
      </c>
      <c r="DS18">
        <v>0</v>
      </c>
      <c r="DT18">
        <v>2.3214355890899998E-9</v>
      </c>
      <c r="DU18">
        <v>8.7788415546799994E-5</v>
      </c>
      <c r="DV18">
        <v>3.3191377254440002E-8</v>
      </c>
      <c r="DW18">
        <v>0</v>
      </c>
      <c r="DX18">
        <v>2.3214355890899998E-9</v>
      </c>
      <c r="DY18">
        <v>8.7788415546799994E-5</v>
      </c>
      <c r="DZ18">
        <v>3.3191377254440002E-8</v>
      </c>
      <c r="EA18">
        <v>0</v>
      </c>
      <c r="EB18">
        <v>2.3214355890899998E-9</v>
      </c>
      <c r="EC18">
        <v>8.7788415546799994E-5</v>
      </c>
      <c r="ED18">
        <v>3.3191377254440002E-8</v>
      </c>
      <c r="EE18">
        <v>0</v>
      </c>
      <c r="EF18">
        <v>2.3214355890899998E-9</v>
      </c>
      <c r="EG18">
        <v>8.7788415546799994E-5</v>
      </c>
      <c r="EH18">
        <v>3.3191377254440002E-8</v>
      </c>
      <c r="EI18">
        <v>0</v>
      </c>
      <c r="EJ18">
        <v>2.3214355890899998E-9</v>
      </c>
      <c r="EK18">
        <v>3.6567366355600007E-7</v>
      </c>
      <c r="EL18">
        <v>0</v>
      </c>
      <c r="EM18">
        <v>2.6117631640399998E-8</v>
      </c>
      <c r="EN18">
        <v>3.6567366355600007E-7</v>
      </c>
      <c r="EO18">
        <v>0</v>
      </c>
      <c r="EP18">
        <v>2.6117631640399998E-8</v>
      </c>
      <c r="EQ18">
        <v>3.6567366355600007E-7</v>
      </c>
      <c r="ER18">
        <v>0</v>
      </c>
      <c r="ES18">
        <v>2.6117631640399998E-8</v>
      </c>
      <c r="ET18">
        <v>3.6567366355600007E-7</v>
      </c>
      <c r="EU18">
        <v>0</v>
      </c>
      <c r="EV18">
        <v>2.6117631640399998E-8</v>
      </c>
      <c r="EW18">
        <v>3.6567366355600007E-7</v>
      </c>
      <c r="EX18">
        <v>0</v>
      </c>
      <c r="EY18">
        <v>2.6117631640399998E-8</v>
      </c>
      <c r="EZ18">
        <v>3.6567366355600007E-7</v>
      </c>
      <c r="FA18">
        <v>0</v>
      </c>
      <c r="FB18">
        <v>2.6117631640399998E-8</v>
      </c>
      <c r="FC18">
        <v>3.6567366355600007E-7</v>
      </c>
      <c r="FD18">
        <v>0</v>
      </c>
      <c r="FE18">
        <v>2.6117631640399998E-8</v>
      </c>
      <c r="FF18">
        <v>3.6567366355600007E-7</v>
      </c>
      <c r="FG18">
        <v>0</v>
      </c>
      <c r="FH18">
        <v>2.6117631640399998E-8</v>
      </c>
      <c r="FI18">
        <v>3.6567366355600007E-7</v>
      </c>
      <c r="FJ18">
        <v>0</v>
      </c>
      <c r="FK18">
        <v>2.6117631640399998E-8</v>
      </c>
      <c r="FL18">
        <v>3.6567366355600007E-7</v>
      </c>
      <c r="FM18">
        <v>0</v>
      </c>
      <c r="FN18">
        <v>2.6117631640399998E-8</v>
      </c>
      <c r="FO18">
        <v>3.6567366355600007E-7</v>
      </c>
      <c r="FP18">
        <v>0</v>
      </c>
      <c r="FQ18">
        <v>2.6117631640399998E-8</v>
      </c>
      <c r="FR18">
        <v>3.6567366355600007E-7</v>
      </c>
      <c r="FS18">
        <v>0</v>
      </c>
      <c r="FT18">
        <v>2.6117631640399998E-8</v>
      </c>
      <c r="FU18">
        <v>3.6567366355600007E-7</v>
      </c>
      <c r="FV18">
        <v>0</v>
      </c>
      <c r="FW18">
        <v>2.6117631640399998E-8</v>
      </c>
      <c r="FX18">
        <v>3.6567366355600007E-7</v>
      </c>
      <c r="FY18">
        <v>0</v>
      </c>
      <c r="FZ18">
        <v>2.6117631640399998E-8</v>
      </c>
      <c r="GA18">
        <v>3.6567366355600007E-7</v>
      </c>
      <c r="GB18">
        <v>0</v>
      </c>
      <c r="GC18">
        <v>2.6117631640399998E-8</v>
      </c>
      <c r="GD18">
        <v>3.6567366355600007E-7</v>
      </c>
      <c r="GE18">
        <v>0</v>
      </c>
      <c r="GF18">
        <v>2.6117631640399998E-8</v>
      </c>
      <c r="GG18">
        <v>3.6567366355600007E-7</v>
      </c>
      <c r="GH18">
        <v>0</v>
      </c>
      <c r="GI18">
        <v>2.6117631640399998E-8</v>
      </c>
      <c r="GJ18">
        <v>3.6567366355600007E-7</v>
      </c>
      <c r="GK18">
        <v>0</v>
      </c>
      <c r="GL18">
        <v>2.6117631640399998E-8</v>
      </c>
      <c r="GM18">
        <v>3.6567366355600007E-7</v>
      </c>
      <c r="GN18">
        <v>0</v>
      </c>
      <c r="GO18">
        <v>2.6117631640399998E-8</v>
      </c>
      <c r="GP18">
        <v>3.6567366355600007E-7</v>
      </c>
      <c r="GQ18">
        <v>0</v>
      </c>
      <c r="GR18">
        <v>2.6117631640399998E-8</v>
      </c>
      <c r="GS18">
        <v>3.6567366355600007E-7</v>
      </c>
      <c r="GT18">
        <v>0</v>
      </c>
      <c r="GU18">
        <v>2.6117631640399998E-8</v>
      </c>
      <c r="GV18">
        <v>3.6567366355600007E-7</v>
      </c>
      <c r="GW18">
        <v>0</v>
      </c>
      <c r="GX18">
        <v>2.6117631640399998E-8</v>
      </c>
      <c r="GY18">
        <v>3.6567366355600007E-7</v>
      </c>
      <c r="GZ18">
        <v>0</v>
      </c>
      <c r="HA18">
        <v>2.6117631640399998E-8</v>
      </c>
      <c r="HB18">
        <v>3.6567366355600007E-7</v>
      </c>
      <c r="HC18">
        <v>0</v>
      </c>
      <c r="HD18">
        <v>2.6117631640399998E-8</v>
      </c>
      <c r="HE18">
        <v>3.6567366355600007E-7</v>
      </c>
      <c r="HF18">
        <v>0</v>
      </c>
      <c r="HG18">
        <v>2.6117631640399998E-8</v>
      </c>
      <c r="HH18">
        <v>7.1415984170000002E-2</v>
      </c>
      <c r="HI18">
        <v>7.1415984170000002E-2</v>
      </c>
      <c r="HJ18">
        <v>7.1415984170000002E-2</v>
      </c>
      <c r="HK18">
        <v>7.1415984170000002E-2</v>
      </c>
      <c r="HL18">
        <v>7.1415984170000002E-2</v>
      </c>
      <c r="HM18">
        <v>7.1415984170000002E-2</v>
      </c>
      <c r="HN18">
        <v>7.1415984170000002E-2</v>
      </c>
      <c r="HO18">
        <v>7.1415984170000002E-2</v>
      </c>
      <c r="HP18">
        <v>7.1415984170000002E-2</v>
      </c>
      <c r="HQ18">
        <v>7.1415984170000002E-2</v>
      </c>
      <c r="HR18">
        <v>7.1415984170000002E-2</v>
      </c>
      <c r="HS18">
        <v>7.1415984170000002E-2</v>
      </c>
      <c r="HT18">
        <v>7.1415984170000002E-2</v>
      </c>
      <c r="HU18">
        <v>7.1415984170000002E-2</v>
      </c>
      <c r="HV18">
        <v>7.1415984170000002E-2</v>
      </c>
      <c r="HW18">
        <v>7.1415984170000002E-2</v>
      </c>
      <c r="HX18">
        <v>7.1415984170000002E-2</v>
      </c>
      <c r="HY18">
        <v>7.1415984170000002E-2</v>
      </c>
      <c r="HZ18">
        <v>7.1415984170000002E-2</v>
      </c>
      <c r="IA18">
        <v>7.1415984170000002E-2</v>
      </c>
      <c r="IB18">
        <v>8.7788415546799994E-5</v>
      </c>
      <c r="IC18">
        <v>8.7788415546799994E-5</v>
      </c>
      <c r="ID18">
        <v>8.7788415546799994E-5</v>
      </c>
      <c r="IE18">
        <v>8.7788415546799994E-5</v>
      </c>
      <c r="IF18">
        <v>8.7788415546799994E-5</v>
      </c>
      <c r="IG18">
        <v>8.7788415546799994E-5</v>
      </c>
      <c r="IH18">
        <v>8.7788415546799994E-5</v>
      </c>
      <c r="II18">
        <v>8.7788415546799994E-5</v>
      </c>
      <c r="IJ18">
        <v>8.7788415546799994E-5</v>
      </c>
      <c r="IK18">
        <v>8.7788415546799994E-5</v>
      </c>
      <c r="IL18">
        <v>8.7788415546799994E-5</v>
      </c>
      <c r="IM18">
        <v>8.7788415546799994E-5</v>
      </c>
      <c r="IN18">
        <v>8.7788415546799994E-5</v>
      </c>
      <c r="IO18">
        <v>8.7788415546799994E-5</v>
      </c>
      <c r="IP18">
        <v>8.7788415546799994E-5</v>
      </c>
      <c r="IQ18">
        <v>8.7788415546799994E-5</v>
      </c>
      <c r="IR18">
        <v>8.7788415546799994E-5</v>
      </c>
      <c r="IS18">
        <v>8.7788415546799994E-5</v>
      </c>
      <c r="IT18">
        <v>8.7788415546799994E-5</v>
      </c>
      <c r="IU18">
        <v>8.7788415546799994E-5</v>
      </c>
      <c r="IV18">
        <v>1.35982151392139E-3</v>
      </c>
      <c r="IW18">
        <v>1.35982151392139E-3</v>
      </c>
      <c r="IX18">
        <v>1.35982151392139E-3</v>
      </c>
      <c r="IY18">
        <v>1.35982151392139E-3</v>
      </c>
      <c r="IZ18">
        <v>1.35982151392139E-3</v>
      </c>
      <c r="JA18">
        <v>1.35982151392139E-3</v>
      </c>
      <c r="JB18">
        <v>1.35982151392139E-3</v>
      </c>
      <c r="JC18">
        <v>1.35982151392139E-3</v>
      </c>
      <c r="JD18">
        <v>1.35982151392139E-3</v>
      </c>
      <c r="JE18">
        <v>1.35982151392139E-3</v>
      </c>
      <c r="JF18">
        <v>6.1326219721970004E-4</v>
      </c>
      <c r="JG18">
        <v>6.1326219721970004E-4</v>
      </c>
      <c r="JH18">
        <v>6.1326219721970004E-4</v>
      </c>
      <c r="JI18">
        <v>6.1326219721970004E-4</v>
      </c>
      <c r="JJ18">
        <v>6.1326219721970004E-4</v>
      </c>
      <c r="JK18">
        <v>6.1326219721970004E-4</v>
      </c>
      <c r="JL18">
        <v>6.1326219721970004E-4</v>
      </c>
      <c r="JM18">
        <v>6.1326219721970004E-4</v>
      </c>
      <c r="JN18">
        <v>6.1326219721970004E-4</v>
      </c>
      <c r="JO18">
        <v>6.1326219721970004E-4</v>
      </c>
      <c r="JP18">
        <v>4.8154970712170007E-4</v>
      </c>
      <c r="JQ18">
        <v>4.8154970712170007E-4</v>
      </c>
      <c r="JR18">
        <v>4.8154970712170007E-4</v>
      </c>
      <c r="JS18">
        <v>4.8154970712170007E-4</v>
      </c>
      <c r="JT18">
        <v>4.8154970712170007E-4</v>
      </c>
      <c r="JU18">
        <v>4.8154970712170007E-4</v>
      </c>
      <c r="JV18">
        <v>4.8154970712170007E-4</v>
      </c>
      <c r="JW18">
        <v>4.8154970712170007E-4</v>
      </c>
      <c r="JX18">
        <v>4.8154970712170007E-4</v>
      </c>
      <c r="JY18">
        <v>4.8154970712170007E-4</v>
      </c>
      <c r="JZ18">
        <v>4.8154970712170007E-4</v>
      </c>
      <c r="KA18">
        <v>4.8154970712170007E-4</v>
      </c>
      <c r="KB18">
        <v>4.8154970712170007E-4</v>
      </c>
      <c r="KC18">
        <v>4.8154970712170007E-4</v>
      </c>
      <c r="KD18">
        <v>4.8154970712170007E-4</v>
      </c>
      <c r="KE18">
        <v>4.8154970712170007E-4</v>
      </c>
      <c r="KF18">
        <v>4.8154970712170007E-4</v>
      </c>
      <c r="KG18">
        <v>4.8154970712170007E-4</v>
      </c>
      <c r="KH18">
        <v>4.8154970712170007E-4</v>
      </c>
      <c r="KI18">
        <v>4.8154970712170007E-4</v>
      </c>
      <c r="KJ18">
        <v>1.0000080337184312</v>
      </c>
      <c r="KK18">
        <v>1.0000080337184312</v>
      </c>
      <c r="KL18">
        <v>1.0000080337184312</v>
      </c>
      <c r="KM18">
        <v>1.0000080337184312</v>
      </c>
      <c r="KN18">
        <v>1.0000084158059066</v>
      </c>
      <c r="KO18">
        <v>1.0000084158059066</v>
      </c>
      <c r="KP18">
        <v>0.54081812892232273</v>
      </c>
      <c r="KQ18">
        <v>0.53529879048720763</v>
      </c>
      <c r="KR18">
        <v>0.86115142391732269</v>
      </c>
      <c r="KS18">
        <v>0.85057419135070755</v>
      </c>
      <c r="KT18">
        <v>0.57701698431012272</v>
      </c>
      <c r="KU18">
        <v>0.54011749284069366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2.226430173155E-3</v>
      </c>
      <c r="LB18">
        <v>0.20102490903789999</v>
      </c>
      <c r="LC18">
        <v>0</v>
      </c>
      <c r="LD18">
        <v>7.9035917930000005E-3</v>
      </c>
      <c r="LE18">
        <v>7.9035917930000005E-3</v>
      </c>
      <c r="LF18">
        <v>7.9035917930000005E-3</v>
      </c>
      <c r="LG18">
        <v>7.9035917930000005E-3</v>
      </c>
      <c r="LH18">
        <v>7.9035917930000005E-3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2.9308944293660801E-2</v>
      </c>
      <c r="LQ18">
        <v>2.9308944293660801E-2</v>
      </c>
      <c r="LR18">
        <v>2.9308944293660801E-2</v>
      </c>
      <c r="LS18">
        <v>2.9308944293660801E-2</v>
      </c>
      <c r="LT18">
        <v>2.9308944293660801E-2</v>
      </c>
      <c r="LU18">
        <v>2.9308944293660801E-2</v>
      </c>
      <c r="LV18">
        <v>2.9308944293660801E-2</v>
      </c>
      <c r="LW18">
        <v>2.9308944293660801E-2</v>
      </c>
      <c r="LX18">
        <v>2.9308944293660801E-2</v>
      </c>
      <c r="LY18">
        <v>2.9308944293660801E-2</v>
      </c>
      <c r="LZ18">
        <v>6.4943156359200001E-4</v>
      </c>
      <c r="MA18">
        <v>6.4943156359200001E-4</v>
      </c>
      <c r="MB18">
        <v>6.4943156359200001E-4</v>
      </c>
      <c r="MC18">
        <v>6.4943156359200001E-4</v>
      </c>
      <c r="MD18">
        <v>6.4943156359200001E-4</v>
      </c>
      <c r="ME18">
        <v>6.4943156359200001E-4</v>
      </c>
      <c r="MF18">
        <v>6.4943156359200001E-4</v>
      </c>
      <c r="MG18">
        <v>6.4943156359200001E-4</v>
      </c>
      <c r="MH18">
        <v>6.4943156359200001E-4</v>
      </c>
      <c r="MI18">
        <v>6.4943156359200001E-4</v>
      </c>
      <c r="MJ18">
        <v>0.15788875595221039</v>
      </c>
      <c r="MK18">
        <v>0.15462960473659998</v>
      </c>
      <c r="ML18">
        <v>0.14715175600688571</v>
      </c>
      <c r="MM18">
        <v>0.15462960473659998</v>
      </c>
      <c r="MN18">
        <v>0.14715175600688571</v>
      </c>
      <c r="MO18">
        <v>0.15462960473659998</v>
      </c>
      <c r="MP18">
        <v>0.14715175600688571</v>
      </c>
      <c r="MQ18">
        <v>0.15462960473659998</v>
      </c>
      <c r="MR18">
        <v>0.14715175600688571</v>
      </c>
      <c r="MS18">
        <v>0.15462960473659998</v>
      </c>
      <c r="MT18">
        <v>0.14715175600688571</v>
      </c>
      <c r="MU18">
        <v>0.15462960473659998</v>
      </c>
      <c r="MV18">
        <v>0.14715175600688571</v>
      </c>
      <c r="MW18">
        <v>0.15462960473659998</v>
      </c>
      <c r="MX18">
        <v>0.14715175600688571</v>
      </c>
      <c r="MY18">
        <v>0.15462960473659998</v>
      </c>
      <c r="MZ18">
        <v>0.14715175600688571</v>
      </c>
      <c r="NA18">
        <v>0.15462960473659998</v>
      </c>
      <c r="NB18">
        <v>0.14715175600688571</v>
      </c>
      <c r="NC18">
        <v>0.15462960473659998</v>
      </c>
      <c r="ND18">
        <v>0.14715175600688571</v>
      </c>
      <c r="NE18">
        <v>5.0299217608533904E-3</v>
      </c>
      <c r="NF18">
        <v>0.12582769621999998</v>
      </c>
      <c r="NG18">
        <v>1.4488496954707881</v>
      </c>
      <c r="NH18">
        <v>1.9509739679457878</v>
      </c>
      <c r="NI18">
        <v>0.15807665179421038</v>
      </c>
    </row>
    <row r="19" spans="1:373" hidden="1" x14ac:dyDescent="0.2">
      <c r="A19" t="s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61.166696994613602</v>
      </c>
      <c r="HI19">
        <v>59.027423200309208</v>
      </c>
      <c r="HJ19">
        <v>58.2478282541718</v>
      </c>
      <c r="HK19">
        <v>119.72567226951661</v>
      </c>
      <c r="HL19">
        <v>10.76414219108268</v>
      </c>
      <c r="HM19">
        <v>11.498451336205399</v>
      </c>
      <c r="HN19">
        <v>10.67544946847288</v>
      </c>
      <c r="HO19">
        <v>112.64908858649559</v>
      </c>
      <c r="HP19">
        <v>109.72989600401587</v>
      </c>
      <c r="HQ19">
        <v>115.43834443355198</v>
      </c>
      <c r="HR19">
        <v>57.507554224976595</v>
      </c>
      <c r="HS19">
        <v>54.847372581934195</v>
      </c>
      <c r="HT19">
        <v>54.588690537374696</v>
      </c>
      <c r="HU19">
        <v>115.8557174550336</v>
      </c>
      <c r="HV19">
        <v>7.2864490326389006</v>
      </c>
      <c r="HW19">
        <v>8.018114540989119</v>
      </c>
      <c r="HX19">
        <v>7.1980755721018408</v>
      </c>
      <c r="HY19">
        <v>108.8046121128469</v>
      </c>
      <c r="HZ19">
        <v>105.89592523509988</v>
      </c>
      <c r="IA19">
        <v>111.58382357417464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</row>
    <row r="20" spans="1:373" hidden="1" x14ac:dyDescent="0.2">
      <c r="A20" t="s">
        <v>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1.1486587349999999</v>
      </c>
      <c r="IC20">
        <v>1.1085473625</v>
      </c>
      <c r="ID20">
        <v>1.093929980625</v>
      </c>
      <c r="IE20">
        <v>2.2466394974999999</v>
      </c>
      <c r="IF20">
        <v>0.20361085874999998</v>
      </c>
      <c r="IG20">
        <v>0.21737915249999998</v>
      </c>
      <c r="IH20">
        <v>0.20194786762499997</v>
      </c>
      <c r="II20">
        <v>2.113953585</v>
      </c>
      <c r="IJ20">
        <v>2.0592188675624996</v>
      </c>
      <c r="IK20">
        <v>2.1662520933750002</v>
      </c>
      <c r="IL20">
        <v>1.080049831875</v>
      </c>
      <c r="IM20">
        <v>1.030171425</v>
      </c>
      <c r="IN20">
        <v>1.0253211337500001</v>
      </c>
      <c r="IO20">
        <v>2.1740778975000001</v>
      </c>
      <c r="IP20">
        <v>0.1384041106875</v>
      </c>
      <c r="IQ20">
        <v>0.1521228395625</v>
      </c>
      <c r="IR20">
        <v>0.1367471079375</v>
      </c>
      <c r="IS20">
        <v>2.0418696509999998</v>
      </c>
      <c r="IT20">
        <v>1.9873318102500002</v>
      </c>
      <c r="IU20">
        <v>2.0939799545625002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</row>
    <row r="21" spans="1:373" hidden="1" x14ac:dyDescent="0.2">
      <c r="A21" t="s">
        <v>18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4.9731069514699997E-3</v>
      </c>
      <c r="KW21">
        <v>4.9731069514699997E-3</v>
      </c>
      <c r="KX21">
        <v>4.9731069514699997E-3</v>
      </c>
      <c r="KY21">
        <v>4.9731069514699997E-3</v>
      </c>
      <c r="KZ21">
        <v>4.9731069514699997E-3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7.8933855167999986E-2</v>
      </c>
      <c r="LK21">
        <v>0</v>
      </c>
      <c r="LL21">
        <v>7.8933855167999986E-2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1.8061600887399998E-2</v>
      </c>
      <c r="MK21">
        <v>1.7321595995199997E-2</v>
      </c>
      <c r="ML21">
        <v>0</v>
      </c>
      <c r="MM21">
        <v>1.7321595995199997E-2</v>
      </c>
      <c r="MN21">
        <v>0</v>
      </c>
      <c r="MO21">
        <v>1.7321595995199997E-2</v>
      </c>
      <c r="MP21">
        <v>0</v>
      </c>
      <c r="MQ21">
        <v>1.7321595995199997E-2</v>
      </c>
      <c r="MR21">
        <v>0</v>
      </c>
      <c r="MS21">
        <v>1.7321595995199997E-2</v>
      </c>
      <c r="MT21">
        <v>0</v>
      </c>
      <c r="MU21">
        <v>1.7321595995199997E-2</v>
      </c>
      <c r="MV21">
        <v>0</v>
      </c>
      <c r="MW21">
        <v>1.7321595995199997E-2</v>
      </c>
      <c r="MX21">
        <v>0</v>
      </c>
      <c r="MY21">
        <v>1.7321595995199997E-2</v>
      </c>
      <c r="MZ21">
        <v>0</v>
      </c>
      <c r="NA21">
        <v>1.7321595995199997E-2</v>
      </c>
      <c r="NB21">
        <v>0</v>
      </c>
      <c r="NC21">
        <v>1.7321595995199997E-2</v>
      </c>
      <c r="ND21">
        <v>0</v>
      </c>
      <c r="NE21">
        <v>0</v>
      </c>
      <c r="NF21">
        <v>2.6640176119199999E-2</v>
      </c>
      <c r="NG21">
        <v>0</v>
      </c>
      <c r="NH21">
        <v>0</v>
      </c>
      <c r="NI21">
        <v>1.9240127197199999E-2</v>
      </c>
    </row>
    <row r="22" spans="1:373" hidden="1" x14ac:dyDescent="0.2">
      <c r="A22" t="s">
        <v>20</v>
      </c>
      <c r="P22">
        <v>0</v>
      </c>
      <c r="Q22">
        <v>0.3506981270949</v>
      </c>
      <c r="R22">
        <v>0</v>
      </c>
      <c r="S22">
        <v>0.3506981270949</v>
      </c>
      <c r="T22">
        <v>0</v>
      </c>
      <c r="U22">
        <v>0.3506981270949</v>
      </c>
      <c r="V22">
        <v>0</v>
      </c>
      <c r="W22">
        <v>0.3506981270949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9.3337225544099986E-11</v>
      </c>
      <c r="AQ22">
        <v>0</v>
      </c>
      <c r="AR22">
        <v>0</v>
      </c>
      <c r="AS22">
        <v>0</v>
      </c>
      <c r="AT22">
        <v>9.3337225544099986E-11</v>
      </c>
      <c r="AU22">
        <v>0</v>
      </c>
      <c r="AV22">
        <v>0</v>
      </c>
      <c r="AW22">
        <v>0</v>
      </c>
      <c r="AX22">
        <v>9.3337225544099986E-11</v>
      </c>
      <c r="AY22">
        <v>0</v>
      </c>
      <c r="AZ22">
        <v>0</v>
      </c>
      <c r="BA22">
        <v>0</v>
      </c>
      <c r="BB22">
        <v>9.3337225544099986E-11</v>
      </c>
      <c r="BC22">
        <v>0</v>
      </c>
      <c r="BD22">
        <v>0</v>
      </c>
      <c r="BE22">
        <v>0</v>
      </c>
      <c r="BF22">
        <v>9.3337225544099986E-11</v>
      </c>
      <c r="BG22">
        <v>0</v>
      </c>
      <c r="BH22">
        <v>0</v>
      </c>
      <c r="BI22">
        <v>0</v>
      </c>
      <c r="BJ22">
        <v>9.3337225544099986E-11</v>
      </c>
      <c r="BK22">
        <v>0</v>
      </c>
      <c r="BL22">
        <v>0</v>
      </c>
      <c r="BM22">
        <v>0</v>
      </c>
      <c r="BN22">
        <v>9.3337225544099986E-11</v>
      </c>
      <c r="BO22">
        <v>0</v>
      </c>
      <c r="BP22">
        <v>0</v>
      </c>
      <c r="BQ22">
        <v>0</v>
      </c>
      <c r="BR22">
        <v>9.3337225544099986E-11</v>
      </c>
      <c r="BS22">
        <v>0</v>
      </c>
      <c r="BT22">
        <v>0</v>
      </c>
      <c r="BU22">
        <v>0</v>
      </c>
      <c r="BV22">
        <v>9.3337225544099986E-11</v>
      </c>
      <c r="BW22">
        <v>0</v>
      </c>
      <c r="BX22">
        <v>0</v>
      </c>
      <c r="BY22">
        <v>0</v>
      </c>
      <c r="BZ22">
        <v>9.3337225544099986E-11</v>
      </c>
      <c r="CA22">
        <v>0</v>
      </c>
      <c r="CB22">
        <v>0</v>
      </c>
      <c r="CC22">
        <v>0</v>
      </c>
      <c r="CD22">
        <v>9.3337225544099986E-11</v>
      </c>
      <c r="CE22">
        <v>0</v>
      </c>
      <c r="CF22">
        <v>0</v>
      </c>
      <c r="CG22">
        <v>0</v>
      </c>
      <c r="CH22">
        <v>9.3337225544099986E-11</v>
      </c>
      <c r="CI22">
        <v>0</v>
      </c>
      <c r="CJ22">
        <v>0</v>
      </c>
      <c r="CK22">
        <v>0</v>
      </c>
      <c r="CL22">
        <v>9.3337225544099986E-11</v>
      </c>
      <c r="CM22">
        <v>0</v>
      </c>
      <c r="CN22">
        <v>0</v>
      </c>
      <c r="CO22">
        <v>0</v>
      </c>
      <c r="CP22">
        <v>9.3337225544099986E-11</v>
      </c>
      <c r="CQ22">
        <v>0</v>
      </c>
      <c r="CR22">
        <v>0</v>
      </c>
      <c r="CS22">
        <v>0</v>
      </c>
      <c r="CT22">
        <v>9.3337225544099986E-11</v>
      </c>
      <c r="CU22">
        <v>0</v>
      </c>
      <c r="CV22">
        <v>0</v>
      </c>
      <c r="CW22">
        <v>0</v>
      </c>
      <c r="CX22">
        <v>9.3337225544099986E-11</v>
      </c>
      <c r="CY22">
        <v>0</v>
      </c>
      <c r="CZ22">
        <v>0</v>
      </c>
      <c r="DA22">
        <v>0</v>
      </c>
      <c r="DB22">
        <v>9.3337225544099986E-11</v>
      </c>
      <c r="DC22">
        <v>0</v>
      </c>
      <c r="DD22">
        <v>0</v>
      </c>
      <c r="DE22">
        <v>0</v>
      </c>
      <c r="DF22">
        <v>9.3337225544099986E-11</v>
      </c>
      <c r="DG22">
        <v>0</v>
      </c>
      <c r="DH22">
        <v>0</v>
      </c>
      <c r="DI22">
        <v>0</v>
      </c>
      <c r="DJ22">
        <v>9.3337225544099986E-11</v>
      </c>
      <c r="DK22">
        <v>0</v>
      </c>
      <c r="DL22">
        <v>0</v>
      </c>
      <c r="DM22">
        <v>0</v>
      </c>
      <c r="DN22">
        <v>9.3337225544099986E-11</v>
      </c>
      <c r="DO22">
        <v>0</v>
      </c>
      <c r="DP22">
        <v>0</v>
      </c>
      <c r="DQ22">
        <v>0</v>
      </c>
      <c r="DR22">
        <v>9.3337225544099986E-11</v>
      </c>
      <c r="DS22">
        <v>0</v>
      </c>
      <c r="DT22">
        <v>0</v>
      </c>
      <c r="DU22">
        <v>0</v>
      </c>
      <c r="DV22">
        <v>9.3337225544099986E-11</v>
      </c>
      <c r="DW22">
        <v>0</v>
      </c>
      <c r="DX22">
        <v>0</v>
      </c>
      <c r="DY22">
        <v>0</v>
      </c>
      <c r="DZ22">
        <v>9.3337225544099986E-11</v>
      </c>
      <c r="EA22">
        <v>0</v>
      </c>
      <c r="EB22">
        <v>0</v>
      </c>
      <c r="EC22">
        <v>0</v>
      </c>
      <c r="ED22">
        <v>9.3337225544099986E-11</v>
      </c>
      <c r="EE22">
        <v>0</v>
      </c>
      <c r="EF22">
        <v>0</v>
      </c>
      <c r="EG22">
        <v>0</v>
      </c>
      <c r="EH22">
        <v>9.3337225544099986E-11</v>
      </c>
      <c r="EI22">
        <v>0</v>
      </c>
      <c r="EJ22">
        <v>0</v>
      </c>
      <c r="EK22">
        <v>1.0284739463189998E-9</v>
      </c>
      <c r="EL22">
        <v>0</v>
      </c>
      <c r="EM22">
        <v>0</v>
      </c>
      <c r="EN22">
        <v>1.0284739463189998E-9</v>
      </c>
      <c r="EO22">
        <v>0</v>
      </c>
      <c r="EP22">
        <v>0</v>
      </c>
      <c r="EQ22">
        <v>1.0284739463189998E-9</v>
      </c>
      <c r="ER22">
        <v>0</v>
      </c>
      <c r="ES22">
        <v>0</v>
      </c>
      <c r="ET22">
        <v>1.0284739463189998E-9</v>
      </c>
      <c r="EU22">
        <v>0</v>
      </c>
      <c r="EV22">
        <v>0</v>
      </c>
      <c r="EW22">
        <v>1.0284739463189998E-9</v>
      </c>
      <c r="EX22">
        <v>0</v>
      </c>
      <c r="EY22">
        <v>0</v>
      </c>
      <c r="EZ22">
        <v>1.0284739463189998E-9</v>
      </c>
      <c r="FA22">
        <v>0</v>
      </c>
      <c r="FB22">
        <v>0</v>
      </c>
      <c r="FC22">
        <v>1.0284739463189998E-9</v>
      </c>
      <c r="FD22">
        <v>0</v>
      </c>
      <c r="FE22">
        <v>0</v>
      </c>
      <c r="FF22">
        <v>1.0284739463189998E-9</v>
      </c>
      <c r="FG22">
        <v>0</v>
      </c>
      <c r="FH22">
        <v>0</v>
      </c>
      <c r="FI22">
        <v>1.0284739463189998E-9</v>
      </c>
      <c r="FJ22">
        <v>0</v>
      </c>
      <c r="FK22">
        <v>0</v>
      </c>
      <c r="FL22">
        <v>1.0284739463189998E-9</v>
      </c>
      <c r="FM22">
        <v>0</v>
      </c>
      <c r="FN22">
        <v>0</v>
      </c>
      <c r="FO22">
        <v>1.0284739463189998E-9</v>
      </c>
      <c r="FP22">
        <v>0</v>
      </c>
      <c r="FQ22">
        <v>0</v>
      </c>
      <c r="FR22">
        <v>1.0284739463189998E-9</v>
      </c>
      <c r="FS22">
        <v>0</v>
      </c>
      <c r="FT22">
        <v>0</v>
      </c>
      <c r="FU22">
        <v>1.0284739463189998E-9</v>
      </c>
      <c r="FV22">
        <v>0</v>
      </c>
      <c r="FW22">
        <v>0</v>
      </c>
      <c r="FX22">
        <v>1.0284739463189998E-9</v>
      </c>
      <c r="FY22">
        <v>0</v>
      </c>
      <c r="FZ22">
        <v>0</v>
      </c>
      <c r="GA22">
        <v>1.0284739463189998E-9</v>
      </c>
      <c r="GB22">
        <v>0</v>
      </c>
      <c r="GC22">
        <v>0</v>
      </c>
      <c r="GD22">
        <v>1.0284739463189998E-9</v>
      </c>
      <c r="GE22">
        <v>0</v>
      </c>
      <c r="GF22">
        <v>0</v>
      </c>
      <c r="GG22">
        <v>1.0284739463189998E-9</v>
      </c>
      <c r="GH22">
        <v>0</v>
      </c>
      <c r="GI22">
        <v>0</v>
      </c>
      <c r="GJ22">
        <v>1.0284739463189998E-9</v>
      </c>
      <c r="GK22">
        <v>0</v>
      </c>
      <c r="GL22">
        <v>0</v>
      </c>
      <c r="GM22">
        <v>1.0284739463189998E-9</v>
      </c>
      <c r="GN22">
        <v>0</v>
      </c>
      <c r="GO22">
        <v>0</v>
      </c>
      <c r="GP22">
        <v>1.0284739463189998E-9</v>
      </c>
      <c r="GQ22">
        <v>0</v>
      </c>
      <c r="GR22">
        <v>0</v>
      </c>
      <c r="GS22">
        <v>1.0284739463189998E-9</v>
      </c>
      <c r="GT22">
        <v>0</v>
      </c>
      <c r="GU22">
        <v>0</v>
      </c>
      <c r="GV22">
        <v>1.0284739463189998E-9</v>
      </c>
      <c r="GW22">
        <v>0</v>
      </c>
      <c r="GX22">
        <v>0</v>
      </c>
      <c r="GY22">
        <v>1.0284739463189998E-9</v>
      </c>
      <c r="GZ22">
        <v>0</v>
      </c>
      <c r="HA22">
        <v>0</v>
      </c>
      <c r="HB22">
        <v>1.0284739463189998E-9</v>
      </c>
      <c r="HC22">
        <v>0</v>
      </c>
      <c r="HD22">
        <v>0</v>
      </c>
      <c r="HE22">
        <v>1.0284739463189998E-9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6.58615481E-2</v>
      </c>
      <c r="IW22">
        <v>6.58615481E-2</v>
      </c>
      <c r="IX22">
        <v>6.58615481E-2</v>
      </c>
      <c r="IY22">
        <v>6.58615481E-2</v>
      </c>
      <c r="IZ22">
        <v>6.58615481E-2</v>
      </c>
      <c r="JA22">
        <v>6.58615481E-2</v>
      </c>
      <c r="JB22">
        <v>6.58615481E-2</v>
      </c>
      <c r="JC22">
        <v>6.58615481E-2</v>
      </c>
      <c r="JD22">
        <v>6.58615481E-2</v>
      </c>
      <c r="JE22">
        <v>6.58615481E-2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5.7621881586284988E-8</v>
      </c>
      <c r="KK22">
        <v>5.7621881586284988E-8</v>
      </c>
      <c r="KL22">
        <v>5.7621881586284988E-8</v>
      </c>
      <c r="KM22">
        <v>5.7621881586284988E-8</v>
      </c>
      <c r="KN22">
        <v>7.4573294752469987E-8</v>
      </c>
      <c r="KO22">
        <v>7.4573294752469987E-8</v>
      </c>
      <c r="KP22">
        <v>2.5868944352174997E-4</v>
      </c>
      <c r="KQ22">
        <v>2.8111252016355001E-4</v>
      </c>
      <c r="KR22">
        <v>2.5868944352174997E-4</v>
      </c>
      <c r="KS22">
        <v>2.8111252016355001E-4</v>
      </c>
      <c r="KT22">
        <v>2.5868944352174997E-4</v>
      </c>
      <c r="KU22">
        <v>2.8895181013919999E-4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3.9530581931249999E-4</v>
      </c>
      <c r="LE22">
        <v>3.9530581931249999E-4</v>
      </c>
      <c r="LF22">
        <v>3.9530581931249999E-4</v>
      </c>
      <c r="LG22">
        <v>3.9530581931249999E-4</v>
      </c>
      <c r="LH22">
        <v>1.5079933208800002E-4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8.9406560131529989E-6</v>
      </c>
      <c r="LQ22">
        <v>8.9406560131529989E-6</v>
      </c>
      <c r="LR22">
        <v>8.9406560131529989E-6</v>
      </c>
      <c r="LS22">
        <v>8.9406560131529989E-6</v>
      </c>
      <c r="LT22">
        <v>8.9406560131529989E-6</v>
      </c>
      <c r="LU22">
        <v>8.9406560131529989E-6</v>
      </c>
      <c r="LV22">
        <v>8.9406560131529989E-6</v>
      </c>
      <c r="LW22">
        <v>8.9406560131529989E-6</v>
      </c>
      <c r="LX22">
        <v>8.9406560131529989E-6</v>
      </c>
      <c r="LY22">
        <v>8.9406560131529989E-6</v>
      </c>
      <c r="LZ22">
        <v>1.7348917629340501E-4</v>
      </c>
      <c r="MA22">
        <v>1.7348917629340501E-4</v>
      </c>
      <c r="MB22">
        <v>1.7348917629340501E-4</v>
      </c>
      <c r="MC22">
        <v>1.7348917629340501E-4</v>
      </c>
      <c r="MD22">
        <v>1.7348917629340501E-4</v>
      </c>
      <c r="ME22">
        <v>1.7348917629340501E-4</v>
      </c>
      <c r="MF22">
        <v>1.7348917629340501E-4</v>
      </c>
      <c r="MG22">
        <v>1.7348917629340501E-4</v>
      </c>
      <c r="MH22">
        <v>1.7348917629340501E-4</v>
      </c>
      <c r="MI22">
        <v>1.7348917629340501E-4</v>
      </c>
      <c r="MJ22">
        <v>4.2735764249999993E-4</v>
      </c>
      <c r="MK22">
        <v>0</v>
      </c>
      <c r="ML22">
        <v>3.2635388849145002E-6</v>
      </c>
      <c r="MM22">
        <v>0</v>
      </c>
      <c r="MN22">
        <v>3.2635388849145002E-6</v>
      </c>
      <c r="MO22">
        <v>0</v>
      </c>
      <c r="MP22">
        <v>3.2635388849145002E-6</v>
      </c>
      <c r="MQ22">
        <v>0</v>
      </c>
      <c r="MR22">
        <v>3.2635388849145002E-6</v>
      </c>
      <c r="MS22">
        <v>0</v>
      </c>
      <c r="MT22">
        <v>3.2635388849145002E-6</v>
      </c>
      <c r="MU22">
        <v>0</v>
      </c>
      <c r="MV22">
        <v>3.2635388849145002E-6</v>
      </c>
      <c r="MW22">
        <v>0</v>
      </c>
      <c r="MX22">
        <v>3.2635388849145002E-6</v>
      </c>
      <c r="MY22">
        <v>0</v>
      </c>
      <c r="MZ22">
        <v>3.2635388849145002E-6</v>
      </c>
      <c r="NA22">
        <v>0</v>
      </c>
      <c r="NB22">
        <v>3.2635388849145002E-6</v>
      </c>
      <c r="NC22">
        <v>0</v>
      </c>
      <c r="ND22">
        <v>3.2635388849145002E-6</v>
      </c>
      <c r="NE22">
        <v>3.0430828077862003E-5</v>
      </c>
      <c r="NF22">
        <v>3.2051823187499999E-4</v>
      </c>
      <c r="NG22">
        <v>3.9228090260969998E-3</v>
      </c>
      <c r="NH22">
        <v>3.9228090260969998E-3</v>
      </c>
      <c r="NI22">
        <v>4.4872552462499999E-4</v>
      </c>
    </row>
    <row r="23" spans="1:373" hidden="1" x14ac:dyDescent="0.2">
      <c r="A23" t="s">
        <v>21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1.6984997520059997E-2</v>
      </c>
      <c r="KQ23">
        <v>1.6984997520059997E-2</v>
      </c>
      <c r="KR23">
        <v>1.6984997520059997E-2</v>
      </c>
      <c r="KS23">
        <v>1.6984997520059997E-2</v>
      </c>
      <c r="KT23">
        <v>1.6987250769929997E-2</v>
      </c>
      <c r="KU23">
        <v>1.6987250769929997E-2</v>
      </c>
      <c r="KV23">
        <v>3.1545498179999992E-2</v>
      </c>
      <c r="KW23">
        <v>3.1545498179999992E-2</v>
      </c>
      <c r="KX23">
        <v>3.1545498179999992E-2</v>
      </c>
      <c r="KY23">
        <v>3.1545498179999992E-2</v>
      </c>
      <c r="KZ23">
        <v>3.1545498179999992E-2</v>
      </c>
      <c r="LA23">
        <v>5.4077996879999993E-2</v>
      </c>
      <c r="LB23">
        <v>5.4077996879999993E-2</v>
      </c>
      <c r="LC23">
        <v>5.4077996879999993E-2</v>
      </c>
      <c r="LD23">
        <v>3.1545498179999992E-2</v>
      </c>
      <c r="LE23">
        <v>3.1545498179999992E-2</v>
      </c>
      <c r="LF23">
        <v>3.1545498179999992E-2</v>
      </c>
      <c r="LG23">
        <v>3.1545498179999992E-2</v>
      </c>
      <c r="LH23">
        <v>3.1545498179999992E-2</v>
      </c>
      <c r="LI23">
        <v>3.1545498179999992E-2</v>
      </c>
      <c r="LJ23">
        <v>3.1545498179999992E-2</v>
      </c>
      <c r="LK23">
        <v>3.1545498179999992E-2</v>
      </c>
      <c r="LL23">
        <v>3.1545498179999992E-2</v>
      </c>
      <c r="LM23">
        <v>3.1545498179999992E-2</v>
      </c>
      <c r="LN23">
        <v>3.1545498179999992E-2</v>
      </c>
      <c r="LO23">
        <v>3.1545498179999992E-2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</row>
    <row r="24" spans="1:373" hidden="1" x14ac:dyDescent="0.2"/>
    <row r="25" spans="1:373" hidden="1" x14ac:dyDescent="0.2"/>
    <row r="26" spans="1:373" ht="21" x14ac:dyDescent="0.25">
      <c r="A26" s="3" t="s">
        <v>494</v>
      </c>
      <c r="B26" s="2" t="s">
        <v>496</v>
      </c>
      <c r="C26" s="2" t="s">
        <v>530</v>
      </c>
      <c r="D26" s="2" t="s">
        <v>497</v>
      </c>
      <c r="E26" s="2" t="s">
        <v>498</v>
      </c>
      <c r="F26" s="2" t="s">
        <v>499</v>
      </c>
      <c r="G26" s="2" t="s">
        <v>529</v>
      </c>
      <c r="H26" s="2" t="s">
        <v>500</v>
      </c>
      <c r="I26" s="2" t="s">
        <v>528</v>
      </c>
      <c r="J26" s="2" t="s">
        <v>501</v>
      </c>
      <c r="K26" s="2" t="s">
        <v>521</v>
      </c>
      <c r="L26" s="2" t="s">
        <v>524</v>
      </c>
      <c r="M26" s="2" t="s">
        <v>8</v>
      </c>
      <c r="N26" s="2" t="s">
        <v>491</v>
      </c>
      <c r="O26" s="2" t="s">
        <v>4</v>
      </c>
      <c r="P26" s="2" t="s">
        <v>17</v>
      </c>
      <c r="Q26" s="2" t="s">
        <v>1</v>
      </c>
      <c r="R26" s="2" t="s">
        <v>6</v>
      </c>
      <c r="S26" s="2" t="s">
        <v>2</v>
      </c>
      <c r="T26" s="2" t="s">
        <v>5</v>
      </c>
      <c r="U26" s="2" t="s">
        <v>7</v>
      </c>
      <c r="V26" s="2" t="s">
        <v>16</v>
      </c>
      <c r="W26" s="2" t="s">
        <v>11</v>
      </c>
      <c r="X26" s="2" t="s">
        <v>9</v>
      </c>
      <c r="Y26" s="2" t="s">
        <v>12</v>
      </c>
      <c r="Z26" s="2" t="s">
        <v>10</v>
      </c>
      <c r="AA26" s="2" t="s">
        <v>14</v>
      </c>
      <c r="AB26" s="2" t="s">
        <v>15</v>
      </c>
      <c r="AC26" s="2" t="s">
        <v>0</v>
      </c>
      <c r="AD26" s="2" t="s">
        <v>13</v>
      </c>
      <c r="AE26" s="2" t="s">
        <v>19</v>
      </c>
      <c r="AF26" s="2" t="s">
        <v>18</v>
      </c>
      <c r="AG26" s="2" t="s">
        <v>20</v>
      </c>
      <c r="AH26" s="2" t="s">
        <v>21</v>
      </c>
    </row>
    <row r="27" spans="1:373" x14ac:dyDescent="0.2">
      <c r="A27" t="s">
        <v>22</v>
      </c>
      <c r="M27">
        <v>0</v>
      </c>
      <c r="N27">
        <v>0</v>
      </c>
      <c r="O27">
        <v>0</v>
      </c>
      <c r="P27">
        <v>0</v>
      </c>
      <c r="Q27">
        <v>4.2772485567715197</v>
      </c>
      <c r="R27">
        <v>0</v>
      </c>
      <c r="S27">
        <v>0</v>
      </c>
      <c r="T27">
        <v>0</v>
      </c>
      <c r="U27">
        <v>0</v>
      </c>
      <c r="V27">
        <v>2.6609641293400001E-5</v>
      </c>
      <c r="W27">
        <v>104.99796996970321</v>
      </c>
      <c r="X27">
        <v>0.13068032112389999</v>
      </c>
      <c r="Y27">
        <v>0</v>
      </c>
      <c r="Z27">
        <v>0</v>
      </c>
      <c r="AA27">
        <v>0</v>
      </c>
      <c r="AB27">
        <v>0</v>
      </c>
      <c r="AC27">
        <v>5.0151695070400001E-5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73" x14ac:dyDescent="0.2">
      <c r="A28" t="s">
        <v>23</v>
      </c>
      <c r="M28">
        <v>0</v>
      </c>
      <c r="N28">
        <v>0</v>
      </c>
      <c r="O28">
        <v>0</v>
      </c>
      <c r="P28">
        <v>0</v>
      </c>
      <c r="Q28">
        <v>6.0806376789119998</v>
      </c>
      <c r="R28">
        <v>0</v>
      </c>
      <c r="S28">
        <v>0</v>
      </c>
      <c r="T28">
        <v>0</v>
      </c>
      <c r="U28">
        <v>0</v>
      </c>
      <c r="V28">
        <v>3.9680167912000001E-6</v>
      </c>
      <c r="W28">
        <v>106.385479715736</v>
      </c>
      <c r="X28">
        <v>0.13241061335989998</v>
      </c>
      <c r="Y28">
        <v>0</v>
      </c>
      <c r="Z28">
        <v>0</v>
      </c>
      <c r="AA28">
        <v>0</v>
      </c>
      <c r="AB28">
        <v>0</v>
      </c>
      <c r="AC28">
        <v>5.0819969903999999E-5</v>
      </c>
      <c r="AD28">
        <v>0</v>
      </c>
      <c r="AE28">
        <v>0</v>
      </c>
      <c r="AF28">
        <v>0</v>
      </c>
      <c r="AG28">
        <v>0.3506981270949</v>
      </c>
      <c r="AH28">
        <v>0</v>
      </c>
    </row>
    <row r="29" spans="1:373" x14ac:dyDescent="0.2">
      <c r="A29" t="s">
        <v>24</v>
      </c>
      <c r="M29">
        <v>0</v>
      </c>
      <c r="N29">
        <v>0</v>
      </c>
      <c r="O29">
        <v>0</v>
      </c>
      <c r="P29">
        <v>0</v>
      </c>
      <c r="Q29">
        <v>3.6331810131499198</v>
      </c>
      <c r="R29">
        <v>0</v>
      </c>
      <c r="S29">
        <v>0</v>
      </c>
      <c r="T29">
        <v>0</v>
      </c>
      <c r="U29">
        <v>0</v>
      </c>
      <c r="V29">
        <v>2.6609641293400001E-5</v>
      </c>
      <c r="W29">
        <v>109.43348353380121</v>
      </c>
      <c r="X29">
        <v>0.13068032112389999</v>
      </c>
      <c r="Y29">
        <v>0</v>
      </c>
      <c r="Z29">
        <v>0</v>
      </c>
      <c r="AA29">
        <v>0</v>
      </c>
      <c r="AB29">
        <v>0</v>
      </c>
      <c r="AC29">
        <v>5.0151695070400001E-5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73" x14ac:dyDescent="0.2">
      <c r="A30" t="s">
        <v>25</v>
      </c>
      <c r="M30">
        <v>0</v>
      </c>
      <c r="N30">
        <v>0</v>
      </c>
      <c r="O30">
        <v>0</v>
      </c>
      <c r="P30">
        <v>0</v>
      </c>
      <c r="Q30">
        <v>5.4281692542866402</v>
      </c>
      <c r="R30">
        <v>0</v>
      </c>
      <c r="S30">
        <v>0</v>
      </c>
      <c r="T30">
        <v>0</v>
      </c>
      <c r="U30">
        <v>0</v>
      </c>
      <c r="V30">
        <v>3.9680167912000001E-6</v>
      </c>
      <c r="W30">
        <v>110.87960696827599</v>
      </c>
      <c r="X30">
        <v>0.13241061335989998</v>
      </c>
      <c r="Y30">
        <v>0</v>
      </c>
      <c r="Z30">
        <v>0</v>
      </c>
      <c r="AA30">
        <v>0</v>
      </c>
      <c r="AB30">
        <v>0</v>
      </c>
      <c r="AC30">
        <v>5.0819969903999999E-5</v>
      </c>
      <c r="AD30">
        <v>0</v>
      </c>
      <c r="AE30">
        <v>0</v>
      </c>
      <c r="AF30">
        <v>0</v>
      </c>
      <c r="AG30">
        <v>0.3506981270949</v>
      </c>
      <c r="AH30">
        <v>0</v>
      </c>
    </row>
    <row r="31" spans="1:373" x14ac:dyDescent="0.2">
      <c r="A31" t="s">
        <v>26</v>
      </c>
      <c r="M31">
        <v>0</v>
      </c>
      <c r="N31">
        <v>0</v>
      </c>
      <c r="O31">
        <v>0</v>
      </c>
      <c r="P31">
        <v>0</v>
      </c>
      <c r="Q31">
        <v>9.9178400878675195</v>
      </c>
      <c r="R31">
        <v>0</v>
      </c>
      <c r="S31">
        <v>0</v>
      </c>
      <c r="T31">
        <v>0</v>
      </c>
      <c r="U31">
        <v>0</v>
      </c>
      <c r="V31">
        <v>2.6609641293400001E-5</v>
      </c>
      <c r="W31">
        <v>86.249967847294201</v>
      </c>
      <c r="X31">
        <v>0.13068032112389999</v>
      </c>
      <c r="Y31">
        <v>0</v>
      </c>
      <c r="Z31">
        <v>0</v>
      </c>
      <c r="AA31">
        <v>0</v>
      </c>
      <c r="AB31">
        <v>0</v>
      </c>
      <c r="AC31">
        <v>5.0151695070400001E-5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3" x14ac:dyDescent="0.2">
      <c r="A32" t="s">
        <v>27</v>
      </c>
      <c r="M32">
        <v>0</v>
      </c>
      <c r="N32">
        <v>0</v>
      </c>
      <c r="O32">
        <v>0</v>
      </c>
      <c r="P32">
        <v>0</v>
      </c>
      <c r="Q32">
        <v>11.795236971231601</v>
      </c>
      <c r="R32">
        <v>0</v>
      </c>
      <c r="S32">
        <v>0</v>
      </c>
      <c r="T32">
        <v>0</v>
      </c>
      <c r="U32">
        <v>0</v>
      </c>
      <c r="V32">
        <v>3.9680167912000001E-6</v>
      </c>
      <c r="W32">
        <v>87.389729606665995</v>
      </c>
      <c r="X32">
        <v>0.13241061335989998</v>
      </c>
      <c r="Y32">
        <v>0</v>
      </c>
      <c r="Z32">
        <v>0</v>
      </c>
      <c r="AA32">
        <v>0</v>
      </c>
      <c r="AB32">
        <v>0</v>
      </c>
      <c r="AC32">
        <v>5.0819969903999999E-5</v>
      </c>
      <c r="AD32">
        <v>0</v>
      </c>
      <c r="AE32">
        <v>0</v>
      </c>
      <c r="AF32">
        <v>0</v>
      </c>
      <c r="AG32">
        <v>0.3506981270949</v>
      </c>
      <c r="AH32">
        <v>0</v>
      </c>
    </row>
    <row r="33" spans="1:34" x14ac:dyDescent="0.2">
      <c r="A33" t="s">
        <v>28</v>
      </c>
      <c r="M33">
        <v>0</v>
      </c>
      <c r="N33">
        <v>0</v>
      </c>
      <c r="O33">
        <v>0</v>
      </c>
      <c r="P33">
        <v>0</v>
      </c>
      <c r="Q33">
        <v>9.9178400878675195</v>
      </c>
      <c r="R33">
        <v>0</v>
      </c>
      <c r="S33">
        <v>0</v>
      </c>
      <c r="T33">
        <v>0</v>
      </c>
      <c r="U33">
        <v>0</v>
      </c>
      <c r="V33">
        <v>2.6609641293400001E-5</v>
      </c>
      <c r="W33">
        <v>79.683117808333805</v>
      </c>
      <c r="X33">
        <v>0.13068032112389999</v>
      </c>
      <c r="Y33">
        <v>0</v>
      </c>
      <c r="Z33">
        <v>0</v>
      </c>
      <c r="AA33">
        <v>0</v>
      </c>
      <c r="AB33">
        <v>0</v>
      </c>
      <c r="AC33">
        <v>5.0151695070400001E-5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29</v>
      </c>
      <c r="M34">
        <v>0</v>
      </c>
      <c r="N34">
        <v>0</v>
      </c>
      <c r="O34">
        <v>0</v>
      </c>
      <c r="P34">
        <v>0</v>
      </c>
      <c r="Q34">
        <v>11.795236971231601</v>
      </c>
      <c r="R34">
        <v>0</v>
      </c>
      <c r="S34">
        <v>0</v>
      </c>
      <c r="T34">
        <v>0</v>
      </c>
      <c r="U34">
        <v>0</v>
      </c>
      <c r="V34">
        <v>3.9680167912000001E-6</v>
      </c>
      <c r="W34">
        <v>80.736101047773985</v>
      </c>
      <c r="X34">
        <v>0.13241061335989998</v>
      </c>
      <c r="Y34">
        <v>0</v>
      </c>
      <c r="Z34">
        <v>0</v>
      </c>
      <c r="AA34">
        <v>0</v>
      </c>
      <c r="AB34">
        <v>0</v>
      </c>
      <c r="AC34">
        <v>5.0819969903999999E-5</v>
      </c>
      <c r="AD34">
        <v>0</v>
      </c>
      <c r="AE34">
        <v>0</v>
      </c>
      <c r="AF34">
        <v>0</v>
      </c>
      <c r="AG34">
        <v>0.3506981270949</v>
      </c>
      <c r="AH34">
        <v>0</v>
      </c>
    </row>
    <row r="35" spans="1:34" x14ac:dyDescent="0.2">
      <c r="A35" t="s">
        <v>30</v>
      </c>
      <c r="M35">
        <v>0</v>
      </c>
      <c r="N35">
        <v>0</v>
      </c>
      <c r="O35">
        <v>0</v>
      </c>
      <c r="P35">
        <v>0</v>
      </c>
      <c r="Q35">
        <v>4.2772485567715197</v>
      </c>
      <c r="R35">
        <v>0</v>
      </c>
      <c r="S35">
        <v>0</v>
      </c>
      <c r="T35">
        <v>0</v>
      </c>
      <c r="U35">
        <v>0</v>
      </c>
      <c r="V35">
        <v>2.6609641293400001E-5</v>
      </c>
      <c r="W35">
        <v>217.80512500267983</v>
      </c>
      <c r="X35">
        <v>0.13068032112389999</v>
      </c>
      <c r="Y35">
        <v>0</v>
      </c>
      <c r="Z35">
        <v>0</v>
      </c>
      <c r="AA35">
        <v>0</v>
      </c>
      <c r="AB35">
        <v>0</v>
      </c>
      <c r="AC35">
        <v>5.0151695070400001E-5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31</v>
      </c>
      <c r="M36">
        <v>0</v>
      </c>
      <c r="N36">
        <v>0</v>
      </c>
      <c r="O36">
        <v>0</v>
      </c>
      <c r="P36">
        <v>0</v>
      </c>
      <c r="Q36">
        <v>3.6331810131499198</v>
      </c>
      <c r="R36">
        <v>0</v>
      </c>
      <c r="S36">
        <v>0</v>
      </c>
      <c r="T36">
        <v>0</v>
      </c>
      <c r="U36">
        <v>0</v>
      </c>
      <c r="V36">
        <v>2.6609641293400001E-5</v>
      </c>
      <c r="W36">
        <v>227.03167312461304</v>
      </c>
      <c r="X36">
        <v>0.13068032112389999</v>
      </c>
      <c r="Y36">
        <v>0</v>
      </c>
      <c r="Z36">
        <v>0</v>
      </c>
      <c r="AA36">
        <v>0</v>
      </c>
      <c r="AB36">
        <v>0</v>
      </c>
      <c r="AC36">
        <v>5.0151695070400001E-5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32</v>
      </c>
      <c r="M37">
        <v>0</v>
      </c>
      <c r="N37">
        <v>0</v>
      </c>
      <c r="O37">
        <v>0</v>
      </c>
      <c r="P37">
        <v>0</v>
      </c>
      <c r="Q37">
        <v>9.9178400878675195</v>
      </c>
      <c r="R37">
        <v>0</v>
      </c>
      <c r="S37">
        <v>0</v>
      </c>
      <c r="T37">
        <v>0</v>
      </c>
      <c r="U37">
        <v>0</v>
      </c>
      <c r="V37">
        <v>2.6609641293400001E-5</v>
      </c>
      <c r="W37">
        <v>178.36855219561144</v>
      </c>
      <c r="X37">
        <v>0.13068032112389999</v>
      </c>
      <c r="Y37">
        <v>0</v>
      </c>
      <c r="Z37">
        <v>0</v>
      </c>
      <c r="AA37">
        <v>0</v>
      </c>
      <c r="AB37">
        <v>0</v>
      </c>
      <c r="AC37">
        <v>5.0151695070400001E-5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33</v>
      </c>
      <c r="M38">
        <v>0</v>
      </c>
      <c r="N38">
        <v>0</v>
      </c>
      <c r="O38">
        <v>0</v>
      </c>
      <c r="P38">
        <v>0</v>
      </c>
      <c r="Q38">
        <v>6.2096512086125992</v>
      </c>
      <c r="R38">
        <v>0</v>
      </c>
      <c r="S38">
        <v>0</v>
      </c>
      <c r="T38">
        <v>0</v>
      </c>
      <c r="U38">
        <v>0</v>
      </c>
      <c r="V38">
        <v>6.1850056562800002E-5</v>
      </c>
      <c r="W38">
        <v>210.47198699999998</v>
      </c>
      <c r="X38">
        <v>0.13068032112389999</v>
      </c>
      <c r="Y38">
        <v>0</v>
      </c>
      <c r="Z38">
        <v>0</v>
      </c>
      <c r="AA38">
        <v>0</v>
      </c>
      <c r="AB38">
        <v>0</v>
      </c>
      <c r="AC38">
        <v>5.0151695070399993E-4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34</v>
      </c>
      <c r="M39">
        <v>0</v>
      </c>
      <c r="N39">
        <v>0</v>
      </c>
      <c r="O39">
        <v>0</v>
      </c>
      <c r="P39">
        <v>0</v>
      </c>
      <c r="Q39">
        <v>6.2096512086125992</v>
      </c>
      <c r="R39">
        <v>0</v>
      </c>
      <c r="S39">
        <v>0</v>
      </c>
      <c r="T39">
        <v>0</v>
      </c>
      <c r="U39">
        <v>0</v>
      </c>
      <c r="V39">
        <v>6.1850056562800002E-5</v>
      </c>
      <c r="W39">
        <v>210.47198699999998</v>
      </c>
      <c r="X39">
        <v>0.13068032112389999</v>
      </c>
      <c r="Y39">
        <v>0</v>
      </c>
      <c r="Z39">
        <v>0</v>
      </c>
      <c r="AA39">
        <v>0</v>
      </c>
      <c r="AB39">
        <v>0</v>
      </c>
      <c r="AC39">
        <v>5.0151695070399993E-4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35</v>
      </c>
      <c r="M40">
        <v>0</v>
      </c>
      <c r="N40">
        <v>0</v>
      </c>
      <c r="O40">
        <v>0</v>
      </c>
      <c r="P40">
        <v>0</v>
      </c>
      <c r="Q40">
        <v>6.2096512086125992</v>
      </c>
      <c r="R40">
        <v>0</v>
      </c>
      <c r="S40">
        <v>0</v>
      </c>
      <c r="T40">
        <v>0</v>
      </c>
      <c r="U40">
        <v>0</v>
      </c>
      <c r="V40">
        <v>6.1850056562800002E-5</v>
      </c>
      <c r="W40">
        <v>210.47198699999998</v>
      </c>
      <c r="X40">
        <v>0.13068032112389999</v>
      </c>
      <c r="Y40">
        <v>0</v>
      </c>
      <c r="Z40">
        <v>0</v>
      </c>
      <c r="AA40">
        <v>0</v>
      </c>
      <c r="AB40">
        <v>0</v>
      </c>
      <c r="AC40">
        <v>5.0151695070399993E-4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36</v>
      </c>
      <c r="M41">
        <v>0</v>
      </c>
      <c r="N41">
        <v>0</v>
      </c>
      <c r="O41">
        <v>0</v>
      </c>
      <c r="P41">
        <v>0</v>
      </c>
      <c r="Q41">
        <v>3.6331810131499198</v>
      </c>
      <c r="R41">
        <v>0</v>
      </c>
      <c r="S41">
        <v>0</v>
      </c>
      <c r="T41">
        <v>0</v>
      </c>
      <c r="U41">
        <v>0</v>
      </c>
      <c r="V41">
        <v>2.6609641293400001E-5</v>
      </c>
      <c r="W41">
        <v>212.8204730058892</v>
      </c>
      <c r="X41">
        <v>0.13068032112389999</v>
      </c>
      <c r="Y41">
        <v>0</v>
      </c>
      <c r="Z41">
        <v>0</v>
      </c>
      <c r="AA41">
        <v>0</v>
      </c>
      <c r="AB41">
        <v>0</v>
      </c>
      <c r="AC41">
        <v>5.0151695070400001E-5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37</v>
      </c>
      <c r="M42">
        <v>0</v>
      </c>
      <c r="N42">
        <v>0</v>
      </c>
      <c r="O42">
        <v>0</v>
      </c>
      <c r="P42">
        <v>0</v>
      </c>
      <c r="Q42">
        <v>3.6331810131499198</v>
      </c>
      <c r="R42">
        <v>0</v>
      </c>
      <c r="S42">
        <v>0</v>
      </c>
      <c r="T42">
        <v>0</v>
      </c>
      <c r="U42">
        <v>0</v>
      </c>
      <c r="V42">
        <v>2.6609641293400001E-5</v>
      </c>
      <c r="W42">
        <v>206.95815476200534</v>
      </c>
      <c r="X42">
        <v>0.13068032112389999</v>
      </c>
      <c r="Y42">
        <v>0</v>
      </c>
      <c r="Z42">
        <v>0</v>
      </c>
      <c r="AA42">
        <v>0</v>
      </c>
      <c r="AB42">
        <v>0</v>
      </c>
      <c r="AC42">
        <v>5.0151695070400001E-5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38</v>
      </c>
      <c r="M43">
        <v>0</v>
      </c>
      <c r="N43">
        <v>0</v>
      </c>
      <c r="O43">
        <v>0</v>
      </c>
      <c r="P43">
        <v>0</v>
      </c>
      <c r="Q43">
        <v>4.8355071015690001</v>
      </c>
      <c r="R43">
        <v>0</v>
      </c>
      <c r="S43">
        <v>0</v>
      </c>
      <c r="T43">
        <v>0</v>
      </c>
      <c r="U43">
        <v>0</v>
      </c>
      <c r="V43">
        <v>4.3058274498799999E-5</v>
      </c>
      <c r="W43">
        <v>211.91255847888374</v>
      </c>
      <c r="X43">
        <v>0.13068032112389999</v>
      </c>
      <c r="Y43">
        <v>0</v>
      </c>
      <c r="Z43">
        <v>0</v>
      </c>
      <c r="AA43">
        <v>0</v>
      </c>
      <c r="AB43">
        <v>0</v>
      </c>
      <c r="AC43">
        <v>2.6078259785599999E-4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39</v>
      </c>
      <c r="M44">
        <v>0</v>
      </c>
      <c r="N44">
        <v>0</v>
      </c>
      <c r="O44">
        <v>0</v>
      </c>
      <c r="P44">
        <v>0</v>
      </c>
      <c r="Q44">
        <v>3.93521268733272</v>
      </c>
      <c r="R44">
        <v>0</v>
      </c>
      <c r="S44">
        <v>0</v>
      </c>
      <c r="T44">
        <v>0</v>
      </c>
      <c r="U44">
        <v>0</v>
      </c>
      <c r="V44">
        <v>2.6609641293400001E-5</v>
      </c>
      <c r="W44">
        <v>0.56192025036125404</v>
      </c>
      <c r="X44">
        <v>0.13068032112389999</v>
      </c>
      <c r="Y44">
        <v>0</v>
      </c>
      <c r="Z44">
        <v>0</v>
      </c>
      <c r="AA44">
        <v>0</v>
      </c>
      <c r="AB44">
        <v>0</v>
      </c>
      <c r="AC44">
        <v>5.0151695070400001E-5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40</v>
      </c>
      <c r="M45">
        <v>0</v>
      </c>
      <c r="N45">
        <v>0</v>
      </c>
      <c r="O45">
        <v>0</v>
      </c>
      <c r="P45">
        <v>0</v>
      </c>
      <c r="Q45">
        <v>3.93521268733272</v>
      </c>
      <c r="R45">
        <v>0</v>
      </c>
      <c r="S45">
        <v>0</v>
      </c>
      <c r="T45">
        <v>0</v>
      </c>
      <c r="U45">
        <v>0</v>
      </c>
      <c r="V45">
        <v>2.6609641293400001E-5</v>
      </c>
      <c r="W45">
        <v>0.59837164577356805</v>
      </c>
      <c r="X45">
        <v>0.13068032112389999</v>
      </c>
      <c r="Y45">
        <v>0</v>
      </c>
      <c r="Z45">
        <v>0</v>
      </c>
      <c r="AA45">
        <v>0</v>
      </c>
      <c r="AB45">
        <v>0</v>
      </c>
      <c r="AC45">
        <v>5.0151695070400001E-5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41</v>
      </c>
      <c r="M46">
        <v>0</v>
      </c>
      <c r="N46">
        <v>0</v>
      </c>
      <c r="O46">
        <v>0</v>
      </c>
      <c r="P46">
        <v>0</v>
      </c>
      <c r="Q46">
        <v>3.93521268733272</v>
      </c>
      <c r="R46">
        <v>0</v>
      </c>
      <c r="S46">
        <v>0</v>
      </c>
      <c r="T46">
        <v>0</v>
      </c>
      <c r="U46">
        <v>0</v>
      </c>
      <c r="V46">
        <v>2.6609641293400001E-5</v>
      </c>
      <c r="W46">
        <v>0.7630115024402101</v>
      </c>
      <c r="X46">
        <v>0.13068032112389999</v>
      </c>
      <c r="Y46">
        <v>0</v>
      </c>
      <c r="Z46">
        <v>0</v>
      </c>
      <c r="AA46">
        <v>0</v>
      </c>
      <c r="AB46">
        <v>0</v>
      </c>
      <c r="AC46">
        <v>5.0151695070400001E-5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42</v>
      </c>
      <c r="M47">
        <v>0</v>
      </c>
      <c r="N47">
        <v>0</v>
      </c>
      <c r="O47">
        <v>0</v>
      </c>
      <c r="P47">
        <v>0</v>
      </c>
      <c r="Q47">
        <v>3.93521268733272</v>
      </c>
      <c r="R47">
        <v>0</v>
      </c>
      <c r="S47">
        <v>0</v>
      </c>
      <c r="T47">
        <v>0</v>
      </c>
      <c r="U47">
        <v>0</v>
      </c>
      <c r="V47">
        <v>2.6609641293400001E-5</v>
      </c>
      <c r="W47">
        <v>0.84108661010695218</v>
      </c>
      <c r="X47">
        <v>0.13068032112389999</v>
      </c>
      <c r="Y47">
        <v>0</v>
      </c>
      <c r="Z47">
        <v>0</v>
      </c>
      <c r="AA47">
        <v>0</v>
      </c>
      <c r="AB47">
        <v>0</v>
      </c>
      <c r="AC47">
        <v>5.0151695070400001E-5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t="s">
        <v>43</v>
      </c>
      <c r="M48">
        <v>0</v>
      </c>
      <c r="N48">
        <v>0</v>
      </c>
      <c r="O48">
        <v>0</v>
      </c>
      <c r="P48">
        <v>0</v>
      </c>
      <c r="Q48">
        <v>1.86099516330912</v>
      </c>
      <c r="R48">
        <v>0</v>
      </c>
      <c r="S48">
        <v>0</v>
      </c>
      <c r="T48">
        <v>0</v>
      </c>
      <c r="U48">
        <v>0</v>
      </c>
      <c r="V48">
        <v>2.6609641293400001E-5</v>
      </c>
      <c r="W48">
        <v>16.024320162555782</v>
      </c>
      <c r="X48">
        <v>0.13068032112389999</v>
      </c>
      <c r="Y48">
        <v>0</v>
      </c>
      <c r="Z48">
        <v>0</v>
      </c>
      <c r="AA48">
        <v>0</v>
      </c>
      <c r="AB48">
        <v>0</v>
      </c>
      <c r="AC48">
        <v>5.0151695070400001E-5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44</v>
      </c>
      <c r="M49">
        <v>0</v>
      </c>
      <c r="N49">
        <v>0</v>
      </c>
      <c r="O49">
        <v>0</v>
      </c>
      <c r="P49">
        <v>0</v>
      </c>
      <c r="Q49">
        <v>3.93521268733272</v>
      </c>
      <c r="R49">
        <v>0</v>
      </c>
      <c r="S49">
        <v>0</v>
      </c>
      <c r="T49">
        <v>0</v>
      </c>
      <c r="U49">
        <v>0</v>
      </c>
      <c r="V49">
        <v>2.6609641293400001E-5</v>
      </c>
      <c r="W49">
        <v>0.88446830056237802</v>
      </c>
      <c r="X49">
        <v>0.13068032112389999</v>
      </c>
      <c r="Y49">
        <v>0</v>
      </c>
      <c r="Z49">
        <v>0</v>
      </c>
      <c r="AA49">
        <v>0</v>
      </c>
      <c r="AB49">
        <v>0</v>
      </c>
      <c r="AC49">
        <v>5.0151695070400001E-5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45</v>
      </c>
      <c r="M50">
        <v>0</v>
      </c>
      <c r="N50">
        <v>0</v>
      </c>
      <c r="O50">
        <v>0</v>
      </c>
      <c r="P50">
        <v>0</v>
      </c>
      <c r="Q50">
        <v>3.93521268733272</v>
      </c>
      <c r="R50">
        <v>0</v>
      </c>
      <c r="S50">
        <v>0</v>
      </c>
      <c r="T50">
        <v>0</v>
      </c>
      <c r="U50">
        <v>0</v>
      </c>
      <c r="V50">
        <v>2.6609641293400001E-5</v>
      </c>
      <c r="W50">
        <v>1.0804666873553042</v>
      </c>
      <c r="X50">
        <v>0.13068032112389999</v>
      </c>
      <c r="Y50">
        <v>0</v>
      </c>
      <c r="Z50">
        <v>0</v>
      </c>
      <c r="AA50">
        <v>0</v>
      </c>
      <c r="AB50">
        <v>0</v>
      </c>
      <c r="AC50">
        <v>5.0151695070400001E-5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46</v>
      </c>
      <c r="M51">
        <v>0</v>
      </c>
      <c r="N51">
        <v>0</v>
      </c>
      <c r="O51">
        <v>0</v>
      </c>
      <c r="P51">
        <v>0</v>
      </c>
      <c r="Q51">
        <v>1.86099516330912</v>
      </c>
      <c r="R51">
        <v>0</v>
      </c>
      <c r="S51">
        <v>0</v>
      </c>
      <c r="T51">
        <v>0</v>
      </c>
      <c r="U51">
        <v>0</v>
      </c>
      <c r="V51">
        <v>2.6609641293400001E-5</v>
      </c>
      <c r="W51">
        <v>16.529915978790598</v>
      </c>
      <c r="X51">
        <v>0.13068032112389999</v>
      </c>
      <c r="Y51">
        <v>0</v>
      </c>
      <c r="Z51">
        <v>0</v>
      </c>
      <c r="AA51">
        <v>0</v>
      </c>
      <c r="AB51">
        <v>0</v>
      </c>
      <c r="AC51">
        <v>5.0151695070400001E-5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47</v>
      </c>
      <c r="C52" t="s">
        <v>531</v>
      </c>
      <c r="D52" t="s">
        <v>502</v>
      </c>
      <c r="E52" t="s">
        <v>505</v>
      </c>
      <c r="F52" t="s">
        <v>8</v>
      </c>
      <c r="G52" t="s">
        <v>507</v>
      </c>
      <c r="H52" t="s">
        <v>532</v>
      </c>
      <c r="I52" t="s">
        <v>537</v>
      </c>
      <c r="J52" t="s">
        <v>513</v>
      </c>
      <c r="K52" t="s">
        <v>532</v>
      </c>
      <c r="L52" t="s">
        <v>532</v>
      </c>
      <c r="M52">
        <v>2.6427281239550001E-4</v>
      </c>
      <c r="N52">
        <v>0</v>
      </c>
      <c r="O52">
        <v>0</v>
      </c>
      <c r="P52">
        <v>0</v>
      </c>
      <c r="Q52">
        <v>5.2805537737919996E-3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0.82572775274596799</v>
      </c>
      <c r="Z52">
        <v>0</v>
      </c>
      <c r="AA52">
        <v>0</v>
      </c>
      <c r="AB52">
        <v>0</v>
      </c>
      <c r="AC52">
        <v>8.7788415546799994E-5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48</v>
      </c>
      <c r="C53" t="s">
        <v>531</v>
      </c>
      <c r="D53" t="s">
        <v>502</v>
      </c>
      <c r="E53" t="s">
        <v>505</v>
      </c>
      <c r="F53" t="s">
        <v>4</v>
      </c>
      <c r="G53" t="s">
        <v>507</v>
      </c>
      <c r="H53" t="s">
        <v>532</v>
      </c>
      <c r="I53" t="s">
        <v>537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6.2716904063169989E-5</v>
      </c>
      <c r="P53">
        <v>0</v>
      </c>
      <c r="Q53">
        <v>0</v>
      </c>
      <c r="R53">
        <v>0</v>
      </c>
      <c r="S53">
        <v>0</v>
      </c>
      <c r="T53">
        <v>1.319412167004E-10</v>
      </c>
      <c r="U53">
        <v>0</v>
      </c>
      <c r="V53">
        <v>0</v>
      </c>
      <c r="W53">
        <v>0</v>
      </c>
      <c r="X53">
        <v>0</v>
      </c>
      <c r="Y53">
        <v>0.18289627767934802</v>
      </c>
      <c r="Z53">
        <v>0</v>
      </c>
      <c r="AA53">
        <v>0</v>
      </c>
      <c r="AB53">
        <v>0</v>
      </c>
      <c r="AC53">
        <v>3.3191377254440002E-8</v>
      </c>
      <c r="AD53">
        <v>0</v>
      </c>
      <c r="AE53">
        <v>0</v>
      </c>
      <c r="AF53">
        <v>0</v>
      </c>
      <c r="AG53">
        <v>9.3337225544099986E-11</v>
      </c>
      <c r="AH53">
        <v>0</v>
      </c>
    </row>
    <row r="54" spans="1:34" x14ac:dyDescent="0.2">
      <c r="A54" t="s">
        <v>49</v>
      </c>
      <c r="C54" t="s">
        <v>531</v>
      </c>
      <c r="D54" t="s">
        <v>502</v>
      </c>
      <c r="E54" t="s">
        <v>506</v>
      </c>
      <c r="F54" t="s">
        <v>538</v>
      </c>
      <c r="G54" t="s">
        <v>507</v>
      </c>
      <c r="H54" t="s">
        <v>532</v>
      </c>
      <c r="I54" t="s">
        <v>537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2.086523567293E-4</v>
      </c>
      <c r="V54">
        <v>0</v>
      </c>
      <c r="W54">
        <v>0</v>
      </c>
      <c r="X54">
        <v>0</v>
      </c>
      <c r="Y54">
        <v>0.22625291047159199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50</v>
      </c>
      <c r="C55" t="s">
        <v>531</v>
      </c>
      <c r="D55" t="s">
        <v>502</v>
      </c>
      <c r="E55" t="s">
        <v>506</v>
      </c>
      <c r="F55" t="s">
        <v>541</v>
      </c>
      <c r="G55" t="s">
        <v>507</v>
      </c>
      <c r="H55" t="s">
        <v>532</v>
      </c>
      <c r="I55" t="s">
        <v>537</v>
      </c>
      <c r="J55" t="s">
        <v>513</v>
      </c>
      <c r="K55" t="s">
        <v>532</v>
      </c>
      <c r="L55" t="s">
        <v>532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1.1776870527915001E-4</v>
      </c>
      <c r="V55">
        <v>0</v>
      </c>
      <c r="W55">
        <v>0</v>
      </c>
      <c r="X55">
        <v>0</v>
      </c>
      <c r="Y55">
        <v>0.22691388312916</v>
      </c>
      <c r="Z55">
        <v>0</v>
      </c>
      <c r="AA55">
        <v>0</v>
      </c>
      <c r="AB55">
        <v>0</v>
      </c>
      <c r="AC55">
        <v>2.3214355890899998E-9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51</v>
      </c>
      <c r="C56" t="s">
        <v>531</v>
      </c>
      <c r="D56" t="s">
        <v>502</v>
      </c>
      <c r="E56" t="s">
        <v>505</v>
      </c>
      <c r="F56" t="s">
        <v>8</v>
      </c>
      <c r="G56" t="s">
        <v>508</v>
      </c>
      <c r="H56" t="s">
        <v>532</v>
      </c>
      <c r="I56" t="s">
        <v>537</v>
      </c>
      <c r="J56" t="s">
        <v>513</v>
      </c>
      <c r="K56" t="s">
        <v>532</v>
      </c>
      <c r="L56" t="s">
        <v>532</v>
      </c>
      <c r="M56">
        <v>2.6427281239550001E-4</v>
      </c>
      <c r="N56">
        <v>0</v>
      </c>
      <c r="O56">
        <v>0</v>
      </c>
      <c r="P56">
        <v>0</v>
      </c>
      <c r="Q56">
        <v>5.2805537737919996E-3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7.5279182057999992E-3</v>
      </c>
      <c r="Y56">
        <v>0.86303057673601991</v>
      </c>
      <c r="Z56">
        <v>0</v>
      </c>
      <c r="AA56">
        <v>0</v>
      </c>
      <c r="AB56">
        <v>0</v>
      </c>
      <c r="AC56">
        <v>8.7788415546799994E-5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52</v>
      </c>
      <c r="C57" t="s">
        <v>531</v>
      </c>
      <c r="D57" t="s">
        <v>502</v>
      </c>
      <c r="E57" t="s">
        <v>505</v>
      </c>
      <c r="F57" t="s">
        <v>4</v>
      </c>
      <c r="G57" t="s">
        <v>508</v>
      </c>
      <c r="H57" t="s">
        <v>532</v>
      </c>
      <c r="I57" t="s">
        <v>537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6.2716904063169989E-5</v>
      </c>
      <c r="P57">
        <v>0</v>
      </c>
      <c r="Q57">
        <v>0</v>
      </c>
      <c r="R57">
        <v>0</v>
      </c>
      <c r="S57">
        <v>0</v>
      </c>
      <c r="T57">
        <v>1.319412167004E-10</v>
      </c>
      <c r="U57">
        <v>0</v>
      </c>
      <c r="V57">
        <v>0</v>
      </c>
      <c r="W57">
        <v>0</v>
      </c>
      <c r="X57">
        <v>1.8164587818809998E-3</v>
      </c>
      <c r="Y57">
        <v>0.19115868611767897</v>
      </c>
      <c r="Z57">
        <v>0</v>
      </c>
      <c r="AA57">
        <v>0</v>
      </c>
      <c r="AB57">
        <v>0</v>
      </c>
      <c r="AC57">
        <v>3.3191377254440002E-8</v>
      </c>
      <c r="AD57">
        <v>0</v>
      </c>
      <c r="AE57">
        <v>0</v>
      </c>
      <c r="AF57">
        <v>0</v>
      </c>
      <c r="AG57">
        <v>9.3337225544099986E-11</v>
      </c>
      <c r="AH57">
        <v>0</v>
      </c>
    </row>
    <row r="58" spans="1:34" x14ac:dyDescent="0.2">
      <c r="A58" t="s">
        <v>53</v>
      </c>
      <c r="C58" t="s">
        <v>531</v>
      </c>
      <c r="D58" t="s">
        <v>502</v>
      </c>
      <c r="E58" t="s">
        <v>506</v>
      </c>
      <c r="F58" t="s">
        <v>538</v>
      </c>
      <c r="G58" t="s">
        <v>508</v>
      </c>
      <c r="H58" t="s">
        <v>532</v>
      </c>
      <c r="I58" t="s">
        <v>537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2.086523567293E-4</v>
      </c>
      <c r="V58">
        <v>0</v>
      </c>
      <c r="W58">
        <v>0</v>
      </c>
      <c r="X58">
        <v>1.9103254162990001E-3</v>
      </c>
      <c r="Y58">
        <v>0.23647439916125199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t="s">
        <v>54</v>
      </c>
      <c r="C59" t="s">
        <v>531</v>
      </c>
      <c r="D59" t="s">
        <v>502</v>
      </c>
      <c r="E59" t="s">
        <v>506</v>
      </c>
      <c r="F59" t="s">
        <v>541</v>
      </c>
      <c r="G59" t="s">
        <v>508</v>
      </c>
      <c r="H59" t="s">
        <v>532</v>
      </c>
      <c r="I59" t="s">
        <v>537</v>
      </c>
      <c r="J59" t="s">
        <v>513</v>
      </c>
      <c r="K59" t="s">
        <v>532</v>
      </c>
      <c r="L59" t="s">
        <v>532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1.1776870527915001E-4</v>
      </c>
      <c r="V59">
        <v>0</v>
      </c>
      <c r="W59">
        <v>0</v>
      </c>
      <c r="X59">
        <v>2.0292851114029997E-3</v>
      </c>
      <c r="Y59">
        <v>0.23716454349858901</v>
      </c>
      <c r="Z59">
        <v>0</v>
      </c>
      <c r="AA59">
        <v>0</v>
      </c>
      <c r="AB59">
        <v>0</v>
      </c>
      <c r="AC59">
        <v>2.3214355890899998E-9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55</v>
      </c>
      <c r="B60" t="b">
        <v>1</v>
      </c>
      <c r="C60" t="s">
        <v>531</v>
      </c>
      <c r="D60" t="s">
        <v>502</v>
      </c>
      <c r="E60" t="s">
        <v>505</v>
      </c>
      <c r="F60" t="s">
        <v>8</v>
      </c>
      <c r="G60" t="s">
        <v>507</v>
      </c>
      <c r="H60" t="s">
        <v>532</v>
      </c>
      <c r="I60" t="s">
        <v>538</v>
      </c>
      <c r="J60" t="s">
        <v>513</v>
      </c>
      <c r="K60" t="s">
        <v>532</v>
      </c>
      <c r="L60" t="s">
        <v>532</v>
      </c>
      <c r="M60">
        <v>2.6427281239550001E-4</v>
      </c>
      <c r="N60">
        <v>0</v>
      </c>
      <c r="O60">
        <v>0</v>
      </c>
      <c r="P60">
        <v>0</v>
      </c>
      <c r="Q60">
        <v>5.2805537737919996E-3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0.85433625793314605</v>
      </c>
      <c r="Z60">
        <v>0</v>
      </c>
      <c r="AA60">
        <v>0</v>
      </c>
      <c r="AB60">
        <v>0</v>
      </c>
      <c r="AC60">
        <v>8.7788415546799994E-5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56</v>
      </c>
      <c r="B61" t="b">
        <v>1</v>
      </c>
      <c r="C61" t="s">
        <v>531</v>
      </c>
      <c r="D61" t="s">
        <v>502</v>
      </c>
      <c r="E61" t="s">
        <v>505</v>
      </c>
      <c r="F61" t="s">
        <v>4</v>
      </c>
      <c r="G61" t="s">
        <v>507</v>
      </c>
      <c r="H61" t="s">
        <v>532</v>
      </c>
      <c r="I61" t="s">
        <v>538</v>
      </c>
      <c r="J61" t="s">
        <v>513</v>
      </c>
      <c r="K61" t="s">
        <v>532</v>
      </c>
      <c r="L61" t="s">
        <v>532</v>
      </c>
      <c r="M61">
        <v>0</v>
      </c>
      <c r="N61">
        <v>0</v>
      </c>
      <c r="O61">
        <v>6.2716904063169989E-5</v>
      </c>
      <c r="P61">
        <v>0</v>
      </c>
      <c r="Q61">
        <v>0</v>
      </c>
      <c r="R61">
        <v>0</v>
      </c>
      <c r="S61">
        <v>0</v>
      </c>
      <c r="T61">
        <v>1.319412167004E-10</v>
      </c>
      <c r="U61">
        <v>0</v>
      </c>
      <c r="V61">
        <v>0</v>
      </c>
      <c r="W61">
        <v>0</v>
      </c>
      <c r="X61">
        <v>0</v>
      </c>
      <c r="Y61">
        <v>0.18923297774944353</v>
      </c>
      <c r="Z61">
        <v>0</v>
      </c>
      <c r="AA61">
        <v>0</v>
      </c>
      <c r="AB61">
        <v>0</v>
      </c>
      <c r="AC61">
        <v>3.3191377254440002E-8</v>
      </c>
      <c r="AD61">
        <v>0</v>
      </c>
      <c r="AE61">
        <v>0</v>
      </c>
      <c r="AF61">
        <v>0</v>
      </c>
      <c r="AG61">
        <v>9.3337225544099986E-11</v>
      </c>
      <c r="AH61">
        <v>0</v>
      </c>
    </row>
    <row r="62" spans="1:34" x14ac:dyDescent="0.2">
      <c r="A62" t="s">
        <v>57</v>
      </c>
      <c r="B62" t="b">
        <v>1</v>
      </c>
      <c r="C62" t="s">
        <v>531</v>
      </c>
      <c r="D62" t="s">
        <v>502</v>
      </c>
      <c r="E62" t="s">
        <v>506</v>
      </c>
      <c r="F62" t="s">
        <v>538</v>
      </c>
      <c r="G62" t="s">
        <v>507</v>
      </c>
      <c r="H62" t="s">
        <v>532</v>
      </c>
      <c r="I62" t="s">
        <v>538</v>
      </c>
      <c r="J62" t="s">
        <v>513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2.086523567293E-4</v>
      </c>
      <c r="V62">
        <v>0</v>
      </c>
      <c r="W62">
        <v>0</v>
      </c>
      <c r="X62">
        <v>0</v>
      </c>
      <c r="Y62">
        <v>0.23409176237079901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58</v>
      </c>
      <c r="C63" t="s">
        <v>531</v>
      </c>
      <c r="D63" t="s">
        <v>502</v>
      </c>
      <c r="E63" t="s">
        <v>506</v>
      </c>
      <c r="F63" t="s">
        <v>541</v>
      </c>
      <c r="G63" t="s">
        <v>507</v>
      </c>
      <c r="H63" t="s">
        <v>532</v>
      </c>
      <c r="I63" t="s">
        <v>538</v>
      </c>
      <c r="J63" t="s">
        <v>513</v>
      </c>
      <c r="K63" t="s">
        <v>532</v>
      </c>
      <c r="L63" t="s">
        <v>532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1.1776870527915001E-4</v>
      </c>
      <c r="V63">
        <v>0</v>
      </c>
      <c r="W63">
        <v>0</v>
      </c>
      <c r="X63">
        <v>0</v>
      </c>
      <c r="Y63">
        <v>0.23477563536039503</v>
      </c>
      <c r="Z63">
        <v>0</v>
      </c>
      <c r="AA63">
        <v>0</v>
      </c>
      <c r="AB63">
        <v>0</v>
      </c>
      <c r="AC63">
        <v>2.3214355890899998E-9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59</v>
      </c>
      <c r="C64" t="s">
        <v>531</v>
      </c>
      <c r="D64" t="s">
        <v>502</v>
      </c>
      <c r="E64" t="s">
        <v>505</v>
      </c>
      <c r="F64" t="s">
        <v>8</v>
      </c>
      <c r="G64" t="s">
        <v>508</v>
      </c>
      <c r="H64" t="s">
        <v>532</v>
      </c>
      <c r="I64" t="s">
        <v>538</v>
      </c>
      <c r="J64" t="s">
        <v>513</v>
      </c>
      <c r="K64" t="s">
        <v>532</v>
      </c>
      <c r="L64" t="s">
        <v>532</v>
      </c>
      <c r="M64">
        <v>2.6427281239550001E-4</v>
      </c>
      <c r="N64">
        <v>0</v>
      </c>
      <c r="O64">
        <v>0</v>
      </c>
      <c r="P64">
        <v>0</v>
      </c>
      <c r="Q64">
        <v>5.2805537737919996E-3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7.5279182057999992E-3</v>
      </c>
      <c r="Y64">
        <v>0.89238314885082004</v>
      </c>
      <c r="Z64">
        <v>0</v>
      </c>
      <c r="AA64">
        <v>0</v>
      </c>
      <c r="AB64">
        <v>0</v>
      </c>
      <c r="AC64">
        <v>8.7788415546799994E-5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60</v>
      </c>
      <c r="C65" t="s">
        <v>531</v>
      </c>
      <c r="D65" t="s">
        <v>502</v>
      </c>
      <c r="E65" t="s">
        <v>505</v>
      </c>
      <c r="F65" t="s">
        <v>4</v>
      </c>
      <c r="G65" t="s">
        <v>508</v>
      </c>
      <c r="H65" t="s">
        <v>532</v>
      </c>
      <c r="I65" t="s">
        <v>538</v>
      </c>
      <c r="J65" t="s">
        <v>513</v>
      </c>
      <c r="K65" t="s">
        <v>532</v>
      </c>
      <c r="L65" t="s">
        <v>532</v>
      </c>
      <c r="M65">
        <v>0</v>
      </c>
      <c r="N65">
        <v>0</v>
      </c>
      <c r="O65">
        <v>6.2716904063169989E-5</v>
      </c>
      <c r="P65">
        <v>0</v>
      </c>
      <c r="Q65">
        <v>0</v>
      </c>
      <c r="R65">
        <v>0</v>
      </c>
      <c r="S65">
        <v>0</v>
      </c>
      <c r="T65">
        <v>1.319412167004E-10</v>
      </c>
      <c r="U65">
        <v>0</v>
      </c>
      <c r="V65">
        <v>0</v>
      </c>
      <c r="W65">
        <v>0</v>
      </c>
      <c r="X65">
        <v>1.8164587818809998E-3</v>
      </c>
      <c r="Y65">
        <v>0.19766019286713898</v>
      </c>
      <c r="Z65">
        <v>0</v>
      </c>
      <c r="AA65">
        <v>0</v>
      </c>
      <c r="AB65">
        <v>0</v>
      </c>
      <c r="AC65">
        <v>3.3191377254440002E-8</v>
      </c>
      <c r="AD65">
        <v>0</v>
      </c>
      <c r="AE65">
        <v>0</v>
      </c>
      <c r="AF65">
        <v>0</v>
      </c>
      <c r="AG65">
        <v>9.3337225544099986E-11</v>
      </c>
      <c r="AH65">
        <v>0</v>
      </c>
    </row>
    <row r="66" spans="1:34" x14ac:dyDescent="0.2">
      <c r="A66" t="s">
        <v>61</v>
      </c>
      <c r="C66" t="s">
        <v>531</v>
      </c>
      <c r="D66" t="s">
        <v>502</v>
      </c>
      <c r="E66" t="s">
        <v>506</v>
      </c>
      <c r="F66" t="s">
        <v>538</v>
      </c>
      <c r="G66" t="s">
        <v>508</v>
      </c>
      <c r="H66" t="s">
        <v>532</v>
      </c>
      <c r="I66" t="s">
        <v>538</v>
      </c>
      <c r="J66" t="s">
        <v>513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2.086523567293E-4</v>
      </c>
      <c r="V66">
        <v>0</v>
      </c>
      <c r="W66">
        <v>0</v>
      </c>
      <c r="X66">
        <v>1.9451768894739999E-3</v>
      </c>
      <c r="Y66">
        <v>0.24451714068373201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62</v>
      </c>
      <c r="C67" t="s">
        <v>531</v>
      </c>
      <c r="D67" t="s">
        <v>502</v>
      </c>
      <c r="E67" t="s">
        <v>506</v>
      </c>
      <c r="F67" t="s">
        <v>541</v>
      </c>
      <c r="G67" t="s">
        <v>508</v>
      </c>
      <c r="H67" t="s">
        <v>532</v>
      </c>
      <c r="I67" t="s">
        <v>538</v>
      </c>
      <c r="J67" t="s">
        <v>513</v>
      </c>
      <c r="K67" t="s">
        <v>532</v>
      </c>
      <c r="L67" t="s">
        <v>532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1.1776870527915001E-4</v>
      </c>
      <c r="V67">
        <v>0</v>
      </c>
      <c r="W67">
        <v>0</v>
      </c>
      <c r="X67">
        <v>2.0292851114029997E-3</v>
      </c>
      <c r="Y67">
        <v>0.24523075755144902</v>
      </c>
      <c r="Z67">
        <v>0</v>
      </c>
      <c r="AA67">
        <v>0</v>
      </c>
      <c r="AB67">
        <v>0</v>
      </c>
      <c r="AC67">
        <v>2.3214355890899998E-9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63</v>
      </c>
      <c r="C68" t="s">
        <v>531</v>
      </c>
      <c r="D68" t="s">
        <v>502</v>
      </c>
      <c r="E68" t="s">
        <v>505</v>
      </c>
      <c r="F68" t="s">
        <v>8</v>
      </c>
      <c r="G68" t="s">
        <v>507</v>
      </c>
      <c r="H68" t="s">
        <v>532</v>
      </c>
      <c r="I68" t="s">
        <v>539</v>
      </c>
      <c r="J68" t="s">
        <v>513</v>
      </c>
      <c r="K68" t="s">
        <v>532</v>
      </c>
      <c r="L68" t="s">
        <v>532</v>
      </c>
      <c r="M68">
        <v>2.6427281239550001E-4</v>
      </c>
      <c r="N68">
        <v>0</v>
      </c>
      <c r="O68">
        <v>0</v>
      </c>
      <c r="P68">
        <v>0</v>
      </c>
      <c r="Q68">
        <v>5.2805537737919996E-3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0.72682525422170396</v>
      </c>
      <c r="Z68">
        <v>0</v>
      </c>
      <c r="AA68">
        <v>0</v>
      </c>
      <c r="AB68">
        <v>0</v>
      </c>
      <c r="AC68">
        <v>8.7788415546799994E-5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64</v>
      </c>
      <c r="C69" t="s">
        <v>531</v>
      </c>
      <c r="D69" t="s">
        <v>502</v>
      </c>
      <c r="E69" t="s">
        <v>505</v>
      </c>
      <c r="F69" t="s">
        <v>4</v>
      </c>
      <c r="G69" t="s">
        <v>507</v>
      </c>
      <c r="H69" t="s">
        <v>532</v>
      </c>
      <c r="I69" t="s">
        <v>539</v>
      </c>
      <c r="J69" t="s">
        <v>513</v>
      </c>
      <c r="K69" t="s">
        <v>532</v>
      </c>
      <c r="L69" t="s">
        <v>532</v>
      </c>
      <c r="M69">
        <v>0</v>
      </c>
      <c r="N69">
        <v>0</v>
      </c>
      <c r="O69">
        <v>6.2716904063169989E-5</v>
      </c>
      <c r="P69">
        <v>0</v>
      </c>
      <c r="Q69">
        <v>0</v>
      </c>
      <c r="R69">
        <v>0</v>
      </c>
      <c r="S69">
        <v>0</v>
      </c>
      <c r="T69">
        <v>1.319412167004E-10</v>
      </c>
      <c r="U69">
        <v>0</v>
      </c>
      <c r="V69">
        <v>0</v>
      </c>
      <c r="W69">
        <v>0</v>
      </c>
      <c r="X69">
        <v>0</v>
      </c>
      <c r="Y69">
        <v>0.160989664061094</v>
      </c>
      <c r="Z69">
        <v>0</v>
      </c>
      <c r="AA69">
        <v>0</v>
      </c>
      <c r="AB69">
        <v>0</v>
      </c>
      <c r="AC69">
        <v>3.3191377254440002E-8</v>
      </c>
      <c r="AD69">
        <v>0</v>
      </c>
      <c r="AE69">
        <v>0</v>
      </c>
      <c r="AF69">
        <v>0</v>
      </c>
      <c r="AG69">
        <v>9.3337225544099986E-11</v>
      </c>
      <c r="AH69">
        <v>0</v>
      </c>
    </row>
    <row r="70" spans="1:34" x14ac:dyDescent="0.2">
      <c r="A70" t="s">
        <v>65</v>
      </c>
      <c r="C70" t="s">
        <v>531</v>
      </c>
      <c r="D70" t="s">
        <v>502</v>
      </c>
      <c r="E70" t="s">
        <v>506</v>
      </c>
      <c r="F70" t="s">
        <v>538</v>
      </c>
      <c r="G70" t="s">
        <v>507</v>
      </c>
      <c r="H70" t="s">
        <v>532</v>
      </c>
      <c r="I70" t="s">
        <v>539</v>
      </c>
      <c r="J70" t="s">
        <v>513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2.086523567293E-4</v>
      </c>
      <c r="V70">
        <v>0</v>
      </c>
      <c r="W70">
        <v>0</v>
      </c>
      <c r="X70">
        <v>0</v>
      </c>
      <c r="Y70">
        <v>0.19915320591447597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66</v>
      </c>
      <c r="C71" t="s">
        <v>531</v>
      </c>
      <c r="D71" t="s">
        <v>502</v>
      </c>
      <c r="E71" t="s">
        <v>506</v>
      </c>
      <c r="F71" t="s">
        <v>541</v>
      </c>
      <c r="G71" t="s">
        <v>507</v>
      </c>
      <c r="H71" t="s">
        <v>532</v>
      </c>
      <c r="I71" t="s">
        <v>539</v>
      </c>
      <c r="J71" t="s">
        <v>513</v>
      </c>
      <c r="K71" t="s">
        <v>532</v>
      </c>
      <c r="L71" t="s">
        <v>532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1.1776870527915001E-4</v>
      </c>
      <c r="V71">
        <v>0</v>
      </c>
      <c r="W71">
        <v>0</v>
      </c>
      <c r="X71">
        <v>0</v>
      </c>
      <c r="Y71">
        <v>0.19973500980598</v>
      </c>
      <c r="Z71">
        <v>0</v>
      </c>
      <c r="AA71">
        <v>0</v>
      </c>
      <c r="AB71">
        <v>0</v>
      </c>
      <c r="AC71">
        <v>2.3214355890899998E-9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67</v>
      </c>
      <c r="C72" t="s">
        <v>531</v>
      </c>
      <c r="D72" t="s">
        <v>502</v>
      </c>
      <c r="E72" t="s">
        <v>505</v>
      </c>
      <c r="F72" t="s">
        <v>8</v>
      </c>
      <c r="G72" t="s">
        <v>508</v>
      </c>
      <c r="H72" t="s">
        <v>532</v>
      </c>
      <c r="I72" t="s">
        <v>539</v>
      </c>
      <c r="J72" t="s">
        <v>513</v>
      </c>
      <c r="K72" t="s">
        <v>532</v>
      </c>
      <c r="L72" t="s">
        <v>532</v>
      </c>
      <c r="M72">
        <v>2.6427281239550001E-4</v>
      </c>
      <c r="N72">
        <v>0</v>
      </c>
      <c r="O72">
        <v>0</v>
      </c>
      <c r="P72">
        <v>0</v>
      </c>
      <c r="Q72">
        <v>5.2805537737919996E-3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7.5279182057999992E-3</v>
      </c>
      <c r="Y72">
        <v>0.7615546136413599</v>
      </c>
      <c r="Z72">
        <v>0</v>
      </c>
      <c r="AA72">
        <v>0</v>
      </c>
      <c r="AB72">
        <v>0</v>
      </c>
      <c r="AC72">
        <v>8.7788415546799994E-5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68</v>
      </c>
      <c r="C73" t="s">
        <v>531</v>
      </c>
      <c r="D73" t="s">
        <v>502</v>
      </c>
      <c r="E73" t="s">
        <v>505</v>
      </c>
      <c r="F73" t="s">
        <v>4</v>
      </c>
      <c r="G73" t="s">
        <v>508</v>
      </c>
      <c r="H73" t="s">
        <v>532</v>
      </c>
      <c r="I73" t="s">
        <v>539</v>
      </c>
      <c r="J73" t="s">
        <v>513</v>
      </c>
      <c r="K73" t="s">
        <v>532</v>
      </c>
      <c r="L73" t="s">
        <v>532</v>
      </c>
      <c r="M73">
        <v>0</v>
      </c>
      <c r="N73">
        <v>0</v>
      </c>
      <c r="O73">
        <v>6.2716904063169989E-5</v>
      </c>
      <c r="P73">
        <v>0</v>
      </c>
      <c r="Q73">
        <v>0</v>
      </c>
      <c r="R73">
        <v>0</v>
      </c>
      <c r="S73">
        <v>0</v>
      </c>
      <c r="T73">
        <v>1.319412167004E-10</v>
      </c>
      <c r="U73">
        <v>0</v>
      </c>
      <c r="V73">
        <v>0</v>
      </c>
      <c r="W73">
        <v>0</v>
      </c>
      <c r="X73">
        <v>1.8164587818809998E-3</v>
      </c>
      <c r="Y73">
        <v>0.16868206443057199</v>
      </c>
      <c r="Z73">
        <v>0</v>
      </c>
      <c r="AA73">
        <v>0</v>
      </c>
      <c r="AB73">
        <v>0</v>
      </c>
      <c r="AC73">
        <v>3.3191377254440002E-8</v>
      </c>
      <c r="AD73">
        <v>0</v>
      </c>
      <c r="AE73">
        <v>0</v>
      </c>
      <c r="AF73">
        <v>0</v>
      </c>
      <c r="AG73">
        <v>9.3337225544099986E-11</v>
      </c>
      <c r="AH73">
        <v>0</v>
      </c>
    </row>
    <row r="74" spans="1:34" x14ac:dyDescent="0.2">
      <c r="A74" t="s">
        <v>69</v>
      </c>
      <c r="C74" t="s">
        <v>531</v>
      </c>
      <c r="D74" t="s">
        <v>502</v>
      </c>
      <c r="E74" t="s">
        <v>506</v>
      </c>
      <c r="F74" t="s">
        <v>538</v>
      </c>
      <c r="G74" t="s">
        <v>508</v>
      </c>
      <c r="H74" t="s">
        <v>532</v>
      </c>
      <c r="I74" t="s">
        <v>539</v>
      </c>
      <c r="J74" t="s">
        <v>513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2.086523567293E-4</v>
      </c>
      <c r="V74">
        <v>0</v>
      </c>
      <c r="W74">
        <v>0</v>
      </c>
      <c r="X74">
        <v>1.9451768894739999E-3</v>
      </c>
      <c r="Y74">
        <v>0.20866951246433599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70</v>
      </c>
      <c r="C75" t="s">
        <v>531</v>
      </c>
      <c r="D75" t="s">
        <v>502</v>
      </c>
      <c r="E75" t="s">
        <v>506</v>
      </c>
      <c r="F75" t="s">
        <v>541</v>
      </c>
      <c r="G75" t="s">
        <v>508</v>
      </c>
      <c r="H75" t="s">
        <v>532</v>
      </c>
      <c r="I75" t="s">
        <v>539</v>
      </c>
      <c r="J75" t="s">
        <v>513</v>
      </c>
      <c r="K75" t="s">
        <v>532</v>
      </c>
      <c r="L75" t="s">
        <v>532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1.1776870527915001E-4</v>
      </c>
      <c r="V75">
        <v>0</v>
      </c>
      <c r="W75">
        <v>0</v>
      </c>
      <c r="X75">
        <v>2.0292851114029997E-3</v>
      </c>
      <c r="Y75">
        <v>0.20927850896845199</v>
      </c>
      <c r="Z75">
        <v>0</v>
      </c>
      <c r="AA75">
        <v>0</v>
      </c>
      <c r="AB75">
        <v>0</v>
      </c>
      <c r="AC75">
        <v>2.3214355890899998E-9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71</v>
      </c>
      <c r="C76" t="s">
        <v>531</v>
      </c>
      <c r="D76" t="s">
        <v>502</v>
      </c>
      <c r="E76" t="s">
        <v>505</v>
      </c>
      <c r="F76" t="s">
        <v>8</v>
      </c>
      <c r="G76" t="s">
        <v>507</v>
      </c>
      <c r="H76" t="s">
        <v>532</v>
      </c>
      <c r="I76" t="s">
        <v>540</v>
      </c>
      <c r="J76" t="s">
        <v>513</v>
      </c>
      <c r="K76" t="s">
        <v>532</v>
      </c>
      <c r="L76" t="s">
        <v>532</v>
      </c>
      <c r="M76">
        <v>2.6427281239550001E-4</v>
      </c>
      <c r="N76">
        <v>0</v>
      </c>
      <c r="O76">
        <v>0</v>
      </c>
      <c r="P76">
        <v>0</v>
      </c>
      <c r="Q76">
        <v>5.2805537737919996E-3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0.67727482940002803</v>
      </c>
      <c r="Z76">
        <v>0</v>
      </c>
      <c r="AA76">
        <v>0</v>
      </c>
      <c r="AB76">
        <v>0</v>
      </c>
      <c r="AC76">
        <v>8.7788415546799994E-5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72</v>
      </c>
      <c r="C77" t="s">
        <v>531</v>
      </c>
      <c r="D77" t="s">
        <v>502</v>
      </c>
      <c r="E77" t="s">
        <v>505</v>
      </c>
      <c r="F77" t="s">
        <v>4</v>
      </c>
      <c r="G77" t="s">
        <v>507</v>
      </c>
      <c r="H77" t="s">
        <v>532</v>
      </c>
      <c r="I77" t="s">
        <v>540</v>
      </c>
      <c r="J77" t="s">
        <v>513</v>
      </c>
      <c r="K77" t="s">
        <v>532</v>
      </c>
      <c r="L77" t="s">
        <v>532</v>
      </c>
      <c r="M77">
        <v>0</v>
      </c>
      <c r="N77">
        <v>0</v>
      </c>
      <c r="O77">
        <v>6.2716904063169989E-5</v>
      </c>
      <c r="P77">
        <v>0</v>
      </c>
      <c r="Q77">
        <v>0</v>
      </c>
      <c r="R77">
        <v>0</v>
      </c>
      <c r="S77">
        <v>0</v>
      </c>
      <c r="T77">
        <v>1.319412167004E-10</v>
      </c>
      <c r="U77">
        <v>0</v>
      </c>
      <c r="V77">
        <v>0</v>
      </c>
      <c r="W77">
        <v>0</v>
      </c>
      <c r="X77">
        <v>0</v>
      </c>
      <c r="Y77">
        <v>0.15001439015613302</v>
      </c>
      <c r="Z77">
        <v>0</v>
      </c>
      <c r="AA77">
        <v>0</v>
      </c>
      <c r="AB77">
        <v>0</v>
      </c>
      <c r="AC77">
        <v>3.3191377254440002E-8</v>
      </c>
      <c r="AD77">
        <v>0</v>
      </c>
      <c r="AE77">
        <v>0</v>
      </c>
      <c r="AF77">
        <v>0</v>
      </c>
      <c r="AG77">
        <v>9.3337225544099986E-11</v>
      </c>
      <c r="AH77">
        <v>0</v>
      </c>
    </row>
    <row r="78" spans="1:34" x14ac:dyDescent="0.2">
      <c r="A78" t="s">
        <v>73</v>
      </c>
      <c r="C78" t="s">
        <v>531</v>
      </c>
      <c r="D78" t="s">
        <v>502</v>
      </c>
      <c r="E78" t="s">
        <v>506</v>
      </c>
      <c r="F78" t="s">
        <v>538</v>
      </c>
      <c r="G78" t="s">
        <v>507</v>
      </c>
      <c r="H78" t="s">
        <v>532</v>
      </c>
      <c r="I78" t="s">
        <v>540</v>
      </c>
      <c r="J78" t="s">
        <v>513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2.086523567293E-4</v>
      </c>
      <c r="V78">
        <v>0</v>
      </c>
      <c r="W78">
        <v>0</v>
      </c>
      <c r="X78">
        <v>0</v>
      </c>
      <c r="Y78">
        <v>0.185576179111482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74</v>
      </c>
      <c r="C79" t="s">
        <v>531</v>
      </c>
      <c r="D79" t="s">
        <v>502</v>
      </c>
      <c r="E79" t="s">
        <v>506</v>
      </c>
      <c r="F79" t="s">
        <v>541</v>
      </c>
      <c r="G79" t="s">
        <v>507</v>
      </c>
      <c r="H79" t="s">
        <v>532</v>
      </c>
      <c r="I79" t="s">
        <v>540</v>
      </c>
      <c r="J79" t="s">
        <v>513</v>
      </c>
      <c r="K79" t="s">
        <v>532</v>
      </c>
      <c r="L79" t="s">
        <v>532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1.1776870527915001E-4</v>
      </c>
      <c r="V79">
        <v>0</v>
      </c>
      <c r="W79">
        <v>0</v>
      </c>
      <c r="X79">
        <v>0</v>
      </c>
      <c r="Y79">
        <v>0.18611831923261002</v>
      </c>
      <c r="Z79">
        <v>0</v>
      </c>
      <c r="AA79">
        <v>0</v>
      </c>
      <c r="AB79">
        <v>0</v>
      </c>
      <c r="AC79">
        <v>2.3214355890899998E-9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75</v>
      </c>
      <c r="C80" t="s">
        <v>531</v>
      </c>
      <c r="D80" t="s">
        <v>502</v>
      </c>
      <c r="E80" t="s">
        <v>505</v>
      </c>
      <c r="F80" t="s">
        <v>8</v>
      </c>
      <c r="G80" t="s">
        <v>508</v>
      </c>
      <c r="H80" t="s">
        <v>532</v>
      </c>
      <c r="I80" t="s">
        <v>540</v>
      </c>
      <c r="J80" t="s">
        <v>513</v>
      </c>
      <c r="K80" t="s">
        <v>532</v>
      </c>
      <c r="L80" t="s">
        <v>532</v>
      </c>
      <c r="M80">
        <v>2.6427281239550001E-4</v>
      </c>
      <c r="N80">
        <v>0</v>
      </c>
      <c r="O80">
        <v>0</v>
      </c>
      <c r="P80">
        <v>0</v>
      </c>
      <c r="Q80">
        <v>5.2805537737919996E-3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7.5279182057999992E-3</v>
      </c>
      <c r="Y80">
        <v>0.71071689208365996</v>
      </c>
      <c r="Z80">
        <v>0</v>
      </c>
      <c r="AA80">
        <v>0</v>
      </c>
      <c r="AB80">
        <v>0</v>
      </c>
      <c r="AC80">
        <v>8.7788415546799994E-5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76</v>
      </c>
      <c r="C81" t="s">
        <v>531</v>
      </c>
      <c r="D81" t="s">
        <v>502</v>
      </c>
      <c r="E81" t="s">
        <v>505</v>
      </c>
      <c r="F81" t="s">
        <v>4</v>
      </c>
      <c r="G81" t="s">
        <v>508</v>
      </c>
      <c r="H81" t="s">
        <v>532</v>
      </c>
      <c r="I81" t="s">
        <v>540</v>
      </c>
      <c r="J81" t="s">
        <v>513</v>
      </c>
      <c r="K81" t="s">
        <v>532</v>
      </c>
      <c r="L81" t="s">
        <v>532</v>
      </c>
      <c r="M81">
        <v>0</v>
      </c>
      <c r="N81">
        <v>0</v>
      </c>
      <c r="O81">
        <v>6.2716904063169989E-5</v>
      </c>
      <c r="P81">
        <v>0</v>
      </c>
      <c r="Q81">
        <v>0</v>
      </c>
      <c r="R81">
        <v>0</v>
      </c>
      <c r="S81">
        <v>0</v>
      </c>
      <c r="T81">
        <v>1.319412167004E-10</v>
      </c>
      <c r="U81">
        <v>0</v>
      </c>
      <c r="V81">
        <v>0</v>
      </c>
      <c r="W81">
        <v>0</v>
      </c>
      <c r="X81">
        <v>1.8164587818809998E-3</v>
      </c>
      <c r="Y81">
        <v>0.15742166147365699</v>
      </c>
      <c r="Z81">
        <v>0</v>
      </c>
      <c r="AA81">
        <v>0</v>
      </c>
      <c r="AB81">
        <v>0</v>
      </c>
      <c r="AC81">
        <v>3.3191377254440002E-8</v>
      </c>
      <c r="AD81">
        <v>0</v>
      </c>
      <c r="AE81">
        <v>0</v>
      </c>
      <c r="AF81">
        <v>0</v>
      </c>
      <c r="AG81">
        <v>9.3337225544099986E-11</v>
      </c>
      <c r="AH81">
        <v>0</v>
      </c>
    </row>
    <row r="82" spans="1:34" x14ac:dyDescent="0.2">
      <c r="A82" t="s">
        <v>77</v>
      </c>
      <c r="C82" t="s">
        <v>531</v>
      </c>
      <c r="D82" t="s">
        <v>502</v>
      </c>
      <c r="E82" t="s">
        <v>506</v>
      </c>
      <c r="F82" t="s">
        <v>538</v>
      </c>
      <c r="G82" t="s">
        <v>508</v>
      </c>
      <c r="H82" t="s">
        <v>532</v>
      </c>
      <c r="I82" t="s">
        <v>540</v>
      </c>
      <c r="J82" t="s">
        <v>513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2.086523567293E-4</v>
      </c>
      <c r="V82">
        <v>0</v>
      </c>
      <c r="W82">
        <v>0</v>
      </c>
      <c r="X82">
        <v>1.9451768894739999E-3</v>
      </c>
      <c r="Y82">
        <v>0.194739739888316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78</v>
      </c>
      <c r="C83" t="s">
        <v>531</v>
      </c>
      <c r="D83" t="s">
        <v>502</v>
      </c>
      <c r="E83" t="s">
        <v>506</v>
      </c>
      <c r="F83" t="s">
        <v>541</v>
      </c>
      <c r="G83" t="s">
        <v>508</v>
      </c>
      <c r="H83" t="s">
        <v>532</v>
      </c>
      <c r="I83" t="s">
        <v>540</v>
      </c>
      <c r="J83" t="s">
        <v>513</v>
      </c>
      <c r="K83" t="s">
        <v>532</v>
      </c>
      <c r="L83" t="s">
        <v>532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1.1776870527915001E-4</v>
      </c>
      <c r="V83">
        <v>0</v>
      </c>
      <c r="W83">
        <v>0</v>
      </c>
      <c r="X83">
        <v>2.0292851114029997E-3</v>
      </c>
      <c r="Y83">
        <v>0.19530808271618699</v>
      </c>
      <c r="Z83">
        <v>0</v>
      </c>
      <c r="AA83">
        <v>0</v>
      </c>
      <c r="AB83">
        <v>0</v>
      </c>
      <c r="AC83">
        <v>2.3214355890899998E-9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79</v>
      </c>
      <c r="C84" t="s">
        <v>531</v>
      </c>
      <c r="D84" t="s">
        <v>502</v>
      </c>
      <c r="E84" t="s">
        <v>505</v>
      </c>
      <c r="F84" t="s">
        <v>8</v>
      </c>
      <c r="G84" t="s">
        <v>507</v>
      </c>
      <c r="H84" t="s">
        <v>532</v>
      </c>
      <c r="I84" t="s">
        <v>537</v>
      </c>
      <c r="J84" t="s">
        <v>548</v>
      </c>
      <c r="K84" t="s">
        <v>532</v>
      </c>
      <c r="L84" t="s">
        <v>532</v>
      </c>
      <c r="M84">
        <v>2.6427281239550001E-4</v>
      </c>
      <c r="N84">
        <v>0</v>
      </c>
      <c r="O84">
        <v>0</v>
      </c>
      <c r="P84">
        <v>0</v>
      </c>
      <c r="Q84">
        <v>5.2805537737919996E-3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1.6769186183751839</v>
      </c>
      <c r="Z84">
        <v>0</v>
      </c>
      <c r="AA84">
        <v>0</v>
      </c>
      <c r="AB84">
        <v>0</v>
      </c>
      <c r="AC84">
        <v>8.7788415546799994E-5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80</v>
      </c>
      <c r="C85" t="s">
        <v>531</v>
      </c>
      <c r="D85" t="s">
        <v>502</v>
      </c>
      <c r="E85" t="s">
        <v>505</v>
      </c>
      <c r="F85" t="s">
        <v>4</v>
      </c>
      <c r="G85" t="s">
        <v>507</v>
      </c>
      <c r="H85" t="s">
        <v>532</v>
      </c>
      <c r="I85" t="s">
        <v>537</v>
      </c>
      <c r="J85" t="s">
        <v>548</v>
      </c>
      <c r="K85" t="s">
        <v>532</v>
      </c>
      <c r="L85" t="s">
        <v>532</v>
      </c>
      <c r="M85">
        <v>0</v>
      </c>
      <c r="N85">
        <v>0</v>
      </c>
      <c r="O85">
        <v>6.2716904063169989E-5</v>
      </c>
      <c r="P85">
        <v>0</v>
      </c>
      <c r="Q85">
        <v>0</v>
      </c>
      <c r="R85">
        <v>0</v>
      </c>
      <c r="S85">
        <v>0</v>
      </c>
      <c r="T85">
        <v>1.319412167004E-10</v>
      </c>
      <c r="U85">
        <v>0</v>
      </c>
      <c r="V85">
        <v>0</v>
      </c>
      <c r="W85">
        <v>0</v>
      </c>
      <c r="X85">
        <v>0</v>
      </c>
      <c r="Y85">
        <v>0.371432560250124</v>
      </c>
      <c r="Z85">
        <v>0</v>
      </c>
      <c r="AA85">
        <v>0</v>
      </c>
      <c r="AB85">
        <v>0</v>
      </c>
      <c r="AC85">
        <v>3.3191377254440002E-8</v>
      </c>
      <c r="AD85">
        <v>0</v>
      </c>
      <c r="AE85">
        <v>0</v>
      </c>
      <c r="AF85">
        <v>0</v>
      </c>
      <c r="AG85">
        <v>9.3337225544099986E-11</v>
      </c>
      <c r="AH85">
        <v>0</v>
      </c>
    </row>
    <row r="86" spans="1:34" x14ac:dyDescent="0.2">
      <c r="A86" t="s">
        <v>81</v>
      </c>
      <c r="C86" t="s">
        <v>531</v>
      </c>
      <c r="D86" t="s">
        <v>502</v>
      </c>
      <c r="E86" t="s">
        <v>506</v>
      </c>
      <c r="F86" t="s">
        <v>538</v>
      </c>
      <c r="G86" t="s">
        <v>507</v>
      </c>
      <c r="H86" t="s">
        <v>532</v>
      </c>
      <c r="I86" t="s">
        <v>537</v>
      </c>
      <c r="J86" t="s">
        <v>548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2.086523567293E-4</v>
      </c>
      <c r="V86">
        <v>0</v>
      </c>
      <c r="W86">
        <v>0</v>
      </c>
      <c r="X86">
        <v>0</v>
      </c>
      <c r="Y86">
        <v>0.45948282199509594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82</v>
      </c>
      <c r="C87" t="s">
        <v>531</v>
      </c>
      <c r="D87" t="s">
        <v>502</v>
      </c>
      <c r="E87" t="s">
        <v>506</v>
      </c>
      <c r="F87" t="s">
        <v>541</v>
      </c>
      <c r="G87" t="s">
        <v>507</v>
      </c>
      <c r="H87" t="s">
        <v>532</v>
      </c>
      <c r="I87" t="s">
        <v>537</v>
      </c>
      <c r="J87" t="s">
        <v>548</v>
      </c>
      <c r="K87" t="s">
        <v>532</v>
      </c>
      <c r="L87" t="s">
        <v>532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1.1776870527915001E-4</v>
      </c>
      <c r="V87">
        <v>0</v>
      </c>
      <c r="W87">
        <v>0</v>
      </c>
      <c r="X87">
        <v>0</v>
      </c>
      <c r="Y87">
        <v>0.46082514984107997</v>
      </c>
      <c r="Z87">
        <v>0</v>
      </c>
      <c r="AA87">
        <v>0</v>
      </c>
      <c r="AB87">
        <v>0</v>
      </c>
      <c r="AC87">
        <v>2.3214355890899998E-9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83</v>
      </c>
      <c r="C88" t="s">
        <v>531</v>
      </c>
      <c r="D88" t="s">
        <v>502</v>
      </c>
      <c r="E88" t="s">
        <v>505</v>
      </c>
      <c r="F88" t="s">
        <v>8</v>
      </c>
      <c r="G88" t="s">
        <v>507</v>
      </c>
      <c r="H88" t="s">
        <v>532</v>
      </c>
      <c r="I88" t="s">
        <v>538</v>
      </c>
      <c r="J88" t="s">
        <v>548</v>
      </c>
      <c r="K88" t="s">
        <v>532</v>
      </c>
      <c r="L88" t="s">
        <v>532</v>
      </c>
      <c r="M88">
        <v>2.6427281239550001E-4</v>
      </c>
      <c r="N88">
        <v>0</v>
      </c>
      <c r="O88">
        <v>0</v>
      </c>
      <c r="P88">
        <v>0</v>
      </c>
      <c r="Q88">
        <v>5.2805537737919996E-3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1.7416781097876239</v>
      </c>
      <c r="Z88">
        <v>0</v>
      </c>
      <c r="AA88">
        <v>0</v>
      </c>
      <c r="AB88">
        <v>0</v>
      </c>
      <c r="AC88">
        <v>8.7788415546799994E-5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84</v>
      </c>
      <c r="C89" t="s">
        <v>531</v>
      </c>
      <c r="D89" t="s">
        <v>502</v>
      </c>
      <c r="E89" t="s">
        <v>505</v>
      </c>
      <c r="F89" t="s">
        <v>4</v>
      </c>
      <c r="G89" t="s">
        <v>507</v>
      </c>
      <c r="H89" t="s">
        <v>532</v>
      </c>
      <c r="I89" t="s">
        <v>538</v>
      </c>
      <c r="J89" t="s">
        <v>548</v>
      </c>
      <c r="K89" t="s">
        <v>532</v>
      </c>
      <c r="L89" t="s">
        <v>532</v>
      </c>
      <c r="M89">
        <v>0</v>
      </c>
      <c r="N89">
        <v>0</v>
      </c>
      <c r="O89">
        <v>6.2716904063169989E-5</v>
      </c>
      <c r="P89">
        <v>0</v>
      </c>
      <c r="Q89">
        <v>0</v>
      </c>
      <c r="R89">
        <v>0</v>
      </c>
      <c r="S89">
        <v>0</v>
      </c>
      <c r="T89">
        <v>1.319412167004E-10</v>
      </c>
      <c r="U89">
        <v>0</v>
      </c>
      <c r="V89">
        <v>0</v>
      </c>
      <c r="W89">
        <v>0</v>
      </c>
      <c r="X89">
        <v>0</v>
      </c>
      <c r="Y89">
        <v>0.38577659783921397</v>
      </c>
      <c r="Z89">
        <v>0</v>
      </c>
      <c r="AA89">
        <v>0</v>
      </c>
      <c r="AB89">
        <v>0</v>
      </c>
      <c r="AC89">
        <v>3.3191377254440002E-8</v>
      </c>
      <c r="AD89">
        <v>0</v>
      </c>
      <c r="AE89">
        <v>0</v>
      </c>
      <c r="AF89">
        <v>0</v>
      </c>
      <c r="AG89">
        <v>9.3337225544099986E-11</v>
      </c>
      <c r="AH89">
        <v>0</v>
      </c>
    </row>
    <row r="90" spans="1:34" x14ac:dyDescent="0.2">
      <c r="A90" t="s">
        <v>85</v>
      </c>
      <c r="C90" t="s">
        <v>531</v>
      </c>
      <c r="D90" t="s">
        <v>502</v>
      </c>
      <c r="E90" t="s">
        <v>506</v>
      </c>
      <c r="F90" t="s">
        <v>538</v>
      </c>
      <c r="G90" t="s">
        <v>507</v>
      </c>
      <c r="H90" t="s">
        <v>532</v>
      </c>
      <c r="I90" t="s">
        <v>538</v>
      </c>
      <c r="J90" t="s">
        <v>548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2.086523567293E-4</v>
      </c>
      <c r="V90">
        <v>0</v>
      </c>
      <c r="W90">
        <v>0</v>
      </c>
      <c r="X90">
        <v>0</v>
      </c>
      <c r="Y90">
        <v>0.47722719762495591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86</v>
      </c>
      <c r="C91" t="s">
        <v>531</v>
      </c>
      <c r="D91" t="s">
        <v>502</v>
      </c>
      <c r="E91" t="s">
        <v>506</v>
      </c>
      <c r="F91" t="s">
        <v>541</v>
      </c>
      <c r="G91" t="s">
        <v>507</v>
      </c>
      <c r="H91" t="s">
        <v>532</v>
      </c>
      <c r="I91" t="s">
        <v>538</v>
      </c>
      <c r="J91" t="s">
        <v>548</v>
      </c>
      <c r="K91" t="s">
        <v>532</v>
      </c>
      <c r="L91" t="s">
        <v>532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1.1776870527915001E-4</v>
      </c>
      <c r="V91">
        <v>0</v>
      </c>
      <c r="W91">
        <v>0</v>
      </c>
      <c r="X91">
        <v>0</v>
      </c>
      <c r="Y91">
        <v>0.47862136368637997</v>
      </c>
      <c r="Z91">
        <v>0</v>
      </c>
      <c r="AA91">
        <v>0</v>
      </c>
      <c r="AB91">
        <v>0</v>
      </c>
      <c r="AC91">
        <v>2.3214355890899998E-9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87</v>
      </c>
      <c r="C92" t="s">
        <v>531</v>
      </c>
      <c r="D92" t="s">
        <v>502</v>
      </c>
      <c r="E92" t="s">
        <v>505</v>
      </c>
      <c r="F92" t="s">
        <v>8</v>
      </c>
      <c r="G92" t="s">
        <v>507</v>
      </c>
      <c r="H92" t="s">
        <v>532</v>
      </c>
      <c r="I92" t="s">
        <v>539</v>
      </c>
      <c r="J92" t="s">
        <v>548</v>
      </c>
      <c r="K92" t="s">
        <v>532</v>
      </c>
      <c r="L92" t="s">
        <v>532</v>
      </c>
      <c r="M92">
        <v>2.6427281239550001E-4</v>
      </c>
      <c r="N92">
        <v>0</v>
      </c>
      <c r="O92">
        <v>0</v>
      </c>
      <c r="P92">
        <v>0</v>
      </c>
      <c r="Q92">
        <v>5.2805537737919996E-3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1.4219096541727441</v>
      </c>
      <c r="Z92">
        <v>0</v>
      </c>
      <c r="AA92">
        <v>0</v>
      </c>
      <c r="AB92">
        <v>0</v>
      </c>
      <c r="AC92">
        <v>8.7788415546799994E-5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88</v>
      </c>
      <c r="C93" t="s">
        <v>531</v>
      </c>
      <c r="D93" t="s">
        <v>502</v>
      </c>
      <c r="E93" t="s">
        <v>505</v>
      </c>
      <c r="F93" t="s">
        <v>4</v>
      </c>
      <c r="G93" t="s">
        <v>507</v>
      </c>
      <c r="H93" t="s">
        <v>532</v>
      </c>
      <c r="I93" t="s">
        <v>539</v>
      </c>
      <c r="J93" t="s">
        <v>548</v>
      </c>
      <c r="K93" t="s">
        <v>532</v>
      </c>
      <c r="L93" t="s">
        <v>532</v>
      </c>
      <c r="M93">
        <v>0</v>
      </c>
      <c r="N93">
        <v>0</v>
      </c>
      <c r="O93">
        <v>6.2716904063169989E-5</v>
      </c>
      <c r="P93">
        <v>0</v>
      </c>
      <c r="Q93">
        <v>0</v>
      </c>
      <c r="R93">
        <v>0</v>
      </c>
      <c r="S93">
        <v>0</v>
      </c>
      <c r="T93">
        <v>1.319412167004E-10</v>
      </c>
      <c r="U93">
        <v>0</v>
      </c>
      <c r="V93">
        <v>0</v>
      </c>
      <c r="W93">
        <v>0</v>
      </c>
      <c r="X93">
        <v>0</v>
      </c>
      <c r="Y93">
        <v>0.31494882190853402</v>
      </c>
      <c r="Z93">
        <v>0</v>
      </c>
      <c r="AA93">
        <v>0</v>
      </c>
      <c r="AB93">
        <v>0</v>
      </c>
      <c r="AC93">
        <v>3.3191377254440002E-8</v>
      </c>
      <c r="AD93">
        <v>0</v>
      </c>
      <c r="AE93">
        <v>0</v>
      </c>
      <c r="AF93">
        <v>0</v>
      </c>
      <c r="AG93">
        <v>9.3337225544099986E-11</v>
      </c>
      <c r="AH93">
        <v>0</v>
      </c>
    </row>
    <row r="94" spans="1:34" x14ac:dyDescent="0.2">
      <c r="A94" t="s">
        <v>89</v>
      </c>
      <c r="C94" t="s">
        <v>531</v>
      </c>
      <c r="D94" t="s">
        <v>502</v>
      </c>
      <c r="E94" t="s">
        <v>506</v>
      </c>
      <c r="F94" t="s">
        <v>538</v>
      </c>
      <c r="G94" t="s">
        <v>507</v>
      </c>
      <c r="H94" t="s">
        <v>532</v>
      </c>
      <c r="I94" t="s">
        <v>539</v>
      </c>
      <c r="J94" t="s">
        <v>548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2.086523567293E-4</v>
      </c>
      <c r="V94">
        <v>0</v>
      </c>
      <c r="W94">
        <v>0</v>
      </c>
      <c r="X94">
        <v>0</v>
      </c>
      <c r="Y94">
        <v>0.38960928298023595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90</v>
      </c>
      <c r="C95" t="s">
        <v>531</v>
      </c>
      <c r="D95" t="s">
        <v>502</v>
      </c>
      <c r="E95" t="s">
        <v>506</v>
      </c>
      <c r="F95" t="s">
        <v>541</v>
      </c>
      <c r="G95" t="s">
        <v>507</v>
      </c>
      <c r="H95" t="s">
        <v>532</v>
      </c>
      <c r="I95" t="s">
        <v>539</v>
      </c>
      <c r="J95" t="s">
        <v>548</v>
      </c>
      <c r="K95" t="s">
        <v>532</v>
      </c>
      <c r="L95" t="s">
        <v>532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1.1776870527915001E-4</v>
      </c>
      <c r="V95">
        <v>0</v>
      </c>
      <c r="W95">
        <v>0</v>
      </c>
      <c r="X95">
        <v>0</v>
      </c>
      <c r="Y95">
        <v>0.39074748307078</v>
      </c>
      <c r="Z95">
        <v>0</v>
      </c>
      <c r="AA95">
        <v>0</v>
      </c>
      <c r="AB95">
        <v>0</v>
      </c>
      <c r="AC95">
        <v>2.3214355890899998E-9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91</v>
      </c>
      <c r="B96" t="b">
        <v>1</v>
      </c>
      <c r="C96" t="s">
        <v>531</v>
      </c>
      <c r="D96" t="s">
        <v>502</v>
      </c>
      <c r="E96" t="s">
        <v>505</v>
      </c>
      <c r="F96" t="s">
        <v>8</v>
      </c>
      <c r="G96" t="s">
        <v>507</v>
      </c>
      <c r="H96" t="s">
        <v>532</v>
      </c>
      <c r="I96" t="s">
        <v>538</v>
      </c>
      <c r="J96" t="s">
        <v>579</v>
      </c>
      <c r="K96" t="s">
        <v>532</v>
      </c>
      <c r="L96" t="s">
        <v>532</v>
      </c>
      <c r="M96">
        <v>2.6427281239550001E-4</v>
      </c>
      <c r="N96">
        <v>0</v>
      </c>
      <c r="O96">
        <v>0</v>
      </c>
      <c r="P96">
        <v>0</v>
      </c>
      <c r="Q96">
        <v>5.2805537737919996E-3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6.1561148658837002E-2</v>
      </c>
      <c r="Z96">
        <v>0</v>
      </c>
      <c r="AA96">
        <v>0</v>
      </c>
      <c r="AB96">
        <v>0</v>
      </c>
      <c r="AC96">
        <v>8.7788415546799994E-5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92</v>
      </c>
      <c r="B97" t="b">
        <v>1</v>
      </c>
      <c r="C97" t="s">
        <v>531</v>
      </c>
      <c r="D97" t="s">
        <v>502</v>
      </c>
      <c r="E97" t="s">
        <v>505</v>
      </c>
      <c r="F97" t="s">
        <v>4</v>
      </c>
      <c r="G97" t="s">
        <v>507</v>
      </c>
      <c r="H97" t="s">
        <v>532</v>
      </c>
      <c r="I97" t="s">
        <v>538</v>
      </c>
      <c r="J97" t="s">
        <v>579</v>
      </c>
      <c r="K97" t="s">
        <v>532</v>
      </c>
      <c r="L97" t="s">
        <v>532</v>
      </c>
      <c r="M97">
        <v>0</v>
      </c>
      <c r="N97">
        <v>0</v>
      </c>
      <c r="O97">
        <v>6.2716904063169989E-5</v>
      </c>
      <c r="P97">
        <v>0</v>
      </c>
      <c r="Q97">
        <v>0</v>
      </c>
      <c r="R97">
        <v>0</v>
      </c>
      <c r="S97">
        <v>0</v>
      </c>
      <c r="T97">
        <v>1.319412167004E-10</v>
      </c>
      <c r="U97">
        <v>0</v>
      </c>
      <c r="V97">
        <v>0</v>
      </c>
      <c r="W97">
        <v>0</v>
      </c>
      <c r="X97">
        <v>0</v>
      </c>
      <c r="Y97">
        <v>1.3635614040975751E-2</v>
      </c>
      <c r="Z97">
        <v>0</v>
      </c>
      <c r="AA97">
        <v>0</v>
      </c>
      <c r="AB97">
        <v>0</v>
      </c>
      <c r="AC97">
        <v>3.3191377254440002E-8</v>
      </c>
      <c r="AD97">
        <v>0</v>
      </c>
      <c r="AE97">
        <v>0</v>
      </c>
      <c r="AF97">
        <v>0</v>
      </c>
      <c r="AG97">
        <v>9.3337225544099986E-11</v>
      </c>
      <c r="AH97">
        <v>0</v>
      </c>
    </row>
    <row r="98" spans="1:34" x14ac:dyDescent="0.2">
      <c r="A98" t="s">
        <v>93</v>
      </c>
      <c r="B98" t="b">
        <v>1</v>
      </c>
      <c r="C98" t="s">
        <v>531</v>
      </c>
      <c r="D98" t="s">
        <v>502</v>
      </c>
      <c r="E98" t="s">
        <v>506</v>
      </c>
      <c r="F98" t="s">
        <v>538</v>
      </c>
      <c r="G98" t="s">
        <v>507</v>
      </c>
      <c r="H98" t="s">
        <v>532</v>
      </c>
      <c r="I98" t="s">
        <v>538</v>
      </c>
      <c r="J98" t="s">
        <v>579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2.086523567293E-4</v>
      </c>
      <c r="V98">
        <v>0</v>
      </c>
      <c r="W98">
        <v>0</v>
      </c>
      <c r="X98">
        <v>0</v>
      </c>
      <c r="Y98">
        <v>1.6868016134515499E-2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94</v>
      </c>
      <c r="C99" t="s">
        <v>531</v>
      </c>
      <c r="D99" t="s">
        <v>502</v>
      </c>
      <c r="E99" t="s">
        <v>506</v>
      </c>
      <c r="F99" t="s">
        <v>541</v>
      </c>
      <c r="G99" t="s">
        <v>507</v>
      </c>
      <c r="H99" t="s">
        <v>532</v>
      </c>
      <c r="I99" t="s">
        <v>538</v>
      </c>
      <c r="J99" t="s">
        <v>579</v>
      </c>
      <c r="K99" t="s">
        <v>532</v>
      </c>
      <c r="L99" t="s">
        <v>532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1.1776870527915001E-4</v>
      </c>
      <c r="V99">
        <v>0</v>
      </c>
      <c r="W99">
        <v>0</v>
      </c>
      <c r="X99">
        <v>0</v>
      </c>
      <c r="Y99">
        <v>1.6917294163377502E-2</v>
      </c>
      <c r="Z99">
        <v>0</v>
      </c>
      <c r="AA99">
        <v>0</v>
      </c>
      <c r="AB99">
        <v>0</v>
      </c>
      <c r="AC99">
        <v>2.3214355890899998E-9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95</v>
      </c>
      <c r="C100" t="s">
        <v>531</v>
      </c>
      <c r="D100" t="s">
        <v>502</v>
      </c>
      <c r="E100" t="s">
        <v>505</v>
      </c>
      <c r="F100" t="s">
        <v>8</v>
      </c>
      <c r="G100" t="s">
        <v>507</v>
      </c>
      <c r="H100" t="s">
        <v>532</v>
      </c>
      <c r="I100" t="s">
        <v>538</v>
      </c>
      <c r="J100" t="s">
        <v>514</v>
      </c>
      <c r="K100" t="s">
        <v>532</v>
      </c>
      <c r="L100" t="s">
        <v>532</v>
      </c>
      <c r="M100">
        <v>2.6427281239550001E-4</v>
      </c>
      <c r="N100">
        <v>0</v>
      </c>
      <c r="O100">
        <v>0</v>
      </c>
      <c r="P100">
        <v>0</v>
      </c>
      <c r="Q100">
        <v>5.2805537737919996E-3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7.2611704040105987E-2</v>
      </c>
      <c r="Z100">
        <v>0</v>
      </c>
      <c r="AA100">
        <v>0</v>
      </c>
      <c r="AB100">
        <v>0</v>
      </c>
      <c r="AC100">
        <v>8.7788415546799994E-5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96</v>
      </c>
      <c r="C101" t="s">
        <v>531</v>
      </c>
      <c r="D101" t="s">
        <v>502</v>
      </c>
      <c r="E101" t="s">
        <v>505</v>
      </c>
      <c r="F101" t="s">
        <v>4</v>
      </c>
      <c r="G101" t="s">
        <v>507</v>
      </c>
      <c r="H101" t="s">
        <v>532</v>
      </c>
      <c r="I101" t="s">
        <v>538</v>
      </c>
      <c r="J101" t="s">
        <v>514</v>
      </c>
      <c r="K101" t="s">
        <v>532</v>
      </c>
      <c r="L101" t="s">
        <v>532</v>
      </c>
      <c r="M101">
        <v>0</v>
      </c>
      <c r="N101">
        <v>0</v>
      </c>
      <c r="O101">
        <v>6.2716904063169989E-5</v>
      </c>
      <c r="P101">
        <v>0</v>
      </c>
      <c r="Q101">
        <v>0</v>
      </c>
      <c r="R101">
        <v>0</v>
      </c>
      <c r="S101">
        <v>0</v>
      </c>
      <c r="T101">
        <v>1.319412167004E-10</v>
      </c>
      <c r="U101">
        <v>0</v>
      </c>
      <c r="V101">
        <v>0</v>
      </c>
      <c r="W101">
        <v>0</v>
      </c>
      <c r="X101">
        <v>0</v>
      </c>
      <c r="Y101">
        <v>1.60832796775035E-2</v>
      </c>
      <c r="Z101">
        <v>0</v>
      </c>
      <c r="AA101">
        <v>0</v>
      </c>
      <c r="AB101">
        <v>0</v>
      </c>
      <c r="AC101">
        <v>3.3191377254440002E-8</v>
      </c>
      <c r="AD101">
        <v>0</v>
      </c>
      <c r="AE101">
        <v>0</v>
      </c>
      <c r="AF101">
        <v>0</v>
      </c>
      <c r="AG101">
        <v>9.3337225544099986E-11</v>
      </c>
      <c r="AH101">
        <v>0</v>
      </c>
    </row>
    <row r="102" spans="1:34" x14ac:dyDescent="0.2">
      <c r="A102" t="s">
        <v>97</v>
      </c>
      <c r="C102" t="s">
        <v>531</v>
      </c>
      <c r="D102" t="s">
        <v>502</v>
      </c>
      <c r="E102" t="s">
        <v>506</v>
      </c>
      <c r="F102" t="s">
        <v>538</v>
      </c>
      <c r="G102" t="s">
        <v>507</v>
      </c>
      <c r="H102" t="s">
        <v>532</v>
      </c>
      <c r="I102" t="s">
        <v>538</v>
      </c>
      <c r="J102" t="s">
        <v>514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2.086523567293E-4</v>
      </c>
      <c r="V102">
        <v>0</v>
      </c>
      <c r="W102">
        <v>0</v>
      </c>
      <c r="X102">
        <v>0</v>
      </c>
      <c r="Y102">
        <v>1.9895915232038996E-2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98</v>
      </c>
      <c r="C103" t="s">
        <v>531</v>
      </c>
      <c r="D103" t="s">
        <v>502</v>
      </c>
      <c r="E103" t="s">
        <v>506</v>
      </c>
      <c r="F103" t="s">
        <v>541</v>
      </c>
      <c r="G103" t="s">
        <v>507</v>
      </c>
      <c r="H103" t="s">
        <v>532</v>
      </c>
      <c r="I103" t="s">
        <v>538</v>
      </c>
      <c r="J103" t="s">
        <v>514</v>
      </c>
      <c r="K103" t="s">
        <v>532</v>
      </c>
      <c r="L103" t="s">
        <v>532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1.1776870527915001E-4</v>
      </c>
      <c r="V103">
        <v>0</v>
      </c>
      <c r="W103">
        <v>0</v>
      </c>
      <c r="X103">
        <v>0</v>
      </c>
      <c r="Y103">
        <v>1.9954038930594997E-2</v>
      </c>
      <c r="Z103">
        <v>0</v>
      </c>
      <c r="AA103">
        <v>0</v>
      </c>
      <c r="AB103">
        <v>0</v>
      </c>
      <c r="AC103">
        <v>2.3214355890899998E-9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t="s">
        <v>99</v>
      </c>
      <c r="C104" t="s">
        <v>531</v>
      </c>
      <c r="D104" t="s">
        <v>502</v>
      </c>
      <c r="E104" t="s">
        <v>505</v>
      </c>
      <c r="F104" t="s">
        <v>8</v>
      </c>
      <c r="G104" t="s">
        <v>507</v>
      </c>
      <c r="H104" t="s">
        <v>532</v>
      </c>
      <c r="I104" t="s">
        <v>538</v>
      </c>
      <c r="J104" t="s">
        <v>515</v>
      </c>
      <c r="K104" t="s">
        <v>532</v>
      </c>
      <c r="L104" t="s">
        <v>532</v>
      </c>
      <c r="M104">
        <v>2.6427281239550001E-4</v>
      </c>
      <c r="N104">
        <v>0</v>
      </c>
      <c r="O104">
        <v>0</v>
      </c>
      <c r="P104">
        <v>0</v>
      </c>
      <c r="Q104">
        <v>5.2805537737919996E-3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6.0226419597345003E-2</v>
      </c>
      <c r="Z104">
        <v>0</v>
      </c>
      <c r="AA104">
        <v>0</v>
      </c>
      <c r="AB104">
        <v>0</v>
      </c>
      <c r="AC104">
        <v>8.7788415546799994E-5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100</v>
      </c>
      <c r="C105" t="s">
        <v>531</v>
      </c>
      <c r="D105" t="s">
        <v>502</v>
      </c>
      <c r="E105" t="s">
        <v>505</v>
      </c>
      <c r="F105" t="s">
        <v>4</v>
      </c>
      <c r="G105" t="s">
        <v>507</v>
      </c>
      <c r="H105" t="s">
        <v>532</v>
      </c>
      <c r="I105" t="s">
        <v>538</v>
      </c>
      <c r="J105" t="s">
        <v>515</v>
      </c>
      <c r="K105" t="s">
        <v>532</v>
      </c>
      <c r="L105" t="s">
        <v>532</v>
      </c>
      <c r="M105">
        <v>0</v>
      </c>
      <c r="N105">
        <v>0</v>
      </c>
      <c r="O105">
        <v>6.2716904063169989E-5</v>
      </c>
      <c r="P105">
        <v>0</v>
      </c>
      <c r="Q105">
        <v>0</v>
      </c>
      <c r="R105">
        <v>0</v>
      </c>
      <c r="S105">
        <v>0</v>
      </c>
      <c r="T105">
        <v>1.319412167004E-10</v>
      </c>
      <c r="U105">
        <v>0</v>
      </c>
      <c r="V105">
        <v>0</v>
      </c>
      <c r="W105">
        <v>0</v>
      </c>
      <c r="X105">
        <v>0</v>
      </c>
      <c r="Y105">
        <v>1.3339975464888751E-2</v>
      </c>
      <c r="Z105">
        <v>0</v>
      </c>
      <c r="AA105">
        <v>0</v>
      </c>
      <c r="AB105">
        <v>0</v>
      </c>
      <c r="AC105">
        <v>3.3191377254440002E-8</v>
      </c>
      <c r="AD105">
        <v>0</v>
      </c>
      <c r="AE105">
        <v>0</v>
      </c>
      <c r="AF105">
        <v>0</v>
      </c>
      <c r="AG105">
        <v>9.3337225544099986E-11</v>
      </c>
      <c r="AH105">
        <v>0</v>
      </c>
    </row>
    <row r="106" spans="1:34" x14ac:dyDescent="0.2">
      <c r="A106" t="s">
        <v>101</v>
      </c>
      <c r="C106" t="s">
        <v>531</v>
      </c>
      <c r="D106" t="s">
        <v>502</v>
      </c>
      <c r="E106" t="s">
        <v>506</v>
      </c>
      <c r="F106" t="s">
        <v>538</v>
      </c>
      <c r="G106" t="s">
        <v>507</v>
      </c>
      <c r="H106" t="s">
        <v>532</v>
      </c>
      <c r="I106" t="s">
        <v>538</v>
      </c>
      <c r="J106" t="s">
        <v>515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2.086523567293E-4</v>
      </c>
      <c r="V106">
        <v>0</v>
      </c>
      <c r="W106">
        <v>0</v>
      </c>
      <c r="X106">
        <v>0</v>
      </c>
      <c r="Y106">
        <v>1.6502294704117498E-2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102</v>
      </c>
      <c r="C107" t="s">
        <v>531</v>
      </c>
      <c r="D107" t="s">
        <v>502</v>
      </c>
      <c r="E107" t="s">
        <v>506</v>
      </c>
      <c r="F107" t="s">
        <v>541</v>
      </c>
      <c r="G107" t="s">
        <v>507</v>
      </c>
      <c r="H107" t="s">
        <v>532</v>
      </c>
      <c r="I107" t="s">
        <v>538</v>
      </c>
      <c r="J107" t="s">
        <v>515</v>
      </c>
      <c r="K107" t="s">
        <v>532</v>
      </c>
      <c r="L107" t="s">
        <v>532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1.1776870527915001E-4</v>
      </c>
      <c r="V107">
        <v>0</v>
      </c>
      <c r="W107">
        <v>0</v>
      </c>
      <c r="X107">
        <v>0</v>
      </c>
      <c r="Y107">
        <v>1.6550504318587501E-2</v>
      </c>
      <c r="Z107">
        <v>0</v>
      </c>
      <c r="AA107">
        <v>0</v>
      </c>
      <c r="AB107">
        <v>0</v>
      </c>
      <c r="AC107">
        <v>2.3214355890899998E-9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t="s">
        <v>103</v>
      </c>
      <c r="C108" t="s">
        <v>531</v>
      </c>
      <c r="D108" t="s">
        <v>502</v>
      </c>
      <c r="E108" t="s">
        <v>505</v>
      </c>
      <c r="F108" t="s">
        <v>8</v>
      </c>
      <c r="G108" t="s">
        <v>507</v>
      </c>
      <c r="H108" t="s">
        <v>532</v>
      </c>
      <c r="I108" t="s">
        <v>538</v>
      </c>
      <c r="J108" t="s">
        <v>516</v>
      </c>
      <c r="K108" t="s">
        <v>532</v>
      </c>
      <c r="L108" t="s">
        <v>532</v>
      </c>
      <c r="M108">
        <v>2.6427281239550001E-4</v>
      </c>
      <c r="N108">
        <v>0</v>
      </c>
      <c r="O108">
        <v>0</v>
      </c>
      <c r="P108">
        <v>0</v>
      </c>
      <c r="Q108">
        <v>5.2805537737919996E-3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1.634446952112582</v>
      </c>
      <c r="Z108">
        <v>0</v>
      </c>
      <c r="AA108">
        <v>0</v>
      </c>
      <c r="AB108">
        <v>0</v>
      </c>
      <c r="AC108">
        <v>8.7788415546799994E-5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104</v>
      </c>
      <c r="C109" t="s">
        <v>531</v>
      </c>
      <c r="D109" t="s">
        <v>502</v>
      </c>
      <c r="E109" t="s">
        <v>505</v>
      </c>
      <c r="F109" t="s">
        <v>4</v>
      </c>
      <c r="G109" t="s">
        <v>507</v>
      </c>
      <c r="H109" t="s">
        <v>532</v>
      </c>
      <c r="I109" t="s">
        <v>538</v>
      </c>
      <c r="J109" t="s">
        <v>516</v>
      </c>
      <c r="K109" t="s">
        <v>532</v>
      </c>
      <c r="L109" t="s">
        <v>532</v>
      </c>
      <c r="M109">
        <v>0</v>
      </c>
      <c r="N109">
        <v>0</v>
      </c>
      <c r="O109">
        <v>6.2716904063169989E-5</v>
      </c>
      <c r="P109">
        <v>0</v>
      </c>
      <c r="Q109">
        <v>0</v>
      </c>
      <c r="R109">
        <v>0</v>
      </c>
      <c r="S109">
        <v>0</v>
      </c>
      <c r="T109">
        <v>1.319412167004E-10</v>
      </c>
      <c r="U109">
        <v>0</v>
      </c>
      <c r="V109">
        <v>0</v>
      </c>
      <c r="W109">
        <v>0</v>
      </c>
      <c r="X109">
        <v>0</v>
      </c>
      <c r="Y109">
        <v>0.36202521062376453</v>
      </c>
      <c r="Z109">
        <v>0</v>
      </c>
      <c r="AA109">
        <v>0</v>
      </c>
      <c r="AB109">
        <v>0</v>
      </c>
      <c r="AC109">
        <v>3.3191377254440002E-8</v>
      </c>
      <c r="AD109">
        <v>0</v>
      </c>
      <c r="AE109">
        <v>0</v>
      </c>
      <c r="AF109">
        <v>0</v>
      </c>
      <c r="AG109">
        <v>9.3337225544099986E-11</v>
      </c>
      <c r="AH109">
        <v>0</v>
      </c>
    </row>
    <row r="110" spans="1:34" x14ac:dyDescent="0.2">
      <c r="A110" t="s">
        <v>105</v>
      </c>
      <c r="C110" t="s">
        <v>531</v>
      </c>
      <c r="D110" t="s">
        <v>502</v>
      </c>
      <c r="E110" t="s">
        <v>506</v>
      </c>
      <c r="F110" t="s">
        <v>538</v>
      </c>
      <c r="G110" t="s">
        <v>507</v>
      </c>
      <c r="H110" t="s">
        <v>532</v>
      </c>
      <c r="I110" t="s">
        <v>538</v>
      </c>
      <c r="J110" t="s">
        <v>516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2.086523567293E-4</v>
      </c>
      <c r="V110">
        <v>0</v>
      </c>
      <c r="W110">
        <v>0</v>
      </c>
      <c r="X110">
        <v>0</v>
      </c>
      <c r="Y110">
        <v>0.44784540509523296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 t="s">
        <v>106</v>
      </c>
      <c r="C111" t="s">
        <v>531</v>
      </c>
      <c r="D111" t="s">
        <v>502</v>
      </c>
      <c r="E111" t="s">
        <v>506</v>
      </c>
      <c r="F111" t="s">
        <v>541</v>
      </c>
      <c r="G111" t="s">
        <v>507</v>
      </c>
      <c r="H111" t="s">
        <v>532</v>
      </c>
      <c r="I111" t="s">
        <v>538</v>
      </c>
      <c r="J111" t="s">
        <v>516</v>
      </c>
      <c r="K111" t="s">
        <v>532</v>
      </c>
      <c r="L111" t="s">
        <v>532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1.1776870527915001E-4</v>
      </c>
      <c r="V111">
        <v>0</v>
      </c>
      <c r="W111">
        <v>0</v>
      </c>
      <c r="X111">
        <v>0</v>
      </c>
      <c r="Y111">
        <v>0.44915373552496501</v>
      </c>
      <c r="Z111">
        <v>0</v>
      </c>
      <c r="AA111">
        <v>0</v>
      </c>
      <c r="AB111">
        <v>0</v>
      </c>
      <c r="AC111">
        <v>2.3214355890899998E-9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107</v>
      </c>
      <c r="C112" t="s">
        <v>531</v>
      </c>
      <c r="D112" t="s">
        <v>502</v>
      </c>
      <c r="E112" t="s">
        <v>505</v>
      </c>
      <c r="F112" t="s">
        <v>8</v>
      </c>
      <c r="G112" t="s">
        <v>507</v>
      </c>
      <c r="H112" t="s">
        <v>532</v>
      </c>
      <c r="I112" t="s">
        <v>538</v>
      </c>
      <c r="J112" t="s">
        <v>517</v>
      </c>
      <c r="K112" t="s">
        <v>532</v>
      </c>
      <c r="L112" t="s">
        <v>532</v>
      </c>
      <c r="M112">
        <v>2.6427281239550001E-4</v>
      </c>
      <c r="N112">
        <v>0</v>
      </c>
      <c r="O112">
        <v>0</v>
      </c>
      <c r="P112">
        <v>0</v>
      </c>
      <c r="Q112">
        <v>5.2805537737919996E-3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1.5902125941326459</v>
      </c>
      <c r="Z112">
        <v>0</v>
      </c>
      <c r="AA112">
        <v>0</v>
      </c>
      <c r="AB112">
        <v>0</v>
      </c>
      <c r="AC112">
        <v>8.7788415546799994E-5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108</v>
      </c>
      <c r="C113" t="s">
        <v>531</v>
      </c>
      <c r="D113" t="s">
        <v>502</v>
      </c>
      <c r="E113" t="s">
        <v>505</v>
      </c>
      <c r="F113" t="s">
        <v>4</v>
      </c>
      <c r="G113" t="s">
        <v>507</v>
      </c>
      <c r="H113" t="s">
        <v>532</v>
      </c>
      <c r="I113" t="s">
        <v>538</v>
      </c>
      <c r="J113" t="s">
        <v>517</v>
      </c>
      <c r="K113" t="s">
        <v>532</v>
      </c>
      <c r="L113" t="s">
        <v>532</v>
      </c>
      <c r="M113">
        <v>0</v>
      </c>
      <c r="N113">
        <v>0</v>
      </c>
      <c r="O113">
        <v>6.2716904063169989E-5</v>
      </c>
      <c r="P113">
        <v>0</v>
      </c>
      <c r="Q113">
        <v>0</v>
      </c>
      <c r="R113">
        <v>0</v>
      </c>
      <c r="S113">
        <v>0</v>
      </c>
      <c r="T113">
        <v>1.319412167004E-10</v>
      </c>
      <c r="U113">
        <v>0</v>
      </c>
      <c r="V113">
        <v>0</v>
      </c>
      <c r="W113">
        <v>0</v>
      </c>
      <c r="X113">
        <v>0</v>
      </c>
      <c r="Y113">
        <v>0.35222742994706846</v>
      </c>
      <c r="Z113">
        <v>0</v>
      </c>
      <c r="AA113">
        <v>0</v>
      </c>
      <c r="AB113">
        <v>0</v>
      </c>
      <c r="AC113">
        <v>3.3191377254440002E-8</v>
      </c>
      <c r="AD113">
        <v>0</v>
      </c>
      <c r="AE113">
        <v>0</v>
      </c>
      <c r="AF113">
        <v>0</v>
      </c>
      <c r="AG113">
        <v>9.3337225544099986E-11</v>
      </c>
      <c r="AH113">
        <v>0</v>
      </c>
    </row>
    <row r="114" spans="1:34" x14ac:dyDescent="0.2">
      <c r="A114" t="s">
        <v>109</v>
      </c>
      <c r="C114" t="s">
        <v>531</v>
      </c>
      <c r="D114" t="s">
        <v>502</v>
      </c>
      <c r="E114" t="s">
        <v>506</v>
      </c>
      <c r="F114" t="s">
        <v>538</v>
      </c>
      <c r="G114" t="s">
        <v>507</v>
      </c>
      <c r="H114" t="s">
        <v>532</v>
      </c>
      <c r="I114" t="s">
        <v>538</v>
      </c>
      <c r="J114" t="s">
        <v>517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2.086523567293E-4</v>
      </c>
      <c r="V114">
        <v>0</v>
      </c>
      <c r="W114">
        <v>0</v>
      </c>
      <c r="X114">
        <v>0</v>
      </c>
      <c r="Y114">
        <v>0.43572500318004892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 t="s">
        <v>110</v>
      </c>
      <c r="C115" t="s">
        <v>531</v>
      </c>
      <c r="D115" t="s">
        <v>502</v>
      </c>
      <c r="E115" t="s">
        <v>506</v>
      </c>
      <c r="F115" t="s">
        <v>541</v>
      </c>
      <c r="G115" t="s">
        <v>507</v>
      </c>
      <c r="H115" t="s">
        <v>532</v>
      </c>
      <c r="I115" t="s">
        <v>538</v>
      </c>
      <c r="J115" t="s">
        <v>517</v>
      </c>
      <c r="K115" t="s">
        <v>532</v>
      </c>
      <c r="L115" t="s">
        <v>532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1.1776870527915001E-4</v>
      </c>
      <c r="V115">
        <v>0</v>
      </c>
      <c r="W115">
        <v>0</v>
      </c>
      <c r="X115">
        <v>0</v>
      </c>
      <c r="Y115">
        <v>0.43699792520664493</v>
      </c>
      <c r="Z115">
        <v>0</v>
      </c>
      <c r="AA115">
        <v>0</v>
      </c>
      <c r="AB115">
        <v>0</v>
      </c>
      <c r="AC115">
        <v>2.3214355890899998E-9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111</v>
      </c>
      <c r="C116" t="s">
        <v>531</v>
      </c>
      <c r="D116" t="s">
        <v>502</v>
      </c>
      <c r="E116" t="s">
        <v>505</v>
      </c>
      <c r="F116" t="s">
        <v>8</v>
      </c>
      <c r="G116" t="s">
        <v>507</v>
      </c>
      <c r="H116" t="s">
        <v>532</v>
      </c>
      <c r="I116" t="s">
        <v>538</v>
      </c>
      <c r="J116" t="s">
        <v>518</v>
      </c>
      <c r="K116" t="s">
        <v>532</v>
      </c>
      <c r="L116" t="s">
        <v>532</v>
      </c>
      <c r="M116">
        <v>2.6427281239550001E-4</v>
      </c>
      <c r="N116">
        <v>0</v>
      </c>
      <c r="O116">
        <v>0</v>
      </c>
      <c r="P116">
        <v>0</v>
      </c>
      <c r="Q116">
        <v>5.2805537737919996E-3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1.6367941587087389</v>
      </c>
      <c r="Z116">
        <v>0</v>
      </c>
      <c r="AA116">
        <v>0</v>
      </c>
      <c r="AB116">
        <v>0</v>
      </c>
      <c r="AC116">
        <v>8.7788415546799994E-5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112</v>
      </c>
      <c r="C117" t="s">
        <v>531</v>
      </c>
      <c r="D117" t="s">
        <v>502</v>
      </c>
      <c r="E117" t="s">
        <v>505</v>
      </c>
      <c r="F117" t="s">
        <v>4</v>
      </c>
      <c r="G117" t="s">
        <v>507</v>
      </c>
      <c r="H117" t="s">
        <v>532</v>
      </c>
      <c r="I117" t="s">
        <v>538</v>
      </c>
      <c r="J117" t="s">
        <v>518</v>
      </c>
      <c r="K117" t="s">
        <v>532</v>
      </c>
      <c r="L117" t="s">
        <v>532</v>
      </c>
      <c r="M117">
        <v>0</v>
      </c>
      <c r="N117">
        <v>0</v>
      </c>
      <c r="O117">
        <v>6.2716904063169989E-5</v>
      </c>
      <c r="P117">
        <v>0</v>
      </c>
      <c r="Q117">
        <v>0</v>
      </c>
      <c r="R117">
        <v>0</v>
      </c>
      <c r="S117">
        <v>0</v>
      </c>
      <c r="T117">
        <v>1.319412167004E-10</v>
      </c>
      <c r="U117">
        <v>0</v>
      </c>
      <c r="V117">
        <v>0</v>
      </c>
      <c r="W117">
        <v>0</v>
      </c>
      <c r="X117">
        <v>0</v>
      </c>
      <c r="Y117">
        <v>0.36254511000701023</v>
      </c>
      <c r="Z117">
        <v>0</v>
      </c>
      <c r="AA117">
        <v>0</v>
      </c>
      <c r="AB117">
        <v>0</v>
      </c>
      <c r="AC117">
        <v>3.3191377254440002E-8</v>
      </c>
      <c r="AD117">
        <v>0</v>
      </c>
      <c r="AE117">
        <v>0</v>
      </c>
      <c r="AF117">
        <v>0</v>
      </c>
      <c r="AG117">
        <v>9.3337225544099986E-11</v>
      </c>
      <c r="AH117">
        <v>0</v>
      </c>
    </row>
    <row r="118" spans="1:34" x14ac:dyDescent="0.2">
      <c r="A118" t="s">
        <v>113</v>
      </c>
      <c r="C118" t="s">
        <v>531</v>
      </c>
      <c r="D118" t="s">
        <v>502</v>
      </c>
      <c r="E118" t="s">
        <v>506</v>
      </c>
      <c r="F118" t="s">
        <v>538</v>
      </c>
      <c r="G118" t="s">
        <v>507</v>
      </c>
      <c r="H118" t="s">
        <v>532</v>
      </c>
      <c r="I118" t="s">
        <v>538</v>
      </c>
      <c r="J118" t="s">
        <v>518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2.086523567293E-4</v>
      </c>
      <c r="V118">
        <v>0</v>
      </c>
      <c r="W118">
        <v>0</v>
      </c>
      <c r="X118">
        <v>0</v>
      </c>
      <c r="Y118">
        <v>0.44848854966932844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114</v>
      </c>
      <c r="C119" t="s">
        <v>531</v>
      </c>
      <c r="D119" t="s">
        <v>502</v>
      </c>
      <c r="E119" t="s">
        <v>506</v>
      </c>
      <c r="F119" t="s">
        <v>541</v>
      </c>
      <c r="G119" t="s">
        <v>507</v>
      </c>
      <c r="H119" t="s">
        <v>532</v>
      </c>
      <c r="I119" t="s">
        <v>538</v>
      </c>
      <c r="J119" t="s">
        <v>518</v>
      </c>
      <c r="K119" t="s">
        <v>532</v>
      </c>
      <c r="L119" t="s">
        <v>532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1.1776870527915001E-4</v>
      </c>
      <c r="V119">
        <v>0</v>
      </c>
      <c r="W119">
        <v>0</v>
      </c>
      <c r="X119">
        <v>0</v>
      </c>
      <c r="Y119">
        <v>0.44979875897424249</v>
      </c>
      <c r="Z119">
        <v>0</v>
      </c>
      <c r="AA119">
        <v>0</v>
      </c>
      <c r="AB119">
        <v>0</v>
      </c>
      <c r="AC119">
        <v>2.3214355890899998E-9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115</v>
      </c>
      <c r="B120" t="b">
        <v>1</v>
      </c>
      <c r="C120" t="s">
        <v>531</v>
      </c>
      <c r="D120" t="s">
        <v>502</v>
      </c>
      <c r="E120" t="s">
        <v>505</v>
      </c>
      <c r="F120" t="s">
        <v>8</v>
      </c>
      <c r="G120" t="s">
        <v>507</v>
      </c>
      <c r="H120" t="s">
        <v>532</v>
      </c>
      <c r="I120" t="s">
        <v>535</v>
      </c>
      <c r="J120" t="s">
        <v>519</v>
      </c>
      <c r="K120" t="s">
        <v>532</v>
      </c>
      <c r="L120" t="s">
        <v>532</v>
      </c>
      <c r="M120">
        <v>2.6427281239550001E-4</v>
      </c>
      <c r="N120">
        <v>0</v>
      </c>
      <c r="O120">
        <v>0</v>
      </c>
      <c r="P120">
        <v>0</v>
      </c>
      <c r="Q120">
        <v>5.2805537737919996E-3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3.5120512200419993E-2</v>
      </c>
      <c r="Z120">
        <v>0</v>
      </c>
      <c r="AA120">
        <v>0</v>
      </c>
      <c r="AB120">
        <v>0</v>
      </c>
      <c r="AC120">
        <v>8.7788415546799994E-5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116</v>
      </c>
      <c r="B121" t="b">
        <v>1</v>
      </c>
      <c r="C121" t="s">
        <v>531</v>
      </c>
      <c r="D121" t="s">
        <v>502</v>
      </c>
      <c r="E121" t="s">
        <v>505</v>
      </c>
      <c r="F121" t="s">
        <v>4</v>
      </c>
      <c r="G121" t="s">
        <v>507</v>
      </c>
      <c r="H121" t="s">
        <v>532</v>
      </c>
      <c r="I121" t="s">
        <v>535</v>
      </c>
      <c r="J121" t="s">
        <v>519</v>
      </c>
      <c r="K121" t="s">
        <v>532</v>
      </c>
      <c r="L121" t="s">
        <v>532</v>
      </c>
      <c r="M121">
        <v>0</v>
      </c>
      <c r="N121">
        <v>0</v>
      </c>
      <c r="O121">
        <v>6.2716904063169989E-5</v>
      </c>
      <c r="P121">
        <v>0</v>
      </c>
      <c r="Q121">
        <v>0</v>
      </c>
      <c r="R121">
        <v>0</v>
      </c>
      <c r="S121">
        <v>0</v>
      </c>
      <c r="T121">
        <v>1.319412167004E-10</v>
      </c>
      <c r="U121">
        <v>0</v>
      </c>
      <c r="V121">
        <v>0</v>
      </c>
      <c r="W121">
        <v>0</v>
      </c>
      <c r="X121">
        <v>0</v>
      </c>
      <c r="Y121">
        <v>7.779090541994999E-3</v>
      </c>
      <c r="Z121">
        <v>0</v>
      </c>
      <c r="AA121">
        <v>0</v>
      </c>
      <c r="AB121">
        <v>0</v>
      </c>
      <c r="AC121">
        <v>3.3191377254440002E-8</v>
      </c>
      <c r="AD121">
        <v>0</v>
      </c>
      <c r="AE121">
        <v>0</v>
      </c>
      <c r="AF121">
        <v>0</v>
      </c>
      <c r="AG121">
        <v>9.3337225544099986E-11</v>
      </c>
      <c r="AH121">
        <v>0</v>
      </c>
    </row>
    <row r="122" spans="1:34" x14ac:dyDescent="0.2">
      <c r="A122" t="s">
        <v>117</v>
      </c>
      <c r="B122" t="b">
        <v>1</v>
      </c>
      <c r="C122" t="s">
        <v>531</v>
      </c>
      <c r="D122" t="s">
        <v>502</v>
      </c>
      <c r="E122" t="s">
        <v>506</v>
      </c>
      <c r="F122" t="s">
        <v>538</v>
      </c>
      <c r="G122" t="s">
        <v>507</v>
      </c>
      <c r="H122" t="s">
        <v>532</v>
      </c>
      <c r="I122" t="s">
        <v>535</v>
      </c>
      <c r="J122" t="s">
        <v>519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2.086523567293E-4</v>
      </c>
      <c r="V122">
        <v>0</v>
      </c>
      <c r="W122">
        <v>0</v>
      </c>
      <c r="X122">
        <v>0</v>
      </c>
      <c r="Y122">
        <v>9.6231694722299973E-3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 t="s">
        <v>118</v>
      </c>
      <c r="C123" t="s">
        <v>531</v>
      </c>
      <c r="D123" t="s">
        <v>502</v>
      </c>
      <c r="E123" t="s">
        <v>506</v>
      </c>
      <c r="F123" t="s">
        <v>541</v>
      </c>
      <c r="G123" t="s">
        <v>507</v>
      </c>
      <c r="H123" t="s">
        <v>532</v>
      </c>
      <c r="I123" t="s">
        <v>535</v>
      </c>
      <c r="J123" t="s">
        <v>519</v>
      </c>
      <c r="K123" t="s">
        <v>532</v>
      </c>
      <c r="L123" t="s">
        <v>532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1.1776870527915001E-4</v>
      </c>
      <c r="V123">
        <v>0</v>
      </c>
      <c r="W123">
        <v>0</v>
      </c>
      <c r="X123">
        <v>0</v>
      </c>
      <c r="Y123">
        <v>9.6512824891499989E-3</v>
      </c>
      <c r="Z123">
        <v>0</v>
      </c>
      <c r="AA123">
        <v>0</v>
      </c>
      <c r="AB123">
        <v>0</v>
      </c>
      <c r="AC123">
        <v>2.3214355890899998E-9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t="s">
        <v>119</v>
      </c>
      <c r="C124" t="s">
        <v>531</v>
      </c>
      <c r="D124" t="s">
        <v>502</v>
      </c>
      <c r="E124" t="s">
        <v>505</v>
      </c>
      <c r="F124" t="s">
        <v>8</v>
      </c>
      <c r="G124" t="s">
        <v>507</v>
      </c>
      <c r="H124" t="s">
        <v>532</v>
      </c>
      <c r="I124" t="s">
        <v>533</v>
      </c>
      <c r="J124" t="s">
        <v>519</v>
      </c>
      <c r="K124" t="s">
        <v>532</v>
      </c>
      <c r="L124" t="s">
        <v>532</v>
      </c>
      <c r="M124">
        <v>2.6427281239550001E-4</v>
      </c>
      <c r="N124">
        <v>0</v>
      </c>
      <c r="O124">
        <v>0</v>
      </c>
      <c r="P124">
        <v>0</v>
      </c>
      <c r="Q124">
        <v>5.2805537737919996E-3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3.5395557470809795E-2</v>
      </c>
      <c r="Z124">
        <v>0</v>
      </c>
      <c r="AA124">
        <v>0</v>
      </c>
      <c r="AB124">
        <v>0</v>
      </c>
      <c r="AC124">
        <v>8.7788415546799994E-5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120</v>
      </c>
      <c r="C125" t="s">
        <v>531</v>
      </c>
      <c r="D125" t="s">
        <v>502</v>
      </c>
      <c r="E125" t="s">
        <v>505</v>
      </c>
      <c r="F125" t="s">
        <v>4</v>
      </c>
      <c r="G125" t="s">
        <v>507</v>
      </c>
      <c r="H125" t="s">
        <v>532</v>
      </c>
      <c r="I125" t="s">
        <v>533</v>
      </c>
      <c r="J125" t="s">
        <v>519</v>
      </c>
      <c r="K125" t="s">
        <v>532</v>
      </c>
      <c r="L125" t="s">
        <v>532</v>
      </c>
      <c r="M125">
        <v>0</v>
      </c>
      <c r="N125">
        <v>0</v>
      </c>
      <c r="O125">
        <v>6.2716904063169989E-5</v>
      </c>
      <c r="P125">
        <v>0</v>
      </c>
      <c r="Q125">
        <v>0</v>
      </c>
      <c r="R125">
        <v>0</v>
      </c>
      <c r="S125">
        <v>0</v>
      </c>
      <c r="T125">
        <v>1.319412167004E-10</v>
      </c>
      <c r="U125">
        <v>0</v>
      </c>
      <c r="V125">
        <v>0</v>
      </c>
      <c r="W125">
        <v>0</v>
      </c>
      <c r="X125">
        <v>0</v>
      </c>
      <c r="Y125">
        <v>7.8400122634465497E-3</v>
      </c>
      <c r="Z125">
        <v>0</v>
      </c>
      <c r="AA125">
        <v>0</v>
      </c>
      <c r="AB125">
        <v>0</v>
      </c>
      <c r="AC125">
        <v>3.3191377254440002E-8</v>
      </c>
      <c r="AD125">
        <v>0</v>
      </c>
      <c r="AE125">
        <v>0</v>
      </c>
      <c r="AF125">
        <v>0</v>
      </c>
      <c r="AG125">
        <v>9.3337225544099986E-11</v>
      </c>
      <c r="AH125">
        <v>0</v>
      </c>
    </row>
    <row r="126" spans="1:34" x14ac:dyDescent="0.2">
      <c r="A126" t="s">
        <v>121</v>
      </c>
      <c r="C126" t="s">
        <v>531</v>
      </c>
      <c r="D126" t="s">
        <v>502</v>
      </c>
      <c r="E126" t="s">
        <v>506</v>
      </c>
      <c r="F126" t="s">
        <v>538</v>
      </c>
      <c r="G126" t="s">
        <v>507</v>
      </c>
      <c r="H126" t="s">
        <v>532</v>
      </c>
      <c r="I126" t="s">
        <v>533</v>
      </c>
      <c r="J126" t="s">
        <v>519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2.086523567293E-4</v>
      </c>
      <c r="V126">
        <v>0</v>
      </c>
      <c r="W126">
        <v>0</v>
      </c>
      <c r="X126">
        <v>0</v>
      </c>
      <c r="Y126">
        <v>9.6985330442186986E-3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122</v>
      </c>
      <c r="C127" t="s">
        <v>531</v>
      </c>
      <c r="D127" t="s">
        <v>502</v>
      </c>
      <c r="E127" t="s">
        <v>506</v>
      </c>
      <c r="F127" t="s">
        <v>541</v>
      </c>
      <c r="G127" t="s">
        <v>507</v>
      </c>
      <c r="H127" t="s">
        <v>532</v>
      </c>
      <c r="I127" t="s">
        <v>533</v>
      </c>
      <c r="J127" t="s">
        <v>519</v>
      </c>
      <c r="K127" t="s">
        <v>532</v>
      </c>
      <c r="L127" t="s">
        <v>532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1.1776870527915001E-4</v>
      </c>
      <c r="V127">
        <v>0</v>
      </c>
      <c r="W127">
        <v>0</v>
      </c>
      <c r="X127">
        <v>0</v>
      </c>
      <c r="Y127">
        <v>9.7268662274134984E-3</v>
      </c>
      <c r="Z127">
        <v>0</v>
      </c>
      <c r="AA127">
        <v>0</v>
      </c>
      <c r="AB127">
        <v>0</v>
      </c>
      <c r="AC127">
        <v>2.3214355890899998E-9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123</v>
      </c>
      <c r="B128" t="b">
        <v>1</v>
      </c>
      <c r="C128" t="s">
        <v>531</v>
      </c>
      <c r="D128" t="s">
        <v>502</v>
      </c>
      <c r="E128" t="s">
        <v>505</v>
      </c>
      <c r="F128" t="s">
        <v>8</v>
      </c>
      <c r="G128" t="s">
        <v>507</v>
      </c>
      <c r="H128" t="s">
        <v>532</v>
      </c>
      <c r="I128" t="s">
        <v>536</v>
      </c>
      <c r="J128" t="s">
        <v>519</v>
      </c>
      <c r="K128" t="s">
        <v>532</v>
      </c>
      <c r="L128" t="s">
        <v>532</v>
      </c>
      <c r="M128">
        <v>2.6427281239550001E-4</v>
      </c>
      <c r="N128">
        <v>0</v>
      </c>
      <c r="O128">
        <v>0</v>
      </c>
      <c r="P128">
        <v>0</v>
      </c>
      <c r="Q128">
        <v>5.2805537737919996E-3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3.6637854346400399E-2</v>
      </c>
      <c r="Z128">
        <v>0</v>
      </c>
      <c r="AA128">
        <v>0</v>
      </c>
      <c r="AB128">
        <v>0</v>
      </c>
      <c r="AC128">
        <v>8.7788415546799994E-5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124</v>
      </c>
      <c r="B129" t="b">
        <v>1</v>
      </c>
      <c r="C129" t="s">
        <v>531</v>
      </c>
      <c r="D129" t="s">
        <v>502</v>
      </c>
      <c r="E129" t="s">
        <v>505</v>
      </c>
      <c r="F129" t="s">
        <v>4</v>
      </c>
      <c r="G129" t="s">
        <v>507</v>
      </c>
      <c r="H129" t="s">
        <v>532</v>
      </c>
      <c r="I129" t="s">
        <v>536</v>
      </c>
      <c r="J129" t="s">
        <v>519</v>
      </c>
      <c r="K129" t="s">
        <v>532</v>
      </c>
      <c r="L129" t="s">
        <v>532</v>
      </c>
      <c r="M129">
        <v>0</v>
      </c>
      <c r="N129">
        <v>0</v>
      </c>
      <c r="O129">
        <v>6.2716904063169989E-5</v>
      </c>
      <c r="P129">
        <v>0</v>
      </c>
      <c r="Q129">
        <v>0</v>
      </c>
      <c r="R129">
        <v>0</v>
      </c>
      <c r="S129">
        <v>0</v>
      </c>
      <c r="T129">
        <v>1.319412167004E-10</v>
      </c>
      <c r="U129">
        <v>0</v>
      </c>
      <c r="V129">
        <v>0</v>
      </c>
      <c r="W129">
        <v>0</v>
      </c>
      <c r="X129">
        <v>0</v>
      </c>
      <c r="Y129">
        <v>8.1151773812018994E-3</v>
      </c>
      <c r="Z129">
        <v>0</v>
      </c>
      <c r="AA129">
        <v>0</v>
      </c>
      <c r="AB129">
        <v>0</v>
      </c>
      <c r="AC129">
        <v>3.3191377254440002E-8</v>
      </c>
      <c r="AD129">
        <v>0</v>
      </c>
      <c r="AE129">
        <v>0</v>
      </c>
      <c r="AF129">
        <v>0</v>
      </c>
      <c r="AG129">
        <v>9.3337225544099986E-11</v>
      </c>
      <c r="AH129">
        <v>0</v>
      </c>
    </row>
    <row r="130" spans="1:34" x14ac:dyDescent="0.2">
      <c r="A130" t="s">
        <v>125</v>
      </c>
      <c r="B130" t="b">
        <v>1</v>
      </c>
      <c r="C130" t="s">
        <v>531</v>
      </c>
      <c r="D130" t="s">
        <v>502</v>
      </c>
      <c r="E130" t="s">
        <v>506</v>
      </c>
      <c r="F130" t="s">
        <v>538</v>
      </c>
      <c r="G130" t="s">
        <v>507</v>
      </c>
      <c r="H130" t="s">
        <v>532</v>
      </c>
      <c r="I130" t="s">
        <v>536</v>
      </c>
      <c r="J130" t="s">
        <v>519</v>
      </c>
      <c r="K130" t="s">
        <v>532</v>
      </c>
      <c r="L130" t="s">
        <v>532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2.086523567293E-4</v>
      </c>
      <c r="V130">
        <v>0</v>
      </c>
      <c r="W130">
        <v>0</v>
      </c>
      <c r="X130">
        <v>0</v>
      </c>
      <c r="Y130">
        <v>1.0038927663192598E-2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t="s">
        <v>126</v>
      </c>
      <c r="C131" t="s">
        <v>531</v>
      </c>
      <c r="D131" t="s">
        <v>502</v>
      </c>
      <c r="E131" t="s">
        <v>506</v>
      </c>
      <c r="F131" t="s">
        <v>541</v>
      </c>
      <c r="G131" t="s">
        <v>507</v>
      </c>
      <c r="H131" t="s">
        <v>532</v>
      </c>
      <c r="I131" t="s">
        <v>536</v>
      </c>
      <c r="J131" t="s">
        <v>519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1.1776870527915001E-4</v>
      </c>
      <c r="V131">
        <v>0</v>
      </c>
      <c r="W131">
        <v>0</v>
      </c>
      <c r="X131">
        <v>0</v>
      </c>
      <c r="Y131">
        <v>1.0068255271322999E-2</v>
      </c>
      <c r="Z131">
        <v>0</v>
      </c>
      <c r="AA131">
        <v>0</v>
      </c>
      <c r="AB131">
        <v>0</v>
      </c>
      <c r="AC131">
        <v>2.3214355890899998E-9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127</v>
      </c>
      <c r="C132" t="s">
        <v>531</v>
      </c>
      <c r="D132" t="s">
        <v>502</v>
      </c>
      <c r="E132" t="s">
        <v>505</v>
      </c>
      <c r="F132" t="s">
        <v>8</v>
      </c>
      <c r="G132" t="s">
        <v>507</v>
      </c>
      <c r="H132" t="s">
        <v>532</v>
      </c>
      <c r="I132" t="s">
        <v>534</v>
      </c>
      <c r="J132" t="s">
        <v>519</v>
      </c>
      <c r="K132" t="s">
        <v>532</v>
      </c>
      <c r="L132" t="s">
        <v>532</v>
      </c>
      <c r="M132">
        <v>2.6427281239550001E-4</v>
      </c>
      <c r="N132">
        <v>0</v>
      </c>
      <c r="O132">
        <v>0</v>
      </c>
      <c r="P132">
        <v>0</v>
      </c>
      <c r="Q132">
        <v>5.2805537737919996E-3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3.7226973211909799E-2</v>
      </c>
      <c r="Z132">
        <v>0</v>
      </c>
      <c r="AA132">
        <v>0</v>
      </c>
      <c r="AB132">
        <v>0</v>
      </c>
      <c r="AC132">
        <v>8.7788415546799994E-5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128</v>
      </c>
      <c r="C133" t="s">
        <v>531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534</v>
      </c>
      <c r="J133" t="s">
        <v>519</v>
      </c>
      <c r="K133" t="s">
        <v>532</v>
      </c>
      <c r="L133" t="s">
        <v>532</v>
      </c>
      <c r="M133">
        <v>0</v>
      </c>
      <c r="N133">
        <v>0</v>
      </c>
      <c r="O133">
        <v>6.2716904063169989E-5</v>
      </c>
      <c r="P133">
        <v>0</v>
      </c>
      <c r="Q133">
        <v>0</v>
      </c>
      <c r="R133">
        <v>0</v>
      </c>
      <c r="S133">
        <v>0</v>
      </c>
      <c r="T133">
        <v>1.319412167004E-10</v>
      </c>
      <c r="U133">
        <v>0</v>
      </c>
      <c r="V133">
        <v>0</v>
      </c>
      <c r="W133">
        <v>0</v>
      </c>
      <c r="X133">
        <v>0</v>
      </c>
      <c r="Y133">
        <v>8.24566548367155E-3</v>
      </c>
      <c r="Z133">
        <v>0</v>
      </c>
      <c r="AA133">
        <v>0</v>
      </c>
      <c r="AB133">
        <v>0</v>
      </c>
      <c r="AC133">
        <v>3.3191377254440002E-8</v>
      </c>
      <c r="AD133">
        <v>0</v>
      </c>
      <c r="AE133">
        <v>0</v>
      </c>
      <c r="AF133">
        <v>0</v>
      </c>
      <c r="AG133">
        <v>9.3337225544099986E-11</v>
      </c>
      <c r="AH133">
        <v>0</v>
      </c>
    </row>
    <row r="134" spans="1:34" x14ac:dyDescent="0.2">
      <c r="A134" t="s">
        <v>129</v>
      </c>
      <c r="C134" t="s">
        <v>531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534</v>
      </c>
      <c r="J134" t="s">
        <v>519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2.086523567293E-4</v>
      </c>
      <c r="V134">
        <v>0</v>
      </c>
      <c r="W134">
        <v>0</v>
      </c>
      <c r="X134">
        <v>0</v>
      </c>
      <c r="Y134">
        <v>1.0200348733868698E-2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130</v>
      </c>
      <c r="C135" t="s">
        <v>531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534</v>
      </c>
      <c r="J135" t="s">
        <v>519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1.1776870527915001E-4</v>
      </c>
      <c r="V135">
        <v>0</v>
      </c>
      <c r="W135">
        <v>0</v>
      </c>
      <c r="X135">
        <v>0</v>
      </c>
      <c r="Y135">
        <v>1.02301479156635E-2</v>
      </c>
      <c r="Z135">
        <v>0</v>
      </c>
      <c r="AA135">
        <v>0</v>
      </c>
      <c r="AB135">
        <v>0</v>
      </c>
      <c r="AC135">
        <v>2.3214355890899998E-9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t="s">
        <v>131</v>
      </c>
      <c r="B136" t="b">
        <v>1</v>
      </c>
      <c r="C136" t="s">
        <v>531</v>
      </c>
      <c r="D136" t="s">
        <v>502</v>
      </c>
      <c r="E136" t="s">
        <v>505</v>
      </c>
      <c r="F136" t="s">
        <v>8</v>
      </c>
      <c r="G136" t="s">
        <v>507</v>
      </c>
      <c r="H136" t="s">
        <v>532</v>
      </c>
      <c r="I136" t="s">
        <v>512</v>
      </c>
      <c r="J136" t="s">
        <v>519</v>
      </c>
      <c r="K136" t="s">
        <v>532</v>
      </c>
      <c r="L136" t="s">
        <v>532</v>
      </c>
      <c r="M136">
        <v>2.6427281239550001E-4</v>
      </c>
      <c r="N136">
        <v>0</v>
      </c>
      <c r="O136">
        <v>0</v>
      </c>
      <c r="P136">
        <v>0</v>
      </c>
      <c r="Q136">
        <v>5.2805537737919996E-3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0.13614158029057802</v>
      </c>
      <c r="Z136">
        <v>0</v>
      </c>
      <c r="AA136">
        <v>0</v>
      </c>
      <c r="AB136">
        <v>0</v>
      </c>
      <c r="AC136">
        <v>8.7788415546799994E-5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t="s">
        <v>132</v>
      </c>
      <c r="B137" t="b">
        <v>1</v>
      </c>
      <c r="C137" t="s">
        <v>531</v>
      </c>
      <c r="D137" t="s">
        <v>502</v>
      </c>
      <c r="E137" t="s">
        <v>505</v>
      </c>
      <c r="F137" t="s">
        <v>4</v>
      </c>
      <c r="G137" t="s">
        <v>507</v>
      </c>
      <c r="H137" t="s">
        <v>532</v>
      </c>
      <c r="I137" t="s">
        <v>512</v>
      </c>
      <c r="J137" t="s">
        <v>519</v>
      </c>
      <c r="K137" t="s">
        <v>532</v>
      </c>
      <c r="L137" t="s">
        <v>532</v>
      </c>
      <c r="M137">
        <v>0</v>
      </c>
      <c r="N137">
        <v>0</v>
      </c>
      <c r="O137">
        <v>6.2716904063169989E-5</v>
      </c>
      <c r="P137">
        <v>0</v>
      </c>
      <c r="Q137">
        <v>0</v>
      </c>
      <c r="R137">
        <v>0</v>
      </c>
      <c r="S137">
        <v>0</v>
      </c>
      <c r="T137">
        <v>1.319412167004E-10</v>
      </c>
      <c r="U137">
        <v>0</v>
      </c>
      <c r="V137">
        <v>0</v>
      </c>
      <c r="W137">
        <v>0</v>
      </c>
      <c r="X137">
        <v>0</v>
      </c>
      <c r="Y137">
        <v>3.0154961111245503E-2</v>
      </c>
      <c r="Z137">
        <v>0</v>
      </c>
      <c r="AA137">
        <v>0</v>
      </c>
      <c r="AB137">
        <v>0</v>
      </c>
      <c r="AC137">
        <v>3.3191377254440002E-8</v>
      </c>
      <c r="AD137">
        <v>0</v>
      </c>
      <c r="AE137">
        <v>0</v>
      </c>
      <c r="AF137">
        <v>0</v>
      </c>
      <c r="AG137">
        <v>9.3337225544099986E-11</v>
      </c>
      <c r="AH137">
        <v>0</v>
      </c>
    </row>
    <row r="138" spans="1:34" x14ac:dyDescent="0.2">
      <c r="A138" t="s">
        <v>133</v>
      </c>
      <c r="B138" t="b">
        <v>1</v>
      </c>
      <c r="C138" t="s">
        <v>531</v>
      </c>
      <c r="D138" t="s">
        <v>502</v>
      </c>
      <c r="E138" t="s">
        <v>506</v>
      </c>
      <c r="F138" t="s">
        <v>538</v>
      </c>
      <c r="G138" t="s">
        <v>507</v>
      </c>
      <c r="H138" t="s">
        <v>532</v>
      </c>
      <c r="I138" t="s">
        <v>512</v>
      </c>
      <c r="J138" t="s">
        <v>519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2.086523567293E-4</v>
      </c>
      <c r="V138">
        <v>0</v>
      </c>
      <c r="W138">
        <v>0</v>
      </c>
      <c r="X138">
        <v>0</v>
      </c>
      <c r="Y138">
        <v>3.7303371086306998E-2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134</v>
      </c>
      <c r="C139" t="s">
        <v>531</v>
      </c>
      <c r="D139" t="s">
        <v>502</v>
      </c>
      <c r="E139" t="s">
        <v>506</v>
      </c>
      <c r="F139" t="s">
        <v>541</v>
      </c>
      <c r="G139" t="s">
        <v>507</v>
      </c>
      <c r="H139" t="s">
        <v>532</v>
      </c>
      <c r="I139" t="s">
        <v>512</v>
      </c>
      <c r="J139" t="s">
        <v>519</v>
      </c>
      <c r="K139" t="s">
        <v>532</v>
      </c>
      <c r="L139" t="s">
        <v>532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1.1776870527915001E-4</v>
      </c>
      <c r="V139">
        <v>0</v>
      </c>
      <c r="W139">
        <v>0</v>
      </c>
      <c r="X139">
        <v>0</v>
      </c>
      <c r="Y139">
        <v>3.7412348726735004E-2</v>
      </c>
      <c r="Z139">
        <v>0</v>
      </c>
      <c r="AA139">
        <v>0</v>
      </c>
      <c r="AB139">
        <v>0</v>
      </c>
      <c r="AC139">
        <v>2.3214355890899998E-9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t="s">
        <v>135</v>
      </c>
      <c r="C140" t="s">
        <v>531</v>
      </c>
      <c r="D140" t="s">
        <v>502</v>
      </c>
      <c r="E140" t="s">
        <v>505</v>
      </c>
      <c r="F140" t="s">
        <v>8</v>
      </c>
      <c r="G140" t="s">
        <v>507</v>
      </c>
      <c r="H140" t="s">
        <v>532</v>
      </c>
      <c r="I140" t="s">
        <v>512</v>
      </c>
      <c r="J140" t="s">
        <v>520</v>
      </c>
      <c r="K140" t="s">
        <v>532</v>
      </c>
      <c r="L140" t="s">
        <v>532</v>
      </c>
      <c r="M140">
        <v>2.6427281239550001E-4</v>
      </c>
      <c r="N140">
        <v>0</v>
      </c>
      <c r="O140">
        <v>0</v>
      </c>
      <c r="P140">
        <v>0</v>
      </c>
      <c r="Q140">
        <v>5.2805537737919996E-3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0.13995656985054</v>
      </c>
      <c r="Z140">
        <v>0</v>
      </c>
      <c r="AA140">
        <v>0</v>
      </c>
      <c r="AB140">
        <v>0</v>
      </c>
      <c r="AC140">
        <v>8.7788415546799994E-5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136</v>
      </c>
      <c r="C141" t="s">
        <v>531</v>
      </c>
      <c r="D141" t="s">
        <v>502</v>
      </c>
      <c r="E141" t="s">
        <v>505</v>
      </c>
      <c r="F141" t="s">
        <v>4</v>
      </c>
      <c r="G141" t="s">
        <v>507</v>
      </c>
      <c r="H141" t="s">
        <v>532</v>
      </c>
      <c r="I141" t="s">
        <v>512</v>
      </c>
      <c r="J141" t="s">
        <v>520</v>
      </c>
      <c r="K141" t="s">
        <v>532</v>
      </c>
      <c r="L141" t="s">
        <v>532</v>
      </c>
      <c r="M141">
        <v>0</v>
      </c>
      <c r="N141">
        <v>0</v>
      </c>
      <c r="O141">
        <v>6.2716904063169989E-5</v>
      </c>
      <c r="P141">
        <v>0</v>
      </c>
      <c r="Q141">
        <v>0</v>
      </c>
      <c r="R141">
        <v>0</v>
      </c>
      <c r="S141">
        <v>0</v>
      </c>
      <c r="T141">
        <v>1.319412167004E-10</v>
      </c>
      <c r="U141">
        <v>0</v>
      </c>
      <c r="V141">
        <v>0</v>
      </c>
      <c r="W141">
        <v>0</v>
      </c>
      <c r="X141">
        <v>0</v>
      </c>
      <c r="Y141">
        <v>3.0999970120065001E-2</v>
      </c>
      <c r="Z141">
        <v>0</v>
      </c>
      <c r="AA141">
        <v>0</v>
      </c>
      <c r="AB141">
        <v>0</v>
      </c>
      <c r="AC141">
        <v>3.3191377254440002E-8</v>
      </c>
      <c r="AD141">
        <v>0</v>
      </c>
      <c r="AE141">
        <v>0</v>
      </c>
      <c r="AF141">
        <v>0</v>
      </c>
      <c r="AG141">
        <v>9.3337225544099986E-11</v>
      </c>
      <c r="AH141">
        <v>0</v>
      </c>
    </row>
    <row r="142" spans="1:34" x14ac:dyDescent="0.2">
      <c r="A142" t="s">
        <v>137</v>
      </c>
      <c r="C142" t="s">
        <v>531</v>
      </c>
      <c r="D142" t="s">
        <v>502</v>
      </c>
      <c r="E142" t="s">
        <v>506</v>
      </c>
      <c r="F142" t="s">
        <v>538</v>
      </c>
      <c r="G142" t="s">
        <v>507</v>
      </c>
      <c r="H142" t="s">
        <v>532</v>
      </c>
      <c r="I142" t="s">
        <v>512</v>
      </c>
      <c r="J142" t="s">
        <v>520</v>
      </c>
      <c r="K142" t="s">
        <v>532</v>
      </c>
      <c r="L142" t="s">
        <v>532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2.086523567293E-4</v>
      </c>
      <c r="V142">
        <v>0</v>
      </c>
      <c r="W142">
        <v>0</v>
      </c>
      <c r="X142">
        <v>0</v>
      </c>
      <c r="Y142">
        <v>3.8348694425009995E-2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138</v>
      </c>
      <c r="C143" t="s">
        <v>531</v>
      </c>
      <c r="D143" t="s">
        <v>502</v>
      </c>
      <c r="E143" t="s">
        <v>506</v>
      </c>
      <c r="F143" t="s">
        <v>541</v>
      </c>
      <c r="G143" t="s">
        <v>507</v>
      </c>
      <c r="H143" t="s">
        <v>532</v>
      </c>
      <c r="I143" t="s">
        <v>512</v>
      </c>
      <c r="J143" t="s">
        <v>520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1.1776870527915001E-4</v>
      </c>
      <c r="V143">
        <v>0</v>
      </c>
      <c r="W143">
        <v>0</v>
      </c>
      <c r="X143">
        <v>0</v>
      </c>
      <c r="Y143">
        <v>3.8460725861050003E-2</v>
      </c>
      <c r="Z143">
        <v>0</v>
      </c>
      <c r="AA143">
        <v>0</v>
      </c>
      <c r="AB143">
        <v>0</v>
      </c>
      <c r="AC143">
        <v>2.3214355890899998E-9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139</v>
      </c>
      <c r="C144" t="s">
        <v>531</v>
      </c>
      <c r="D144" t="s">
        <v>502</v>
      </c>
      <c r="E144" t="s">
        <v>505</v>
      </c>
      <c r="F144" t="s">
        <v>8</v>
      </c>
      <c r="G144" t="s">
        <v>507</v>
      </c>
      <c r="H144" t="s">
        <v>532</v>
      </c>
      <c r="I144" t="s">
        <v>535</v>
      </c>
      <c r="J144" t="s">
        <v>520</v>
      </c>
      <c r="K144" t="s">
        <v>532</v>
      </c>
      <c r="L144" t="s">
        <v>532</v>
      </c>
      <c r="M144">
        <v>2.6427281239550001E-4</v>
      </c>
      <c r="N144">
        <v>0</v>
      </c>
      <c r="O144">
        <v>0</v>
      </c>
      <c r="P144">
        <v>0</v>
      </c>
      <c r="Q144">
        <v>5.2805537737919996E-3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3.7554311715438597E-2</v>
      </c>
      <c r="Z144">
        <v>0</v>
      </c>
      <c r="AA144">
        <v>0</v>
      </c>
      <c r="AB144">
        <v>0</v>
      </c>
      <c r="AC144">
        <v>8.7788415546799994E-5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140</v>
      </c>
      <c r="C145" t="s">
        <v>531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535</v>
      </c>
      <c r="J145" t="s">
        <v>520</v>
      </c>
      <c r="K145" t="s">
        <v>532</v>
      </c>
      <c r="L145" t="s">
        <v>532</v>
      </c>
      <c r="M145">
        <v>0</v>
      </c>
      <c r="N145">
        <v>0</v>
      </c>
      <c r="O145">
        <v>6.2716904063169989E-5</v>
      </c>
      <c r="P145">
        <v>0</v>
      </c>
      <c r="Q145">
        <v>0</v>
      </c>
      <c r="R145">
        <v>0</v>
      </c>
      <c r="S145">
        <v>0</v>
      </c>
      <c r="T145">
        <v>1.319412167004E-10</v>
      </c>
      <c r="U145">
        <v>0</v>
      </c>
      <c r="V145">
        <v>0</v>
      </c>
      <c r="W145">
        <v>0</v>
      </c>
      <c r="X145">
        <v>0</v>
      </c>
      <c r="Y145">
        <v>8.3181700030333511E-3</v>
      </c>
      <c r="Z145">
        <v>0</v>
      </c>
      <c r="AA145">
        <v>0</v>
      </c>
      <c r="AB145">
        <v>0</v>
      </c>
      <c r="AC145">
        <v>3.3191377254440002E-8</v>
      </c>
      <c r="AD145">
        <v>0</v>
      </c>
      <c r="AE145">
        <v>0</v>
      </c>
      <c r="AF145">
        <v>0</v>
      </c>
      <c r="AG145">
        <v>9.3337225544099986E-11</v>
      </c>
      <c r="AH145">
        <v>0</v>
      </c>
    </row>
    <row r="146" spans="1:34" x14ac:dyDescent="0.2">
      <c r="A146" t="s">
        <v>141</v>
      </c>
      <c r="C146" t="s">
        <v>531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535</v>
      </c>
      <c r="J146" t="s">
        <v>520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2.086523567293E-4</v>
      </c>
      <c r="V146">
        <v>0</v>
      </c>
      <c r="W146">
        <v>0</v>
      </c>
      <c r="X146">
        <v>0</v>
      </c>
      <c r="Y146">
        <v>1.02900408737859E-2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142</v>
      </c>
      <c r="C147" t="s">
        <v>531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535</v>
      </c>
      <c r="J147" t="s">
        <v>520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1.1776870527915001E-4</v>
      </c>
      <c r="V147">
        <v>0</v>
      </c>
      <c r="W147">
        <v>0</v>
      </c>
      <c r="X147">
        <v>0</v>
      </c>
      <c r="Y147">
        <v>1.0320102081169499E-2</v>
      </c>
      <c r="Z147">
        <v>0</v>
      </c>
      <c r="AA147">
        <v>0</v>
      </c>
      <c r="AB147">
        <v>0</v>
      </c>
      <c r="AC147">
        <v>2.3214355890899998E-9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143</v>
      </c>
      <c r="C148" t="s">
        <v>531</v>
      </c>
      <c r="D148" t="s">
        <v>502</v>
      </c>
      <c r="E148" t="s">
        <v>505</v>
      </c>
      <c r="F148" t="s">
        <v>8</v>
      </c>
      <c r="G148" t="s">
        <v>507</v>
      </c>
      <c r="H148" t="s">
        <v>532</v>
      </c>
      <c r="I148" t="s">
        <v>536</v>
      </c>
      <c r="J148" t="s">
        <v>520</v>
      </c>
      <c r="K148" t="s">
        <v>532</v>
      </c>
      <c r="L148" t="s">
        <v>532</v>
      </c>
      <c r="M148">
        <v>2.6427281239550001E-4</v>
      </c>
      <c r="N148">
        <v>0</v>
      </c>
      <c r="O148">
        <v>0</v>
      </c>
      <c r="P148">
        <v>0</v>
      </c>
      <c r="Q148">
        <v>5.2805537737919996E-3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3.9033225105297602E-2</v>
      </c>
      <c r="Z148">
        <v>0</v>
      </c>
      <c r="AA148">
        <v>0</v>
      </c>
      <c r="AB148">
        <v>0</v>
      </c>
      <c r="AC148">
        <v>8.7788415546799994E-5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144</v>
      </c>
      <c r="C149" t="s">
        <v>531</v>
      </c>
      <c r="D149" t="s">
        <v>502</v>
      </c>
      <c r="E149" t="s">
        <v>505</v>
      </c>
      <c r="F149" t="s">
        <v>4</v>
      </c>
      <c r="G149" t="s">
        <v>507</v>
      </c>
      <c r="H149" t="s">
        <v>532</v>
      </c>
      <c r="I149" t="s">
        <v>536</v>
      </c>
      <c r="J149" t="s">
        <v>520</v>
      </c>
      <c r="K149" t="s">
        <v>532</v>
      </c>
      <c r="L149" t="s">
        <v>532</v>
      </c>
      <c r="M149">
        <v>0</v>
      </c>
      <c r="N149">
        <v>0</v>
      </c>
      <c r="O149">
        <v>6.2716904063169989E-5</v>
      </c>
      <c r="P149">
        <v>0</v>
      </c>
      <c r="Q149">
        <v>0</v>
      </c>
      <c r="R149">
        <v>0</v>
      </c>
      <c r="S149">
        <v>0</v>
      </c>
      <c r="T149">
        <v>1.319412167004E-10</v>
      </c>
      <c r="U149">
        <v>0</v>
      </c>
      <c r="V149">
        <v>0</v>
      </c>
      <c r="W149">
        <v>0</v>
      </c>
      <c r="X149">
        <v>0</v>
      </c>
      <c r="Y149">
        <v>8.6457449853636001E-3</v>
      </c>
      <c r="Z149">
        <v>0</v>
      </c>
      <c r="AA149">
        <v>0</v>
      </c>
      <c r="AB149">
        <v>0</v>
      </c>
      <c r="AC149">
        <v>3.3191377254440002E-8</v>
      </c>
      <c r="AD149">
        <v>0</v>
      </c>
      <c r="AE149">
        <v>0</v>
      </c>
      <c r="AF149">
        <v>0</v>
      </c>
      <c r="AG149">
        <v>9.3337225544099986E-11</v>
      </c>
      <c r="AH149">
        <v>0</v>
      </c>
    </row>
    <row r="150" spans="1:34" x14ac:dyDescent="0.2">
      <c r="A150" t="s">
        <v>145</v>
      </c>
      <c r="C150" t="s">
        <v>531</v>
      </c>
      <c r="D150" t="s">
        <v>502</v>
      </c>
      <c r="E150" t="s">
        <v>506</v>
      </c>
      <c r="F150" t="s">
        <v>538</v>
      </c>
      <c r="G150" t="s">
        <v>507</v>
      </c>
      <c r="H150" t="s">
        <v>532</v>
      </c>
      <c r="I150" t="s">
        <v>536</v>
      </c>
      <c r="J150" t="s">
        <v>520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2.086523567293E-4</v>
      </c>
      <c r="V150">
        <v>0</v>
      </c>
      <c r="W150">
        <v>0</v>
      </c>
      <c r="X150">
        <v>0</v>
      </c>
      <c r="Y150">
        <v>1.0695269422394399E-2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146</v>
      </c>
      <c r="C151" t="s">
        <v>531</v>
      </c>
      <c r="D151" t="s">
        <v>502</v>
      </c>
      <c r="E151" t="s">
        <v>506</v>
      </c>
      <c r="F151" t="s">
        <v>541</v>
      </c>
      <c r="G151" t="s">
        <v>507</v>
      </c>
      <c r="H151" t="s">
        <v>532</v>
      </c>
      <c r="I151" t="s">
        <v>536</v>
      </c>
      <c r="J151" t="s">
        <v>520</v>
      </c>
      <c r="K151" t="s">
        <v>532</v>
      </c>
      <c r="L151" t="s">
        <v>532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1.1776870527915001E-4</v>
      </c>
      <c r="V151">
        <v>0</v>
      </c>
      <c r="W151">
        <v>0</v>
      </c>
      <c r="X151">
        <v>0</v>
      </c>
      <c r="Y151">
        <v>1.0726514459812E-2</v>
      </c>
      <c r="Z151">
        <v>0</v>
      </c>
      <c r="AA151">
        <v>0</v>
      </c>
      <c r="AB151">
        <v>0</v>
      </c>
      <c r="AC151">
        <v>2.3214355890899998E-9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147</v>
      </c>
      <c r="C152" t="s">
        <v>1</v>
      </c>
      <c r="D152" t="s">
        <v>502</v>
      </c>
      <c r="E152" t="s">
        <v>505</v>
      </c>
      <c r="F152" t="s">
        <v>4</v>
      </c>
      <c r="G152" t="s">
        <v>507</v>
      </c>
      <c r="H152" t="s">
        <v>532</v>
      </c>
      <c r="I152" t="s">
        <v>537</v>
      </c>
      <c r="J152" t="s">
        <v>513</v>
      </c>
      <c r="K152" t="s">
        <v>532</v>
      </c>
      <c r="L152" t="s">
        <v>532</v>
      </c>
      <c r="M152">
        <v>0</v>
      </c>
      <c r="N152">
        <v>0</v>
      </c>
      <c r="O152">
        <v>2.4878636701659998E-3</v>
      </c>
      <c r="P152">
        <v>0</v>
      </c>
      <c r="Q152">
        <v>0</v>
      </c>
      <c r="R152">
        <v>0</v>
      </c>
      <c r="S152">
        <v>0</v>
      </c>
      <c r="T152">
        <v>1.45361331996E-9</v>
      </c>
      <c r="U152">
        <v>0</v>
      </c>
      <c r="V152">
        <v>0</v>
      </c>
      <c r="W152">
        <v>0</v>
      </c>
      <c r="X152">
        <v>0</v>
      </c>
      <c r="Y152">
        <v>7.6776789209127996</v>
      </c>
      <c r="Z152">
        <v>0</v>
      </c>
      <c r="AA152">
        <v>0</v>
      </c>
      <c r="AB152">
        <v>0</v>
      </c>
      <c r="AC152">
        <v>3.6567366355600007E-7</v>
      </c>
      <c r="AD152">
        <v>0</v>
      </c>
      <c r="AE152">
        <v>0</v>
      </c>
      <c r="AF152">
        <v>0</v>
      </c>
      <c r="AG152">
        <v>1.0284739463189998E-9</v>
      </c>
      <c r="AH152">
        <v>0</v>
      </c>
    </row>
    <row r="153" spans="1:34" x14ac:dyDescent="0.2">
      <c r="A153" t="s">
        <v>148</v>
      </c>
      <c r="C153" t="s">
        <v>1</v>
      </c>
      <c r="D153" t="s">
        <v>502</v>
      </c>
      <c r="E153" t="s">
        <v>506</v>
      </c>
      <c r="F153" t="s">
        <v>538</v>
      </c>
      <c r="G153" t="s">
        <v>507</v>
      </c>
      <c r="H153" t="s">
        <v>532</v>
      </c>
      <c r="I153" t="s">
        <v>537</v>
      </c>
      <c r="J153" t="s">
        <v>513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5.3404869065399995E-3</v>
      </c>
      <c r="V153">
        <v>0</v>
      </c>
      <c r="W153">
        <v>0</v>
      </c>
      <c r="X153">
        <v>0</v>
      </c>
      <c r="Y153">
        <v>6.4310560362741604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149</v>
      </c>
      <c r="C154" t="s">
        <v>1</v>
      </c>
      <c r="D154" t="s">
        <v>502</v>
      </c>
      <c r="E154" t="s">
        <v>506</v>
      </c>
      <c r="F154" t="s">
        <v>541</v>
      </c>
      <c r="G154" t="s">
        <v>507</v>
      </c>
      <c r="H154" t="s">
        <v>532</v>
      </c>
      <c r="I154" t="s">
        <v>537</v>
      </c>
      <c r="J154" t="s">
        <v>513</v>
      </c>
      <c r="K154" t="s">
        <v>532</v>
      </c>
      <c r="L154" t="s">
        <v>532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4.7676790544763014E-3</v>
      </c>
      <c r="V154">
        <v>0</v>
      </c>
      <c r="W154">
        <v>0</v>
      </c>
      <c r="X154">
        <v>0</v>
      </c>
      <c r="Y154">
        <v>6.4508633294893603</v>
      </c>
      <c r="Z154">
        <v>0</v>
      </c>
      <c r="AA154">
        <v>0</v>
      </c>
      <c r="AB154">
        <v>0</v>
      </c>
      <c r="AC154">
        <v>2.6117631640399998E-8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t="s">
        <v>150</v>
      </c>
      <c r="C155" t="s">
        <v>1</v>
      </c>
      <c r="D155" t="s">
        <v>502</v>
      </c>
      <c r="E155" t="s">
        <v>505</v>
      </c>
      <c r="F155" t="s">
        <v>4</v>
      </c>
      <c r="G155" t="s">
        <v>508</v>
      </c>
      <c r="H155" t="s">
        <v>532</v>
      </c>
      <c r="I155" t="s">
        <v>537</v>
      </c>
      <c r="J155" t="s">
        <v>513</v>
      </c>
      <c r="K155" t="s">
        <v>532</v>
      </c>
      <c r="L155" t="s">
        <v>532</v>
      </c>
      <c r="M155">
        <v>0</v>
      </c>
      <c r="N155">
        <v>0</v>
      </c>
      <c r="O155">
        <v>2.4878636701659998E-3</v>
      </c>
      <c r="P155">
        <v>0</v>
      </c>
      <c r="Q155">
        <v>0</v>
      </c>
      <c r="R155">
        <v>0</v>
      </c>
      <c r="S155">
        <v>0</v>
      </c>
      <c r="T155">
        <v>1.45361331996E-9</v>
      </c>
      <c r="U155">
        <v>0</v>
      </c>
      <c r="V155">
        <v>0</v>
      </c>
      <c r="W155">
        <v>0</v>
      </c>
      <c r="X155">
        <v>7.6255023306899997E-2</v>
      </c>
      <c r="Y155">
        <v>8.0245375053080998</v>
      </c>
      <c r="Z155">
        <v>0</v>
      </c>
      <c r="AA155">
        <v>0</v>
      </c>
      <c r="AB155">
        <v>0</v>
      </c>
      <c r="AC155">
        <v>3.6567366355600007E-7</v>
      </c>
      <c r="AD155">
        <v>0</v>
      </c>
      <c r="AE155">
        <v>0</v>
      </c>
      <c r="AF155">
        <v>0</v>
      </c>
      <c r="AG155">
        <v>1.0284739463189998E-9</v>
      </c>
      <c r="AH155">
        <v>0</v>
      </c>
    </row>
    <row r="156" spans="1:34" x14ac:dyDescent="0.2">
      <c r="A156" t="s">
        <v>151</v>
      </c>
      <c r="C156" t="s">
        <v>1</v>
      </c>
      <c r="D156" t="s">
        <v>502</v>
      </c>
      <c r="E156" t="s">
        <v>506</v>
      </c>
      <c r="F156" t="s">
        <v>538</v>
      </c>
      <c r="G156" t="s">
        <v>508</v>
      </c>
      <c r="H156" t="s">
        <v>532</v>
      </c>
      <c r="I156" t="s">
        <v>537</v>
      </c>
      <c r="J156" t="s">
        <v>513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5.3404869065399995E-3</v>
      </c>
      <c r="V156">
        <v>0</v>
      </c>
      <c r="W156">
        <v>0</v>
      </c>
      <c r="X156">
        <v>5.5297670770999993E-2</v>
      </c>
      <c r="Y156">
        <v>6.7216218046235996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152</v>
      </c>
      <c r="C157" t="s">
        <v>1</v>
      </c>
      <c r="D157" t="s">
        <v>502</v>
      </c>
      <c r="E157" t="s">
        <v>506</v>
      </c>
      <c r="F157" t="s">
        <v>541</v>
      </c>
      <c r="G157" t="s">
        <v>508</v>
      </c>
      <c r="H157" t="s">
        <v>532</v>
      </c>
      <c r="I157" t="s">
        <v>537</v>
      </c>
      <c r="J157" t="s">
        <v>513</v>
      </c>
      <c r="K157" t="s">
        <v>532</v>
      </c>
      <c r="L157" t="s">
        <v>532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4.7676790544763014E-3</v>
      </c>
      <c r="V157">
        <v>0</v>
      </c>
      <c r="W157">
        <v>0</v>
      </c>
      <c r="X157">
        <v>5.7714039577799997E-2</v>
      </c>
      <c r="Y157">
        <v>6.7422922487696999</v>
      </c>
      <c r="Z157">
        <v>0</v>
      </c>
      <c r="AA157">
        <v>0</v>
      </c>
      <c r="AB157">
        <v>0</v>
      </c>
      <c r="AC157">
        <v>2.6117631640399998E-8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2">
      <c r="A158" t="s">
        <v>153</v>
      </c>
      <c r="B158" t="b">
        <v>1</v>
      </c>
      <c r="C158" t="s">
        <v>1</v>
      </c>
      <c r="D158" t="s">
        <v>502</v>
      </c>
      <c r="E158" t="s">
        <v>505</v>
      </c>
      <c r="F158" t="s">
        <v>4</v>
      </c>
      <c r="G158" t="s">
        <v>507</v>
      </c>
      <c r="H158" t="s">
        <v>532</v>
      </c>
      <c r="I158" t="s">
        <v>538</v>
      </c>
      <c r="J158" t="s">
        <v>513</v>
      </c>
      <c r="K158" t="s">
        <v>532</v>
      </c>
      <c r="L158" t="s">
        <v>532</v>
      </c>
      <c r="M158">
        <v>0</v>
      </c>
      <c r="N158">
        <v>0</v>
      </c>
      <c r="O158">
        <v>2.4878636701659998E-3</v>
      </c>
      <c r="P158">
        <v>0</v>
      </c>
      <c r="Q158">
        <v>0</v>
      </c>
      <c r="R158">
        <v>0</v>
      </c>
      <c r="S158">
        <v>0</v>
      </c>
      <c r="T158">
        <v>1.45361331996E-9</v>
      </c>
      <c r="U158">
        <v>0</v>
      </c>
      <c r="V158">
        <v>0</v>
      </c>
      <c r="W158">
        <v>0</v>
      </c>
      <c r="X158">
        <v>0</v>
      </c>
      <c r="Y158">
        <v>7.9436829597791005</v>
      </c>
      <c r="Z158">
        <v>0</v>
      </c>
      <c r="AA158">
        <v>0</v>
      </c>
      <c r="AB158">
        <v>0</v>
      </c>
      <c r="AC158">
        <v>3.6567366355600007E-7</v>
      </c>
      <c r="AD158">
        <v>0</v>
      </c>
      <c r="AE158">
        <v>0</v>
      </c>
      <c r="AF158">
        <v>0</v>
      </c>
      <c r="AG158">
        <v>1.0284739463189998E-9</v>
      </c>
      <c r="AH158">
        <v>0</v>
      </c>
    </row>
    <row r="159" spans="1:34" x14ac:dyDescent="0.2">
      <c r="A159" t="s">
        <v>154</v>
      </c>
      <c r="B159" t="b">
        <v>1</v>
      </c>
      <c r="C159" t="s">
        <v>1</v>
      </c>
      <c r="D159" t="s">
        <v>502</v>
      </c>
      <c r="E159" t="s">
        <v>506</v>
      </c>
      <c r="F159" t="s">
        <v>538</v>
      </c>
      <c r="G159" t="s">
        <v>507</v>
      </c>
      <c r="H159" t="s">
        <v>532</v>
      </c>
      <c r="I159" t="s">
        <v>538</v>
      </c>
      <c r="J159" t="s">
        <v>513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5.3404869065399995E-3</v>
      </c>
      <c r="V159">
        <v>0</v>
      </c>
      <c r="W159">
        <v>0</v>
      </c>
      <c r="X159">
        <v>0</v>
      </c>
      <c r="Y159">
        <v>6.653869063159771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155</v>
      </c>
      <c r="C160" t="s">
        <v>1</v>
      </c>
      <c r="D160" t="s">
        <v>502</v>
      </c>
      <c r="E160" t="s">
        <v>506</v>
      </c>
      <c r="F160" t="s">
        <v>541</v>
      </c>
      <c r="G160" t="s">
        <v>507</v>
      </c>
      <c r="H160" t="s">
        <v>532</v>
      </c>
      <c r="I160" t="s">
        <v>538</v>
      </c>
      <c r="J160" t="s">
        <v>513</v>
      </c>
      <c r="K160" t="s">
        <v>532</v>
      </c>
      <c r="L160" t="s">
        <v>532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4.7676790544763014E-3</v>
      </c>
      <c r="V160">
        <v>0</v>
      </c>
      <c r="W160">
        <v>0</v>
      </c>
      <c r="X160">
        <v>0</v>
      </c>
      <c r="Y160">
        <v>6.6743626080466711</v>
      </c>
      <c r="Z160">
        <v>0</v>
      </c>
      <c r="AA160">
        <v>0</v>
      </c>
      <c r="AB160">
        <v>0</v>
      </c>
      <c r="AC160">
        <v>2.6117631640399998E-8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156</v>
      </c>
      <c r="C161" t="s">
        <v>1</v>
      </c>
      <c r="D161" t="s">
        <v>502</v>
      </c>
      <c r="E161" t="s">
        <v>505</v>
      </c>
      <c r="F161" t="s">
        <v>4</v>
      </c>
      <c r="G161" t="s">
        <v>508</v>
      </c>
      <c r="H161" t="s">
        <v>532</v>
      </c>
      <c r="I161" t="s">
        <v>538</v>
      </c>
      <c r="J161" t="s">
        <v>513</v>
      </c>
      <c r="K161" t="s">
        <v>532</v>
      </c>
      <c r="L161" t="s">
        <v>532</v>
      </c>
      <c r="M161">
        <v>0</v>
      </c>
      <c r="N161">
        <v>0</v>
      </c>
      <c r="O161">
        <v>2.4878636701659998E-3</v>
      </c>
      <c r="P161">
        <v>0</v>
      </c>
      <c r="Q161">
        <v>0</v>
      </c>
      <c r="R161">
        <v>0</v>
      </c>
      <c r="S161">
        <v>0</v>
      </c>
      <c r="T161">
        <v>1.45361331996E-9</v>
      </c>
      <c r="U161">
        <v>0</v>
      </c>
      <c r="V161">
        <v>0</v>
      </c>
      <c r="W161">
        <v>0</v>
      </c>
      <c r="X161">
        <v>7.6255023306899997E-2</v>
      </c>
      <c r="Y161">
        <v>8.2974604146020994</v>
      </c>
      <c r="Z161">
        <v>0</v>
      </c>
      <c r="AA161">
        <v>0</v>
      </c>
      <c r="AB161">
        <v>0</v>
      </c>
      <c r="AC161">
        <v>3.6567366355600007E-7</v>
      </c>
      <c r="AD161">
        <v>0</v>
      </c>
      <c r="AE161">
        <v>0</v>
      </c>
      <c r="AF161">
        <v>0</v>
      </c>
      <c r="AG161">
        <v>1.0284739463189998E-9</v>
      </c>
      <c r="AH161">
        <v>0</v>
      </c>
    </row>
    <row r="162" spans="1:34" x14ac:dyDescent="0.2">
      <c r="A162" t="s">
        <v>157</v>
      </c>
      <c r="C162" t="s">
        <v>1</v>
      </c>
      <c r="D162" t="s">
        <v>502</v>
      </c>
      <c r="E162" t="s">
        <v>506</v>
      </c>
      <c r="F162" t="s">
        <v>538</v>
      </c>
      <c r="G162" t="s">
        <v>508</v>
      </c>
      <c r="H162" t="s">
        <v>532</v>
      </c>
      <c r="I162" t="s">
        <v>538</v>
      </c>
      <c r="J162" t="s">
        <v>513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5.3404869065399995E-3</v>
      </c>
      <c r="V162">
        <v>0</v>
      </c>
      <c r="W162">
        <v>0</v>
      </c>
      <c r="X162">
        <v>5.5297670770999993E-2</v>
      </c>
      <c r="Y162">
        <v>6.9502311888876003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158</v>
      </c>
      <c r="C163" t="s">
        <v>1</v>
      </c>
      <c r="D163" t="s">
        <v>502</v>
      </c>
      <c r="E163" t="s">
        <v>506</v>
      </c>
      <c r="F163" t="s">
        <v>541</v>
      </c>
      <c r="G163" t="s">
        <v>508</v>
      </c>
      <c r="H163" t="s">
        <v>532</v>
      </c>
      <c r="I163" t="s">
        <v>538</v>
      </c>
      <c r="J163" t="s">
        <v>513</v>
      </c>
      <c r="K163" t="s">
        <v>532</v>
      </c>
      <c r="L163" t="s">
        <v>532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4.7676790544763014E-3</v>
      </c>
      <c r="V163">
        <v>0</v>
      </c>
      <c r="W163">
        <v>0</v>
      </c>
      <c r="X163">
        <v>5.7714039577799997E-2</v>
      </c>
      <c r="Y163">
        <v>6.9716046564476999</v>
      </c>
      <c r="Z163">
        <v>0</v>
      </c>
      <c r="AA163">
        <v>0</v>
      </c>
      <c r="AB163">
        <v>0</v>
      </c>
      <c r="AC163">
        <v>2.6117631640399998E-8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 t="s">
        <v>159</v>
      </c>
      <c r="C164" t="s">
        <v>1</v>
      </c>
      <c r="D164" t="s">
        <v>502</v>
      </c>
      <c r="E164" t="s">
        <v>505</v>
      </c>
      <c r="F164" t="s">
        <v>4</v>
      </c>
      <c r="G164" t="s">
        <v>507</v>
      </c>
      <c r="H164" t="s">
        <v>532</v>
      </c>
      <c r="I164" t="s">
        <v>539</v>
      </c>
      <c r="J164" t="s">
        <v>513</v>
      </c>
      <c r="K164" t="s">
        <v>532</v>
      </c>
      <c r="L164" t="s">
        <v>532</v>
      </c>
      <c r="M164">
        <v>0</v>
      </c>
      <c r="N164">
        <v>0</v>
      </c>
      <c r="O164">
        <v>2.4878636701659998E-3</v>
      </c>
      <c r="P164">
        <v>0</v>
      </c>
      <c r="Q164">
        <v>0</v>
      </c>
      <c r="R164">
        <v>0</v>
      </c>
      <c r="S164">
        <v>0</v>
      </c>
      <c r="T164">
        <v>1.45361331996E-9</v>
      </c>
      <c r="U164">
        <v>0</v>
      </c>
      <c r="V164">
        <v>0</v>
      </c>
      <c r="W164">
        <v>0</v>
      </c>
      <c r="X164">
        <v>0</v>
      </c>
      <c r="Y164">
        <v>6.7580760304683993</v>
      </c>
      <c r="Z164">
        <v>0</v>
      </c>
      <c r="AA164">
        <v>0</v>
      </c>
      <c r="AB164">
        <v>0</v>
      </c>
      <c r="AC164">
        <v>3.6567366355600007E-7</v>
      </c>
      <c r="AD164">
        <v>0</v>
      </c>
      <c r="AE164">
        <v>0</v>
      </c>
      <c r="AF164">
        <v>0</v>
      </c>
      <c r="AG164">
        <v>1.0284739463189998E-9</v>
      </c>
      <c r="AH164">
        <v>0</v>
      </c>
    </row>
    <row r="165" spans="1:34" x14ac:dyDescent="0.2">
      <c r="A165" t="s">
        <v>160</v>
      </c>
      <c r="C165" t="s">
        <v>1</v>
      </c>
      <c r="D165" t="s">
        <v>502</v>
      </c>
      <c r="E165" t="s">
        <v>506</v>
      </c>
      <c r="F165" t="s">
        <v>538</v>
      </c>
      <c r="G165" t="s">
        <v>507</v>
      </c>
      <c r="H165" t="s">
        <v>532</v>
      </c>
      <c r="I165" t="s">
        <v>539</v>
      </c>
      <c r="J165" t="s">
        <v>513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5.3404869065399995E-3</v>
      </c>
      <c r="V165">
        <v>0</v>
      </c>
      <c r="W165">
        <v>0</v>
      </c>
      <c r="X165">
        <v>0</v>
      </c>
      <c r="Y165">
        <v>5.6607688465534798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t="s">
        <v>161</v>
      </c>
      <c r="C166" t="s">
        <v>1</v>
      </c>
      <c r="D166" t="s">
        <v>502</v>
      </c>
      <c r="E166" t="s">
        <v>506</v>
      </c>
      <c r="F166" t="s">
        <v>541</v>
      </c>
      <c r="G166" t="s">
        <v>507</v>
      </c>
      <c r="H166" t="s">
        <v>532</v>
      </c>
      <c r="I166" t="s">
        <v>539</v>
      </c>
      <c r="J166" t="s">
        <v>513</v>
      </c>
      <c r="K166" t="s">
        <v>532</v>
      </c>
      <c r="L166" t="s">
        <v>532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4.7676790544763014E-3</v>
      </c>
      <c r="V166">
        <v>0</v>
      </c>
      <c r="W166">
        <v>0</v>
      </c>
      <c r="X166">
        <v>0</v>
      </c>
      <c r="Y166">
        <v>5.6782036982690798</v>
      </c>
      <c r="Z166">
        <v>0</v>
      </c>
      <c r="AA166">
        <v>0</v>
      </c>
      <c r="AB166">
        <v>0</v>
      </c>
      <c r="AC166">
        <v>2.6117631640399998E-8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162</v>
      </c>
      <c r="C167" t="s">
        <v>1</v>
      </c>
      <c r="D167" t="s">
        <v>502</v>
      </c>
      <c r="E167" t="s">
        <v>505</v>
      </c>
      <c r="F167" t="s">
        <v>4</v>
      </c>
      <c r="G167" t="s">
        <v>508</v>
      </c>
      <c r="H167" t="s">
        <v>532</v>
      </c>
      <c r="I167" t="s">
        <v>539</v>
      </c>
      <c r="J167" t="s">
        <v>513</v>
      </c>
      <c r="K167" t="s">
        <v>532</v>
      </c>
      <c r="L167" t="s">
        <v>532</v>
      </c>
      <c r="M167">
        <v>0</v>
      </c>
      <c r="N167">
        <v>0</v>
      </c>
      <c r="O167">
        <v>2.4878636701659998E-3</v>
      </c>
      <c r="P167">
        <v>0</v>
      </c>
      <c r="Q167">
        <v>0</v>
      </c>
      <c r="R167">
        <v>0</v>
      </c>
      <c r="S167">
        <v>0</v>
      </c>
      <c r="T167">
        <v>1.45361331996E-9</v>
      </c>
      <c r="U167">
        <v>0</v>
      </c>
      <c r="V167">
        <v>0</v>
      </c>
      <c r="W167">
        <v>0</v>
      </c>
      <c r="X167">
        <v>7.6255023306899997E-2</v>
      </c>
      <c r="Y167">
        <v>7.0810046877107986</v>
      </c>
      <c r="Z167">
        <v>0</v>
      </c>
      <c r="AA167">
        <v>0</v>
      </c>
      <c r="AB167">
        <v>0</v>
      </c>
      <c r="AC167">
        <v>3.6567366355600007E-7</v>
      </c>
      <c r="AD167">
        <v>0</v>
      </c>
      <c r="AE167">
        <v>0</v>
      </c>
      <c r="AF167">
        <v>0</v>
      </c>
      <c r="AG167">
        <v>1.0284739463189998E-9</v>
      </c>
      <c r="AH167">
        <v>0</v>
      </c>
    </row>
    <row r="168" spans="1:34" x14ac:dyDescent="0.2">
      <c r="A168" t="s">
        <v>163</v>
      </c>
      <c r="C168" t="s">
        <v>1</v>
      </c>
      <c r="D168" t="s">
        <v>502</v>
      </c>
      <c r="E168" t="s">
        <v>506</v>
      </c>
      <c r="F168" t="s">
        <v>538</v>
      </c>
      <c r="G168" t="s">
        <v>508</v>
      </c>
      <c r="H168" t="s">
        <v>532</v>
      </c>
      <c r="I168" t="s">
        <v>539</v>
      </c>
      <c r="J168" t="s">
        <v>513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5.3404869065399995E-3</v>
      </c>
      <c r="V168">
        <v>0</v>
      </c>
      <c r="W168">
        <v>0</v>
      </c>
      <c r="X168">
        <v>5.5297670770999993E-2</v>
      </c>
      <c r="Y168">
        <v>5.9312870649647991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 t="s">
        <v>164</v>
      </c>
      <c r="C169" t="s">
        <v>1</v>
      </c>
      <c r="D169" t="s">
        <v>502</v>
      </c>
      <c r="E169" t="s">
        <v>506</v>
      </c>
      <c r="F169" t="s">
        <v>541</v>
      </c>
      <c r="G169" t="s">
        <v>508</v>
      </c>
      <c r="H169" t="s">
        <v>532</v>
      </c>
      <c r="I169" t="s">
        <v>539</v>
      </c>
      <c r="J169" t="s">
        <v>513</v>
      </c>
      <c r="K169" t="s">
        <v>532</v>
      </c>
      <c r="L169" t="s">
        <v>532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4.7676790544763014E-3</v>
      </c>
      <c r="V169">
        <v>0</v>
      </c>
      <c r="W169">
        <v>0</v>
      </c>
      <c r="X169">
        <v>5.7714039577799997E-2</v>
      </c>
      <c r="Y169">
        <v>5.9495270584595996</v>
      </c>
      <c r="Z169">
        <v>0</v>
      </c>
      <c r="AA169">
        <v>0</v>
      </c>
      <c r="AB169">
        <v>0</v>
      </c>
      <c r="AC169">
        <v>2.6117631640399998E-8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165</v>
      </c>
      <c r="C170" t="s">
        <v>1</v>
      </c>
      <c r="D170" t="s">
        <v>502</v>
      </c>
      <c r="E170" t="s">
        <v>505</v>
      </c>
      <c r="F170" t="s">
        <v>4</v>
      </c>
      <c r="G170" t="s">
        <v>507</v>
      </c>
      <c r="H170" t="s">
        <v>532</v>
      </c>
      <c r="I170" t="s">
        <v>540</v>
      </c>
      <c r="J170" t="s">
        <v>513</v>
      </c>
      <c r="K170" t="s">
        <v>532</v>
      </c>
      <c r="L170" t="s">
        <v>532</v>
      </c>
      <c r="M170">
        <v>0</v>
      </c>
      <c r="N170">
        <v>0</v>
      </c>
      <c r="O170">
        <v>2.4878636701659998E-3</v>
      </c>
      <c r="P170">
        <v>0</v>
      </c>
      <c r="Q170">
        <v>0</v>
      </c>
      <c r="R170">
        <v>0</v>
      </c>
      <c r="S170">
        <v>0</v>
      </c>
      <c r="T170">
        <v>1.45361331996E-9</v>
      </c>
      <c r="U170">
        <v>0</v>
      </c>
      <c r="V170">
        <v>0</v>
      </c>
      <c r="W170">
        <v>0</v>
      </c>
      <c r="X170">
        <v>0</v>
      </c>
      <c r="Y170">
        <v>6.2973524434138008</v>
      </c>
      <c r="Z170">
        <v>0</v>
      </c>
      <c r="AA170">
        <v>0</v>
      </c>
      <c r="AB170">
        <v>0</v>
      </c>
      <c r="AC170">
        <v>3.6567366355600007E-7</v>
      </c>
      <c r="AD170">
        <v>0</v>
      </c>
      <c r="AE170">
        <v>0</v>
      </c>
      <c r="AF170">
        <v>0</v>
      </c>
      <c r="AG170">
        <v>1.0284739463189998E-9</v>
      </c>
      <c r="AH170">
        <v>0</v>
      </c>
    </row>
    <row r="171" spans="1:34" x14ac:dyDescent="0.2">
      <c r="A171" t="s">
        <v>166</v>
      </c>
      <c r="C171" t="s">
        <v>1</v>
      </c>
      <c r="D171" t="s">
        <v>502</v>
      </c>
      <c r="E171" t="s">
        <v>506</v>
      </c>
      <c r="F171" t="s">
        <v>538</v>
      </c>
      <c r="G171" t="s">
        <v>507</v>
      </c>
      <c r="H171" t="s">
        <v>532</v>
      </c>
      <c r="I171" t="s">
        <v>540</v>
      </c>
      <c r="J171" t="s">
        <v>513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5.3404869065399995E-3</v>
      </c>
      <c r="V171">
        <v>0</v>
      </c>
      <c r="W171">
        <v>0</v>
      </c>
      <c r="X171">
        <v>0</v>
      </c>
      <c r="Y171">
        <v>5.2748528378088606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 t="s">
        <v>167</v>
      </c>
      <c r="C172" t="s">
        <v>1</v>
      </c>
      <c r="D172" t="s">
        <v>502</v>
      </c>
      <c r="E172" t="s">
        <v>506</v>
      </c>
      <c r="F172" t="s">
        <v>541</v>
      </c>
      <c r="G172" t="s">
        <v>507</v>
      </c>
      <c r="H172" t="s">
        <v>532</v>
      </c>
      <c r="I172" t="s">
        <v>540</v>
      </c>
      <c r="J172" t="s">
        <v>513</v>
      </c>
      <c r="K172" t="s">
        <v>532</v>
      </c>
      <c r="L172" t="s">
        <v>532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4.7676790544763014E-3</v>
      </c>
      <c r="V172">
        <v>0</v>
      </c>
      <c r="W172">
        <v>0</v>
      </c>
      <c r="X172">
        <v>0</v>
      </c>
      <c r="Y172">
        <v>5.291099089783061</v>
      </c>
      <c r="Z172">
        <v>0</v>
      </c>
      <c r="AA172">
        <v>0</v>
      </c>
      <c r="AB172">
        <v>0</v>
      </c>
      <c r="AC172">
        <v>2.6117631640399998E-8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168</v>
      </c>
      <c r="C173" t="s">
        <v>1</v>
      </c>
      <c r="D173" t="s">
        <v>502</v>
      </c>
      <c r="E173" t="s">
        <v>505</v>
      </c>
      <c r="F173" t="s">
        <v>4</v>
      </c>
      <c r="G173" t="s">
        <v>508</v>
      </c>
      <c r="H173" t="s">
        <v>532</v>
      </c>
      <c r="I173" t="s">
        <v>540</v>
      </c>
      <c r="J173" t="s">
        <v>513</v>
      </c>
      <c r="K173" t="s">
        <v>532</v>
      </c>
      <c r="L173" t="s">
        <v>532</v>
      </c>
      <c r="M173">
        <v>0</v>
      </c>
      <c r="N173">
        <v>0</v>
      </c>
      <c r="O173">
        <v>2.4878636701659998E-3</v>
      </c>
      <c r="P173">
        <v>0</v>
      </c>
      <c r="Q173">
        <v>0</v>
      </c>
      <c r="R173">
        <v>0</v>
      </c>
      <c r="S173">
        <v>0</v>
      </c>
      <c r="T173">
        <v>1.45361331996E-9</v>
      </c>
      <c r="U173">
        <v>0</v>
      </c>
      <c r="V173">
        <v>0</v>
      </c>
      <c r="W173">
        <v>0</v>
      </c>
      <c r="X173">
        <v>7.6255023306899997E-2</v>
      </c>
      <c r="Y173">
        <v>6.6083108871422995</v>
      </c>
      <c r="Z173">
        <v>0</v>
      </c>
      <c r="AA173">
        <v>0</v>
      </c>
      <c r="AB173">
        <v>0</v>
      </c>
      <c r="AC173">
        <v>3.6567366355600007E-7</v>
      </c>
      <c r="AD173">
        <v>0</v>
      </c>
      <c r="AE173">
        <v>0</v>
      </c>
      <c r="AF173">
        <v>0</v>
      </c>
      <c r="AG173">
        <v>1.0284739463189998E-9</v>
      </c>
      <c r="AH173">
        <v>0</v>
      </c>
    </row>
    <row r="174" spans="1:34" x14ac:dyDescent="0.2">
      <c r="A174" t="s">
        <v>169</v>
      </c>
      <c r="C174" t="s">
        <v>1</v>
      </c>
      <c r="D174" t="s">
        <v>502</v>
      </c>
      <c r="E174" t="s">
        <v>506</v>
      </c>
      <c r="F174" t="s">
        <v>538</v>
      </c>
      <c r="G174" t="s">
        <v>508</v>
      </c>
      <c r="H174" t="s">
        <v>532</v>
      </c>
      <c r="I174" t="s">
        <v>540</v>
      </c>
      <c r="J174" t="s">
        <v>513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5.3404869065399995E-3</v>
      </c>
      <c r="V174">
        <v>0</v>
      </c>
      <c r="W174">
        <v>0</v>
      </c>
      <c r="X174">
        <v>5.5297670770999993E-2</v>
      </c>
      <c r="Y174">
        <v>5.5353428806788001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170</v>
      </c>
      <c r="C175" t="s">
        <v>1</v>
      </c>
      <c r="D175" t="s">
        <v>502</v>
      </c>
      <c r="E175" t="s">
        <v>506</v>
      </c>
      <c r="F175" t="s">
        <v>541</v>
      </c>
      <c r="G175" t="s">
        <v>508</v>
      </c>
      <c r="H175" t="s">
        <v>532</v>
      </c>
      <c r="I175" t="s">
        <v>540</v>
      </c>
      <c r="J175" t="s">
        <v>513</v>
      </c>
      <c r="K175" t="s">
        <v>532</v>
      </c>
      <c r="L175" t="s">
        <v>532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4.7676790544763014E-3</v>
      </c>
      <c r="V175">
        <v>0</v>
      </c>
      <c r="W175">
        <v>0</v>
      </c>
      <c r="X175">
        <v>5.7714039577799997E-2</v>
      </c>
      <c r="Y175">
        <v>5.5523652599751001</v>
      </c>
      <c r="Z175">
        <v>0</v>
      </c>
      <c r="AA175">
        <v>0</v>
      </c>
      <c r="AB175">
        <v>0</v>
      </c>
      <c r="AC175">
        <v>2.6117631640399998E-8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171</v>
      </c>
      <c r="C176" t="s">
        <v>1</v>
      </c>
      <c r="D176" t="s">
        <v>502</v>
      </c>
      <c r="E176" t="s">
        <v>505</v>
      </c>
      <c r="F176" t="s">
        <v>4</v>
      </c>
      <c r="G176" t="s">
        <v>507</v>
      </c>
      <c r="H176" t="s">
        <v>532</v>
      </c>
      <c r="I176" t="s">
        <v>537</v>
      </c>
      <c r="J176" t="s">
        <v>548</v>
      </c>
      <c r="K176" t="s">
        <v>532</v>
      </c>
      <c r="L176" t="s">
        <v>532</v>
      </c>
      <c r="M176">
        <v>0</v>
      </c>
      <c r="N176">
        <v>0</v>
      </c>
      <c r="O176">
        <v>2.4878636701659998E-3</v>
      </c>
      <c r="P176">
        <v>0</v>
      </c>
      <c r="Q176">
        <v>0</v>
      </c>
      <c r="R176">
        <v>0</v>
      </c>
      <c r="S176">
        <v>0</v>
      </c>
      <c r="T176">
        <v>1.45361331996E-9</v>
      </c>
      <c r="U176">
        <v>0</v>
      </c>
      <c r="V176">
        <v>0</v>
      </c>
      <c r="W176">
        <v>0</v>
      </c>
      <c r="X176">
        <v>0</v>
      </c>
      <c r="Y176">
        <v>15.592115785826399</v>
      </c>
      <c r="Z176">
        <v>0</v>
      </c>
      <c r="AA176">
        <v>0</v>
      </c>
      <c r="AB176">
        <v>0</v>
      </c>
      <c r="AC176">
        <v>3.6567366355600007E-7</v>
      </c>
      <c r="AD176">
        <v>0</v>
      </c>
      <c r="AE176">
        <v>0</v>
      </c>
      <c r="AF176">
        <v>0</v>
      </c>
      <c r="AG176">
        <v>1.0284739463189998E-9</v>
      </c>
      <c r="AH176">
        <v>0</v>
      </c>
    </row>
    <row r="177" spans="1:34" x14ac:dyDescent="0.2">
      <c r="A177" t="s">
        <v>172</v>
      </c>
      <c r="C177" t="s">
        <v>1</v>
      </c>
      <c r="D177" t="s">
        <v>502</v>
      </c>
      <c r="E177" t="s">
        <v>506</v>
      </c>
      <c r="F177" t="s">
        <v>538</v>
      </c>
      <c r="G177" t="s">
        <v>507</v>
      </c>
      <c r="H177" t="s">
        <v>532</v>
      </c>
      <c r="I177" t="s">
        <v>537</v>
      </c>
      <c r="J177" t="s">
        <v>548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5.3404869065399995E-3</v>
      </c>
      <c r="V177">
        <v>0</v>
      </c>
      <c r="W177">
        <v>0</v>
      </c>
      <c r="X177">
        <v>0</v>
      </c>
      <c r="Y177">
        <v>13.06042768597608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173</v>
      </c>
      <c r="C178" t="s">
        <v>1</v>
      </c>
      <c r="D178" t="s">
        <v>502</v>
      </c>
      <c r="E178" t="s">
        <v>506</v>
      </c>
      <c r="F178" t="s">
        <v>541</v>
      </c>
      <c r="G178" t="s">
        <v>507</v>
      </c>
      <c r="H178" t="s">
        <v>532</v>
      </c>
      <c r="I178" t="s">
        <v>537</v>
      </c>
      <c r="J178" t="s">
        <v>548</v>
      </c>
      <c r="K178" t="s">
        <v>532</v>
      </c>
      <c r="L178" t="s">
        <v>532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4.7676790544763014E-3</v>
      </c>
      <c r="V178">
        <v>0</v>
      </c>
      <c r="W178">
        <v>0</v>
      </c>
      <c r="X178">
        <v>0</v>
      </c>
      <c r="Y178">
        <v>13.10065307341368</v>
      </c>
      <c r="Z178">
        <v>0</v>
      </c>
      <c r="AA178">
        <v>0</v>
      </c>
      <c r="AB178">
        <v>0</v>
      </c>
      <c r="AC178">
        <v>2.6117631640399998E-8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174</v>
      </c>
      <c r="C179" t="s">
        <v>1</v>
      </c>
      <c r="D179" t="s">
        <v>502</v>
      </c>
      <c r="E179" t="s">
        <v>505</v>
      </c>
      <c r="F179" t="s">
        <v>4</v>
      </c>
      <c r="G179" t="s">
        <v>507</v>
      </c>
      <c r="H179" t="s">
        <v>532</v>
      </c>
      <c r="I179" t="s">
        <v>538</v>
      </c>
      <c r="J179" t="s">
        <v>548</v>
      </c>
      <c r="K179" t="s">
        <v>532</v>
      </c>
      <c r="L179" t="s">
        <v>532</v>
      </c>
      <c r="M179">
        <v>0</v>
      </c>
      <c r="N179">
        <v>0</v>
      </c>
      <c r="O179">
        <v>2.4878636701659998E-3</v>
      </c>
      <c r="P179">
        <v>0</v>
      </c>
      <c r="Q179">
        <v>0</v>
      </c>
      <c r="R179">
        <v>0</v>
      </c>
      <c r="S179">
        <v>0</v>
      </c>
      <c r="T179">
        <v>1.45361331996E-9</v>
      </c>
      <c r="U179">
        <v>0</v>
      </c>
      <c r="V179">
        <v>0</v>
      </c>
      <c r="W179">
        <v>0</v>
      </c>
      <c r="X179">
        <v>0</v>
      </c>
      <c r="Y179">
        <v>16.1942544211004</v>
      </c>
      <c r="Z179">
        <v>0</v>
      </c>
      <c r="AA179">
        <v>0</v>
      </c>
      <c r="AB179">
        <v>0</v>
      </c>
      <c r="AC179">
        <v>3.6567366355600007E-7</v>
      </c>
      <c r="AD179">
        <v>0</v>
      </c>
      <c r="AE179">
        <v>0</v>
      </c>
      <c r="AF179">
        <v>0</v>
      </c>
      <c r="AG179">
        <v>1.0284739463189998E-9</v>
      </c>
      <c r="AH179">
        <v>0</v>
      </c>
    </row>
    <row r="180" spans="1:34" x14ac:dyDescent="0.2">
      <c r="A180" t="s">
        <v>175</v>
      </c>
      <c r="C180" t="s">
        <v>1</v>
      </c>
      <c r="D180" t="s">
        <v>502</v>
      </c>
      <c r="E180" t="s">
        <v>506</v>
      </c>
      <c r="F180" t="s">
        <v>538</v>
      </c>
      <c r="G180" t="s">
        <v>507</v>
      </c>
      <c r="H180" t="s">
        <v>532</v>
      </c>
      <c r="I180" t="s">
        <v>538</v>
      </c>
      <c r="J180" t="s">
        <v>548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5.3404869065399995E-3</v>
      </c>
      <c r="V180">
        <v>0</v>
      </c>
      <c r="W180">
        <v>0</v>
      </c>
      <c r="X180">
        <v>0</v>
      </c>
      <c r="Y180">
        <v>13.56479721548388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176</v>
      </c>
      <c r="C181" t="s">
        <v>1</v>
      </c>
      <c r="D181" t="s">
        <v>502</v>
      </c>
      <c r="E181" t="s">
        <v>506</v>
      </c>
      <c r="F181" t="s">
        <v>541</v>
      </c>
      <c r="G181" t="s">
        <v>507</v>
      </c>
      <c r="H181" t="s">
        <v>532</v>
      </c>
      <c r="I181" t="s">
        <v>538</v>
      </c>
      <c r="J181" t="s">
        <v>548</v>
      </c>
      <c r="K181" t="s">
        <v>532</v>
      </c>
      <c r="L181" t="s">
        <v>532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4.7676790544763014E-3</v>
      </c>
      <c r="V181">
        <v>0</v>
      </c>
      <c r="W181">
        <v>0</v>
      </c>
      <c r="X181">
        <v>0</v>
      </c>
      <c r="Y181">
        <v>13.60657603288748</v>
      </c>
      <c r="Z181">
        <v>0</v>
      </c>
      <c r="AA181">
        <v>0</v>
      </c>
      <c r="AB181">
        <v>0</v>
      </c>
      <c r="AC181">
        <v>2.6117631640399998E-8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177</v>
      </c>
      <c r="C182" t="s">
        <v>1</v>
      </c>
      <c r="D182" t="s">
        <v>502</v>
      </c>
      <c r="E182" t="s">
        <v>505</v>
      </c>
      <c r="F182" t="s">
        <v>4</v>
      </c>
      <c r="G182" t="s">
        <v>507</v>
      </c>
      <c r="H182" t="s">
        <v>532</v>
      </c>
      <c r="I182" t="s">
        <v>539</v>
      </c>
      <c r="J182" t="s">
        <v>548</v>
      </c>
      <c r="K182" t="s">
        <v>532</v>
      </c>
      <c r="L182" t="s">
        <v>532</v>
      </c>
      <c r="M182">
        <v>0</v>
      </c>
      <c r="N182">
        <v>0</v>
      </c>
      <c r="O182">
        <v>2.4878636701659998E-3</v>
      </c>
      <c r="P182">
        <v>0</v>
      </c>
      <c r="Q182">
        <v>0</v>
      </c>
      <c r="R182">
        <v>0</v>
      </c>
      <c r="S182">
        <v>0</v>
      </c>
      <c r="T182">
        <v>1.45361331996E-9</v>
      </c>
      <c r="U182">
        <v>0</v>
      </c>
      <c r="V182">
        <v>0</v>
      </c>
      <c r="W182">
        <v>0</v>
      </c>
      <c r="X182">
        <v>0</v>
      </c>
      <c r="Y182">
        <v>13.221023204052401</v>
      </c>
      <c r="Z182">
        <v>0</v>
      </c>
      <c r="AA182">
        <v>0</v>
      </c>
      <c r="AB182">
        <v>0</v>
      </c>
      <c r="AC182">
        <v>3.6567366355600007E-7</v>
      </c>
      <c r="AD182">
        <v>0</v>
      </c>
      <c r="AE182">
        <v>0</v>
      </c>
      <c r="AF182">
        <v>0</v>
      </c>
      <c r="AG182">
        <v>1.0284739463189998E-9</v>
      </c>
      <c r="AH182">
        <v>0</v>
      </c>
    </row>
    <row r="183" spans="1:34" x14ac:dyDescent="0.2">
      <c r="A183" t="s">
        <v>178</v>
      </c>
      <c r="C183" t="s">
        <v>1</v>
      </c>
      <c r="D183" t="s">
        <v>502</v>
      </c>
      <c r="E183" t="s">
        <v>506</v>
      </c>
      <c r="F183" t="s">
        <v>538</v>
      </c>
      <c r="G183" t="s">
        <v>507</v>
      </c>
      <c r="H183" t="s">
        <v>532</v>
      </c>
      <c r="I183" t="s">
        <v>539</v>
      </c>
      <c r="J183" t="s">
        <v>548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5.3404869065399995E-3</v>
      </c>
      <c r="V183">
        <v>0</v>
      </c>
      <c r="W183">
        <v>0</v>
      </c>
      <c r="X183">
        <v>0</v>
      </c>
      <c r="Y183">
        <v>11.07432883791828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179</v>
      </c>
      <c r="C184" t="s">
        <v>1</v>
      </c>
      <c r="D184" t="s">
        <v>502</v>
      </c>
      <c r="E184" t="s">
        <v>506</v>
      </c>
      <c r="F184" t="s">
        <v>541</v>
      </c>
      <c r="G184" t="s">
        <v>507</v>
      </c>
      <c r="H184" t="s">
        <v>532</v>
      </c>
      <c r="I184" t="s">
        <v>539</v>
      </c>
      <c r="J184" t="s">
        <v>548</v>
      </c>
      <c r="K184" t="s">
        <v>532</v>
      </c>
      <c r="L184" t="s">
        <v>532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4.7676790544763014E-3</v>
      </c>
      <c r="V184">
        <v>0</v>
      </c>
      <c r="W184">
        <v>0</v>
      </c>
      <c r="X184">
        <v>0</v>
      </c>
      <c r="Y184">
        <v>11.108437151889881</v>
      </c>
      <c r="Z184">
        <v>0</v>
      </c>
      <c r="AA184">
        <v>0</v>
      </c>
      <c r="AB184">
        <v>0</v>
      </c>
      <c r="AC184">
        <v>2.6117631640399998E-8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180</v>
      </c>
      <c r="B185" t="b">
        <v>1</v>
      </c>
      <c r="C185" t="s">
        <v>1</v>
      </c>
      <c r="D185" t="s">
        <v>502</v>
      </c>
      <c r="E185" t="s">
        <v>505</v>
      </c>
      <c r="F185" t="s">
        <v>4</v>
      </c>
      <c r="G185" t="s">
        <v>507</v>
      </c>
      <c r="H185" t="s">
        <v>532</v>
      </c>
      <c r="I185" t="s">
        <v>538</v>
      </c>
      <c r="J185" t="s">
        <v>579</v>
      </c>
      <c r="K185" t="s">
        <v>532</v>
      </c>
      <c r="L185" t="s">
        <v>532</v>
      </c>
      <c r="M185">
        <v>0</v>
      </c>
      <c r="N185">
        <v>0</v>
      </c>
      <c r="O185">
        <v>2.4878636701659998E-3</v>
      </c>
      <c r="P185">
        <v>0</v>
      </c>
      <c r="Q185">
        <v>0</v>
      </c>
      <c r="R185">
        <v>0</v>
      </c>
      <c r="S185">
        <v>0</v>
      </c>
      <c r="T185">
        <v>1.45361331996E-9</v>
      </c>
      <c r="U185">
        <v>0</v>
      </c>
      <c r="V185">
        <v>0</v>
      </c>
      <c r="W185">
        <v>0</v>
      </c>
      <c r="X185">
        <v>0</v>
      </c>
      <c r="Y185">
        <v>0.57240020313395001</v>
      </c>
      <c r="Z185">
        <v>0</v>
      </c>
      <c r="AA185">
        <v>0</v>
      </c>
      <c r="AB185">
        <v>0</v>
      </c>
      <c r="AC185">
        <v>3.6567366355600007E-7</v>
      </c>
      <c r="AD185">
        <v>0</v>
      </c>
      <c r="AE185">
        <v>0</v>
      </c>
      <c r="AF185">
        <v>0</v>
      </c>
      <c r="AG185">
        <v>1.0284739463189998E-9</v>
      </c>
      <c r="AH185">
        <v>0</v>
      </c>
    </row>
    <row r="186" spans="1:34" x14ac:dyDescent="0.2">
      <c r="A186" t="s">
        <v>181</v>
      </c>
      <c r="B186" t="b">
        <v>1</v>
      </c>
      <c r="C186" t="s">
        <v>1</v>
      </c>
      <c r="D186" t="s">
        <v>502</v>
      </c>
      <c r="E186" t="s">
        <v>506</v>
      </c>
      <c r="F186" t="s">
        <v>538</v>
      </c>
      <c r="G186" t="s">
        <v>507</v>
      </c>
      <c r="H186" t="s">
        <v>532</v>
      </c>
      <c r="I186" t="s">
        <v>538</v>
      </c>
      <c r="J186" t="s">
        <v>579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5.3404869065399995E-3</v>
      </c>
      <c r="V186">
        <v>0</v>
      </c>
      <c r="W186">
        <v>0</v>
      </c>
      <c r="X186">
        <v>0</v>
      </c>
      <c r="Y186">
        <v>0.47945971946056504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182</v>
      </c>
      <c r="C187" t="s">
        <v>1</v>
      </c>
      <c r="D187" t="s">
        <v>502</v>
      </c>
      <c r="E187" t="s">
        <v>506</v>
      </c>
      <c r="F187" t="s">
        <v>541</v>
      </c>
      <c r="G187" t="s">
        <v>507</v>
      </c>
      <c r="H187" t="s">
        <v>532</v>
      </c>
      <c r="I187" t="s">
        <v>538</v>
      </c>
      <c r="J187" t="s">
        <v>579</v>
      </c>
      <c r="K187" t="s">
        <v>532</v>
      </c>
      <c r="L187" t="s">
        <v>532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4.7676790544763014E-3</v>
      </c>
      <c r="V187">
        <v>0</v>
      </c>
      <c r="W187">
        <v>0</v>
      </c>
      <c r="X187">
        <v>0</v>
      </c>
      <c r="Y187">
        <v>0.48093642860361507</v>
      </c>
      <c r="Z187">
        <v>0</v>
      </c>
      <c r="AA187">
        <v>0</v>
      </c>
      <c r="AB187">
        <v>0</v>
      </c>
      <c r="AC187">
        <v>2.6117631640399998E-8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183</v>
      </c>
      <c r="C188" t="s">
        <v>1</v>
      </c>
      <c r="D188" t="s">
        <v>502</v>
      </c>
      <c r="E188" t="s">
        <v>505</v>
      </c>
      <c r="F188" t="s">
        <v>4</v>
      </c>
      <c r="G188" t="s">
        <v>507</v>
      </c>
      <c r="H188" t="s">
        <v>532</v>
      </c>
      <c r="I188" t="s">
        <v>538</v>
      </c>
      <c r="J188" t="s">
        <v>514</v>
      </c>
      <c r="K188" t="s">
        <v>532</v>
      </c>
      <c r="L188" t="s">
        <v>532</v>
      </c>
      <c r="M188">
        <v>0</v>
      </c>
      <c r="N188">
        <v>0</v>
      </c>
      <c r="O188">
        <v>2.4878636701659998E-3</v>
      </c>
      <c r="P188">
        <v>0</v>
      </c>
      <c r="Q188">
        <v>0</v>
      </c>
      <c r="R188">
        <v>0</v>
      </c>
      <c r="S188">
        <v>0</v>
      </c>
      <c r="T188">
        <v>1.45361331996E-9</v>
      </c>
      <c r="U188">
        <v>0</v>
      </c>
      <c r="V188">
        <v>0</v>
      </c>
      <c r="W188">
        <v>0</v>
      </c>
      <c r="X188">
        <v>0</v>
      </c>
      <c r="Y188">
        <v>0.67514910049509991</v>
      </c>
      <c r="Z188">
        <v>0</v>
      </c>
      <c r="AA188">
        <v>0</v>
      </c>
      <c r="AB188">
        <v>0</v>
      </c>
      <c r="AC188">
        <v>3.6567366355600007E-7</v>
      </c>
      <c r="AD188">
        <v>0</v>
      </c>
      <c r="AE188">
        <v>0</v>
      </c>
      <c r="AF188">
        <v>0</v>
      </c>
      <c r="AG188">
        <v>1.0284739463189998E-9</v>
      </c>
      <c r="AH188">
        <v>0</v>
      </c>
    </row>
    <row r="189" spans="1:34" x14ac:dyDescent="0.2">
      <c r="A189" t="s">
        <v>184</v>
      </c>
      <c r="C189" t="s">
        <v>1</v>
      </c>
      <c r="D189" t="s">
        <v>502</v>
      </c>
      <c r="E189" t="s">
        <v>506</v>
      </c>
      <c r="F189" t="s">
        <v>538</v>
      </c>
      <c r="G189" t="s">
        <v>507</v>
      </c>
      <c r="H189" t="s">
        <v>532</v>
      </c>
      <c r="I189" t="s">
        <v>538</v>
      </c>
      <c r="J189" t="s">
        <v>514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5.3404869065399995E-3</v>
      </c>
      <c r="V189">
        <v>0</v>
      </c>
      <c r="W189">
        <v>0</v>
      </c>
      <c r="X189">
        <v>0</v>
      </c>
      <c r="Y189">
        <v>0.56552530300496995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185</v>
      </c>
      <c r="C190" t="s">
        <v>1</v>
      </c>
      <c r="D190" t="s">
        <v>502</v>
      </c>
      <c r="E190" t="s">
        <v>506</v>
      </c>
      <c r="F190" t="s">
        <v>541</v>
      </c>
      <c r="G190" t="s">
        <v>507</v>
      </c>
      <c r="H190" t="s">
        <v>532</v>
      </c>
      <c r="I190" t="s">
        <v>538</v>
      </c>
      <c r="J190" t="s">
        <v>514</v>
      </c>
      <c r="K190" t="s">
        <v>532</v>
      </c>
      <c r="L190" t="s">
        <v>532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4.7676790544763014E-3</v>
      </c>
      <c r="V190">
        <v>0</v>
      </c>
      <c r="W190">
        <v>0</v>
      </c>
      <c r="X190">
        <v>0</v>
      </c>
      <c r="Y190">
        <v>0.56726708933587</v>
      </c>
      <c r="Z190">
        <v>0</v>
      </c>
      <c r="AA190">
        <v>0</v>
      </c>
      <c r="AB190">
        <v>0</v>
      </c>
      <c r="AC190">
        <v>2.6117631640399998E-8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186</v>
      </c>
      <c r="C191" t="s">
        <v>1</v>
      </c>
      <c r="D191" t="s">
        <v>502</v>
      </c>
      <c r="E191" t="s">
        <v>505</v>
      </c>
      <c r="F191" t="s">
        <v>4</v>
      </c>
      <c r="G191" t="s">
        <v>507</v>
      </c>
      <c r="H191" t="s">
        <v>532</v>
      </c>
      <c r="I191" t="s">
        <v>538</v>
      </c>
      <c r="J191" t="s">
        <v>515</v>
      </c>
      <c r="K191" t="s">
        <v>532</v>
      </c>
      <c r="L191" t="s">
        <v>532</v>
      </c>
      <c r="M191">
        <v>0</v>
      </c>
      <c r="N191">
        <v>0</v>
      </c>
      <c r="O191">
        <v>2.4878636701659998E-3</v>
      </c>
      <c r="P191">
        <v>0</v>
      </c>
      <c r="Q191">
        <v>0</v>
      </c>
      <c r="R191">
        <v>0</v>
      </c>
      <c r="S191">
        <v>0</v>
      </c>
      <c r="T191">
        <v>1.45361331996E-9</v>
      </c>
      <c r="U191">
        <v>0</v>
      </c>
      <c r="V191">
        <v>0</v>
      </c>
      <c r="W191">
        <v>0</v>
      </c>
      <c r="X191">
        <v>0</v>
      </c>
      <c r="Y191">
        <v>0.55998979165575002</v>
      </c>
      <c r="Z191">
        <v>0</v>
      </c>
      <c r="AA191">
        <v>0</v>
      </c>
      <c r="AB191">
        <v>0</v>
      </c>
      <c r="AC191">
        <v>3.6567366355600007E-7</v>
      </c>
      <c r="AD191">
        <v>0</v>
      </c>
      <c r="AE191">
        <v>0</v>
      </c>
      <c r="AF191">
        <v>0</v>
      </c>
      <c r="AG191">
        <v>1.0284739463189998E-9</v>
      </c>
      <c r="AH191">
        <v>0</v>
      </c>
    </row>
    <row r="192" spans="1:34" x14ac:dyDescent="0.2">
      <c r="A192" t="s">
        <v>187</v>
      </c>
      <c r="C192" t="s">
        <v>1</v>
      </c>
      <c r="D192" t="s">
        <v>502</v>
      </c>
      <c r="E192" t="s">
        <v>506</v>
      </c>
      <c r="F192" t="s">
        <v>538</v>
      </c>
      <c r="G192" t="s">
        <v>507</v>
      </c>
      <c r="H192" t="s">
        <v>532</v>
      </c>
      <c r="I192" t="s">
        <v>538</v>
      </c>
      <c r="J192" t="s">
        <v>515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5.3404869065399995E-3</v>
      </c>
      <c r="V192">
        <v>0</v>
      </c>
      <c r="W192">
        <v>0</v>
      </c>
      <c r="X192">
        <v>0</v>
      </c>
      <c r="Y192">
        <v>0.46906438351702501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188</v>
      </c>
      <c r="C193" t="s">
        <v>1</v>
      </c>
      <c r="D193" t="s">
        <v>502</v>
      </c>
      <c r="E193" t="s">
        <v>506</v>
      </c>
      <c r="F193" t="s">
        <v>541</v>
      </c>
      <c r="G193" t="s">
        <v>507</v>
      </c>
      <c r="H193" t="s">
        <v>532</v>
      </c>
      <c r="I193" t="s">
        <v>538</v>
      </c>
      <c r="J193" t="s">
        <v>515</v>
      </c>
      <c r="K193" t="s">
        <v>532</v>
      </c>
      <c r="L193" t="s">
        <v>532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4.7676790544763014E-3</v>
      </c>
      <c r="V193">
        <v>0</v>
      </c>
      <c r="W193">
        <v>0</v>
      </c>
      <c r="X193">
        <v>0</v>
      </c>
      <c r="Y193">
        <v>0.47050907560627503</v>
      </c>
      <c r="Z193">
        <v>0</v>
      </c>
      <c r="AA193">
        <v>0</v>
      </c>
      <c r="AB193">
        <v>0</v>
      </c>
      <c r="AC193">
        <v>2.6117631640399998E-8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189</v>
      </c>
      <c r="C194" t="s">
        <v>1</v>
      </c>
      <c r="D194" t="s">
        <v>502</v>
      </c>
      <c r="E194" t="s">
        <v>505</v>
      </c>
      <c r="F194" t="s">
        <v>4</v>
      </c>
      <c r="G194" t="s">
        <v>507</v>
      </c>
      <c r="H194" t="s">
        <v>532</v>
      </c>
      <c r="I194" t="s">
        <v>538</v>
      </c>
      <c r="J194" t="s">
        <v>516</v>
      </c>
      <c r="K194" t="s">
        <v>532</v>
      </c>
      <c r="L194" t="s">
        <v>532</v>
      </c>
      <c r="M194">
        <v>0</v>
      </c>
      <c r="N194">
        <v>0</v>
      </c>
      <c r="O194">
        <v>2.4878636701659998E-3</v>
      </c>
      <c r="P194">
        <v>0</v>
      </c>
      <c r="Q194">
        <v>0</v>
      </c>
      <c r="R194">
        <v>0</v>
      </c>
      <c r="S194">
        <v>0</v>
      </c>
      <c r="T194">
        <v>1.45361331996E-9</v>
      </c>
      <c r="U194">
        <v>0</v>
      </c>
      <c r="V194">
        <v>0</v>
      </c>
      <c r="W194">
        <v>0</v>
      </c>
      <c r="X194">
        <v>0</v>
      </c>
      <c r="Y194">
        <v>15.197211029729701</v>
      </c>
      <c r="Z194">
        <v>0</v>
      </c>
      <c r="AA194">
        <v>0</v>
      </c>
      <c r="AB194">
        <v>0</v>
      </c>
      <c r="AC194">
        <v>3.6567366355600007E-7</v>
      </c>
      <c r="AD194">
        <v>0</v>
      </c>
      <c r="AE194">
        <v>0</v>
      </c>
      <c r="AF194">
        <v>0</v>
      </c>
      <c r="AG194">
        <v>1.0284739463189998E-9</v>
      </c>
      <c r="AH194">
        <v>0</v>
      </c>
    </row>
    <row r="195" spans="1:34" x14ac:dyDescent="0.2">
      <c r="A195" t="s">
        <v>190</v>
      </c>
      <c r="C195" t="s">
        <v>1</v>
      </c>
      <c r="D195" t="s">
        <v>502</v>
      </c>
      <c r="E195" t="s">
        <v>506</v>
      </c>
      <c r="F195" t="s">
        <v>538</v>
      </c>
      <c r="G195" t="s">
        <v>507</v>
      </c>
      <c r="H195" t="s">
        <v>532</v>
      </c>
      <c r="I195" t="s">
        <v>538</v>
      </c>
      <c r="J195" t="s">
        <v>516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5.3404869065399995E-3</v>
      </c>
      <c r="V195">
        <v>0</v>
      </c>
      <c r="W195">
        <v>0</v>
      </c>
      <c r="X195">
        <v>0</v>
      </c>
      <c r="Y195">
        <v>12.729643520395591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191</v>
      </c>
      <c r="C196" t="s">
        <v>1</v>
      </c>
      <c r="D196" t="s">
        <v>502</v>
      </c>
      <c r="E196" t="s">
        <v>506</v>
      </c>
      <c r="F196" t="s">
        <v>541</v>
      </c>
      <c r="G196" t="s">
        <v>507</v>
      </c>
      <c r="H196" t="s">
        <v>532</v>
      </c>
      <c r="I196" t="s">
        <v>538</v>
      </c>
      <c r="J196" t="s">
        <v>516</v>
      </c>
      <c r="K196" t="s">
        <v>532</v>
      </c>
      <c r="L196" t="s">
        <v>532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4.7676790544763014E-3</v>
      </c>
      <c r="V196">
        <v>0</v>
      </c>
      <c r="W196">
        <v>0</v>
      </c>
      <c r="X196">
        <v>0</v>
      </c>
      <c r="Y196">
        <v>12.768850111087891</v>
      </c>
      <c r="Z196">
        <v>0</v>
      </c>
      <c r="AA196">
        <v>0</v>
      </c>
      <c r="AB196">
        <v>0</v>
      </c>
      <c r="AC196">
        <v>2.6117631640399998E-8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192</v>
      </c>
      <c r="C197" t="s">
        <v>1</v>
      </c>
      <c r="D197" t="s">
        <v>502</v>
      </c>
      <c r="E197" t="s">
        <v>505</v>
      </c>
      <c r="F197" t="s">
        <v>4</v>
      </c>
      <c r="G197" t="s">
        <v>507</v>
      </c>
      <c r="H197" t="s">
        <v>532</v>
      </c>
      <c r="I197" t="s">
        <v>538</v>
      </c>
      <c r="J197" t="s">
        <v>517</v>
      </c>
      <c r="K197" t="s">
        <v>532</v>
      </c>
      <c r="L197" t="s">
        <v>532</v>
      </c>
      <c r="M197">
        <v>0</v>
      </c>
      <c r="N197">
        <v>0</v>
      </c>
      <c r="O197">
        <v>2.4878636701659998E-3</v>
      </c>
      <c r="P197">
        <v>0</v>
      </c>
      <c r="Q197">
        <v>0</v>
      </c>
      <c r="R197">
        <v>0</v>
      </c>
      <c r="S197">
        <v>0</v>
      </c>
      <c r="T197">
        <v>1.45361331996E-9</v>
      </c>
      <c r="U197">
        <v>0</v>
      </c>
      <c r="V197">
        <v>0</v>
      </c>
      <c r="W197">
        <v>0</v>
      </c>
      <c r="X197">
        <v>0</v>
      </c>
      <c r="Y197">
        <v>14.785916633104099</v>
      </c>
      <c r="Z197">
        <v>0</v>
      </c>
      <c r="AA197">
        <v>0</v>
      </c>
      <c r="AB197">
        <v>0</v>
      </c>
      <c r="AC197">
        <v>3.6567366355600007E-7</v>
      </c>
      <c r="AD197">
        <v>0</v>
      </c>
      <c r="AE197">
        <v>0</v>
      </c>
      <c r="AF197">
        <v>0</v>
      </c>
      <c r="AG197">
        <v>1.0284739463189998E-9</v>
      </c>
      <c r="AH197">
        <v>0</v>
      </c>
    </row>
    <row r="198" spans="1:34" x14ac:dyDescent="0.2">
      <c r="A198" t="s">
        <v>193</v>
      </c>
      <c r="C198" t="s">
        <v>1</v>
      </c>
      <c r="D198" t="s">
        <v>502</v>
      </c>
      <c r="E198" t="s">
        <v>506</v>
      </c>
      <c r="F198" t="s">
        <v>538</v>
      </c>
      <c r="G198" t="s">
        <v>507</v>
      </c>
      <c r="H198" t="s">
        <v>532</v>
      </c>
      <c r="I198" t="s">
        <v>538</v>
      </c>
      <c r="J198" t="s">
        <v>517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5.3404869065399995E-3</v>
      </c>
      <c r="V198">
        <v>0</v>
      </c>
      <c r="W198">
        <v>0</v>
      </c>
      <c r="X198">
        <v>0</v>
      </c>
      <c r="Y198">
        <v>12.385130896287269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194</v>
      </c>
      <c r="C199" t="s">
        <v>1</v>
      </c>
      <c r="D199" t="s">
        <v>502</v>
      </c>
      <c r="E199" t="s">
        <v>506</v>
      </c>
      <c r="F199" t="s">
        <v>541</v>
      </c>
      <c r="G199" t="s">
        <v>507</v>
      </c>
      <c r="H199" t="s">
        <v>532</v>
      </c>
      <c r="I199" t="s">
        <v>538</v>
      </c>
      <c r="J199" t="s">
        <v>517</v>
      </c>
      <c r="K199" t="s">
        <v>532</v>
      </c>
      <c r="L199" t="s">
        <v>532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4.7676790544763014E-3</v>
      </c>
      <c r="V199">
        <v>0</v>
      </c>
      <c r="W199">
        <v>0</v>
      </c>
      <c r="X199">
        <v>0</v>
      </c>
      <c r="Y199">
        <v>12.423276407349169</v>
      </c>
      <c r="Z199">
        <v>0</v>
      </c>
      <c r="AA199">
        <v>0</v>
      </c>
      <c r="AB199">
        <v>0</v>
      </c>
      <c r="AC199">
        <v>2.6117631640399998E-8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195</v>
      </c>
      <c r="C200" t="s">
        <v>1</v>
      </c>
      <c r="D200" t="s">
        <v>502</v>
      </c>
      <c r="E200" t="s">
        <v>505</v>
      </c>
      <c r="F200" t="s">
        <v>4</v>
      </c>
      <c r="G200" t="s">
        <v>507</v>
      </c>
      <c r="H200" t="s">
        <v>532</v>
      </c>
      <c r="I200" t="s">
        <v>538</v>
      </c>
      <c r="J200" t="s">
        <v>518</v>
      </c>
      <c r="K200" t="s">
        <v>532</v>
      </c>
      <c r="L200" t="s">
        <v>532</v>
      </c>
      <c r="M200">
        <v>0</v>
      </c>
      <c r="N200">
        <v>0</v>
      </c>
      <c r="O200">
        <v>2.4878636701659998E-3</v>
      </c>
      <c r="P200">
        <v>0</v>
      </c>
      <c r="Q200">
        <v>0</v>
      </c>
      <c r="R200">
        <v>0</v>
      </c>
      <c r="S200">
        <v>0</v>
      </c>
      <c r="T200">
        <v>1.45361331996E-9</v>
      </c>
      <c r="U200">
        <v>0</v>
      </c>
      <c r="V200">
        <v>0</v>
      </c>
      <c r="W200">
        <v>0</v>
      </c>
      <c r="X200">
        <v>0</v>
      </c>
      <c r="Y200">
        <v>15.219035533685648</v>
      </c>
      <c r="Z200">
        <v>0</v>
      </c>
      <c r="AA200">
        <v>0</v>
      </c>
      <c r="AB200">
        <v>0</v>
      </c>
      <c r="AC200">
        <v>3.6567366355600007E-7</v>
      </c>
      <c r="AD200">
        <v>0</v>
      </c>
      <c r="AE200">
        <v>0</v>
      </c>
      <c r="AF200">
        <v>0</v>
      </c>
      <c r="AG200">
        <v>1.0284739463189998E-9</v>
      </c>
      <c r="AH200">
        <v>0</v>
      </c>
    </row>
    <row r="201" spans="1:34" x14ac:dyDescent="0.2">
      <c r="A201" t="s">
        <v>196</v>
      </c>
      <c r="C201" t="s">
        <v>1</v>
      </c>
      <c r="D201" t="s">
        <v>502</v>
      </c>
      <c r="E201" t="s">
        <v>506</v>
      </c>
      <c r="F201" t="s">
        <v>538</v>
      </c>
      <c r="G201" t="s">
        <v>507</v>
      </c>
      <c r="H201" t="s">
        <v>532</v>
      </c>
      <c r="I201" t="s">
        <v>538</v>
      </c>
      <c r="J201" t="s">
        <v>518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5.3404869065399995E-3</v>
      </c>
      <c r="V201">
        <v>0</v>
      </c>
      <c r="W201">
        <v>0</v>
      </c>
      <c r="X201">
        <v>0</v>
      </c>
      <c r="Y201">
        <v>12.747924384879555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197</v>
      </c>
      <c r="C202" t="s">
        <v>1</v>
      </c>
      <c r="D202" t="s">
        <v>502</v>
      </c>
      <c r="E202" t="s">
        <v>506</v>
      </c>
      <c r="F202" t="s">
        <v>541</v>
      </c>
      <c r="G202" t="s">
        <v>507</v>
      </c>
      <c r="H202" t="s">
        <v>532</v>
      </c>
      <c r="I202" t="s">
        <v>538</v>
      </c>
      <c r="J202" t="s">
        <v>518</v>
      </c>
      <c r="K202" t="s">
        <v>532</v>
      </c>
      <c r="L202" t="s">
        <v>532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4.7676790544763014E-3</v>
      </c>
      <c r="V202">
        <v>0</v>
      </c>
      <c r="W202">
        <v>0</v>
      </c>
      <c r="X202">
        <v>0</v>
      </c>
      <c r="Y202">
        <v>12.787187279612905</v>
      </c>
      <c r="Z202">
        <v>0</v>
      </c>
      <c r="AA202">
        <v>0</v>
      </c>
      <c r="AB202">
        <v>0</v>
      </c>
      <c r="AC202">
        <v>2.6117631640399998E-8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198</v>
      </c>
      <c r="B203" t="b">
        <v>1</v>
      </c>
      <c r="C203" t="s">
        <v>1</v>
      </c>
      <c r="D203" t="s">
        <v>502</v>
      </c>
      <c r="E203" t="s">
        <v>505</v>
      </c>
      <c r="F203" t="s">
        <v>4</v>
      </c>
      <c r="G203" t="s">
        <v>507</v>
      </c>
      <c r="H203" t="s">
        <v>532</v>
      </c>
      <c r="I203" t="s">
        <v>535</v>
      </c>
      <c r="J203" t="s">
        <v>519</v>
      </c>
      <c r="K203" t="s">
        <v>532</v>
      </c>
      <c r="L203" t="s">
        <v>532</v>
      </c>
      <c r="M203">
        <v>0</v>
      </c>
      <c r="N203">
        <v>0</v>
      </c>
      <c r="O203">
        <v>2.4878636701659998E-3</v>
      </c>
      <c r="P203">
        <v>0</v>
      </c>
      <c r="Q203">
        <v>0</v>
      </c>
      <c r="R203">
        <v>0</v>
      </c>
      <c r="S203">
        <v>0</v>
      </c>
      <c r="T203">
        <v>1.45361331996E-9</v>
      </c>
      <c r="U203">
        <v>0</v>
      </c>
      <c r="V203">
        <v>0</v>
      </c>
      <c r="W203">
        <v>0</v>
      </c>
      <c r="X203">
        <v>0</v>
      </c>
      <c r="Y203">
        <v>0.32655317120699995</v>
      </c>
      <c r="Z203">
        <v>0</v>
      </c>
      <c r="AA203">
        <v>0</v>
      </c>
      <c r="AB203">
        <v>0</v>
      </c>
      <c r="AC203">
        <v>3.6567366355600007E-7</v>
      </c>
      <c r="AD203">
        <v>0</v>
      </c>
      <c r="AE203">
        <v>0</v>
      </c>
      <c r="AF203">
        <v>0</v>
      </c>
      <c r="AG203">
        <v>1.0284739463189998E-9</v>
      </c>
      <c r="AH203">
        <v>0</v>
      </c>
    </row>
    <row r="204" spans="1:34" x14ac:dyDescent="0.2">
      <c r="A204" t="s">
        <v>199</v>
      </c>
      <c r="B204" t="b">
        <v>1</v>
      </c>
      <c r="C204" t="s">
        <v>1</v>
      </c>
      <c r="D204" t="s">
        <v>502</v>
      </c>
      <c r="E204" t="s">
        <v>506</v>
      </c>
      <c r="F204" t="s">
        <v>538</v>
      </c>
      <c r="G204" t="s">
        <v>507</v>
      </c>
      <c r="H204" t="s">
        <v>532</v>
      </c>
      <c r="I204" t="s">
        <v>535</v>
      </c>
      <c r="J204" t="s">
        <v>519</v>
      </c>
      <c r="K204" t="s">
        <v>532</v>
      </c>
      <c r="L204" t="s">
        <v>532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5.3404869065399995E-3</v>
      </c>
      <c r="V204">
        <v>0</v>
      </c>
      <c r="W204">
        <v>0</v>
      </c>
      <c r="X204">
        <v>0</v>
      </c>
      <c r="Y204">
        <v>0.27353081113289995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200</v>
      </c>
      <c r="C205" t="s">
        <v>1</v>
      </c>
      <c r="D205" t="s">
        <v>502</v>
      </c>
      <c r="E205" t="s">
        <v>506</v>
      </c>
      <c r="F205" t="s">
        <v>541</v>
      </c>
      <c r="G205" t="s">
        <v>507</v>
      </c>
      <c r="H205" t="s">
        <v>532</v>
      </c>
      <c r="I205" t="s">
        <v>535</v>
      </c>
      <c r="J205" t="s">
        <v>519</v>
      </c>
      <c r="K205" t="s">
        <v>532</v>
      </c>
      <c r="L205" t="s">
        <v>532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4.7676790544763014E-3</v>
      </c>
      <c r="V205">
        <v>0</v>
      </c>
      <c r="W205">
        <v>0</v>
      </c>
      <c r="X205">
        <v>0</v>
      </c>
      <c r="Y205">
        <v>0.27437327074589996</v>
      </c>
      <c r="Z205">
        <v>0</v>
      </c>
      <c r="AA205">
        <v>0</v>
      </c>
      <c r="AB205">
        <v>0</v>
      </c>
      <c r="AC205">
        <v>2.6117631640399998E-8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2">
      <c r="A206" t="s">
        <v>201</v>
      </c>
      <c r="C206" t="s">
        <v>1</v>
      </c>
      <c r="D206" t="s">
        <v>502</v>
      </c>
      <c r="E206" t="s">
        <v>505</v>
      </c>
      <c r="F206" t="s">
        <v>4</v>
      </c>
      <c r="G206" t="s">
        <v>507</v>
      </c>
      <c r="H206" t="s">
        <v>532</v>
      </c>
      <c r="I206" t="s">
        <v>533</v>
      </c>
      <c r="J206" t="s">
        <v>519</v>
      </c>
      <c r="K206" t="s">
        <v>532</v>
      </c>
      <c r="L206" t="s">
        <v>532</v>
      </c>
      <c r="M206">
        <v>0</v>
      </c>
      <c r="N206">
        <v>0</v>
      </c>
      <c r="O206">
        <v>2.4878636701659998E-3</v>
      </c>
      <c r="P206">
        <v>0</v>
      </c>
      <c r="Q206">
        <v>0</v>
      </c>
      <c r="R206">
        <v>0</v>
      </c>
      <c r="S206">
        <v>0</v>
      </c>
      <c r="T206">
        <v>1.45361331996E-9</v>
      </c>
      <c r="U206">
        <v>0</v>
      </c>
      <c r="V206">
        <v>0</v>
      </c>
      <c r="W206">
        <v>0</v>
      </c>
      <c r="X206">
        <v>0</v>
      </c>
      <c r="Y206">
        <v>0.32911056287482993</v>
      </c>
      <c r="Z206">
        <v>0</v>
      </c>
      <c r="AA206">
        <v>0</v>
      </c>
      <c r="AB206">
        <v>0</v>
      </c>
      <c r="AC206">
        <v>3.6567366355600007E-7</v>
      </c>
      <c r="AD206">
        <v>0</v>
      </c>
      <c r="AE206">
        <v>0</v>
      </c>
      <c r="AF206">
        <v>0</v>
      </c>
      <c r="AG206">
        <v>1.0284739463189998E-9</v>
      </c>
      <c r="AH206">
        <v>0</v>
      </c>
    </row>
    <row r="207" spans="1:34" x14ac:dyDescent="0.2">
      <c r="A207" t="s">
        <v>202</v>
      </c>
      <c r="C207" t="s">
        <v>1</v>
      </c>
      <c r="D207" t="s">
        <v>502</v>
      </c>
      <c r="E207" t="s">
        <v>506</v>
      </c>
      <c r="F207" t="s">
        <v>538</v>
      </c>
      <c r="G207" t="s">
        <v>507</v>
      </c>
      <c r="H207" t="s">
        <v>532</v>
      </c>
      <c r="I207" t="s">
        <v>533</v>
      </c>
      <c r="J207" t="s">
        <v>519</v>
      </c>
      <c r="K207" t="s">
        <v>532</v>
      </c>
      <c r="L207" t="s">
        <v>532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5.3404869065399995E-3</v>
      </c>
      <c r="V207">
        <v>0</v>
      </c>
      <c r="W207">
        <v>0</v>
      </c>
      <c r="X207">
        <v>0</v>
      </c>
      <c r="Y207">
        <v>0.275672959729101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203</v>
      </c>
      <c r="C208" t="s">
        <v>1</v>
      </c>
      <c r="D208" t="s">
        <v>502</v>
      </c>
      <c r="E208" t="s">
        <v>506</v>
      </c>
      <c r="F208" t="s">
        <v>541</v>
      </c>
      <c r="G208" t="s">
        <v>507</v>
      </c>
      <c r="H208" t="s">
        <v>532</v>
      </c>
      <c r="I208" t="s">
        <v>533</v>
      </c>
      <c r="J208" t="s">
        <v>519</v>
      </c>
      <c r="K208" t="s">
        <v>532</v>
      </c>
      <c r="L208" t="s">
        <v>532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4.7676790544763014E-3</v>
      </c>
      <c r="V208">
        <v>0</v>
      </c>
      <c r="W208">
        <v>0</v>
      </c>
      <c r="X208">
        <v>0</v>
      </c>
      <c r="Y208">
        <v>0.27652201704007096</v>
      </c>
      <c r="Z208">
        <v>0</v>
      </c>
      <c r="AA208">
        <v>0</v>
      </c>
      <c r="AB208">
        <v>0</v>
      </c>
      <c r="AC208">
        <v>2.6117631640399998E-8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204</v>
      </c>
      <c r="B209" t="b">
        <v>1</v>
      </c>
      <c r="C209" t="s">
        <v>1</v>
      </c>
      <c r="D209" t="s">
        <v>502</v>
      </c>
      <c r="E209" t="s">
        <v>505</v>
      </c>
      <c r="F209" t="s">
        <v>4</v>
      </c>
      <c r="G209" t="s">
        <v>507</v>
      </c>
      <c r="H209" t="s">
        <v>532</v>
      </c>
      <c r="I209" t="s">
        <v>536</v>
      </c>
      <c r="J209" t="s">
        <v>519</v>
      </c>
      <c r="K209" t="s">
        <v>532</v>
      </c>
      <c r="L209" t="s">
        <v>532</v>
      </c>
      <c r="M209">
        <v>0</v>
      </c>
      <c r="N209">
        <v>0</v>
      </c>
      <c r="O209">
        <v>2.4878636701659998E-3</v>
      </c>
      <c r="P209">
        <v>0</v>
      </c>
      <c r="Q209">
        <v>0</v>
      </c>
      <c r="R209">
        <v>0</v>
      </c>
      <c r="S209">
        <v>0</v>
      </c>
      <c r="T209">
        <v>1.45361331996E-9</v>
      </c>
      <c r="U209">
        <v>0</v>
      </c>
      <c r="V209">
        <v>0</v>
      </c>
      <c r="W209">
        <v>0</v>
      </c>
      <c r="X209">
        <v>0</v>
      </c>
      <c r="Y209">
        <v>0.34066153291733997</v>
      </c>
      <c r="Z209">
        <v>0</v>
      </c>
      <c r="AA209">
        <v>0</v>
      </c>
      <c r="AB209">
        <v>0</v>
      </c>
      <c r="AC209">
        <v>3.6567366355600007E-7</v>
      </c>
      <c r="AD209">
        <v>0</v>
      </c>
      <c r="AE209">
        <v>0</v>
      </c>
      <c r="AF209">
        <v>0</v>
      </c>
      <c r="AG209">
        <v>1.0284739463189998E-9</v>
      </c>
      <c r="AH209">
        <v>0</v>
      </c>
    </row>
    <row r="210" spans="1:34" x14ac:dyDescent="0.2">
      <c r="A210" t="s">
        <v>205</v>
      </c>
      <c r="B210" t="b">
        <v>1</v>
      </c>
      <c r="C210" t="s">
        <v>1</v>
      </c>
      <c r="D210" t="s">
        <v>502</v>
      </c>
      <c r="E210" t="s">
        <v>506</v>
      </c>
      <c r="F210" t="s">
        <v>538</v>
      </c>
      <c r="G210" t="s">
        <v>507</v>
      </c>
      <c r="H210" t="s">
        <v>532</v>
      </c>
      <c r="I210" t="s">
        <v>536</v>
      </c>
      <c r="J210" t="s">
        <v>519</v>
      </c>
      <c r="K210" t="s">
        <v>532</v>
      </c>
      <c r="L210" t="s">
        <v>532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5.3404869065399995E-3</v>
      </c>
      <c r="V210">
        <v>0</v>
      </c>
      <c r="W210">
        <v>0</v>
      </c>
      <c r="X210">
        <v>0</v>
      </c>
      <c r="Y210">
        <v>0.28534840153669799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206</v>
      </c>
      <c r="C211" t="s">
        <v>1</v>
      </c>
      <c r="D211" t="s">
        <v>502</v>
      </c>
      <c r="E211" t="s">
        <v>506</v>
      </c>
      <c r="F211" t="s">
        <v>541</v>
      </c>
      <c r="G211" t="s">
        <v>507</v>
      </c>
      <c r="H211" t="s">
        <v>532</v>
      </c>
      <c r="I211" t="s">
        <v>536</v>
      </c>
      <c r="J211" t="s">
        <v>519</v>
      </c>
      <c r="K211" t="s">
        <v>532</v>
      </c>
      <c r="L211" t="s">
        <v>532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4.7676790544763014E-3</v>
      </c>
      <c r="V211">
        <v>0</v>
      </c>
      <c r="W211">
        <v>0</v>
      </c>
      <c r="X211">
        <v>0</v>
      </c>
      <c r="Y211">
        <v>0.286227258667758</v>
      </c>
      <c r="Z211">
        <v>0</v>
      </c>
      <c r="AA211">
        <v>0</v>
      </c>
      <c r="AB211">
        <v>0</v>
      </c>
      <c r="AC211">
        <v>2.6117631640399998E-8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207</v>
      </c>
      <c r="C212" t="s">
        <v>1</v>
      </c>
      <c r="D212" t="s">
        <v>502</v>
      </c>
      <c r="E212" t="s">
        <v>505</v>
      </c>
      <c r="F212" t="s">
        <v>4</v>
      </c>
      <c r="G212" t="s">
        <v>507</v>
      </c>
      <c r="H212" t="s">
        <v>532</v>
      </c>
      <c r="I212" t="s">
        <v>534</v>
      </c>
      <c r="J212" t="s">
        <v>519</v>
      </c>
      <c r="K212" t="s">
        <v>532</v>
      </c>
      <c r="L212" t="s">
        <v>532</v>
      </c>
      <c r="M212">
        <v>0</v>
      </c>
      <c r="N212">
        <v>0</v>
      </c>
      <c r="O212">
        <v>2.4878636701659998E-3</v>
      </c>
      <c r="P212">
        <v>0</v>
      </c>
      <c r="Q212">
        <v>0</v>
      </c>
      <c r="R212">
        <v>0</v>
      </c>
      <c r="S212">
        <v>0</v>
      </c>
      <c r="T212">
        <v>1.45361331996E-9</v>
      </c>
      <c r="U212">
        <v>0</v>
      </c>
      <c r="V212">
        <v>0</v>
      </c>
      <c r="W212">
        <v>0</v>
      </c>
      <c r="X212">
        <v>0</v>
      </c>
      <c r="Y212">
        <v>0.34613920455982999</v>
      </c>
      <c r="Z212">
        <v>0</v>
      </c>
      <c r="AA212">
        <v>0</v>
      </c>
      <c r="AB212">
        <v>0</v>
      </c>
      <c r="AC212">
        <v>3.6567366355600007E-7</v>
      </c>
      <c r="AD212">
        <v>0</v>
      </c>
      <c r="AE212">
        <v>0</v>
      </c>
      <c r="AF212">
        <v>0</v>
      </c>
      <c r="AG212">
        <v>1.0284739463189998E-9</v>
      </c>
      <c r="AH212">
        <v>0</v>
      </c>
    </row>
    <row r="213" spans="1:34" x14ac:dyDescent="0.2">
      <c r="A213" t="s">
        <v>208</v>
      </c>
      <c r="C213" t="s">
        <v>1</v>
      </c>
      <c r="D213" t="s">
        <v>502</v>
      </c>
      <c r="E213" t="s">
        <v>506</v>
      </c>
      <c r="F213" t="s">
        <v>538</v>
      </c>
      <c r="G213" t="s">
        <v>507</v>
      </c>
      <c r="H213" t="s">
        <v>532</v>
      </c>
      <c r="I213" t="s">
        <v>534</v>
      </c>
      <c r="J213" t="s">
        <v>519</v>
      </c>
      <c r="K213" t="s">
        <v>532</v>
      </c>
      <c r="L213" t="s">
        <v>532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5.3404869065399995E-3</v>
      </c>
      <c r="V213">
        <v>0</v>
      </c>
      <c r="W213">
        <v>0</v>
      </c>
      <c r="X213">
        <v>0</v>
      </c>
      <c r="Y213">
        <v>0.28993666494860099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209</v>
      </c>
      <c r="C214" t="s">
        <v>1</v>
      </c>
      <c r="D214" t="s">
        <v>502</v>
      </c>
      <c r="E214" t="s">
        <v>506</v>
      </c>
      <c r="F214" t="s">
        <v>541</v>
      </c>
      <c r="G214" t="s">
        <v>507</v>
      </c>
      <c r="H214" t="s">
        <v>532</v>
      </c>
      <c r="I214" t="s">
        <v>534</v>
      </c>
      <c r="J214" t="s">
        <v>519</v>
      </c>
      <c r="K214" t="s">
        <v>532</v>
      </c>
      <c r="L214" t="s">
        <v>532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4.7676790544763014E-3</v>
      </c>
      <c r="V214">
        <v>0</v>
      </c>
      <c r="W214">
        <v>0</v>
      </c>
      <c r="X214">
        <v>0</v>
      </c>
      <c r="Y214">
        <v>0.29082965367457098</v>
      </c>
      <c r="Z214">
        <v>0</v>
      </c>
      <c r="AA214">
        <v>0</v>
      </c>
      <c r="AB214">
        <v>0</v>
      </c>
      <c r="AC214">
        <v>2.6117631640399998E-8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210</v>
      </c>
      <c r="B215" t="b">
        <v>1</v>
      </c>
      <c r="C215" t="s">
        <v>1</v>
      </c>
      <c r="D215" t="s">
        <v>502</v>
      </c>
      <c r="E215" t="s">
        <v>505</v>
      </c>
      <c r="F215" t="s">
        <v>4</v>
      </c>
      <c r="G215" t="s">
        <v>507</v>
      </c>
      <c r="H215" t="s">
        <v>532</v>
      </c>
      <c r="I215" t="s">
        <v>512</v>
      </c>
      <c r="J215" t="s">
        <v>519</v>
      </c>
      <c r="K215" t="s">
        <v>532</v>
      </c>
      <c r="L215" t="s">
        <v>532</v>
      </c>
      <c r="M215">
        <v>0</v>
      </c>
      <c r="N215">
        <v>0</v>
      </c>
      <c r="O215">
        <v>2.4878636701659998E-3</v>
      </c>
      <c r="P215">
        <v>0</v>
      </c>
      <c r="Q215">
        <v>0</v>
      </c>
      <c r="R215">
        <v>0</v>
      </c>
      <c r="S215">
        <v>0</v>
      </c>
      <c r="T215">
        <v>1.45361331996E-9</v>
      </c>
      <c r="U215">
        <v>0</v>
      </c>
      <c r="V215">
        <v>0</v>
      </c>
      <c r="W215">
        <v>0</v>
      </c>
      <c r="X215">
        <v>0</v>
      </c>
      <c r="Y215">
        <v>1.2658546812563001</v>
      </c>
      <c r="Z215">
        <v>0</v>
      </c>
      <c r="AA215">
        <v>0</v>
      </c>
      <c r="AB215">
        <v>0</v>
      </c>
      <c r="AC215">
        <v>3.6567366355600007E-7</v>
      </c>
      <c r="AD215">
        <v>0</v>
      </c>
      <c r="AE215">
        <v>0</v>
      </c>
      <c r="AF215">
        <v>0</v>
      </c>
      <c r="AG215">
        <v>1.0284739463189998E-9</v>
      </c>
      <c r="AH215">
        <v>0</v>
      </c>
    </row>
    <row r="216" spans="1:34" x14ac:dyDescent="0.2">
      <c r="A216" t="s">
        <v>211</v>
      </c>
      <c r="B216" t="b">
        <v>1</v>
      </c>
      <c r="C216" t="s">
        <v>1</v>
      </c>
      <c r="D216" t="s">
        <v>502</v>
      </c>
      <c r="E216" t="s">
        <v>506</v>
      </c>
      <c r="F216" t="s">
        <v>538</v>
      </c>
      <c r="G216" t="s">
        <v>507</v>
      </c>
      <c r="H216" t="s">
        <v>532</v>
      </c>
      <c r="I216" t="s">
        <v>512</v>
      </c>
      <c r="J216" t="s">
        <v>519</v>
      </c>
      <c r="K216" t="s">
        <v>532</v>
      </c>
      <c r="L216" t="s">
        <v>532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5.3404869065399995E-3</v>
      </c>
      <c r="V216">
        <v>0</v>
      </c>
      <c r="W216">
        <v>0</v>
      </c>
      <c r="X216">
        <v>0</v>
      </c>
      <c r="Y216">
        <v>1.06031816031861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212</v>
      </c>
      <c r="C217" t="s">
        <v>1</v>
      </c>
      <c r="D217" t="s">
        <v>502</v>
      </c>
      <c r="E217" t="s">
        <v>506</v>
      </c>
      <c r="F217" t="s">
        <v>541</v>
      </c>
      <c r="G217" t="s">
        <v>507</v>
      </c>
      <c r="H217" t="s">
        <v>532</v>
      </c>
      <c r="I217" t="s">
        <v>512</v>
      </c>
      <c r="J217" t="s">
        <v>519</v>
      </c>
      <c r="K217" t="s">
        <v>532</v>
      </c>
      <c r="L217" t="s">
        <v>532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4.7676790544763014E-3</v>
      </c>
      <c r="V217">
        <v>0</v>
      </c>
      <c r="W217">
        <v>0</v>
      </c>
      <c r="X217">
        <v>0</v>
      </c>
      <c r="Y217">
        <v>1.0635838810003102</v>
      </c>
      <c r="Z217">
        <v>0</v>
      </c>
      <c r="AA217">
        <v>0</v>
      </c>
      <c r="AB217">
        <v>0</v>
      </c>
      <c r="AC217">
        <v>2.6117631640399998E-8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213</v>
      </c>
      <c r="C218" t="s">
        <v>1</v>
      </c>
      <c r="D218" t="s">
        <v>502</v>
      </c>
      <c r="E218" t="s">
        <v>505</v>
      </c>
      <c r="F218" t="s">
        <v>4</v>
      </c>
      <c r="G218" t="s">
        <v>507</v>
      </c>
      <c r="H218" t="s">
        <v>532</v>
      </c>
      <c r="I218" t="s">
        <v>512</v>
      </c>
      <c r="J218" t="s">
        <v>520</v>
      </c>
      <c r="K218" t="s">
        <v>532</v>
      </c>
      <c r="L218" t="s">
        <v>532</v>
      </c>
      <c r="M218">
        <v>0</v>
      </c>
      <c r="N218">
        <v>0</v>
      </c>
      <c r="O218">
        <v>2.4878636701659998E-3</v>
      </c>
      <c r="P218">
        <v>0</v>
      </c>
      <c r="Q218">
        <v>0</v>
      </c>
      <c r="R218">
        <v>0</v>
      </c>
      <c r="S218">
        <v>0</v>
      </c>
      <c r="T218">
        <v>1.45361331996E-9</v>
      </c>
      <c r="U218">
        <v>0</v>
      </c>
      <c r="V218">
        <v>0</v>
      </c>
      <c r="W218">
        <v>0</v>
      </c>
      <c r="X218">
        <v>0</v>
      </c>
      <c r="Y218">
        <v>1.301326741909</v>
      </c>
      <c r="Z218">
        <v>0</v>
      </c>
      <c r="AA218">
        <v>0</v>
      </c>
      <c r="AB218">
        <v>0</v>
      </c>
      <c r="AC218">
        <v>3.6567366355600007E-7</v>
      </c>
      <c r="AD218">
        <v>0</v>
      </c>
      <c r="AE218">
        <v>0</v>
      </c>
      <c r="AF218">
        <v>0</v>
      </c>
      <c r="AG218">
        <v>1.0284739463189998E-9</v>
      </c>
      <c r="AH218">
        <v>0</v>
      </c>
    </row>
    <row r="219" spans="1:34" x14ac:dyDescent="0.2">
      <c r="A219" t="s">
        <v>214</v>
      </c>
      <c r="C219" t="s">
        <v>1</v>
      </c>
      <c r="D219" t="s">
        <v>502</v>
      </c>
      <c r="E219" t="s">
        <v>506</v>
      </c>
      <c r="F219" t="s">
        <v>538</v>
      </c>
      <c r="G219" t="s">
        <v>507</v>
      </c>
      <c r="H219" t="s">
        <v>532</v>
      </c>
      <c r="I219" t="s">
        <v>512</v>
      </c>
      <c r="J219" t="s">
        <v>520</v>
      </c>
      <c r="K219" t="s">
        <v>532</v>
      </c>
      <c r="L219" t="s">
        <v>532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5.3404869065399995E-3</v>
      </c>
      <c r="V219">
        <v>0</v>
      </c>
      <c r="W219">
        <v>0</v>
      </c>
      <c r="X219">
        <v>0</v>
      </c>
      <c r="Y219">
        <v>1.0900306309923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215</v>
      </c>
      <c r="C220" t="s">
        <v>1</v>
      </c>
      <c r="D220" t="s">
        <v>502</v>
      </c>
      <c r="E220" t="s">
        <v>506</v>
      </c>
      <c r="F220" t="s">
        <v>541</v>
      </c>
      <c r="G220" t="s">
        <v>507</v>
      </c>
      <c r="H220" t="s">
        <v>532</v>
      </c>
      <c r="I220" t="s">
        <v>512</v>
      </c>
      <c r="J220" t="s">
        <v>520</v>
      </c>
      <c r="K220" t="s">
        <v>532</v>
      </c>
      <c r="L220" t="s">
        <v>532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4.7676790544763014E-3</v>
      </c>
      <c r="V220">
        <v>0</v>
      </c>
      <c r="W220">
        <v>0</v>
      </c>
      <c r="X220">
        <v>0</v>
      </c>
      <c r="Y220">
        <v>1.0933878644233002</v>
      </c>
      <c r="Z220">
        <v>0</v>
      </c>
      <c r="AA220">
        <v>0</v>
      </c>
      <c r="AB220">
        <v>0</v>
      </c>
      <c r="AC220">
        <v>2.6117631640399998E-8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">
      <c r="A221" t="s">
        <v>216</v>
      </c>
      <c r="C221" t="s">
        <v>1</v>
      </c>
      <c r="D221" t="s">
        <v>502</v>
      </c>
      <c r="E221" t="s">
        <v>505</v>
      </c>
      <c r="F221" t="s">
        <v>4</v>
      </c>
      <c r="G221" t="s">
        <v>507</v>
      </c>
      <c r="H221" t="s">
        <v>532</v>
      </c>
      <c r="I221" t="s">
        <v>535</v>
      </c>
      <c r="J221" t="s">
        <v>520</v>
      </c>
      <c r="K221" t="s">
        <v>532</v>
      </c>
      <c r="L221" t="s">
        <v>532</v>
      </c>
      <c r="M221">
        <v>0</v>
      </c>
      <c r="N221">
        <v>0</v>
      </c>
      <c r="O221">
        <v>2.4878636701659998E-3</v>
      </c>
      <c r="P221">
        <v>0</v>
      </c>
      <c r="Q221">
        <v>0</v>
      </c>
      <c r="R221">
        <v>0</v>
      </c>
      <c r="S221">
        <v>0</v>
      </c>
      <c r="T221">
        <v>1.45361331996E-9</v>
      </c>
      <c r="U221">
        <v>0</v>
      </c>
      <c r="V221">
        <v>0</v>
      </c>
      <c r="W221">
        <v>0</v>
      </c>
      <c r="X221">
        <v>0</v>
      </c>
      <c r="Y221">
        <v>0.34918282265331002</v>
      </c>
      <c r="Z221">
        <v>0</v>
      </c>
      <c r="AA221">
        <v>0</v>
      </c>
      <c r="AB221">
        <v>0</v>
      </c>
      <c r="AC221">
        <v>3.6567366355600007E-7</v>
      </c>
      <c r="AD221">
        <v>0</v>
      </c>
      <c r="AE221">
        <v>0</v>
      </c>
      <c r="AF221">
        <v>0</v>
      </c>
      <c r="AG221">
        <v>1.0284739463189998E-9</v>
      </c>
      <c r="AH221">
        <v>0</v>
      </c>
    </row>
    <row r="222" spans="1:34" x14ac:dyDescent="0.2">
      <c r="A222" t="s">
        <v>217</v>
      </c>
      <c r="C222" t="s">
        <v>1</v>
      </c>
      <c r="D222" t="s">
        <v>502</v>
      </c>
      <c r="E222" t="s">
        <v>506</v>
      </c>
      <c r="F222" t="s">
        <v>538</v>
      </c>
      <c r="G222" t="s">
        <v>507</v>
      </c>
      <c r="H222" t="s">
        <v>532</v>
      </c>
      <c r="I222" t="s">
        <v>535</v>
      </c>
      <c r="J222" t="s">
        <v>520</v>
      </c>
      <c r="K222" t="s">
        <v>532</v>
      </c>
      <c r="L222" t="s">
        <v>532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5.3404869065399995E-3</v>
      </c>
      <c r="V222">
        <v>0</v>
      </c>
      <c r="W222">
        <v>0</v>
      </c>
      <c r="X222">
        <v>0</v>
      </c>
      <c r="Y222">
        <v>0.29248609150235699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218</v>
      </c>
      <c r="C223" t="s">
        <v>1</v>
      </c>
      <c r="D223" t="s">
        <v>502</v>
      </c>
      <c r="E223" t="s">
        <v>506</v>
      </c>
      <c r="F223" t="s">
        <v>541</v>
      </c>
      <c r="G223" t="s">
        <v>507</v>
      </c>
      <c r="H223" t="s">
        <v>532</v>
      </c>
      <c r="I223" t="s">
        <v>535</v>
      </c>
      <c r="J223" t="s">
        <v>520</v>
      </c>
      <c r="K223" t="s">
        <v>532</v>
      </c>
      <c r="L223" t="s">
        <v>532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4.7676790544763014E-3</v>
      </c>
      <c r="V223">
        <v>0</v>
      </c>
      <c r="W223">
        <v>0</v>
      </c>
      <c r="X223">
        <v>0</v>
      </c>
      <c r="Y223">
        <v>0.29338693231964702</v>
      </c>
      <c r="Z223">
        <v>0</v>
      </c>
      <c r="AA223">
        <v>0</v>
      </c>
      <c r="AB223">
        <v>0</v>
      </c>
      <c r="AC223">
        <v>2.6117631640399998E-8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219</v>
      </c>
      <c r="C224" t="s">
        <v>1</v>
      </c>
      <c r="D224" t="s">
        <v>502</v>
      </c>
      <c r="E224" t="s">
        <v>505</v>
      </c>
      <c r="F224" t="s">
        <v>4</v>
      </c>
      <c r="G224" t="s">
        <v>507</v>
      </c>
      <c r="H224" t="s">
        <v>532</v>
      </c>
      <c r="I224" t="s">
        <v>536</v>
      </c>
      <c r="J224" t="s">
        <v>520</v>
      </c>
      <c r="K224" t="s">
        <v>532</v>
      </c>
      <c r="L224" t="s">
        <v>532</v>
      </c>
      <c r="M224">
        <v>0</v>
      </c>
      <c r="N224">
        <v>0</v>
      </c>
      <c r="O224">
        <v>2.4878636701659998E-3</v>
      </c>
      <c r="P224">
        <v>0</v>
      </c>
      <c r="Q224">
        <v>0</v>
      </c>
      <c r="R224">
        <v>0</v>
      </c>
      <c r="S224">
        <v>0</v>
      </c>
      <c r="T224">
        <v>1.45361331996E-9</v>
      </c>
      <c r="U224">
        <v>0</v>
      </c>
      <c r="V224">
        <v>0</v>
      </c>
      <c r="W224">
        <v>0</v>
      </c>
      <c r="X224">
        <v>0</v>
      </c>
      <c r="Y224">
        <v>0.36293387089096002</v>
      </c>
      <c r="Z224">
        <v>0</v>
      </c>
      <c r="AA224">
        <v>0</v>
      </c>
      <c r="AB224">
        <v>0</v>
      </c>
      <c r="AC224">
        <v>3.6567366355600007E-7</v>
      </c>
      <c r="AD224">
        <v>0</v>
      </c>
      <c r="AE224">
        <v>0</v>
      </c>
      <c r="AF224">
        <v>0</v>
      </c>
      <c r="AG224">
        <v>1.0284739463189998E-9</v>
      </c>
      <c r="AH224">
        <v>0</v>
      </c>
    </row>
    <row r="225" spans="1:34" x14ac:dyDescent="0.2">
      <c r="A225" t="s">
        <v>220</v>
      </c>
      <c r="C225" t="s">
        <v>1</v>
      </c>
      <c r="D225" t="s">
        <v>502</v>
      </c>
      <c r="E225" t="s">
        <v>506</v>
      </c>
      <c r="F225" t="s">
        <v>538</v>
      </c>
      <c r="G225" t="s">
        <v>507</v>
      </c>
      <c r="H225" t="s">
        <v>532</v>
      </c>
      <c r="I225" t="s">
        <v>536</v>
      </c>
      <c r="J225" t="s">
        <v>520</v>
      </c>
      <c r="K225" t="s">
        <v>532</v>
      </c>
      <c r="L225" t="s">
        <v>532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5.3404869065399995E-3</v>
      </c>
      <c r="V225">
        <v>0</v>
      </c>
      <c r="W225">
        <v>0</v>
      </c>
      <c r="X225">
        <v>0</v>
      </c>
      <c r="Y225">
        <v>0.30400438533631202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221</v>
      </c>
      <c r="C226" t="s">
        <v>1</v>
      </c>
      <c r="D226" t="s">
        <v>502</v>
      </c>
      <c r="E226" t="s">
        <v>506</v>
      </c>
      <c r="F226" t="s">
        <v>541</v>
      </c>
      <c r="G226" t="s">
        <v>507</v>
      </c>
      <c r="H226" t="s">
        <v>532</v>
      </c>
      <c r="I226" t="s">
        <v>536</v>
      </c>
      <c r="J226" t="s">
        <v>520</v>
      </c>
      <c r="K226" t="s">
        <v>532</v>
      </c>
      <c r="L226" t="s">
        <v>532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4.7676790544763014E-3</v>
      </c>
      <c r="V226">
        <v>0</v>
      </c>
      <c r="W226">
        <v>0</v>
      </c>
      <c r="X226">
        <v>0</v>
      </c>
      <c r="Y226">
        <v>0.30494070185495203</v>
      </c>
      <c r="Z226">
        <v>0</v>
      </c>
      <c r="AA226">
        <v>0</v>
      </c>
      <c r="AB226">
        <v>0</v>
      </c>
      <c r="AC226">
        <v>2.6117631640399998E-8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222</v>
      </c>
      <c r="M227">
        <v>0</v>
      </c>
      <c r="N227">
        <v>0</v>
      </c>
      <c r="O227">
        <v>0</v>
      </c>
      <c r="P227">
        <v>1.8046973560606E-5</v>
      </c>
      <c r="Q227">
        <v>5.640591531096E-3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7.1415984170000002E-2</v>
      </c>
      <c r="AD227">
        <v>61.166696994613602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223</v>
      </c>
      <c r="M228">
        <v>0</v>
      </c>
      <c r="N228">
        <v>0</v>
      </c>
      <c r="O228">
        <v>0</v>
      </c>
      <c r="P228">
        <v>1.8046973560606E-5</v>
      </c>
      <c r="Q228">
        <v>5.640591531096E-3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7.1415984170000002E-2</v>
      </c>
      <c r="AD228">
        <v>59.027423200309208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224</v>
      </c>
      <c r="M229">
        <v>0</v>
      </c>
      <c r="N229">
        <v>0</v>
      </c>
      <c r="O229">
        <v>0</v>
      </c>
      <c r="P229">
        <v>1.8046973560606E-5</v>
      </c>
      <c r="Q229">
        <v>5.640591531096E-3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7.1415984170000002E-2</v>
      </c>
      <c r="AD229">
        <v>58.2478282541718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225</v>
      </c>
      <c r="M230">
        <v>0</v>
      </c>
      <c r="N230">
        <v>0</v>
      </c>
      <c r="O230">
        <v>0</v>
      </c>
      <c r="P230">
        <v>1.8046973560606E-5</v>
      </c>
      <c r="Q230">
        <v>5.640591531096E-3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7.1415984170000002E-2</v>
      </c>
      <c r="AD230">
        <v>119.72567226951661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226</v>
      </c>
      <c r="M231">
        <v>0</v>
      </c>
      <c r="N231">
        <v>0</v>
      </c>
      <c r="O231">
        <v>0</v>
      </c>
      <c r="P231">
        <v>1.8046973560606E-5</v>
      </c>
      <c r="Q231">
        <v>5.640591531096E-3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7.1415984170000002E-2</v>
      </c>
      <c r="AD231">
        <v>10.76414219108268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227</v>
      </c>
      <c r="M232">
        <v>0</v>
      </c>
      <c r="N232">
        <v>0</v>
      </c>
      <c r="O232">
        <v>0</v>
      </c>
      <c r="P232">
        <v>1.8046973560606E-5</v>
      </c>
      <c r="Q232">
        <v>5.640591531096E-3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7.1415984170000002E-2</v>
      </c>
      <c r="AD232">
        <v>11.498451336205399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 t="s">
        <v>228</v>
      </c>
      <c r="M233">
        <v>0</v>
      </c>
      <c r="N233">
        <v>0</v>
      </c>
      <c r="O233">
        <v>0</v>
      </c>
      <c r="P233">
        <v>1.8046973560606E-5</v>
      </c>
      <c r="Q233">
        <v>5.640591531096E-3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7.1415984170000002E-2</v>
      </c>
      <c r="AD233">
        <v>10.67544946847288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229</v>
      </c>
      <c r="M234">
        <v>0</v>
      </c>
      <c r="N234">
        <v>0</v>
      </c>
      <c r="O234">
        <v>0</v>
      </c>
      <c r="P234">
        <v>1.8046973560606E-5</v>
      </c>
      <c r="Q234">
        <v>5.640591531096E-3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7.1415984170000002E-2</v>
      </c>
      <c r="AD234">
        <v>112.64908858649559</v>
      </c>
      <c r="AE234">
        <v>0</v>
      </c>
      <c r="AF234">
        <v>0</v>
      </c>
      <c r="AG234">
        <v>0</v>
      </c>
      <c r="AH234">
        <v>0</v>
      </c>
    </row>
    <row r="235" spans="1:34" x14ac:dyDescent="0.2">
      <c r="A235" t="s">
        <v>230</v>
      </c>
      <c r="M235">
        <v>0</v>
      </c>
      <c r="N235">
        <v>0</v>
      </c>
      <c r="O235">
        <v>0</v>
      </c>
      <c r="P235">
        <v>1.8046973560606E-5</v>
      </c>
      <c r="Q235">
        <v>5.640591531096E-3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7.1415984170000002E-2</v>
      </c>
      <c r="AD235">
        <v>109.72989600401587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231</v>
      </c>
      <c r="M236">
        <v>0</v>
      </c>
      <c r="N236">
        <v>0</v>
      </c>
      <c r="O236">
        <v>0</v>
      </c>
      <c r="P236">
        <v>1.8046973560606E-5</v>
      </c>
      <c r="Q236">
        <v>5.640591531096E-3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7.1415984170000002E-2</v>
      </c>
      <c r="AD236">
        <v>115.43834443355198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232</v>
      </c>
      <c r="M237">
        <v>0</v>
      </c>
      <c r="N237">
        <v>0</v>
      </c>
      <c r="O237">
        <v>0</v>
      </c>
      <c r="P237">
        <v>1.8046973560606E-5</v>
      </c>
      <c r="Q237">
        <v>5.640591531096E-3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7.1415984170000002E-2</v>
      </c>
      <c r="AD237">
        <v>57.507554224976595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233</v>
      </c>
      <c r="M238">
        <v>0</v>
      </c>
      <c r="N238">
        <v>0</v>
      </c>
      <c r="O238">
        <v>0</v>
      </c>
      <c r="P238">
        <v>1.8046973560606E-5</v>
      </c>
      <c r="Q238">
        <v>5.640591531096E-3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7.1415984170000002E-2</v>
      </c>
      <c r="AD238">
        <v>54.847372581934195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234</v>
      </c>
      <c r="M239">
        <v>0</v>
      </c>
      <c r="N239">
        <v>0</v>
      </c>
      <c r="O239">
        <v>0</v>
      </c>
      <c r="P239">
        <v>1.8046973560606E-5</v>
      </c>
      <c r="Q239">
        <v>5.640591531096E-3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7.1415984170000002E-2</v>
      </c>
      <c r="AD239">
        <v>54.588690537374696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235</v>
      </c>
      <c r="M240">
        <v>0</v>
      </c>
      <c r="N240">
        <v>0</v>
      </c>
      <c r="O240">
        <v>0</v>
      </c>
      <c r="P240">
        <v>1.8046973560606E-5</v>
      </c>
      <c r="Q240">
        <v>5.640591531096E-3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7.1415984170000002E-2</v>
      </c>
      <c r="AD240">
        <v>115.8557174550336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236</v>
      </c>
      <c r="M241">
        <v>0</v>
      </c>
      <c r="N241">
        <v>0</v>
      </c>
      <c r="O241">
        <v>0</v>
      </c>
      <c r="P241">
        <v>1.8046973560606E-5</v>
      </c>
      <c r="Q241">
        <v>5.640591531096E-3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7.1415984170000002E-2</v>
      </c>
      <c r="AD241">
        <v>7.2864490326389006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237</v>
      </c>
      <c r="M242">
        <v>0</v>
      </c>
      <c r="N242">
        <v>0</v>
      </c>
      <c r="O242">
        <v>0</v>
      </c>
      <c r="P242">
        <v>1.8046973560606E-5</v>
      </c>
      <c r="Q242">
        <v>5.640591531096E-3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7.1415984170000002E-2</v>
      </c>
      <c r="AD242">
        <v>8.018114540989119</v>
      </c>
      <c r="AE242">
        <v>0</v>
      </c>
      <c r="AF242">
        <v>0</v>
      </c>
      <c r="AG242">
        <v>0</v>
      </c>
      <c r="AH242">
        <v>0</v>
      </c>
    </row>
    <row r="243" spans="1:34" x14ac:dyDescent="0.2">
      <c r="A243" t="s">
        <v>238</v>
      </c>
      <c r="M243">
        <v>0</v>
      </c>
      <c r="N243">
        <v>0</v>
      </c>
      <c r="O243">
        <v>0</v>
      </c>
      <c r="P243">
        <v>1.8046973560606E-5</v>
      </c>
      <c r="Q243">
        <v>5.640591531096E-3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7.1415984170000002E-2</v>
      </c>
      <c r="AD243">
        <v>7.1980755721018408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239</v>
      </c>
      <c r="M244">
        <v>0</v>
      </c>
      <c r="N244">
        <v>0</v>
      </c>
      <c r="O244">
        <v>0</v>
      </c>
      <c r="P244">
        <v>1.8046973560606E-5</v>
      </c>
      <c r="Q244">
        <v>5.640591531096E-3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7.1415984170000002E-2</v>
      </c>
      <c r="AD244">
        <v>108.8046121128469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240</v>
      </c>
      <c r="M245">
        <v>0</v>
      </c>
      <c r="N245">
        <v>0</v>
      </c>
      <c r="O245">
        <v>0</v>
      </c>
      <c r="P245">
        <v>1.8046973560606E-5</v>
      </c>
      <c r="Q245">
        <v>5.640591531096E-3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7.1415984170000002E-2</v>
      </c>
      <c r="AD245">
        <v>105.89592523509988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241</v>
      </c>
      <c r="M246">
        <v>0</v>
      </c>
      <c r="N246">
        <v>0</v>
      </c>
      <c r="O246">
        <v>0</v>
      </c>
      <c r="P246">
        <v>1.8046973560606E-5</v>
      </c>
      <c r="Q246">
        <v>5.640591531096E-3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7.1415984170000002E-2</v>
      </c>
      <c r="AD246">
        <v>111.58382357417464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242</v>
      </c>
      <c r="B247" t="b">
        <v>1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510</v>
      </c>
      <c r="I247" t="s">
        <v>538</v>
      </c>
      <c r="J247" t="s">
        <v>513</v>
      </c>
      <c r="K247" t="s">
        <v>522</v>
      </c>
      <c r="L247" t="s">
        <v>532</v>
      </c>
      <c r="M247">
        <v>2.6427281239550001E-4</v>
      </c>
      <c r="N247">
        <v>0</v>
      </c>
      <c r="O247">
        <v>0</v>
      </c>
      <c r="P247">
        <v>0</v>
      </c>
      <c r="Q247">
        <v>5.2805537737919996E-3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8.7788415546799994E-5</v>
      </c>
      <c r="AD247">
        <v>0</v>
      </c>
      <c r="AE247">
        <v>1.1486587349999999</v>
      </c>
      <c r="AF247">
        <v>0</v>
      </c>
      <c r="AG247">
        <v>0</v>
      </c>
      <c r="AH247">
        <v>0</v>
      </c>
    </row>
    <row r="248" spans="1:34" x14ac:dyDescent="0.2">
      <c r="A248" t="s">
        <v>243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510</v>
      </c>
      <c r="I248" t="s">
        <v>538</v>
      </c>
      <c r="J248" t="s">
        <v>513</v>
      </c>
      <c r="K248" t="s">
        <v>523</v>
      </c>
      <c r="L248" s="4" t="s">
        <v>525</v>
      </c>
      <c r="M248">
        <v>2.6427281239550001E-4</v>
      </c>
      <c r="N248">
        <v>0</v>
      </c>
      <c r="O248">
        <v>0</v>
      </c>
      <c r="P248">
        <v>0</v>
      </c>
      <c r="Q248">
        <v>5.2805537737919996E-3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8.7788415546799994E-5</v>
      </c>
      <c r="AD248">
        <v>0</v>
      </c>
      <c r="AE248">
        <v>1.1085473625</v>
      </c>
      <c r="AF248">
        <v>0</v>
      </c>
      <c r="AG248">
        <v>0</v>
      </c>
      <c r="AH248">
        <v>0</v>
      </c>
    </row>
    <row r="249" spans="1:34" x14ac:dyDescent="0.2">
      <c r="A249" t="s">
        <v>244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510</v>
      </c>
      <c r="I249" t="s">
        <v>538</v>
      </c>
      <c r="J249" t="s">
        <v>513</v>
      </c>
      <c r="K249" t="s">
        <v>543</v>
      </c>
      <c r="L249" s="4" t="s">
        <v>525</v>
      </c>
      <c r="M249">
        <v>2.6427281239550001E-4</v>
      </c>
      <c r="N249">
        <v>0</v>
      </c>
      <c r="O249">
        <v>0</v>
      </c>
      <c r="P249">
        <v>0</v>
      </c>
      <c r="Q249">
        <v>5.2805537737919996E-3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8.7788415546799994E-5</v>
      </c>
      <c r="AD249">
        <v>0</v>
      </c>
      <c r="AE249">
        <v>1.093929980625</v>
      </c>
      <c r="AF249">
        <v>0</v>
      </c>
      <c r="AG249">
        <v>0</v>
      </c>
      <c r="AH249">
        <v>0</v>
      </c>
    </row>
    <row r="250" spans="1:34" x14ac:dyDescent="0.2">
      <c r="A250" t="s">
        <v>243</v>
      </c>
      <c r="C250" t="s">
        <v>531</v>
      </c>
      <c r="D250" t="s">
        <v>503</v>
      </c>
      <c r="E250" t="s">
        <v>505</v>
      </c>
      <c r="F250" t="s">
        <v>8</v>
      </c>
      <c r="G250" t="s">
        <v>507</v>
      </c>
      <c r="H250" t="s">
        <v>510</v>
      </c>
      <c r="I250" t="s">
        <v>538</v>
      </c>
      <c r="J250" t="s">
        <v>513</v>
      </c>
      <c r="K250" t="s">
        <v>523</v>
      </c>
      <c r="L250" s="4" t="s">
        <v>526</v>
      </c>
      <c r="M250">
        <v>2.6427281239550001E-4</v>
      </c>
      <c r="N250">
        <v>0</v>
      </c>
      <c r="O250">
        <v>0</v>
      </c>
      <c r="P250">
        <v>0</v>
      </c>
      <c r="Q250">
        <v>5.2805537737919996E-3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8.7788415546799994E-5</v>
      </c>
      <c r="AD250">
        <v>0</v>
      </c>
      <c r="AE250">
        <f>0.9911*AE248</f>
        <v>1.09868129097375</v>
      </c>
      <c r="AF250">
        <v>0</v>
      </c>
      <c r="AG250">
        <v>0</v>
      </c>
      <c r="AH250">
        <v>0</v>
      </c>
    </row>
    <row r="251" spans="1:34" x14ac:dyDescent="0.2">
      <c r="A251" t="s">
        <v>244</v>
      </c>
      <c r="C251" t="s">
        <v>531</v>
      </c>
      <c r="D251" t="s">
        <v>503</v>
      </c>
      <c r="E251" t="s">
        <v>505</v>
      </c>
      <c r="F251" t="s">
        <v>8</v>
      </c>
      <c r="G251" t="s">
        <v>507</v>
      </c>
      <c r="H251" t="s">
        <v>510</v>
      </c>
      <c r="I251" t="s">
        <v>538</v>
      </c>
      <c r="J251" t="s">
        <v>513</v>
      </c>
      <c r="K251" t="s">
        <v>543</v>
      </c>
      <c r="L251" s="4" t="s">
        <v>526</v>
      </c>
      <c r="M251">
        <v>2.6427281239550001E-4</v>
      </c>
      <c r="N251">
        <v>0</v>
      </c>
      <c r="O251">
        <v>0</v>
      </c>
      <c r="P251">
        <v>0</v>
      </c>
      <c r="Q251">
        <v>5.2805537737919996E-3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8.7788415546799994E-5</v>
      </c>
      <c r="AD251">
        <v>0</v>
      </c>
      <c r="AE251">
        <f>0.9955*AE249</f>
        <v>1.0890072957121877</v>
      </c>
      <c r="AF251">
        <v>0</v>
      </c>
      <c r="AG251">
        <v>0</v>
      </c>
      <c r="AH251">
        <v>0</v>
      </c>
    </row>
    <row r="252" spans="1:34" x14ac:dyDescent="0.2">
      <c r="A252" t="s">
        <v>243</v>
      </c>
      <c r="C252" t="s">
        <v>531</v>
      </c>
      <c r="D252" t="s">
        <v>503</v>
      </c>
      <c r="E252" t="s">
        <v>505</v>
      </c>
      <c r="F252" t="s">
        <v>8</v>
      </c>
      <c r="G252" t="s">
        <v>507</v>
      </c>
      <c r="H252" t="s">
        <v>510</v>
      </c>
      <c r="I252" t="s">
        <v>538</v>
      </c>
      <c r="J252" t="s">
        <v>513</v>
      </c>
      <c r="K252" t="s">
        <v>523</v>
      </c>
      <c r="L252" s="4" t="s">
        <v>527</v>
      </c>
      <c r="M252">
        <v>2.6427281239550001E-4</v>
      </c>
      <c r="N252">
        <v>0</v>
      </c>
      <c r="O252">
        <v>0</v>
      </c>
      <c r="P252">
        <v>0</v>
      </c>
      <c r="Q252">
        <v>5.2805537737919996E-3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8.7788415546799994E-5</v>
      </c>
      <c r="AD252">
        <v>0</v>
      </c>
      <c r="AE252">
        <f>1.008*AE248</f>
        <v>1.1174157413999999</v>
      </c>
      <c r="AF252">
        <v>0</v>
      </c>
      <c r="AG252">
        <v>0</v>
      </c>
      <c r="AH252">
        <v>0</v>
      </c>
    </row>
    <row r="253" spans="1:34" x14ac:dyDescent="0.2">
      <c r="A253" t="s">
        <v>244</v>
      </c>
      <c r="C253" t="s">
        <v>531</v>
      </c>
      <c r="D253" t="s">
        <v>503</v>
      </c>
      <c r="E253" t="s">
        <v>505</v>
      </c>
      <c r="F253" t="s">
        <v>8</v>
      </c>
      <c r="G253" t="s">
        <v>507</v>
      </c>
      <c r="H253" t="s">
        <v>510</v>
      </c>
      <c r="I253" t="s">
        <v>538</v>
      </c>
      <c r="J253" t="s">
        <v>513</v>
      </c>
      <c r="K253" t="s">
        <v>543</v>
      </c>
      <c r="L253" s="4" t="s">
        <v>527</v>
      </c>
      <c r="M253">
        <v>2.6427281239550001E-4</v>
      </c>
      <c r="N253">
        <v>0</v>
      </c>
      <c r="O253">
        <v>0</v>
      </c>
      <c r="P253">
        <v>0</v>
      </c>
      <c r="Q253">
        <v>5.2805537737919996E-3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8.7788415546799994E-5</v>
      </c>
      <c r="AD253">
        <v>0</v>
      </c>
      <c r="AE253">
        <f>1.004495*AE249</f>
        <v>1.0988471958879094</v>
      </c>
      <c r="AF253">
        <v>0</v>
      </c>
      <c r="AG253">
        <v>0</v>
      </c>
      <c r="AH253">
        <v>0</v>
      </c>
    </row>
    <row r="254" spans="1:34" x14ac:dyDescent="0.2">
      <c r="A254" t="s">
        <v>245</v>
      </c>
      <c r="C254" t="s">
        <v>531</v>
      </c>
      <c r="D254" t="s">
        <v>503</v>
      </c>
      <c r="E254" t="s">
        <v>505</v>
      </c>
      <c r="F254" t="s">
        <v>8</v>
      </c>
      <c r="G254" t="s">
        <v>507</v>
      </c>
      <c r="H254" t="s">
        <v>510</v>
      </c>
      <c r="I254" t="s">
        <v>538</v>
      </c>
      <c r="J254" t="s">
        <v>548</v>
      </c>
      <c r="K254" t="s">
        <v>522</v>
      </c>
      <c r="L254" t="s">
        <v>532</v>
      </c>
      <c r="M254">
        <v>2.6427281239550001E-4</v>
      </c>
      <c r="N254">
        <v>0</v>
      </c>
      <c r="O254">
        <v>0</v>
      </c>
      <c r="P254">
        <v>0</v>
      </c>
      <c r="Q254">
        <v>5.2805537737919996E-3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8.7788415546799994E-5</v>
      </c>
      <c r="AD254">
        <v>0</v>
      </c>
      <c r="AE254">
        <v>2.2466394974999999</v>
      </c>
      <c r="AF254">
        <v>0</v>
      </c>
      <c r="AG254">
        <v>0</v>
      </c>
      <c r="AH254">
        <v>0</v>
      </c>
    </row>
    <row r="255" spans="1:34" x14ac:dyDescent="0.2">
      <c r="A255" t="s">
        <v>246</v>
      </c>
      <c r="B255" t="b">
        <v>1</v>
      </c>
      <c r="C255" t="s">
        <v>531</v>
      </c>
      <c r="D255" t="s">
        <v>503</v>
      </c>
      <c r="E255" t="s">
        <v>505</v>
      </c>
      <c r="F255" t="s">
        <v>8</v>
      </c>
      <c r="G255" t="s">
        <v>507</v>
      </c>
      <c r="H255" t="s">
        <v>510</v>
      </c>
      <c r="I255" t="s">
        <v>538</v>
      </c>
      <c r="J255" t="s">
        <v>579</v>
      </c>
      <c r="K255" t="s">
        <v>522</v>
      </c>
      <c r="L255" t="s">
        <v>532</v>
      </c>
      <c r="M255">
        <v>2.6427281239550001E-4</v>
      </c>
      <c r="N255">
        <v>0</v>
      </c>
      <c r="O255">
        <v>0</v>
      </c>
      <c r="P255">
        <v>0</v>
      </c>
      <c r="Q255">
        <v>5.2805537737919996E-3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8.7788415546799994E-5</v>
      </c>
      <c r="AD255">
        <v>0</v>
      </c>
      <c r="AE255">
        <v>0.20361085874999998</v>
      </c>
      <c r="AF255">
        <v>0</v>
      </c>
      <c r="AG255">
        <v>0</v>
      </c>
      <c r="AH255">
        <v>0</v>
      </c>
    </row>
    <row r="256" spans="1:34" x14ac:dyDescent="0.2">
      <c r="A256" t="s">
        <v>247</v>
      </c>
      <c r="C256" t="s">
        <v>531</v>
      </c>
      <c r="D256" t="s">
        <v>503</v>
      </c>
      <c r="E256" t="s">
        <v>505</v>
      </c>
      <c r="F256" t="s">
        <v>8</v>
      </c>
      <c r="G256" t="s">
        <v>507</v>
      </c>
      <c r="H256" t="s">
        <v>510</v>
      </c>
      <c r="I256" t="s">
        <v>538</v>
      </c>
      <c r="J256" t="s">
        <v>514</v>
      </c>
      <c r="K256" t="s">
        <v>522</v>
      </c>
      <c r="L256" t="s">
        <v>532</v>
      </c>
      <c r="M256">
        <v>2.6427281239550001E-4</v>
      </c>
      <c r="N256">
        <v>0</v>
      </c>
      <c r="O256">
        <v>0</v>
      </c>
      <c r="P256">
        <v>0</v>
      </c>
      <c r="Q256">
        <v>5.2805537737919996E-3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8.7788415546799994E-5</v>
      </c>
      <c r="AD256">
        <v>0</v>
      </c>
      <c r="AE256">
        <v>0.21737915249999998</v>
      </c>
      <c r="AF256">
        <v>0</v>
      </c>
      <c r="AG256">
        <v>0</v>
      </c>
      <c r="AH256">
        <v>0</v>
      </c>
    </row>
    <row r="257" spans="1:34" x14ac:dyDescent="0.2">
      <c r="A257" t="s">
        <v>248</v>
      </c>
      <c r="C257" t="s">
        <v>531</v>
      </c>
      <c r="D257" t="s">
        <v>503</v>
      </c>
      <c r="E257" t="s">
        <v>505</v>
      </c>
      <c r="F257" t="s">
        <v>8</v>
      </c>
      <c r="G257" t="s">
        <v>507</v>
      </c>
      <c r="H257" t="s">
        <v>510</v>
      </c>
      <c r="I257" t="s">
        <v>538</v>
      </c>
      <c r="J257" t="s">
        <v>515</v>
      </c>
      <c r="K257" t="s">
        <v>522</v>
      </c>
      <c r="L257" t="s">
        <v>532</v>
      </c>
      <c r="M257">
        <v>2.6427281239550001E-4</v>
      </c>
      <c r="N257">
        <v>0</v>
      </c>
      <c r="O257">
        <v>0</v>
      </c>
      <c r="P257">
        <v>0</v>
      </c>
      <c r="Q257">
        <v>5.2805537737919996E-3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8.7788415546799994E-5</v>
      </c>
      <c r="AD257">
        <v>0</v>
      </c>
      <c r="AE257">
        <v>0.20194786762499997</v>
      </c>
      <c r="AF257">
        <v>0</v>
      </c>
      <c r="AG257">
        <v>0</v>
      </c>
      <c r="AH257">
        <v>0</v>
      </c>
    </row>
    <row r="258" spans="1:34" x14ac:dyDescent="0.2">
      <c r="A258" t="s">
        <v>249</v>
      </c>
      <c r="C258" t="s">
        <v>531</v>
      </c>
      <c r="D258" t="s">
        <v>503</v>
      </c>
      <c r="E258" t="s">
        <v>505</v>
      </c>
      <c r="F258" t="s">
        <v>8</v>
      </c>
      <c r="G258" t="s">
        <v>507</v>
      </c>
      <c r="H258" t="s">
        <v>510</v>
      </c>
      <c r="I258" t="s">
        <v>538</v>
      </c>
      <c r="J258" t="s">
        <v>516</v>
      </c>
      <c r="K258" t="s">
        <v>522</v>
      </c>
      <c r="L258" t="s">
        <v>532</v>
      </c>
      <c r="M258">
        <v>2.6427281239550001E-4</v>
      </c>
      <c r="N258">
        <v>0</v>
      </c>
      <c r="O258">
        <v>0</v>
      </c>
      <c r="P258">
        <v>0</v>
      </c>
      <c r="Q258">
        <v>5.2805537737919996E-3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8.7788415546799994E-5</v>
      </c>
      <c r="AD258">
        <v>0</v>
      </c>
      <c r="AE258">
        <v>2.113953585</v>
      </c>
      <c r="AF258">
        <v>0</v>
      </c>
      <c r="AG258">
        <v>0</v>
      </c>
      <c r="AH258">
        <v>0</v>
      </c>
    </row>
    <row r="259" spans="1:34" x14ac:dyDescent="0.2">
      <c r="A259" t="s">
        <v>250</v>
      </c>
      <c r="C259" t="s">
        <v>531</v>
      </c>
      <c r="D259" t="s">
        <v>503</v>
      </c>
      <c r="E259" t="s">
        <v>505</v>
      </c>
      <c r="F259" t="s">
        <v>8</v>
      </c>
      <c r="G259" t="s">
        <v>507</v>
      </c>
      <c r="H259" t="s">
        <v>510</v>
      </c>
      <c r="I259" t="s">
        <v>538</v>
      </c>
      <c r="J259" t="s">
        <v>517</v>
      </c>
      <c r="K259" t="s">
        <v>522</v>
      </c>
      <c r="L259" t="s">
        <v>532</v>
      </c>
      <c r="M259">
        <v>2.6427281239550001E-4</v>
      </c>
      <c r="N259">
        <v>0</v>
      </c>
      <c r="O259">
        <v>0</v>
      </c>
      <c r="P259">
        <v>0</v>
      </c>
      <c r="Q259">
        <v>5.2805537737919996E-3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8.7788415546799994E-5</v>
      </c>
      <c r="AD259">
        <v>0</v>
      </c>
      <c r="AE259">
        <v>2.0592188675624996</v>
      </c>
      <c r="AF259">
        <v>0</v>
      </c>
      <c r="AG259">
        <v>0</v>
      </c>
      <c r="AH259">
        <v>0</v>
      </c>
    </row>
    <row r="260" spans="1:34" x14ac:dyDescent="0.2">
      <c r="A260" t="s">
        <v>251</v>
      </c>
      <c r="C260" t="s">
        <v>531</v>
      </c>
      <c r="D260" t="s">
        <v>503</v>
      </c>
      <c r="E260" t="s">
        <v>505</v>
      </c>
      <c r="F260" t="s">
        <v>8</v>
      </c>
      <c r="G260" t="s">
        <v>507</v>
      </c>
      <c r="H260" t="s">
        <v>510</v>
      </c>
      <c r="I260" t="s">
        <v>538</v>
      </c>
      <c r="J260" t="s">
        <v>518</v>
      </c>
      <c r="K260" t="s">
        <v>522</v>
      </c>
      <c r="L260" t="s">
        <v>532</v>
      </c>
      <c r="M260">
        <v>2.6427281239550001E-4</v>
      </c>
      <c r="N260">
        <v>0</v>
      </c>
      <c r="O260">
        <v>0</v>
      </c>
      <c r="P260">
        <v>0</v>
      </c>
      <c r="Q260">
        <v>5.2805537737919996E-3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8.7788415546799994E-5</v>
      </c>
      <c r="AD260">
        <v>0</v>
      </c>
      <c r="AE260">
        <v>2.1662520933750002</v>
      </c>
      <c r="AF260">
        <v>0</v>
      </c>
      <c r="AG260">
        <v>0</v>
      </c>
      <c r="AH260">
        <v>0</v>
      </c>
    </row>
    <row r="261" spans="1:34" x14ac:dyDescent="0.2">
      <c r="A261" t="s">
        <v>252</v>
      </c>
      <c r="B261" t="b">
        <v>1</v>
      </c>
      <c r="C261" t="s">
        <v>531</v>
      </c>
      <c r="D261" t="s">
        <v>503</v>
      </c>
      <c r="E261" t="s">
        <v>505</v>
      </c>
      <c r="F261" t="s">
        <v>8</v>
      </c>
      <c r="G261" t="s">
        <v>507</v>
      </c>
      <c r="H261" t="s">
        <v>511</v>
      </c>
      <c r="I261" t="s">
        <v>538</v>
      </c>
      <c r="J261" t="s">
        <v>513</v>
      </c>
      <c r="K261" t="s">
        <v>522</v>
      </c>
      <c r="L261" t="s">
        <v>532</v>
      </c>
      <c r="M261">
        <v>2.6427281239550001E-4</v>
      </c>
      <c r="N261">
        <v>0</v>
      </c>
      <c r="O261">
        <v>0</v>
      </c>
      <c r="P261">
        <v>0</v>
      </c>
      <c r="Q261">
        <v>5.2805537737919996E-3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8.7788415546799994E-5</v>
      </c>
      <c r="AD261">
        <v>0</v>
      </c>
      <c r="AE261">
        <v>1.080049831875</v>
      </c>
      <c r="AF261">
        <v>0</v>
      </c>
      <c r="AG261">
        <v>0</v>
      </c>
      <c r="AH261">
        <v>0</v>
      </c>
    </row>
    <row r="262" spans="1:34" x14ac:dyDescent="0.2">
      <c r="A262" t="s">
        <v>253</v>
      </c>
      <c r="C262" t="s">
        <v>531</v>
      </c>
      <c r="D262" t="s">
        <v>503</v>
      </c>
      <c r="E262" t="s">
        <v>505</v>
      </c>
      <c r="F262" t="s">
        <v>8</v>
      </c>
      <c r="G262" t="s">
        <v>507</v>
      </c>
      <c r="H262" t="s">
        <v>511</v>
      </c>
      <c r="I262" t="s">
        <v>538</v>
      </c>
      <c r="J262" t="s">
        <v>513</v>
      </c>
      <c r="K262" t="s">
        <v>523</v>
      </c>
      <c r="L262" s="4" t="s">
        <v>525</v>
      </c>
      <c r="M262">
        <v>2.6427281239550001E-4</v>
      </c>
      <c r="N262">
        <v>0</v>
      </c>
      <c r="O262">
        <v>0</v>
      </c>
      <c r="P262">
        <v>0</v>
      </c>
      <c r="Q262">
        <v>5.2805537737919996E-3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8.7788415546799994E-5</v>
      </c>
      <c r="AD262">
        <v>0</v>
      </c>
      <c r="AE262">
        <v>1.030171425</v>
      </c>
      <c r="AF262">
        <v>0</v>
      </c>
      <c r="AG262">
        <v>0</v>
      </c>
      <c r="AH262">
        <v>0</v>
      </c>
    </row>
    <row r="263" spans="1:34" x14ac:dyDescent="0.2">
      <c r="A263" t="s">
        <v>254</v>
      </c>
      <c r="C263" t="s">
        <v>531</v>
      </c>
      <c r="D263" t="s">
        <v>503</v>
      </c>
      <c r="E263" t="s">
        <v>505</v>
      </c>
      <c r="F263" t="s">
        <v>8</v>
      </c>
      <c r="G263" t="s">
        <v>507</v>
      </c>
      <c r="H263" t="s">
        <v>511</v>
      </c>
      <c r="I263" t="s">
        <v>538</v>
      </c>
      <c r="J263" t="s">
        <v>513</v>
      </c>
      <c r="K263" t="s">
        <v>543</v>
      </c>
      <c r="L263" s="4" t="s">
        <v>525</v>
      </c>
      <c r="M263">
        <v>2.6427281239550001E-4</v>
      </c>
      <c r="N263">
        <v>0</v>
      </c>
      <c r="O263">
        <v>0</v>
      </c>
      <c r="P263">
        <v>0</v>
      </c>
      <c r="Q263">
        <v>5.2805537737919996E-3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8.7788415546799994E-5</v>
      </c>
      <c r="AD263">
        <v>0</v>
      </c>
      <c r="AE263">
        <v>1.0253211337500001</v>
      </c>
      <c r="AF263">
        <v>0</v>
      </c>
      <c r="AG263">
        <v>0</v>
      </c>
      <c r="AH263">
        <v>0</v>
      </c>
    </row>
    <row r="264" spans="1:34" x14ac:dyDescent="0.2">
      <c r="A264" t="s">
        <v>253</v>
      </c>
      <c r="C264" t="s">
        <v>531</v>
      </c>
      <c r="D264" t="s">
        <v>503</v>
      </c>
      <c r="E264" t="s">
        <v>505</v>
      </c>
      <c r="F264" t="s">
        <v>8</v>
      </c>
      <c r="G264" t="s">
        <v>507</v>
      </c>
      <c r="H264" t="s">
        <v>511</v>
      </c>
      <c r="I264" t="s">
        <v>538</v>
      </c>
      <c r="J264" t="s">
        <v>513</v>
      </c>
      <c r="K264" t="s">
        <v>523</v>
      </c>
      <c r="L264" s="4" t="s">
        <v>526</v>
      </c>
      <c r="M264">
        <v>2.6427281239550001E-4</v>
      </c>
      <c r="N264">
        <v>0</v>
      </c>
      <c r="O264">
        <v>0</v>
      </c>
      <c r="P264">
        <v>0</v>
      </c>
      <c r="Q264">
        <v>5.2805537737919996E-3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8.7788415546799994E-5</v>
      </c>
      <c r="AD264">
        <v>0</v>
      </c>
      <c r="AE264">
        <f>0.9911*AE262</f>
        <v>1.0210028993175</v>
      </c>
      <c r="AF264">
        <v>0</v>
      </c>
      <c r="AG264">
        <v>0</v>
      </c>
      <c r="AH264">
        <v>0</v>
      </c>
    </row>
    <row r="265" spans="1:34" x14ac:dyDescent="0.2">
      <c r="A265" t="s">
        <v>254</v>
      </c>
      <c r="C265" t="s">
        <v>531</v>
      </c>
      <c r="D265" t="s">
        <v>503</v>
      </c>
      <c r="E265" t="s">
        <v>505</v>
      </c>
      <c r="F265" t="s">
        <v>8</v>
      </c>
      <c r="G265" t="s">
        <v>507</v>
      </c>
      <c r="H265" t="s">
        <v>511</v>
      </c>
      <c r="I265" t="s">
        <v>538</v>
      </c>
      <c r="J265" t="s">
        <v>513</v>
      </c>
      <c r="K265" t="s">
        <v>543</v>
      </c>
      <c r="L265" s="4" t="s">
        <v>526</v>
      </c>
      <c r="M265">
        <v>2.6427281239550001E-4</v>
      </c>
      <c r="N265">
        <v>0</v>
      </c>
      <c r="O265">
        <v>0</v>
      </c>
      <c r="P265">
        <v>0</v>
      </c>
      <c r="Q265">
        <v>5.2805537737919996E-3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8.7788415546799994E-5</v>
      </c>
      <c r="AD265">
        <v>0</v>
      </c>
      <c r="AE265">
        <f>0.9955*AE263</f>
        <v>1.0207071886481252</v>
      </c>
      <c r="AF265">
        <v>0</v>
      </c>
      <c r="AG265">
        <v>0</v>
      </c>
      <c r="AH265">
        <v>0</v>
      </c>
    </row>
    <row r="266" spans="1:34" x14ac:dyDescent="0.2">
      <c r="A266" t="s">
        <v>253</v>
      </c>
      <c r="C266" t="s">
        <v>531</v>
      </c>
      <c r="D266" t="s">
        <v>503</v>
      </c>
      <c r="E266" t="s">
        <v>505</v>
      </c>
      <c r="F266" t="s">
        <v>8</v>
      </c>
      <c r="G266" t="s">
        <v>507</v>
      </c>
      <c r="H266" t="s">
        <v>511</v>
      </c>
      <c r="I266" t="s">
        <v>538</v>
      </c>
      <c r="J266" t="s">
        <v>513</v>
      </c>
      <c r="K266" t="s">
        <v>523</v>
      </c>
      <c r="L266" s="4" t="s">
        <v>527</v>
      </c>
      <c r="M266">
        <v>2.6427281239550001E-4</v>
      </c>
      <c r="N266">
        <v>0</v>
      </c>
      <c r="O266">
        <v>0</v>
      </c>
      <c r="P266">
        <v>0</v>
      </c>
      <c r="Q266">
        <v>5.2805537737919996E-3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8.7788415546799994E-5</v>
      </c>
      <c r="AD266">
        <v>0</v>
      </c>
      <c r="AE266">
        <f>1.008*AE262</f>
        <v>1.0384127964000001</v>
      </c>
      <c r="AF266">
        <v>0</v>
      </c>
      <c r="AG266">
        <v>0</v>
      </c>
      <c r="AH266">
        <v>0</v>
      </c>
    </row>
    <row r="267" spans="1:34" x14ac:dyDescent="0.2">
      <c r="A267" t="s">
        <v>254</v>
      </c>
      <c r="C267" t="s">
        <v>531</v>
      </c>
      <c r="D267" t="s">
        <v>503</v>
      </c>
      <c r="E267" t="s">
        <v>505</v>
      </c>
      <c r="F267" t="s">
        <v>8</v>
      </c>
      <c r="G267" t="s">
        <v>507</v>
      </c>
      <c r="H267" t="s">
        <v>511</v>
      </c>
      <c r="I267" t="s">
        <v>538</v>
      </c>
      <c r="J267" t="s">
        <v>513</v>
      </c>
      <c r="K267" t="s">
        <v>543</v>
      </c>
      <c r="L267" s="4" t="s">
        <v>527</v>
      </c>
      <c r="M267">
        <v>2.6427281239550001E-4</v>
      </c>
      <c r="N267">
        <v>0</v>
      </c>
      <c r="O267">
        <v>0</v>
      </c>
      <c r="P267">
        <v>0</v>
      </c>
      <c r="Q267">
        <v>5.2805537737919996E-3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8.7788415546799994E-5</v>
      </c>
      <c r="AD267">
        <v>0</v>
      </c>
      <c r="AE267">
        <f>1.004495*AE263</f>
        <v>1.0299299522462062</v>
      </c>
      <c r="AF267">
        <v>0</v>
      </c>
      <c r="AG267">
        <v>0</v>
      </c>
      <c r="AH267">
        <v>0</v>
      </c>
    </row>
    <row r="268" spans="1:34" x14ac:dyDescent="0.2">
      <c r="A268" t="s">
        <v>255</v>
      </c>
      <c r="C268" t="s">
        <v>531</v>
      </c>
      <c r="D268" t="s">
        <v>503</v>
      </c>
      <c r="E268" t="s">
        <v>505</v>
      </c>
      <c r="F268" t="s">
        <v>8</v>
      </c>
      <c r="G268" t="s">
        <v>507</v>
      </c>
      <c r="H268" t="s">
        <v>511</v>
      </c>
      <c r="I268" t="s">
        <v>538</v>
      </c>
      <c r="J268" t="s">
        <v>548</v>
      </c>
      <c r="K268" t="s">
        <v>522</v>
      </c>
      <c r="L268" t="s">
        <v>532</v>
      </c>
      <c r="M268">
        <v>2.6427281239550001E-4</v>
      </c>
      <c r="N268">
        <v>0</v>
      </c>
      <c r="O268">
        <v>0</v>
      </c>
      <c r="P268">
        <v>0</v>
      </c>
      <c r="Q268">
        <v>5.2805537737919996E-3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8.7788415546799994E-5</v>
      </c>
      <c r="AD268">
        <v>0</v>
      </c>
      <c r="AE268">
        <v>2.1740778975000001</v>
      </c>
      <c r="AF268">
        <v>0</v>
      </c>
      <c r="AG268">
        <v>0</v>
      </c>
      <c r="AH268">
        <v>0</v>
      </c>
    </row>
    <row r="269" spans="1:34" x14ac:dyDescent="0.2">
      <c r="A269" t="s">
        <v>256</v>
      </c>
      <c r="B269" t="b">
        <v>1</v>
      </c>
      <c r="C269" t="s">
        <v>531</v>
      </c>
      <c r="D269" t="s">
        <v>503</v>
      </c>
      <c r="E269" t="s">
        <v>505</v>
      </c>
      <c r="F269" t="s">
        <v>8</v>
      </c>
      <c r="G269" t="s">
        <v>507</v>
      </c>
      <c r="H269" t="s">
        <v>511</v>
      </c>
      <c r="I269" t="s">
        <v>538</v>
      </c>
      <c r="J269" t="s">
        <v>579</v>
      </c>
      <c r="K269" t="s">
        <v>522</v>
      </c>
      <c r="L269" t="s">
        <v>532</v>
      </c>
      <c r="M269">
        <v>2.6427281239550001E-4</v>
      </c>
      <c r="N269">
        <v>0</v>
      </c>
      <c r="O269">
        <v>0</v>
      </c>
      <c r="P269">
        <v>0</v>
      </c>
      <c r="Q269">
        <v>5.2805537737919996E-3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8.7788415546799994E-5</v>
      </c>
      <c r="AD269">
        <v>0</v>
      </c>
      <c r="AE269">
        <v>0.1384041106875</v>
      </c>
      <c r="AF269">
        <v>0</v>
      </c>
      <c r="AG269">
        <v>0</v>
      </c>
      <c r="AH269">
        <v>0</v>
      </c>
    </row>
    <row r="270" spans="1:34" x14ac:dyDescent="0.2">
      <c r="A270" t="s">
        <v>257</v>
      </c>
      <c r="C270" t="s">
        <v>531</v>
      </c>
      <c r="D270" t="s">
        <v>503</v>
      </c>
      <c r="E270" t="s">
        <v>505</v>
      </c>
      <c r="F270" t="s">
        <v>8</v>
      </c>
      <c r="G270" t="s">
        <v>507</v>
      </c>
      <c r="H270" t="s">
        <v>511</v>
      </c>
      <c r="I270" t="s">
        <v>538</v>
      </c>
      <c r="J270" t="s">
        <v>514</v>
      </c>
      <c r="K270" t="s">
        <v>522</v>
      </c>
      <c r="L270" t="s">
        <v>532</v>
      </c>
      <c r="M270">
        <v>2.6427281239550001E-4</v>
      </c>
      <c r="N270">
        <v>0</v>
      </c>
      <c r="O270">
        <v>0</v>
      </c>
      <c r="P270">
        <v>0</v>
      </c>
      <c r="Q270">
        <v>5.2805537737919996E-3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8.7788415546799994E-5</v>
      </c>
      <c r="AD270">
        <v>0</v>
      </c>
      <c r="AE270">
        <v>0.1521228395625</v>
      </c>
      <c r="AF270">
        <v>0</v>
      </c>
      <c r="AG270">
        <v>0</v>
      </c>
      <c r="AH270">
        <v>0</v>
      </c>
    </row>
    <row r="271" spans="1:34" x14ac:dyDescent="0.2">
      <c r="A271" t="s">
        <v>258</v>
      </c>
      <c r="C271" t="s">
        <v>531</v>
      </c>
      <c r="D271" t="s">
        <v>503</v>
      </c>
      <c r="E271" t="s">
        <v>505</v>
      </c>
      <c r="F271" t="s">
        <v>8</v>
      </c>
      <c r="G271" t="s">
        <v>507</v>
      </c>
      <c r="H271" t="s">
        <v>511</v>
      </c>
      <c r="I271" t="s">
        <v>538</v>
      </c>
      <c r="J271" t="s">
        <v>515</v>
      </c>
      <c r="K271" t="s">
        <v>522</v>
      </c>
      <c r="L271" t="s">
        <v>532</v>
      </c>
      <c r="M271">
        <v>2.6427281239550001E-4</v>
      </c>
      <c r="N271">
        <v>0</v>
      </c>
      <c r="O271">
        <v>0</v>
      </c>
      <c r="P271">
        <v>0</v>
      </c>
      <c r="Q271">
        <v>5.2805537737919996E-3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8.7788415546799994E-5</v>
      </c>
      <c r="AD271">
        <v>0</v>
      </c>
      <c r="AE271">
        <v>0.1367471079375</v>
      </c>
      <c r="AF271">
        <v>0</v>
      </c>
      <c r="AG271">
        <v>0</v>
      </c>
      <c r="AH271">
        <v>0</v>
      </c>
    </row>
    <row r="272" spans="1:34" x14ac:dyDescent="0.2">
      <c r="A272" t="s">
        <v>259</v>
      </c>
      <c r="C272" t="s">
        <v>531</v>
      </c>
      <c r="D272" t="s">
        <v>503</v>
      </c>
      <c r="E272" t="s">
        <v>505</v>
      </c>
      <c r="F272" t="s">
        <v>8</v>
      </c>
      <c r="G272" t="s">
        <v>507</v>
      </c>
      <c r="H272" t="s">
        <v>511</v>
      </c>
      <c r="I272" t="s">
        <v>538</v>
      </c>
      <c r="J272" t="s">
        <v>516</v>
      </c>
      <c r="K272" t="s">
        <v>522</v>
      </c>
      <c r="L272" t="s">
        <v>532</v>
      </c>
      <c r="M272">
        <v>2.6427281239550001E-4</v>
      </c>
      <c r="N272">
        <v>0</v>
      </c>
      <c r="O272">
        <v>0</v>
      </c>
      <c r="P272">
        <v>0</v>
      </c>
      <c r="Q272">
        <v>5.2805537737919996E-3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8.7788415546799994E-5</v>
      </c>
      <c r="AD272">
        <v>0</v>
      </c>
      <c r="AE272">
        <v>2.0418696509999998</v>
      </c>
      <c r="AF272">
        <v>0</v>
      </c>
      <c r="AG272">
        <v>0</v>
      </c>
      <c r="AH272">
        <v>0</v>
      </c>
    </row>
    <row r="273" spans="1:34" x14ac:dyDescent="0.2">
      <c r="A273" t="s">
        <v>260</v>
      </c>
      <c r="C273" t="s">
        <v>531</v>
      </c>
      <c r="D273" t="s">
        <v>503</v>
      </c>
      <c r="E273" t="s">
        <v>505</v>
      </c>
      <c r="F273" t="s">
        <v>8</v>
      </c>
      <c r="G273" t="s">
        <v>507</v>
      </c>
      <c r="H273" t="s">
        <v>511</v>
      </c>
      <c r="I273" t="s">
        <v>538</v>
      </c>
      <c r="J273" t="s">
        <v>517</v>
      </c>
      <c r="K273" t="s">
        <v>522</v>
      </c>
      <c r="L273" t="s">
        <v>532</v>
      </c>
      <c r="M273">
        <v>2.6427281239550001E-4</v>
      </c>
      <c r="N273">
        <v>0</v>
      </c>
      <c r="O273">
        <v>0</v>
      </c>
      <c r="P273">
        <v>0</v>
      </c>
      <c r="Q273">
        <v>5.2805537737919996E-3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8.7788415546799994E-5</v>
      </c>
      <c r="AD273">
        <v>0</v>
      </c>
      <c r="AE273">
        <v>1.9873318102500002</v>
      </c>
      <c r="AF273">
        <v>0</v>
      </c>
      <c r="AG273">
        <v>0</v>
      </c>
      <c r="AH273">
        <v>0</v>
      </c>
    </row>
    <row r="274" spans="1:34" x14ac:dyDescent="0.2">
      <c r="A274" t="s">
        <v>261</v>
      </c>
      <c r="C274" t="s">
        <v>531</v>
      </c>
      <c r="D274" t="s">
        <v>503</v>
      </c>
      <c r="E274" t="s">
        <v>505</v>
      </c>
      <c r="F274" t="s">
        <v>8</v>
      </c>
      <c r="G274" t="s">
        <v>507</v>
      </c>
      <c r="H274" t="s">
        <v>511</v>
      </c>
      <c r="I274" t="s">
        <v>538</v>
      </c>
      <c r="J274" t="s">
        <v>518</v>
      </c>
      <c r="K274" t="s">
        <v>522</v>
      </c>
      <c r="L274" t="s">
        <v>532</v>
      </c>
      <c r="M274">
        <v>2.6427281239550001E-4</v>
      </c>
      <c r="N274">
        <v>0</v>
      </c>
      <c r="O274">
        <v>0</v>
      </c>
      <c r="P274">
        <v>0</v>
      </c>
      <c r="Q274">
        <v>5.2805537737919996E-3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8.7788415546799994E-5</v>
      </c>
      <c r="AD274">
        <v>0</v>
      </c>
      <c r="AE274">
        <v>2.0939799545625002</v>
      </c>
      <c r="AF274">
        <v>0</v>
      </c>
      <c r="AG274">
        <v>0</v>
      </c>
      <c r="AH274">
        <v>0</v>
      </c>
    </row>
    <row r="275" spans="1:34" x14ac:dyDescent="0.2">
      <c r="A275" t="s">
        <v>262</v>
      </c>
      <c r="M275">
        <v>0</v>
      </c>
      <c r="N275">
        <v>0</v>
      </c>
      <c r="O275">
        <v>0</v>
      </c>
      <c r="P275">
        <v>0</v>
      </c>
      <c r="Q275">
        <v>1.3401405410760001E-2</v>
      </c>
      <c r="R275">
        <v>0</v>
      </c>
      <c r="S275">
        <v>0</v>
      </c>
      <c r="T275">
        <v>1.4736954194272003E-5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25.020942699999999</v>
      </c>
      <c r="AB275">
        <v>0</v>
      </c>
      <c r="AC275">
        <v>1.35982151392139E-3</v>
      </c>
      <c r="AD275">
        <v>0</v>
      </c>
      <c r="AE275">
        <v>0</v>
      </c>
      <c r="AF275">
        <v>0</v>
      </c>
      <c r="AG275">
        <v>6.58615481E-2</v>
      </c>
      <c r="AH275">
        <v>0</v>
      </c>
    </row>
    <row r="276" spans="1:34" x14ac:dyDescent="0.2">
      <c r="A276" t="s">
        <v>263</v>
      </c>
      <c r="M276">
        <v>0</v>
      </c>
      <c r="N276">
        <v>0</v>
      </c>
      <c r="O276">
        <v>0</v>
      </c>
      <c r="P276">
        <v>0</v>
      </c>
      <c r="Q276">
        <v>1.3401405410760001E-2</v>
      </c>
      <c r="R276">
        <v>0</v>
      </c>
      <c r="S276">
        <v>0</v>
      </c>
      <c r="T276">
        <v>1.4736954194272003E-5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23.390741400000003</v>
      </c>
      <c r="AB276">
        <v>0</v>
      </c>
      <c r="AC276">
        <v>1.35982151392139E-3</v>
      </c>
      <c r="AD276">
        <v>0</v>
      </c>
      <c r="AE276">
        <v>0</v>
      </c>
      <c r="AF276">
        <v>0</v>
      </c>
      <c r="AG276">
        <v>6.58615481E-2</v>
      </c>
      <c r="AH276">
        <v>0</v>
      </c>
    </row>
    <row r="277" spans="1:34" x14ac:dyDescent="0.2">
      <c r="A277" t="s">
        <v>264</v>
      </c>
      <c r="M277">
        <v>0</v>
      </c>
      <c r="N277">
        <v>0</v>
      </c>
      <c r="O277">
        <v>0</v>
      </c>
      <c r="P277">
        <v>0</v>
      </c>
      <c r="Q277">
        <v>1.3401405410760001E-2</v>
      </c>
      <c r="R277">
        <v>0</v>
      </c>
      <c r="S277">
        <v>0</v>
      </c>
      <c r="T277">
        <v>1.4736954194272003E-5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23.2322129</v>
      </c>
      <c r="AB277">
        <v>0</v>
      </c>
      <c r="AC277">
        <v>1.35982151392139E-3</v>
      </c>
      <c r="AD277">
        <v>0</v>
      </c>
      <c r="AE277">
        <v>0</v>
      </c>
      <c r="AF277">
        <v>0</v>
      </c>
      <c r="AG277">
        <v>6.58615481E-2</v>
      </c>
      <c r="AH277">
        <v>0</v>
      </c>
    </row>
    <row r="278" spans="1:34" x14ac:dyDescent="0.2">
      <c r="A278" t="s">
        <v>265</v>
      </c>
      <c r="M278">
        <v>0</v>
      </c>
      <c r="N278">
        <v>0</v>
      </c>
      <c r="O278">
        <v>0</v>
      </c>
      <c r="P278">
        <v>0</v>
      </c>
      <c r="Q278">
        <v>1.3401405410760001E-2</v>
      </c>
      <c r="R278">
        <v>0</v>
      </c>
      <c r="S278">
        <v>0</v>
      </c>
      <c r="T278">
        <v>1.4736954194272003E-5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49.384563</v>
      </c>
      <c r="AB278">
        <v>0</v>
      </c>
      <c r="AC278">
        <v>1.35982151392139E-3</v>
      </c>
      <c r="AD278">
        <v>0</v>
      </c>
      <c r="AE278">
        <v>0</v>
      </c>
      <c r="AF278">
        <v>0</v>
      </c>
      <c r="AG278">
        <v>6.58615481E-2</v>
      </c>
      <c r="AH278">
        <v>0</v>
      </c>
    </row>
    <row r="279" spans="1:34" x14ac:dyDescent="0.2">
      <c r="A279" t="s">
        <v>266</v>
      </c>
      <c r="M279">
        <v>0</v>
      </c>
      <c r="N279">
        <v>0</v>
      </c>
      <c r="O279">
        <v>0</v>
      </c>
      <c r="P279">
        <v>0</v>
      </c>
      <c r="Q279">
        <v>1.3401405410760001E-2</v>
      </c>
      <c r="R279">
        <v>0</v>
      </c>
      <c r="S279">
        <v>0</v>
      </c>
      <c r="T279">
        <v>1.4736954194272003E-5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4.6146834200000004</v>
      </c>
      <c r="AB279">
        <v>0</v>
      </c>
      <c r="AC279">
        <v>1.35982151392139E-3</v>
      </c>
      <c r="AD279">
        <v>0</v>
      </c>
      <c r="AE279">
        <v>0</v>
      </c>
      <c r="AF279">
        <v>0</v>
      </c>
      <c r="AG279">
        <v>6.58615481E-2</v>
      </c>
      <c r="AH279">
        <v>0</v>
      </c>
    </row>
    <row r="280" spans="1:34" x14ac:dyDescent="0.2">
      <c r="A280" t="s">
        <v>267</v>
      </c>
      <c r="M280">
        <v>0</v>
      </c>
      <c r="N280">
        <v>0</v>
      </c>
      <c r="O280">
        <v>0</v>
      </c>
      <c r="P280">
        <v>0</v>
      </c>
      <c r="Q280">
        <v>1.3401405410760001E-2</v>
      </c>
      <c r="R280">
        <v>0</v>
      </c>
      <c r="S280">
        <v>0</v>
      </c>
      <c r="T280">
        <v>1.4736954194272003E-5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4.9119798899999996</v>
      </c>
      <c r="AB280">
        <v>0</v>
      </c>
      <c r="AC280">
        <v>1.35982151392139E-3</v>
      </c>
      <c r="AD280">
        <v>0</v>
      </c>
      <c r="AE280">
        <v>0</v>
      </c>
      <c r="AF280">
        <v>0</v>
      </c>
      <c r="AG280">
        <v>6.58615481E-2</v>
      </c>
      <c r="AH280">
        <v>0</v>
      </c>
    </row>
    <row r="281" spans="1:34" x14ac:dyDescent="0.2">
      <c r="A281" t="s">
        <v>268</v>
      </c>
      <c r="M281">
        <v>0</v>
      </c>
      <c r="N281">
        <v>0</v>
      </c>
      <c r="O281">
        <v>0</v>
      </c>
      <c r="P281">
        <v>0</v>
      </c>
      <c r="Q281">
        <v>1.3401405410760001E-2</v>
      </c>
      <c r="R281">
        <v>0</v>
      </c>
      <c r="S281">
        <v>0</v>
      </c>
      <c r="T281">
        <v>1.4736954194272003E-5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44.682510649999998</v>
      </c>
      <c r="AB281">
        <v>0</v>
      </c>
      <c r="AC281">
        <v>1.35982151392139E-3</v>
      </c>
      <c r="AD281">
        <v>0</v>
      </c>
      <c r="AE281">
        <v>0</v>
      </c>
      <c r="AF281">
        <v>0</v>
      </c>
      <c r="AG281">
        <v>6.58615481E-2</v>
      </c>
      <c r="AH281">
        <v>0</v>
      </c>
    </row>
    <row r="282" spans="1:34" x14ac:dyDescent="0.2">
      <c r="A282" t="s">
        <v>269</v>
      </c>
      <c r="M282">
        <v>0</v>
      </c>
      <c r="N282">
        <v>0</v>
      </c>
      <c r="O282">
        <v>0</v>
      </c>
      <c r="P282">
        <v>0</v>
      </c>
      <c r="Q282">
        <v>1.3401405410760001E-2</v>
      </c>
      <c r="R282">
        <v>0</v>
      </c>
      <c r="S282">
        <v>0</v>
      </c>
      <c r="T282">
        <v>1.4736954194272003E-5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46.993664809999999</v>
      </c>
      <c r="AB282">
        <v>0</v>
      </c>
      <c r="AC282">
        <v>1.35982151392139E-3</v>
      </c>
      <c r="AD282">
        <v>0</v>
      </c>
      <c r="AE282">
        <v>0</v>
      </c>
      <c r="AF282">
        <v>0</v>
      </c>
      <c r="AG282">
        <v>6.58615481E-2</v>
      </c>
      <c r="AH282">
        <v>0</v>
      </c>
    </row>
    <row r="283" spans="1:34" x14ac:dyDescent="0.2">
      <c r="A283" t="s">
        <v>270</v>
      </c>
      <c r="M283">
        <v>0</v>
      </c>
      <c r="N283">
        <v>0</v>
      </c>
      <c r="O283">
        <v>0</v>
      </c>
      <c r="P283">
        <v>0</v>
      </c>
      <c r="Q283">
        <v>1.3401405410760001E-2</v>
      </c>
      <c r="R283">
        <v>0</v>
      </c>
      <c r="S283">
        <v>0</v>
      </c>
      <c r="T283">
        <v>1.4736954194272003E-5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46.993664809999999</v>
      </c>
      <c r="AB283">
        <v>0</v>
      </c>
      <c r="AC283">
        <v>1.35982151392139E-3</v>
      </c>
      <c r="AD283">
        <v>0</v>
      </c>
      <c r="AE283">
        <v>0</v>
      </c>
      <c r="AF283">
        <v>0</v>
      </c>
      <c r="AG283">
        <v>6.58615481E-2</v>
      </c>
      <c r="AH283">
        <v>0</v>
      </c>
    </row>
    <row r="284" spans="1:34" x14ac:dyDescent="0.2">
      <c r="A284" t="s">
        <v>271</v>
      </c>
      <c r="M284">
        <v>0</v>
      </c>
      <c r="N284">
        <v>0</v>
      </c>
      <c r="O284">
        <v>0</v>
      </c>
      <c r="P284">
        <v>0</v>
      </c>
      <c r="Q284">
        <v>1.3401405410760001E-2</v>
      </c>
      <c r="R284">
        <v>0</v>
      </c>
      <c r="S284">
        <v>0</v>
      </c>
      <c r="T284">
        <v>1.4736954194272003E-5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46.993664809999999</v>
      </c>
      <c r="AB284">
        <v>0</v>
      </c>
      <c r="AC284">
        <v>1.35982151392139E-3</v>
      </c>
      <c r="AD284">
        <v>0</v>
      </c>
      <c r="AE284">
        <v>0</v>
      </c>
      <c r="AF284">
        <v>0</v>
      </c>
      <c r="AG284">
        <v>6.58615481E-2</v>
      </c>
      <c r="AH284">
        <v>0</v>
      </c>
    </row>
    <row r="285" spans="1:34" x14ac:dyDescent="0.2">
      <c r="A285" t="s">
        <v>272</v>
      </c>
      <c r="B285" t="b">
        <v>1</v>
      </c>
      <c r="C285" t="s">
        <v>531</v>
      </c>
      <c r="D285" t="s">
        <v>504</v>
      </c>
      <c r="E285" t="s">
        <v>505</v>
      </c>
      <c r="F285" t="s">
        <v>8</v>
      </c>
      <c r="G285" t="s">
        <v>508</v>
      </c>
      <c r="H285" t="s">
        <v>532</v>
      </c>
      <c r="I285" t="s">
        <v>538</v>
      </c>
      <c r="J285" t="s">
        <v>513</v>
      </c>
      <c r="K285" t="s">
        <v>522</v>
      </c>
      <c r="L285" t="s">
        <v>532</v>
      </c>
      <c r="M285">
        <v>4.9060275722079998E-4</v>
      </c>
      <c r="N285">
        <v>0</v>
      </c>
      <c r="O285">
        <v>0</v>
      </c>
      <c r="P285">
        <v>0</v>
      </c>
      <c r="Q285">
        <v>7.2067557753683993E-3</v>
      </c>
      <c r="R285">
        <v>0</v>
      </c>
      <c r="S285">
        <v>0</v>
      </c>
      <c r="T285">
        <v>5.2212225282500006E-6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1.394643751464</v>
      </c>
      <c r="AC285">
        <v>6.1326219721970004E-4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273</v>
      </c>
      <c r="C286" t="s">
        <v>531</v>
      </c>
      <c r="D286" t="s">
        <v>504</v>
      </c>
      <c r="E286" t="s">
        <v>505</v>
      </c>
      <c r="F286" t="s">
        <v>8</v>
      </c>
      <c r="G286" t="s">
        <v>508</v>
      </c>
      <c r="H286" t="s">
        <v>532</v>
      </c>
      <c r="I286" t="s">
        <v>538</v>
      </c>
      <c r="J286" t="s">
        <v>513</v>
      </c>
      <c r="K286" t="s">
        <v>523</v>
      </c>
      <c r="L286" s="4" t="s">
        <v>525</v>
      </c>
      <c r="M286">
        <v>4.9060275722079998E-4</v>
      </c>
      <c r="N286">
        <v>0</v>
      </c>
      <c r="O286">
        <v>0</v>
      </c>
      <c r="P286">
        <v>0</v>
      </c>
      <c r="Q286">
        <v>7.2067557753683993E-3</v>
      </c>
      <c r="R286">
        <v>0</v>
      </c>
      <c r="S286">
        <v>0</v>
      </c>
      <c r="T286">
        <v>5.2212225282500006E-6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1.3040698172399998</v>
      </c>
      <c r="AC286">
        <v>6.1326219721970004E-4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274</v>
      </c>
      <c r="C287" t="s">
        <v>531</v>
      </c>
      <c r="D287" t="s">
        <v>504</v>
      </c>
      <c r="E287" t="s">
        <v>505</v>
      </c>
      <c r="F287" t="s">
        <v>8</v>
      </c>
      <c r="G287" t="s">
        <v>508</v>
      </c>
      <c r="H287" t="s">
        <v>532</v>
      </c>
      <c r="I287" t="s">
        <v>538</v>
      </c>
      <c r="J287" t="s">
        <v>513</v>
      </c>
      <c r="K287" t="s">
        <v>543</v>
      </c>
      <c r="L287" s="4" t="s">
        <v>525</v>
      </c>
      <c r="M287">
        <v>4.9060275722079998E-4</v>
      </c>
      <c r="N287">
        <v>0</v>
      </c>
      <c r="O287">
        <v>0</v>
      </c>
      <c r="P287">
        <v>0</v>
      </c>
      <c r="Q287">
        <v>7.2067557753683993E-3</v>
      </c>
      <c r="R287">
        <v>0</v>
      </c>
      <c r="S287">
        <v>0</v>
      </c>
      <c r="T287">
        <v>5.2212225282500006E-6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1.295261984892</v>
      </c>
      <c r="AC287">
        <v>6.1326219721970004E-4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">
      <c r="A288" t="s">
        <v>273</v>
      </c>
      <c r="C288" t="s">
        <v>531</v>
      </c>
      <c r="D288" t="s">
        <v>504</v>
      </c>
      <c r="E288" t="s">
        <v>505</v>
      </c>
      <c r="F288" t="s">
        <v>8</v>
      </c>
      <c r="G288" t="s">
        <v>508</v>
      </c>
      <c r="H288" t="s">
        <v>532</v>
      </c>
      <c r="I288" t="s">
        <v>538</v>
      </c>
      <c r="J288" t="s">
        <v>513</v>
      </c>
      <c r="K288" t="s">
        <v>523</v>
      </c>
      <c r="L288" s="4" t="s">
        <v>526</v>
      </c>
      <c r="M288">
        <v>4.9060275722079998E-4</v>
      </c>
      <c r="N288">
        <v>0</v>
      </c>
      <c r="O288">
        <v>0</v>
      </c>
      <c r="P288">
        <v>0</v>
      </c>
      <c r="Q288">
        <v>7.2067557753683993E-3</v>
      </c>
      <c r="R288">
        <v>0</v>
      </c>
      <c r="S288">
        <v>0</v>
      </c>
      <c r="T288">
        <v>5.2212225282500006E-6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>0.986*AB286</f>
        <v>1.2858128397986397</v>
      </c>
      <c r="AC288">
        <v>6.1326219721970004E-4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274</v>
      </c>
      <c r="C289" t="s">
        <v>531</v>
      </c>
      <c r="D289" t="s">
        <v>504</v>
      </c>
      <c r="E289" t="s">
        <v>505</v>
      </c>
      <c r="F289" t="s">
        <v>8</v>
      </c>
      <c r="G289" t="s">
        <v>508</v>
      </c>
      <c r="H289" t="s">
        <v>532</v>
      </c>
      <c r="I289" t="s">
        <v>538</v>
      </c>
      <c r="J289" t="s">
        <v>513</v>
      </c>
      <c r="K289" t="s">
        <v>543</v>
      </c>
      <c r="L289" s="4" t="s">
        <v>526</v>
      </c>
      <c r="M289">
        <v>4.9060275722079998E-4</v>
      </c>
      <c r="N289">
        <v>0</v>
      </c>
      <c r="O289">
        <v>0</v>
      </c>
      <c r="P289">
        <v>0</v>
      </c>
      <c r="Q289">
        <v>7.2067557753683993E-3</v>
      </c>
      <c r="R289">
        <v>0</v>
      </c>
      <c r="S289">
        <v>0</v>
      </c>
      <c r="T289">
        <v>5.2212225282500006E-6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>AB287*0.993</f>
        <v>1.2861951509977561</v>
      </c>
      <c r="AC289">
        <v>6.1326219721970004E-4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273</v>
      </c>
      <c r="C290" t="s">
        <v>531</v>
      </c>
      <c r="D290" t="s">
        <v>504</v>
      </c>
      <c r="E290" t="s">
        <v>505</v>
      </c>
      <c r="F290" t="s">
        <v>8</v>
      </c>
      <c r="G290" t="s">
        <v>508</v>
      </c>
      <c r="H290" t="s">
        <v>532</v>
      </c>
      <c r="I290" t="s">
        <v>538</v>
      </c>
      <c r="J290" t="s">
        <v>513</v>
      </c>
      <c r="K290" t="s">
        <v>523</v>
      </c>
      <c r="L290" s="4" t="s">
        <v>527</v>
      </c>
      <c r="M290">
        <v>4.9060275722079998E-4</v>
      </c>
      <c r="N290">
        <v>0</v>
      </c>
      <c r="O290">
        <v>0</v>
      </c>
      <c r="P290">
        <v>0</v>
      </c>
      <c r="Q290">
        <v>7.2067557753683993E-3</v>
      </c>
      <c r="R290">
        <v>0</v>
      </c>
      <c r="S290">
        <v>0</v>
      </c>
      <c r="T290">
        <v>5.2212225282500006E-6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>1.01377*AB286</f>
        <v>1.3220268586233948</v>
      </c>
      <c r="AC290">
        <v>6.1326219721970004E-4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274</v>
      </c>
      <c r="C291" t="s">
        <v>531</v>
      </c>
      <c r="D291" t="s">
        <v>504</v>
      </c>
      <c r="E291" t="s">
        <v>505</v>
      </c>
      <c r="F291" t="s">
        <v>8</v>
      </c>
      <c r="G291" t="s">
        <v>508</v>
      </c>
      <c r="H291" t="s">
        <v>532</v>
      </c>
      <c r="I291" t="s">
        <v>538</v>
      </c>
      <c r="J291" t="s">
        <v>513</v>
      </c>
      <c r="K291" t="s">
        <v>543</v>
      </c>
      <c r="L291" s="4" t="s">
        <v>527</v>
      </c>
      <c r="M291">
        <v>4.9060275722079998E-4</v>
      </c>
      <c r="N291">
        <v>0</v>
      </c>
      <c r="O291">
        <v>0</v>
      </c>
      <c r="P291">
        <v>0</v>
      </c>
      <c r="Q291">
        <v>7.2067557753683993E-3</v>
      </c>
      <c r="R291">
        <v>0</v>
      </c>
      <c r="S291">
        <v>0</v>
      </c>
      <c r="T291">
        <v>5.2212225282500006E-6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AB287*1.006982</f>
        <v>1.304305504070516</v>
      </c>
      <c r="AC291">
        <v>6.1326219721970004E-4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275</v>
      </c>
      <c r="C292" t="s">
        <v>531</v>
      </c>
      <c r="D292" t="s">
        <v>504</v>
      </c>
      <c r="E292" t="s">
        <v>505</v>
      </c>
      <c r="F292" t="s">
        <v>8</v>
      </c>
      <c r="G292" t="s">
        <v>508</v>
      </c>
      <c r="H292" t="s">
        <v>532</v>
      </c>
      <c r="I292" t="s">
        <v>538</v>
      </c>
      <c r="J292" t="s">
        <v>548</v>
      </c>
      <c r="K292" t="s">
        <v>522</v>
      </c>
      <c r="L292" t="s">
        <v>532</v>
      </c>
      <c r="M292">
        <v>4.9060275722079998E-4</v>
      </c>
      <c r="N292">
        <v>0</v>
      </c>
      <c r="O292">
        <v>0</v>
      </c>
      <c r="P292">
        <v>0</v>
      </c>
      <c r="Q292">
        <v>7.2067557753683993E-3</v>
      </c>
      <c r="R292">
        <v>0</v>
      </c>
      <c r="S292">
        <v>0</v>
      </c>
      <c r="T292">
        <v>5.2212225282500006E-6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2.7482865531143998</v>
      </c>
      <c r="AC292">
        <v>6.1326219721970004E-4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276</v>
      </c>
      <c r="B293" t="b">
        <v>1</v>
      </c>
      <c r="C293" t="s">
        <v>531</v>
      </c>
      <c r="D293" t="s">
        <v>504</v>
      </c>
      <c r="E293" t="s">
        <v>505</v>
      </c>
      <c r="F293" t="s">
        <v>8</v>
      </c>
      <c r="G293" t="s">
        <v>508</v>
      </c>
      <c r="H293" t="s">
        <v>532</v>
      </c>
      <c r="I293" t="s">
        <v>538</v>
      </c>
      <c r="J293" t="s">
        <v>579</v>
      </c>
      <c r="K293" t="s">
        <v>522</v>
      </c>
      <c r="L293" t="s">
        <v>532</v>
      </c>
      <c r="M293">
        <v>4.9060275722079998E-4</v>
      </c>
      <c r="N293">
        <v>0</v>
      </c>
      <c r="O293">
        <v>0</v>
      </c>
      <c r="P293">
        <v>0</v>
      </c>
      <c r="Q293">
        <v>7.2067557753683993E-3</v>
      </c>
      <c r="R293">
        <v>0</v>
      </c>
      <c r="S293">
        <v>0</v>
      </c>
      <c r="T293">
        <v>5.2212225282500006E-6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0.26087203420439997</v>
      </c>
      <c r="AC293">
        <v>6.1326219721970004E-4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277</v>
      </c>
      <c r="C294" t="s">
        <v>531</v>
      </c>
      <c r="D294" t="s">
        <v>504</v>
      </c>
      <c r="E294" t="s">
        <v>505</v>
      </c>
      <c r="F294" t="s">
        <v>8</v>
      </c>
      <c r="G294" t="s">
        <v>508</v>
      </c>
      <c r="H294" t="s">
        <v>532</v>
      </c>
      <c r="I294" t="s">
        <v>538</v>
      </c>
      <c r="J294" t="s">
        <v>514</v>
      </c>
      <c r="K294" t="s">
        <v>522</v>
      </c>
      <c r="L294" t="s">
        <v>532</v>
      </c>
      <c r="M294">
        <v>4.9060275722079998E-4</v>
      </c>
      <c r="N294">
        <v>0</v>
      </c>
      <c r="O294">
        <v>0</v>
      </c>
      <c r="P294">
        <v>0</v>
      </c>
      <c r="Q294">
        <v>7.2067557753683993E-3</v>
      </c>
      <c r="R294">
        <v>0</v>
      </c>
      <c r="S294">
        <v>0</v>
      </c>
      <c r="T294">
        <v>5.2212225282500006E-6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0.2773898266332</v>
      </c>
      <c r="AC294">
        <v>6.1326219721970004E-4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278</v>
      </c>
      <c r="C295" t="s">
        <v>531</v>
      </c>
      <c r="D295" t="s">
        <v>504</v>
      </c>
      <c r="E295" t="s">
        <v>505</v>
      </c>
      <c r="F295" t="s">
        <v>8</v>
      </c>
      <c r="G295" t="s">
        <v>508</v>
      </c>
      <c r="H295" t="s">
        <v>532</v>
      </c>
      <c r="I295" t="s">
        <v>538</v>
      </c>
      <c r="J295" t="s">
        <v>515</v>
      </c>
      <c r="K295" t="s">
        <v>522</v>
      </c>
      <c r="L295" t="s">
        <v>532</v>
      </c>
      <c r="M295">
        <v>4.9060275722079998E-4</v>
      </c>
      <c r="N295">
        <v>0</v>
      </c>
      <c r="O295">
        <v>0</v>
      </c>
      <c r="P295">
        <v>0</v>
      </c>
      <c r="Q295">
        <v>7.2067557753683993E-3</v>
      </c>
      <c r="R295">
        <v>0</v>
      </c>
      <c r="S295">
        <v>0</v>
      </c>
      <c r="T295">
        <v>5.2212225282500006E-6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2.4870404706552001</v>
      </c>
      <c r="AC295">
        <v>6.1326219721970004E-4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279</v>
      </c>
      <c r="C296" t="s">
        <v>531</v>
      </c>
      <c r="D296" t="s">
        <v>504</v>
      </c>
      <c r="E296" t="s">
        <v>505</v>
      </c>
      <c r="F296" t="s">
        <v>8</v>
      </c>
      <c r="G296" t="s">
        <v>508</v>
      </c>
      <c r="H296" t="s">
        <v>532</v>
      </c>
      <c r="I296" t="s">
        <v>538</v>
      </c>
      <c r="J296" t="s">
        <v>516</v>
      </c>
      <c r="K296" t="s">
        <v>522</v>
      </c>
      <c r="L296" t="s">
        <v>532</v>
      </c>
      <c r="M296">
        <v>4.9060275722079998E-4</v>
      </c>
      <c r="N296">
        <v>0</v>
      </c>
      <c r="O296">
        <v>0</v>
      </c>
      <c r="P296">
        <v>0</v>
      </c>
      <c r="Q296">
        <v>7.2067557753683993E-3</v>
      </c>
      <c r="R296">
        <v>0</v>
      </c>
      <c r="S296">
        <v>0</v>
      </c>
      <c r="T296">
        <v>5.2212225282500006E-6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2.6154481996740002</v>
      </c>
      <c r="AC296">
        <v>6.1326219721970004E-4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280</v>
      </c>
      <c r="C297" t="s">
        <v>531</v>
      </c>
      <c r="D297" t="s">
        <v>504</v>
      </c>
      <c r="E297" t="s">
        <v>505</v>
      </c>
      <c r="F297" t="s">
        <v>8</v>
      </c>
      <c r="G297" t="s">
        <v>508</v>
      </c>
      <c r="H297" t="s">
        <v>532</v>
      </c>
      <c r="I297" t="s">
        <v>538</v>
      </c>
      <c r="J297" t="s">
        <v>517</v>
      </c>
      <c r="K297" t="s">
        <v>522</v>
      </c>
      <c r="L297" t="s">
        <v>532</v>
      </c>
      <c r="M297">
        <v>4.9060275722079998E-4</v>
      </c>
      <c r="N297">
        <v>0</v>
      </c>
      <c r="O297">
        <v>0</v>
      </c>
      <c r="P297">
        <v>0</v>
      </c>
      <c r="Q297">
        <v>7.2067557753683993E-3</v>
      </c>
      <c r="R297">
        <v>0</v>
      </c>
      <c r="S297">
        <v>0</v>
      </c>
      <c r="T297">
        <v>5.2212225282500006E-6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2.6154481996740002</v>
      </c>
      <c r="AC297">
        <v>6.1326219721970004E-4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281</v>
      </c>
      <c r="C298" t="s">
        <v>531</v>
      </c>
      <c r="D298" t="s">
        <v>504</v>
      </c>
      <c r="E298" t="s">
        <v>505</v>
      </c>
      <c r="F298" t="s">
        <v>8</v>
      </c>
      <c r="G298" t="s">
        <v>508</v>
      </c>
      <c r="H298" t="s">
        <v>532</v>
      </c>
      <c r="I298" t="s">
        <v>538</v>
      </c>
      <c r="J298" t="s">
        <v>518</v>
      </c>
      <c r="K298" t="s">
        <v>522</v>
      </c>
      <c r="L298" t="s">
        <v>532</v>
      </c>
      <c r="M298">
        <v>4.9060275722079998E-4</v>
      </c>
      <c r="N298">
        <v>0</v>
      </c>
      <c r="O298">
        <v>0</v>
      </c>
      <c r="P298">
        <v>0</v>
      </c>
      <c r="Q298">
        <v>7.2067557753683993E-3</v>
      </c>
      <c r="R298">
        <v>0</v>
      </c>
      <c r="S298">
        <v>0</v>
      </c>
      <c r="T298">
        <v>5.2212225282500006E-6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2.6154481996740002</v>
      </c>
      <c r="AC298">
        <v>6.1326219721970004E-4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282</v>
      </c>
      <c r="B299" t="b">
        <v>1</v>
      </c>
      <c r="C299" t="s">
        <v>531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513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4.1370438520700001E-4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0.43752052894200005</v>
      </c>
      <c r="AC299">
        <v>4.8154970712170007E-4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283</v>
      </c>
      <c r="C300" t="s">
        <v>531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513</v>
      </c>
      <c r="K300" t="s">
        <v>523</v>
      </c>
      <c r="L300" s="4" t="s">
        <v>525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4.1370438520700001E-4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0.40910613597000001</v>
      </c>
      <c r="AC300">
        <v>4.8154970712170007E-4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284</v>
      </c>
      <c r="C301" t="s">
        <v>531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513</v>
      </c>
      <c r="K301" t="s">
        <v>543</v>
      </c>
      <c r="L301" s="4" t="s">
        <v>525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4.1370438520700001E-4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0.40634298770100002</v>
      </c>
      <c r="AC301">
        <v>4.8154970712170007E-4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283</v>
      </c>
      <c r="C302" t="s">
        <v>531</v>
      </c>
      <c r="D302" t="s">
        <v>504</v>
      </c>
      <c r="E302" t="s">
        <v>506</v>
      </c>
      <c r="F302" t="s">
        <v>542</v>
      </c>
      <c r="G302" t="s">
        <v>508</v>
      </c>
      <c r="H302" t="s">
        <v>532</v>
      </c>
      <c r="I302" t="s">
        <v>538</v>
      </c>
      <c r="J302" t="s">
        <v>513</v>
      </c>
      <c r="K302" t="s">
        <v>523</v>
      </c>
      <c r="L302" s="4" t="s">
        <v>526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4.1370438520700001E-4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>0.986*AB300</f>
        <v>0.40337865006641999</v>
      </c>
      <c r="AC302">
        <v>4.8154970712170007E-4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284</v>
      </c>
      <c r="C303" t="s">
        <v>531</v>
      </c>
      <c r="D303" t="s">
        <v>504</v>
      </c>
      <c r="E303" t="s">
        <v>506</v>
      </c>
      <c r="F303" t="s">
        <v>542</v>
      </c>
      <c r="G303" t="s">
        <v>508</v>
      </c>
      <c r="H303" t="s">
        <v>532</v>
      </c>
      <c r="I303" t="s">
        <v>538</v>
      </c>
      <c r="J303" t="s">
        <v>513</v>
      </c>
      <c r="K303" t="s">
        <v>543</v>
      </c>
      <c r="L303" s="4" t="s">
        <v>526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4.1370438520700001E-4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>AB301*0.993</f>
        <v>0.40349858678709299</v>
      </c>
      <c r="AC303">
        <v>4.8154970712170007E-4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283</v>
      </c>
      <c r="C304" t="s">
        <v>531</v>
      </c>
      <c r="D304" t="s">
        <v>504</v>
      </c>
      <c r="E304" t="s">
        <v>506</v>
      </c>
      <c r="F304" t="s">
        <v>542</v>
      </c>
      <c r="G304" t="s">
        <v>508</v>
      </c>
      <c r="H304" t="s">
        <v>532</v>
      </c>
      <c r="I304" t="s">
        <v>538</v>
      </c>
      <c r="J304" t="s">
        <v>513</v>
      </c>
      <c r="K304" t="s">
        <v>523</v>
      </c>
      <c r="L304" s="4" t="s">
        <v>527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4.1370438520700001E-4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>1.01377*AB300</f>
        <v>0.41473952746230691</v>
      </c>
      <c r="AC304">
        <v>4.8154970712170007E-4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284</v>
      </c>
      <c r="C305" t="s">
        <v>531</v>
      </c>
      <c r="D305" t="s">
        <v>504</v>
      </c>
      <c r="E305" t="s">
        <v>506</v>
      </c>
      <c r="F305" t="s">
        <v>542</v>
      </c>
      <c r="G305" t="s">
        <v>508</v>
      </c>
      <c r="H305" t="s">
        <v>532</v>
      </c>
      <c r="I305" t="s">
        <v>538</v>
      </c>
      <c r="J305" t="s">
        <v>513</v>
      </c>
      <c r="K305" t="s">
        <v>543</v>
      </c>
      <c r="L305" s="4" t="s">
        <v>527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4.1370438520700001E-4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>AB301*1.006982</f>
        <v>0.40918007444112842</v>
      </c>
      <c r="AC305">
        <v>4.8154970712170007E-4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285</v>
      </c>
      <c r="C306" t="s">
        <v>531</v>
      </c>
      <c r="D306" t="s">
        <v>504</v>
      </c>
      <c r="E306" t="s">
        <v>506</v>
      </c>
      <c r="F306" t="s">
        <v>542</v>
      </c>
      <c r="G306" t="s">
        <v>508</v>
      </c>
      <c r="H306" t="s">
        <v>532</v>
      </c>
      <c r="I306" t="s">
        <v>538</v>
      </c>
      <c r="J306" t="s">
        <v>548</v>
      </c>
      <c r="K306" t="s">
        <v>522</v>
      </c>
      <c r="L306" t="s">
        <v>532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4.1370438520700001E-4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0.86217844889820006</v>
      </c>
      <c r="AC306">
        <v>4.8154970712170007E-4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286</v>
      </c>
      <c r="B307" t="b">
        <v>1</v>
      </c>
      <c r="C307" t="s">
        <v>531</v>
      </c>
      <c r="D307" t="s">
        <v>504</v>
      </c>
      <c r="E307" t="s">
        <v>506</v>
      </c>
      <c r="F307" t="s">
        <v>542</v>
      </c>
      <c r="G307" t="s">
        <v>508</v>
      </c>
      <c r="H307" t="s">
        <v>532</v>
      </c>
      <c r="I307" t="s">
        <v>538</v>
      </c>
      <c r="J307" t="s">
        <v>579</v>
      </c>
      <c r="K307" t="s">
        <v>522</v>
      </c>
      <c r="L307" t="s">
        <v>532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4.1370438520700001E-4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8.1839444855700008E-2</v>
      </c>
      <c r="AC307">
        <v>4.8154970712170007E-4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287</v>
      </c>
      <c r="C308" t="s">
        <v>531</v>
      </c>
      <c r="D308" t="s">
        <v>504</v>
      </c>
      <c r="E308" t="s">
        <v>506</v>
      </c>
      <c r="F308" t="s">
        <v>542</v>
      </c>
      <c r="G308" t="s">
        <v>508</v>
      </c>
      <c r="H308" t="s">
        <v>532</v>
      </c>
      <c r="I308" t="s">
        <v>538</v>
      </c>
      <c r="J308" t="s">
        <v>514</v>
      </c>
      <c r="K308" t="s">
        <v>522</v>
      </c>
      <c r="L308" t="s">
        <v>532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4.1370438520700001E-4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8.7021322502099999E-2</v>
      </c>
      <c r="AC308">
        <v>4.8154970712170007E-4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288</v>
      </c>
      <c r="C309" t="s">
        <v>531</v>
      </c>
      <c r="D309" t="s">
        <v>504</v>
      </c>
      <c r="E309" t="s">
        <v>506</v>
      </c>
      <c r="F309" t="s">
        <v>542</v>
      </c>
      <c r="G309" t="s">
        <v>508</v>
      </c>
      <c r="H309" t="s">
        <v>532</v>
      </c>
      <c r="I309" t="s">
        <v>538</v>
      </c>
      <c r="J309" t="s">
        <v>515</v>
      </c>
      <c r="K309" t="s">
        <v>522</v>
      </c>
      <c r="L309" t="s">
        <v>532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4.1370438520700001E-4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0.78022165953060008</v>
      </c>
      <c r="AC309">
        <v>4.8154970712170007E-4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289</v>
      </c>
      <c r="C310" t="s">
        <v>531</v>
      </c>
      <c r="D310" t="s">
        <v>504</v>
      </c>
      <c r="E310" t="s">
        <v>506</v>
      </c>
      <c r="F310" t="s">
        <v>542</v>
      </c>
      <c r="G310" t="s">
        <v>508</v>
      </c>
      <c r="H310" t="s">
        <v>532</v>
      </c>
      <c r="I310" t="s">
        <v>538</v>
      </c>
      <c r="J310" t="s">
        <v>516</v>
      </c>
      <c r="K310" t="s">
        <v>522</v>
      </c>
      <c r="L310" t="s">
        <v>532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4.1370438520700001E-4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0.8205050777595001</v>
      </c>
      <c r="AC310">
        <v>4.8154970712170007E-4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290</v>
      </c>
      <c r="C311" t="s">
        <v>531</v>
      </c>
      <c r="D311" t="s">
        <v>504</v>
      </c>
      <c r="E311" t="s">
        <v>506</v>
      </c>
      <c r="F311" t="s">
        <v>542</v>
      </c>
      <c r="G311" t="s">
        <v>508</v>
      </c>
      <c r="H311" t="s">
        <v>532</v>
      </c>
      <c r="I311" t="s">
        <v>538</v>
      </c>
      <c r="J311" t="s">
        <v>517</v>
      </c>
      <c r="K311" t="s">
        <v>522</v>
      </c>
      <c r="L311" t="s">
        <v>532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4.1370438520700001E-4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0.8205050777595001</v>
      </c>
      <c r="AC311">
        <v>4.8154970712170007E-4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291</v>
      </c>
      <c r="C312" t="s">
        <v>531</v>
      </c>
      <c r="D312" t="s">
        <v>504</v>
      </c>
      <c r="E312" t="s">
        <v>506</v>
      </c>
      <c r="F312" t="s">
        <v>542</v>
      </c>
      <c r="G312" t="s">
        <v>508</v>
      </c>
      <c r="H312" t="s">
        <v>532</v>
      </c>
      <c r="I312" t="s">
        <v>538</v>
      </c>
      <c r="J312" t="s">
        <v>518</v>
      </c>
      <c r="K312" t="s">
        <v>522</v>
      </c>
      <c r="L312" t="s">
        <v>532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4.1370438520700001E-4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0.8205050777595001</v>
      </c>
      <c r="AC312">
        <v>4.8154970712170007E-4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292</v>
      </c>
      <c r="B313" t="b">
        <v>1</v>
      </c>
      <c r="C313" t="s">
        <v>1</v>
      </c>
      <c r="D313" t="s">
        <v>504</v>
      </c>
      <c r="E313" t="s">
        <v>506</v>
      </c>
      <c r="F313" t="s">
        <v>542</v>
      </c>
      <c r="G313" t="s">
        <v>508</v>
      </c>
      <c r="H313" t="s">
        <v>532</v>
      </c>
      <c r="I313" t="s">
        <v>538</v>
      </c>
      <c r="J313" t="s">
        <v>513</v>
      </c>
      <c r="K313" t="s">
        <v>522</v>
      </c>
      <c r="L313" t="s">
        <v>532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7.0573101005899997E-3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12.435322434760002</v>
      </c>
      <c r="AC313">
        <v>4.8154970712170007E-4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293</v>
      </c>
      <c r="C314" t="s">
        <v>1</v>
      </c>
      <c r="D314" t="s">
        <v>504</v>
      </c>
      <c r="E314" t="s">
        <v>506</v>
      </c>
      <c r="F314" t="s">
        <v>542</v>
      </c>
      <c r="G314" t="s">
        <v>508</v>
      </c>
      <c r="H314" t="s">
        <v>532</v>
      </c>
      <c r="I314" t="s">
        <v>538</v>
      </c>
      <c r="J314" t="s">
        <v>513</v>
      </c>
      <c r="K314" t="s">
        <v>523</v>
      </c>
      <c r="L314" s="4" t="s">
        <v>525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7.0573101005899997E-3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11.6277211566</v>
      </c>
      <c r="AC314">
        <v>4.8154970712170007E-4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294</v>
      </c>
      <c r="C315" t="s">
        <v>1</v>
      </c>
      <c r="D315" t="s">
        <v>504</v>
      </c>
      <c r="E315" t="s">
        <v>506</v>
      </c>
      <c r="F315" t="s">
        <v>542</v>
      </c>
      <c r="G315" t="s">
        <v>508</v>
      </c>
      <c r="H315" t="s">
        <v>532</v>
      </c>
      <c r="I315" t="s">
        <v>538</v>
      </c>
      <c r="J315" t="s">
        <v>513</v>
      </c>
      <c r="K315" t="s">
        <v>543</v>
      </c>
      <c r="L315" s="4" t="s">
        <v>525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7.0573101005899997E-3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11.549186236779999</v>
      </c>
      <c r="AC315">
        <v>4.8154970712170007E-4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293</v>
      </c>
      <c r="C316" t="s">
        <v>1</v>
      </c>
      <c r="D316" t="s">
        <v>504</v>
      </c>
      <c r="E316" t="s">
        <v>506</v>
      </c>
      <c r="F316" t="s">
        <v>542</v>
      </c>
      <c r="G316" t="s">
        <v>508</v>
      </c>
      <c r="H316" t="s">
        <v>532</v>
      </c>
      <c r="I316" t="s">
        <v>538</v>
      </c>
      <c r="J316" t="s">
        <v>513</v>
      </c>
      <c r="K316" t="s">
        <v>523</v>
      </c>
      <c r="L316" s="4" t="s">
        <v>526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7.0573101005899997E-3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>0.986*AB314</f>
        <v>11.464933060407599</v>
      </c>
      <c r="AC316">
        <v>4.8154970712170007E-4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294</v>
      </c>
      <c r="C317" t="s">
        <v>1</v>
      </c>
      <c r="D317" t="s">
        <v>504</v>
      </c>
      <c r="E317" t="s">
        <v>506</v>
      </c>
      <c r="F317" t="s">
        <v>542</v>
      </c>
      <c r="G317" t="s">
        <v>508</v>
      </c>
      <c r="H317" t="s">
        <v>532</v>
      </c>
      <c r="I317" t="s">
        <v>538</v>
      </c>
      <c r="J317" t="s">
        <v>513</v>
      </c>
      <c r="K317" t="s">
        <v>543</v>
      </c>
      <c r="L317" s="4" t="s">
        <v>526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7.0573101005899997E-3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>AB315*0.993</f>
        <v>11.468341933122538</v>
      </c>
      <c r="AC317">
        <v>4.8154970712170007E-4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293</v>
      </c>
      <c r="C318" t="s">
        <v>1</v>
      </c>
      <c r="D318" t="s">
        <v>504</v>
      </c>
      <c r="E318" t="s">
        <v>506</v>
      </c>
      <c r="F318" t="s">
        <v>542</v>
      </c>
      <c r="G318" t="s">
        <v>508</v>
      </c>
      <c r="H318" t="s">
        <v>532</v>
      </c>
      <c r="I318" t="s">
        <v>538</v>
      </c>
      <c r="J318" t="s">
        <v>513</v>
      </c>
      <c r="K318" t="s">
        <v>523</v>
      </c>
      <c r="L318" s="4" t="s">
        <v>527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7.0573101005899997E-3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>1.01377*AB314</f>
        <v>11.787834876926382</v>
      </c>
      <c r="AC318">
        <v>4.8154970712170007E-4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294</v>
      </c>
      <c r="C319" t="s">
        <v>1</v>
      </c>
      <c r="D319" t="s">
        <v>504</v>
      </c>
      <c r="E319" t="s">
        <v>506</v>
      </c>
      <c r="F319" t="s">
        <v>542</v>
      </c>
      <c r="G319" t="s">
        <v>508</v>
      </c>
      <c r="H319" t="s">
        <v>532</v>
      </c>
      <c r="I319" t="s">
        <v>538</v>
      </c>
      <c r="J319" t="s">
        <v>513</v>
      </c>
      <c r="K319" t="s">
        <v>543</v>
      </c>
      <c r="L319" s="4" t="s">
        <v>527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7.0573101005899997E-3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>AB315*1.006982</f>
        <v>11.629822655085198</v>
      </c>
      <c r="AC319">
        <v>4.8154970712170007E-4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295</v>
      </c>
      <c r="C320" t="s">
        <v>1</v>
      </c>
      <c r="D320" t="s">
        <v>504</v>
      </c>
      <c r="E320" t="s">
        <v>506</v>
      </c>
      <c r="F320" t="s">
        <v>542</v>
      </c>
      <c r="G320" t="s">
        <v>508</v>
      </c>
      <c r="H320" t="s">
        <v>532</v>
      </c>
      <c r="I320" t="s">
        <v>538</v>
      </c>
      <c r="J320" t="s">
        <v>548</v>
      </c>
      <c r="K320" t="s">
        <v>522</v>
      </c>
      <c r="L320" t="s">
        <v>532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7.0573101005899997E-3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24.505060446596001</v>
      </c>
      <c r="AC320">
        <v>4.8154970712170007E-4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296</v>
      </c>
      <c r="B321" t="b">
        <v>1</v>
      </c>
      <c r="C321" t="s">
        <v>1</v>
      </c>
      <c r="D321" t="s">
        <v>504</v>
      </c>
      <c r="E321" t="s">
        <v>506</v>
      </c>
      <c r="F321" t="s">
        <v>542</v>
      </c>
      <c r="G321" t="s">
        <v>508</v>
      </c>
      <c r="H321" t="s">
        <v>532</v>
      </c>
      <c r="I321" t="s">
        <v>538</v>
      </c>
      <c r="J321" t="s">
        <v>579</v>
      </c>
      <c r="K321" t="s">
        <v>522</v>
      </c>
      <c r="L321" t="s">
        <v>532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7.0573101005899997E-3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2.3260620184460001</v>
      </c>
      <c r="AC321">
        <v>4.8154970712170007E-4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297</v>
      </c>
      <c r="C322" t="s">
        <v>1</v>
      </c>
      <c r="D322" t="s">
        <v>504</v>
      </c>
      <c r="E322" t="s">
        <v>506</v>
      </c>
      <c r="F322" t="s">
        <v>542</v>
      </c>
      <c r="G322" t="s">
        <v>508</v>
      </c>
      <c r="H322" t="s">
        <v>532</v>
      </c>
      <c r="I322" t="s">
        <v>538</v>
      </c>
      <c r="J322" t="s">
        <v>514</v>
      </c>
      <c r="K322" t="s">
        <v>522</v>
      </c>
      <c r="L322" t="s">
        <v>532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7.0573101005899997E-3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2.4733426946380002</v>
      </c>
      <c r="AC322">
        <v>4.8154970712170007E-4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298</v>
      </c>
      <c r="C323" t="s">
        <v>1</v>
      </c>
      <c r="D323" t="s">
        <v>504</v>
      </c>
      <c r="E323" t="s">
        <v>506</v>
      </c>
      <c r="F323" t="s">
        <v>542</v>
      </c>
      <c r="G323" t="s">
        <v>508</v>
      </c>
      <c r="H323" t="s">
        <v>532</v>
      </c>
      <c r="I323" t="s">
        <v>538</v>
      </c>
      <c r="J323" t="s">
        <v>515</v>
      </c>
      <c r="K323" t="s">
        <v>522</v>
      </c>
      <c r="L323" t="s">
        <v>532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7.0573101005899997E-3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22.175663231868</v>
      </c>
      <c r="AC323">
        <v>4.8154970712170007E-4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299</v>
      </c>
      <c r="C324" t="s">
        <v>1</v>
      </c>
      <c r="D324" t="s">
        <v>504</v>
      </c>
      <c r="E324" t="s">
        <v>506</v>
      </c>
      <c r="F324" t="s">
        <v>542</v>
      </c>
      <c r="G324" t="s">
        <v>508</v>
      </c>
      <c r="H324" t="s">
        <v>532</v>
      </c>
      <c r="I324" t="s">
        <v>538</v>
      </c>
      <c r="J324" t="s">
        <v>516</v>
      </c>
      <c r="K324" t="s">
        <v>522</v>
      </c>
      <c r="L324" t="s">
        <v>532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7.0573101005899997E-3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23.320609037410001</v>
      </c>
      <c r="AC324">
        <v>4.8154970712170007E-4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300</v>
      </c>
      <c r="C325" t="s">
        <v>1</v>
      </c>
      <c r="D325" t="s">
        <v>504</v>
      </c>
      <c r="E325" t="s">
        <v>506</v>
      </c>
      <c r="F325" t="s">
        <v>542</v>
      </c>
      <c r="G325" t="s">
        <v>508</v>
      </c>
      <c r="H325" t="s">
        <v>532</v>
      </c>
      <c r="I325" t="s">
        <v>538</v>
      </c>
      <c r="J325" t="s">
        <v>517</v>
      </c>
      <c r="K325" t="s">
        <v>522</v>
      </c>
      <c r="L325" t="s">
        <v>532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7.0573101005899997E-3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23.320609037410001</v>
      </c>
      <c r="AC325">
        <v>4.8154970712170007E-4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301</v>
      </c>
      <c r="C326" t="s">
        <v>1</v>
      </c>
      <c r="D326" t="s">
        <v>504</v>
      </c>
      <c r="E326" t="s">
        <v>506</v>
      </c>
      <c r="F326" t="s">
        <v>542</v>
      </c>
      <c r="G326" t="s">
        <v>508</v>
      </c>
      <c r="H326" t="s">
        <v>532</v>
      </c>
      <c r="I326" t="s">
        <v>538</v>
      </c>
      <c r="J326" t="s">
        <v>518</v>
      </c>
      <c r="K326" t="s">
        <v>522</v>
      </c>
      <c r="L326" t="s">
        <v>532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7.0573101005899997E-3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23.320609037410001</v>
      </c>
      <c r="AC326">
        <v>4.8154970712170007E-4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302</v>
      </c>
      <c r="M327">
        <v>0</v>
      </c>
      <c r="N327">
        <v>0</v>
      </c>
      <c r="O327">
        <v>0</v>
      </c>
      <c r="P327">
        <v>0</v>
      </c>
      <c r="Q327">
        <v>0.14247494140424399</v>
      </c>
      <c r="R327">
        <v>0</v>
      </c>
      <c r="S327">
        <v>1.9426545460000001E-6</v>
      </c>
      <c r="T327">
        <v>4.4340743650220005E-6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1.0000080337184312</v>
      </c>
      <c r="AD327">
        <v>0</v>
      </c>
      <c r="AE327">
        <v>0</v>
      </c>
      <c r="AF327">
        <v>0</v>
      </c>
      <c r="AG327">
        <v>5.7621881586284988E-8</v>
      </c>
      <c r="AH327">
        <v>0</v>
      </c>
    </row>
    <row r="328" spans="1:34" x14ac:dyDescent="0.2">
      <c r="A328" t="s">
        <v>303</v>
      </c>
      <c r="M328">
        <v>0</v>
      </c>
      <c r="N328">
        <v>0</v>
      </c>
      <c r="O328">
        <v>0</v>
      </c>
      <c r="P328">
        <v>0</v>
      </c>
      <c r="Q328">
        <v>0.27791361662486758</v>
      </c>
      <c r="R328">
        <v>0</v>
      </c>
      <c r="S328">
        <v>1.9426545460000001E-6</v>
      </c>
      <c r="T328">
        <v>4.4340743650220005E-6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1.0000080337184312</v>
      </c>
      <c r="AD328">
        <v>0</v>
      </c>
      <c r="AE328">
        <v>0</v>
      </c>
      <c r="AF328">
        <v>0</v>
      </c>
      <c r="AG328">
        <v>5.7621881586284988E-8</v>
      </c>
      <c r="AH328">
        <v>0</v>
      </c>
    </row>
    <row r="329" spans="1:34" x14ac:dyDescent="0.2">
      <c r="A329" t="s">
        <v>304</v>
      </c>
      <c r="M329">
        <v>0</v>
      </c>
      <c r="N329">
        <v>0</v>
      </c>
      <c r="O329">
        <v>0</v>
      </c>
      <c r="P329">
        <v>0</v>
      </c>
      <c r="Q329">
        <v>0.14247494140424399</v>
      </c>
      <c r="R329">
        <v>0</v>
      </c>
      <c r="S329">
        <v>1.9426545460000001E-6</v>
      </c>
      <c r="T329">
        <v>4.4340743650220005E-6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1.0000080337184312</v>
      </c>
      <c r="AD329">
        <v>0</v>
      </c>
      <c r="AE329">
        <v>0</v>
      </c>
      <c r="AF329">
        <v>0</v>
      </c>
      <c r="AG329">
        <v>5.7621881586284988E-8</v>
      </c>
      <c r="AH329">
        <v>0</v>
      </c>
    </row>
    <row r="330" spans="1:34" x14ac:dyDescent="0.2">
      <c r="A330" t="s">
        <v>305</v>
      </c>
      <c r="M330">
        <v>0</v>
      </c>
      <c r="N330">
        <v>0</v>
      </c>
      <c r="O330">
        <v>0</v>
      </c>
      <c r="P330">
        <v>0</v>
      </c>
      <c r="Q330">
        <v>0.27791361662486758</v>
      </c>
      <c r="R330">
        <v>0</v>
      </c>
      <c r="S330">
        <v>1.9426545460000001E-6</v>
      </c>
      <c r="T330">
        <v>4.4340743650220005E-6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1.0000080337184312</v>
      </c>
      <c r="AD330">
        <v>0</v>
      </c>
      <c r="AE330">
        <v>0</v>
      </c>
      <c r="AF330">
        <v>0</v>
      </c>
      <c r="AG330">
        <v>5.7621881586284988E-8</v>
      </c>
      <c r="AH330">
        <v>0</v>
      </c>
    </row>
    <row r="331" spans="1:34" x14ac:dyDescent="0.2">
      <c r="A331" t="s">
        <v>306</v>
      </c>
      <c r="M331">
        <v>0</v>
      </c>
      <c r="N331">
        <v>0</v>
      </c>
      <c r="O331">
        <v>0</v>
      </c>
      <c r="P331">
        <v>0</v>
      </c>
      <c r="Q331">
        <v>0.19844081056738802</v>
      </c>
      <c r="R331">
        <v>0</v>
      </c>
      <c r="S331">
        <v>2.5564498940000001E-6</v>
      </c>
      <c r="T331">
        <v>4.4340743650220005E-6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1.0000084158059066</v>
      </c>
      <c r="AD331">
        <v>0</v>
      </c>
      <c r="AE331">
        <v>0</v>
      </c>
      <c r="AF331">
        <v>0</v>
      </c>
      <c r="AG331">
        <v>7.4573294752469987E-8</v>
      </c>
      <c r="AH331">
        <v>0</v>
      </c>
    </row>
    <row r="332" spans="1:34" x14ac:dyDescent="0.2">
      <c r="A332" t="s">
        <v>307</v>
      </c>
      <c r="M332">
        <v>0</v>
      </c>
      <c r="N332">
        <v>0</v>
      </c>
      <c r="O332">
        <v>0</v>
      </c>
      <c r="P332">
        <v>0</v>
      </c>
      <c r="Q332">
        <v>0.38708142503654519</v>
      </c>
      <c r="R332">
        <v>0</v>
      </c>
      <c r="S332">
        <v>2.5564498940000001E-6</v>
      </c>
      <c r="T332">
        <v>4.4340743650220005E-6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1.0000084158059066</v>
      </c>
      <c r="AD332">
        <v>0</v>
      </c>
      <c r="AE332">
        <v>0</v>
      </c>
      <c r="AF332">
        <v>0</v>
      </c>
      <c r="AG332">
        <v>7.4573294752469987E-8</v>
      </c>
      <c r="AH332">
        <v>0</v>
      </c>
    </row>
    <row r="333" spans="1:34" x14ac:dyDescent="0.2">
      <c r="A333" t="s">
        <v>308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0.54081812892232273</v>
      </c>
      <c r="AD333">
        <v>0</v>
      </c>
      <c r="AE333">
        <v>0</v>
      </c>
      <c r="AF333">
        <v>0</v>
      </c>
      <c r="AG333">
        <v>2.5868944352174997E-4</v>
      </c>
      <c r="AH333">
        <v>1.6984997520059997E-2</v>
      </c>
    </row>
    <row r="334" spans="1:34" x14ac:dyDescent="0.2">
      <c r="A334" t="s">
        <v>309</v>
      </c>
      <c r="M334">
        <v>0</v>
      </c>
      <c r="N334">
        <v>0.20520735778769997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0.53529879048720763</v>
      </c>
      <c r="AD334">
        <v>0</v>
      </c>
      <c r="AE334">
        <v>0</v>
      </c>
      <c r="AF334">
        <v>0</v>
      </c>
      <c r="AG334">
        <v>2.8111252016355001E-4</v>
      </c>
      <c r="AH334">
        <v>1.6984997520059997E-2</v>
      </c>
    </row>
    <row r="335" spans="1:34" x14ac:dyDescent="0.2">
      <c r="A335" t="s">
        <v>310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0.86115142391732269</v>
      </c>
      <c r="AD335">
        <v>0</v>
      </c>
      <c r="AE335">
        <v>0</v>
      </c>
      <c r="AF335">
        <v>0</v>
      </c>
      <c r="AG335">
        <v>2.5868944352174997E-4</v>
      </c>
      <c r="AH335">
        <v>1.6984997520059997E-2</v>
      </c>
    </row>
    <row r="336" spans="1:34" x14ac:dyDescent="0.2">
      <c r="A336" t="s">
        <v>311</v>
      </c>
      <c r="M336">
        <v>0</v>
      </c>
      <c r="N336">
        <v>0.20520735778769997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0.85057419135070755</v>
      </c>
      <c r="AD336">
        <v>0</v>
      </c>
      <c r="AE336">
        <v>0</v>
      </c>
      <c r="AF336">
        <v>0</v>
      </c>
      <c r="AG336">
        <v>2.8111252016355001E-4</v>
      </c>
      <c r="AH336">
        <v>1.6984997520059997E-2</v>
      </c>
    </row>
    <row r="337" spans="1:34" x14ac:dyDescent="0.2">
      <c r="A337" t="s">
        <v>312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0.57701698431012272</v>
      </c>
      <c r="AD337">
        <v>0</v>
      </c>
      <c r="AE337">
        <v>0</v>
      </c>
      <c r="AF337">
        <v>0</v>
      </c>
      <c r="AG337">
        <v>2.5868944352174997E-4</v>
      </c>
      <c r="AH337">
        <v>1.6987250769929997E-2</v>
      </c>
    </row>
    <row r="338" spans="1:34" x14ac:dyDescent="0.2">
      <c r="A338" t="s">
        <v>313</v>
      </c>
      <c r="M338">
        <v>0</v>
      </c>
      <c r="N338">
        <v>0.27791757724079996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0.54011749284069366</v>
      </c>
      <c r="AD338">
        <v>0</v>
      </c>
      <c r="AE338">
        <v>0</v>
      </c>
      <c r="AF338">
        <v>0</v>
      </c>
      <c r="AG338">
        <v>2.8895181013919999E-4</v>
      </c>
      <c r="AH338">
        <v>1.6987250769929997E-2</v>
      </c>
    </row>
    <row r="339" spans="1:34" x14ac:dyDescent="0.2">
      <c r="A339" t="s">
        <v>314</v>
      </c>
      <c r="M339">
        <v>0</v>
      </c>
      <c r="N339">
        <v>0</v>
      </c>
      <c r="O339">
        <v>0</v>
      </c>
      <c r="P339">
        <v>0</v>
      </c>
      <c r="Q339">
        <v>108.0113271912</v>
      </c>
      <c r="R339">
        <v>0.63415352182499996</v>
      </c>
      <c r="S339">
        <v>0</v>
      </c>
      <c r="T339">
        <v>5.7879931117499996E-5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4.9731069514699997E-3</v>
      </c>
      <c r="AG339">
        <v>0</v>
      </c>
      <c r="AH339">
        <v>3.1545498179999992E-2</v>
      </c>
    </row>
    <row r="340" spans="1:34" x14ac:dyDescent="0.2">
      <c r="A340" t="s">
        <v>315</v>
      </c>
      <c r="M340">
        <v>0</v>
      </c>
      <c r="N340">
        <v>0</v>
      </c>
      <c r="O340">
        <v>0</v>
      </c>
      <c r="P340">
        <v>0</v>
      </c>
      <c r="Q340">
        <v>224.80202218319997</v>
      </c>
      <c r="R340">
        <v>0.63415352182499996</v>
      </c>
      <c r="S340">
        <v>0</v>
      </c>
      <c r="T340">
        <v>5.7879931117499996E-5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4.9731069514699997E-3</v>
      </c>
      <c r="AG340">
        <v>0</v>
      </c>
      <c r="AH340">
        <v>3.1545498179999992E-2</v>
      </c>
    </row>
    <row r="341" spans="1:34" x14ac:dyDescent="0.2">
      <c r="A341" t="s">
        <v>316</v>
      </c>
      <c r="M341">
        <v>0</v>
      </c>
      <c r="N341">
        <v>0</v>
      </c>
      <c r="O341">
        <v>0</v>
      </c>
      <c r="P341">
        <v>0</v>
      </c>
      <c r="Q341">
        <v>210.68840794247998</v>
      </c>
      <c r="R341">
        <v>0.63415352182499996</v>
      </c>
      <c r="S341">
        <v>0</v>
      </c>
      <c r="T341">
        <v>5.7879931117499996E-5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4.9731069514699997E-3</v>
      </c>
      <c r="AG341">
        <v>0</v>
      </c>
      <c r="AH341">
        <v>3.1545498179999992E-2</v>
      </c>
    </row>
    <row r="342" spans="1:34" x14ac:dyDescent="0.2">
      <c r="A342" t="s">
        <v>317</v>
      </c>
      <c r="M342">
        <v>0</v>
      </c>
      <c r="N342">
        <v>0</v>
      </c>
      <c r="O342">
        <v>0</v>
      </c>
      <c r="P342">
        <v>0</v>
      </c>
      <c r="Q342">
        <v>204.866351067024</v>
      </c>
      <c r="R342">
        <v>0.63415352182499996</v>
      </c>
      <c r="S342">
        <v>0</v>
      </c>
      <c r="T342">
        <v>5.7879931117499996E-5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4.9731069514699997E-3</v>
      </c>
      <c r="AG342">
        <v>0</v>
      </c>
      <c r="AH342">
        <v>3.1545498179999992E-2</v>
      </c>
    </row>
    <row r="343" spans="1:34" x14ac:dyDescent="0.2">
      <c r="A343" t="s">
        <v>318</v>
      </c>
      <c r="M343">
        <v>0</v>
      </c>
      <c r="N343">
        <v>0</v>
      </c>
      <c r="O343">
        <v>0</v>
      </c>
      <c r="P343">
        <v>0</v>
      </c>
      <c r="Q343">
        <v>209.77398582242404</v>
      </c>
      <c r="R343">
        <v>0.63415352182499996</v>
      </c>
      <c r="S343">
        <v>0</v>
      </c>
      <c r="T343">
        <v>5.7879931117499996E-5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4.9731069514699997E-3</v>
      </c>
      <c r="AG343">
        <v>0</v>
      </c>
      <c r="AH343">
        <v>3.1545498179999992E-2</v>
      </c>
    </row>
    <row r="344" spans="1:34" x14ac:dyDescent="0.2">
      <c r="A344" t="s">
        <v>319</v>
      </c>
      <c r="M344">
        <v>0</v>
      </c>
      <c r="N344">
        <v>0</v>
      </c>
      <c r="O344">
        <v>0</v>
      </c>
      <c r="P344">
        <v>0</v>
      </c>
      <c r="Q344">
        <v>0.81796406958200008</v>
      </c>
      <c r="R344">
        <v>0.86928687111379999</v>
      </c>
      <c r="S344">
        <v>0</v>
      </c>
      <c r="T344">
        <v>9.5180428774099986E-5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2.226430173155E-3</v>
      </c>
      <c r="AD344">
        <v>0</v>
      </c>
      <c r="AE344">
        <v>0</v>
      </c>
      <c r="AF344">
        <v>0</v>
      </c>
      <c r="AG344">
        <v>0</v>
      </c>
      <c r="AH344">
        <v>5.4077996879999993E-2</v>
      </c>
    </row>
    <row r="345" spans="1:34" x14ac:dyDescent="0.2">
      <c r="A345" t="s">
        <v>320</v>
      </c>
      <c r="M345">
        <v>0</v>
      </c>
      <c r="N345">
        <v>0</v>
      </c>
      <c r="O345">
        <v>0</v>
      </c>
      <c r="P345">
        <v>0</v>
      </c>
      <c r="Q345">
        <v>2.1202802643359999</v>
      </c>
      <c r="R345">
        <v>0.82244963656639991</v>
      </c>
      <c r="S345">
        <v>0</v>
      </c>
      <c r="T345">
        <v>9.0068993643399988E-5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0.20102490903789999</v>
      </c>
      <c r="AD345">
        <v>0</v>
      </c>
      <c r="AE345">
        <v>0</v>
      </c>
      <c r="AF345">
        <v>0</v>
      </c>
      <c r="AG345">
        <v>0</v>
      </c>
      <c r="AH345">
        <v>5.4077996879999993E-2</v>
      </c>
    </row>
    <row r="346" spans="1:34" x14ac:dyDescent="0.2">
      <c r="A346" t="s">
        <v>321</v>
      </c>
      <c r="M346">
        <v>0</v>
      </c>
      <c r="N346">
        <v>0</v>
      </c>
      <c r="O346">
        <v>0</v>
      </c>
      <c r="P346">
        <v>0</v>
      </c>
      <c r="Q346">
        <v>0.49699317366160001</v>
      </c>
      <c r="R346">
        <v>1.0168153463407998</v>
      </c>
      <c r="S346">
        <v>0</v>
      </c>
      <c r="T346">
        <v>1.1133442297459999E-4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5.4077996879999993E-2</v>
      </c>
    </row>
    <row r="347" spans="1:34" x14ac:dyDescent="0.2">
      <c r="A347" t="s">
        <v>322</v>
      </c>
      <c r="M347">
        <v>0</v>
      </c>
      <c r="N347">
        <v>0</v>
      </c>
      <c r="O347">
        <v>0</v>
      </c>
      <c r="P347">
        <v>0</v>
      </c>
      <c r="Q347">
        <v>103.61086571304</v>
      </c>
      <c r="R347">
        <v>0.62613895405519993</v>
      </c>
      <c r="S347">
        <v>0</v>
      </c>
      <c r="T347">
        <v>1.5235341151861E-4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7.9035917930000005E-3</v>
      </c>
      <c r="AD347">
        <v>0</v>
      </c>
      <c r="AE347">
        <v>0</v>
      </c>
      <c r="AF347">
        <v>0</v>
      </c>
      <c r="AG347">
        <v>3.9530581931249999E-4</v>
      </c>
      <c r="AH347">
        <v>3.1545498179999992E-2</v>
      </c>
    </row>
    <row r="348" spans="1:34" x14ac:dyDescent="0.2">
      <c r="A348" t="s">
        <v>323</v>
      </c>
      <c r="M348">
        <v>0</v>
      </c>
      <c r="N348">
        <v>0</v>
      </c>
      <c r="O348">
        <v>0</v>
      </c>
      <c r="P348">
        <v>0</v>
      </c>
      <c r="Q348">
        <v>215.64342127943996</v>
      </c>
      <c r="R348">
        <v>0.62613895405519993</v>
      </c>
      <c r="S348">
        <v>0</v>
      </c>
      <c r="T348">
        <v>1.5235341151861E-4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7.9035917930000005E-3</v>
      </c>
      <c r="AD348">
        <v>0</v>
      </c>
      <c r="AE348">
        <v>0</v>
      </c>
      <c r="AF348">
        <v>0</v>
      </c>
      <c r="AG348">
        <v>3.9530581931249999E-4</v>
      </c>
      <c r="AH348">
        <v>3.1545498179999992E-2</v>
      </c>
    </row>
    <row r="349" spans="1:34" x14ac:dyDescent="0.2">
      <c r="A349" t="s">
        <v>324</v>
      </c>
      <c r="M349">
        <v>0</v>
      </c>
      <c r="N349">
        <v>0</v>
      </c>
      <c r="O349">
        <v>0</v>
      </c>
      <c r="P349">
        <v>0</v>
      </c>
      <c r="Q349">
        <v>202.10480613741598</v>
      </c>
      <c r="R349">
        <v>0.62613895405519993</v>
      </c>
      <c r="S349">
        <v>0</v>
      </c>
      <c r="T349">
        <v>1.5235341151861E-4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7.9035917930000005E-3</v>
      </c>
      <c r="AD349">
        <v>0</v>
      </c>
      <c r="AE349">
        <v>0</v>
      </c>
      <c r="AF349">
        <v>0</v>
      </c>
      <c r="AG349">
        <v>3.9530581931249999E-4</v>
      </c>
      <c r="AH349">
        <v>3.1545498179999992E-2</v>
      </c>
    </row>
    <row r="350" spans="1:34" x14ac:dyDescent="0.2">
      <c r="A350" t="s">
        <v>325</v>
      </c>
      <c r="M350">
        <v>0</v>
      </c>
      <c r="N350">
        <v>0</v>
      </c>
      <c r="O350">
        <v>0</v>
      </c>
      <c r="P350">
        <v>0</v>
      </c>
      <c r="Q350">
        <v>196.51994417170079</v>
      </c>
      <c r="R350">
        <v>0.62613895405519993</v>
      </c>
      <c r="S350">
        <v>0</v>
      </c>
      <c r="T350">
        <v>1.5235341151861E-4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7.9035917930000005E-3</v>
      </c>
      <c r="AD350">
        <v>0</v>
      </c>
      <c r="AE350">
        <v>0</v>
      </c>
      <c r="AF350">
        <v>0</v>
      </c>
      <c r="AG350">
        <v>3.9530581931249999E-4</v>
      </c>
      <c r="AH350">
        <v>3.1545498179999992E-2</v>
      </c>
    </row>
    <row r="351" spans="1:34" x14ac:dyDescent="0.2">
      <c r="A351" t="s">
        <v>326</v>
      </c>
      <c r="M351">
        <v>0</v>
      </c>
      <c r="N351">
        <v>0</v>
      </c>
      <c r="O351">
        <v>0</v>
      </c>
      <c r="P351">
        <v>0</v>
      </c>
      <c r="Q351">
        <v>201.22763825188082</v>
      </c>
      <c r="R351">
        <v>0.62613895405519993</v>
      </c>
      <c r="S351">
        <v>0</v>
      </c>
      <c r="T351">
        <v>1.5235341151861E-4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7.9035917930000005E-3</v>
      </c>
      <c r="AD351">
        <v>0</v>
      </c>
      <c r="AE351">
        <v>0</v>
      </c>
      <c r="AF351">
        <v>0</v>
      </c>
      <c r="AG351">
        <v>1.5079933208800002E-4</v>
      </c>
      <c r="AH351">
        <v>3.1545498179999992E-2</v>
      </c>
    </row>
    <row r="352" spans="1:34" x14ac:dyDescent="0.2">
      <c r="A352" t="s">
        <v>327</v>
      </c>
      <c r="M352">
        <v>0</v>
      </c>
      <c r="N352">
        <v>0</v>
      </c>
      <c r="O352">
        <v>0</v>
      </c>
      <c r="P352">
        <v>0</v>
      </c>
      <c r="Q352">
        <v>84.608872966439989</v>
      </c>
      <c r="R352">
        <v>1.0172086925876</v>
      </c>
      <c r="S352">
        <v>0</v>
      </c>
      <c r="T352">
        <v>1.041035551472E-4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3.1545498179999992E-2</v>
      </c>
    </row>
    <row r="353" spans="1:34" x14ac:dyDescent="0.2">
      <c r="A353" t="s">
        <v>328</v>
      </c>
      <c r="M353">
        <v>0</v>
      </c>
      <c r="N353">
        <v>0</v>
      </c>
      <c r="O353">
        <v>0</v>
      </c>
      <c r="P353">
        <v>0</v>
      </c>
      <c r="Q353">
        <v>78.008180749199994</v>
      </c>
      <c r="R353">
        <v>1.0172086925876</v>
      </c>
      <c r="S353">
        <v>0</v>
      </c>
      <c r="T353">
        <v>1.041035551472E-4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7.8933855167999986E-2</v>
      </c>
      <c r="AG353">
        <v>0</v>
      </c>
      <c r="AH353">
        <v>3.1545498179999992E-2</v>
      </c>
    </row>
    <row r="354" spans="1:34" x14ac:dyDescent="0.2">
      <c r="A354" t="s">
        <v>329</v>
      </c>
      <c r="M354">
        <v>0</v>
      </c>
      <c r="N354">
        <v>0</v>
      </c>
      <c r="O354">
        <v>0</v>
      </c>
      <c r="P354">
        <v>0</v>
      </c>
      <c r="Q354">
        <v>176.09491737683996</v>
      </c>
      <c r="R354">
        <v>1.0172086925876</v>
      </c>
      <c r="S354">
        <v>0</v>
      </c>
      <c r="T354">
        <v>1.041035551472E-4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3.1545498179999992E-2</v>
      </c>
    </row>
    <row r="355" spans="1:34" x14ac:dyDescent="0.2">
      <c r="A355" t="s">
        <v>330</v>
      </c>
      <c r="M355">
        <v>0</v>
      </c>
      <c r="N355">
        <v>0</v>
      </c>
      <c r="O355">
        <v>0</v>
      </c>
      <c r="P355">
        <v>0</v>
      </c>
      <c r="Q355">
        <v>162.3570160212</v>
      </c>
      <c r="R355">
        <v>1.0172086925876</v>
      </c>
      <c r="S355">
        <v>0</v>
      </c>
      <c r="T355">
        <v>1.041035551472E-4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7.8933855167999986E-2</v>
      </c>
      <c r="AG355">
        <v>0</v>
      </c>
      <c r="AH355">
        <v>3.1545498179999992E-2</v>
      </c>
    </row>
    <row r="356" spans="1:34" x14ac:dyDescent="0.2">
      <c r="A356" t="s">
        <v>331</v>
      </c>
      <c r="M356">
        <v>0</v>
      </c>
      <c r="N356">
        <v>0</v>
      </c>
      <c r="O356">
        <v>0</v>
      </c>
      <c r="P356">
        <v>0</v>
      </c>
      <c r="Q356">
        <v>165.03925288827597</v>
      </c>
      <c r="R356">
        <v>1.0172086925876</v>
      </c>
      <c r="S356">
        <v>0</v>
      </c>
      <c r="T356">
        <v>1.041035551472E-4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3.1545498179999992E-2</v>
      </c>
    </row>
    <row r="357" spans="1:34" x14ac:dyDescent="0.2">
      <c r="A357" t="s">
        <v>332</v>
      </c>
      <c r="M357">
        <v>0</v>
      </c>
      <c r="N357">
        <v>0</v>
      </c>
      <c r="O357">
        <v>0</v>
      </c>
      <c r="P357">
        <v>0</v>
      </c>
      <c r="Q357">
        <v>160.47864166916878</v>
      </c>
      <c r="R357">
        <v>1.0172086925876</v>
      </c>
      <c r="S357">
        <v>0</v>
      </c>
      <c r="T357">
        <v>1.041035551472E-4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3.1545498179999992E-2</v>
      </c>
    </row>
    <row r="358" spans="1:34" x14ac:dyDescent="0.2">
      <c r="A358" t="s">
        <v>333</v>
      </c>
      <c r="M358">
        <v>0</v>
      </c>
      <c r="N358">
        <v>0</v>
      </c>
      <c r="O358">
        <v>0</v>
      </c>
      <c r="P358">
        <v>0</v>
      </c>
      <c r="Q358">
        <v>164.32295556089881</v>
      </c>
      <c r="R358">
        <v>1.0172086925876</v>
      </c>
      <c r="S358">
        <v>0</v>
      </c>
      <c r="T358">
        <v>1.041035551472E-4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3.1545498179999992E-2</v>
      </c>
    </row>
    <row r="359" spans="1:34" x14ac:dyDescent="0.2">
      <c r="A359" t="s">
        <v>334</v>
      </c>
      <c r="M359">
        <v>0</v>
      </c>
      <c r="N359">
        <v>3.1721499700000004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54.145400199560001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2.9308944293660801E-2</v>
      </c>
      <c r="AD359">
        <v>0</v>
      </c>
      <c r="AE359">
        <v>0</v>
      </c>
      <c r="AF359">
        <v>0</v>
      </c>
      <c r="AG359">
        <v>8.9406560131529989E-6</v>
      </c>
      <c r="AH359">
        <v>0</v>
      </c>
    </row>
    <row r="360" spans="1:34" x14ac:dyDescent="0.2">
      <c r="A360" t="s">
        <v>335</v>
      </c>
      <c r="M360">
        <v>0</v>
      </c>
      <c r="N360">
        <v>3.1721499700000004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112.3305262919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2.9308944293660801E-2</v>
      </c>
      <c r="AD360">
        <v>0</v>
      </c>
      <c r="AE360">
        <v>0</v>
      </c>
      <c r="AF360">
        <v>0</v>
      </c>
      <c r="AG360">
        <v>8.9406560131529989E-6</v>
      </c>
      <c r="AH360">
        <v>0</v>
      </c>
    </row>
    <row r="361" spans="1:34" x14ac:dyDescent="0.2">
      <c r="A361" t="s">
        <v>336</v>
      </c>
      <c r="M361">
        <v>0</v>
      </c>
      <c r="N361">
        <v>3.1721499700000004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4.0646215197100002</v>
      </c>
      <c r="Z361">
        <v>0</v>
      </c>
      <c r="AA361">
        <v>0</v>
      </c>
      <c r="AB361">
        <v>0</v>
      </c>
      <c r="AC361">
        <v>2.9308944293660801E-2</v>
      </c>
      <c r="AD361">
        <v>0</v>
      </c>
      <c r="AE361">
        <v>0</v>
      </c>
      <c r="AF361">
        <v>0</v>
      </c>
      <c r="AG361">
        <v>8.9406560131529989E-6</v>
      </c>
      <c r="AH361">
        <v>0</v>
      </c>
    </row>
    <row r="362" spans="1:34" x14ac:dyDescent="0.2">
      <c r="A362" t="s">
        <v>337</v>
      </c>
      <c r="M362">
        <v>0</v>
      </c>
      <c r="N362">
        <v>3.1721499700000004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4.7942428179799998</v>
      </c>
      <c r="Z362">
        <v>0</v>
      </c>
      <c r="AA362">
        <v>0</v>
      </c>
      <c r="AB362">
        <v>0</v>
      </c>
      <c r="AC362">
        <v>2.9308944293660801E-2</v>
      </c>
      <c r="AD362">
        <v>0</v>
      </c>
      <c r="AE362">
        <v>0</v>
      </c>
      <c r="AF362">
        <v>0</v>
      </c>
      <c r="AG362">
        <v>8.9406560131529989E-6</v>
      </c>
      <c r="AH362">
        <v>0</v>
      </c>
    </row>
    <row r="363" spans="1:34" x14ac:dyDescent="0.2">
      <c r="A363" t="s">
        <v>338</v>
      </c>
      <c r="M363">
        <v>0</v>
      </c>
      <c r="N363">
        <v>3.1721499700000004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3.9764950213499999</v>
      </c>
      <c r="Z363">
        <v>0</v>
      </c>
      <c r="AA363">
        <v>0</v>
      </c>
      <c r="AB363">
        <v>0</v>
      </c>
      <c r="AC363">
        <v>2.9308944293660801E-2</v>
      </c>
      <c r="AD363">
        <v>0</v>
      </c>
      <c r="AE363">
        <v>0</v>
      </c>
      <c r="AF363">
        <v>0</v>
      </c>
      <c r="AG363">
        <v>8.9406560131529989E-6</v>
      </c>
      <c r="AH363">
        <v>0</v>
      </c>
    </row>
    <row r="364" spans="1:34" x14ac:dyDescent="0.2">
      <c r="A364" t="s">
        <v>339</v>
      </c>
      <c r="M364">
        <v>0</v>
      </c>
      <c r="N364">
        <v>3.1721499700000004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105.299121525308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2.9308944293660801E-2</v>
      </c>
      <c r="AD364">
        <v>0</v>
      </c>
      <c r="AE364">
        <v>0</v>
      </c>
      <c r="AF364">
        <v>0</v>
      </c>
      <c r="AG364">
        <v>8.9406560131529989E-6</v>
      </c>
      <c r="AH364">
        <v>0</v>
      </c>
    </row>
    <row r="365" spans="1:34" x14ac:dyDescent="0.2">
      <c r="A365" t="s">
        <v>340</v>
      </c>
      <c r="M365">
        <v>0</v>
      </c>
      <c r="N365">
        <v>3.1721499700000004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102.39856899639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2.9308944293660801E-2</v>
      </c>
      <c r="AD365">
        <v>0</v>
      </c>
      <c r="AE365">
        <v>0</v>
      </c>
      <c r="AF365">
        <v>0</v>
      </c>
      <c r="AG365">
        <v>8.9406560131529989E-6</v>
      </c>
      <c r="AH365">
        <v>0</v>
      </c>
    </row>
    <row r="366" spans="1:34" x14ac:dyDescent="0.2">
      <c r="A366" t="s">
        <v>341</v>
      </c>
      <c r="M366">
        <v>0</v>
      </c>
      <c r="N366">
        <v>3.1721499700000004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108.07057544836999</v>
      </c>
      <c r="Z366">
        <v>0</v>
      </c>
      <c r="AA366">
        <v>0</v>
      </c>
      <c r="AB366">
        <v>0</v>
      </c>
      <c r="AC366">
        <v>2.9308944293660801E-2</v>
      </c>
      <c r="AD366">
        <v>0</v>
      </c>
      <c r="AE366">
        <v>0</v>
      </c>
      <c r="AF366">
        <v>0</v>
      </c>
      <c r="AG366">
        <v>8.9406560131529989E-6</v>
      </c>
      <c r="AH366">
        <v>0</v>
      </c>
    </row>
    <row r="367" spans="1:34" x14ac:dyDescent="0.2">
      <c r="A367" t="s">
        <v>342</v>
      </c>
      <c r="M367">
        <v>0</v>
      </c>
      <c r="N367">
        <v>0.26149635379999997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54.145400199560001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2.9308944293660801E-2</v>
      </c>
      <c r="AD367">
        <v>0</v>
      </c>
      <c r="AE367">
        <v>0</v>
      </c>
      <c r="AF367">
        <v>0</v>
      </c>
      <c r="AG367">
        <v>8.9406560131529989E-6</v>
      </c>
      <c r="AH367">
        <v>0</v>
      </c>
    </row>
    <row r="368" spans="1:34" x14ac:dyDescent="0.2">
      <c r="A368" t="s">
        <v>343</v>
      </c>
      <c r="M368">
        <v>0</v>
      </c>
      <c r="N368">
        <v>0.51945640724999997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54.145400199560001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2.9308944293660801E-2</v>
      </c>
      <c r="AD368">
        <v>0</v>
      </c>
      <c r="AE368">
        <v>0</v>
      </c>
      <c r="AF368">
        <v>0</v>
      </c>
      <c r="AG368">
        <v>8.9406560131529989E-6</v>
      </c>
      <c r="AH368">
        <v>0</v>
      </c>
    </row>
    <row r="369" spans="1:34" x14ac:dyDescent="0.2">
      <c r="A369" t="s">
        <v>344</v>
      </c>
      <c r="M369">
        <v>0</v>
      </c>
      <c r="N369">
        <v>3.1721499700000004</v>
      </c>
      <c r="O369">
        <v>0</v>
      </c>
      <c r="P369">
        <v>0</v>
      </c>
      <c r="Q369">
        <v>3.1003251323400001</v>
      </c>
      <c r="R369">
        <v>0</v>
      </c>
      <c r="S369">
        <v>0</v>
      </c>
      <c r="T369">
        <v>0.38146020761279992</v>
      </c>
      <c r="U369">
        <v>0</v>
      </c>
      <c r="V369">
        <v>0</v>
      </c>
      <c r="W369">
        <v>54.3410279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6.4943156359200001E-4</v>
      </c>
      <c r="AD369">
        <v>0</v>
      </c>
      <c r="AE369">
        <v>0</v>
      </c>
      <c r="AF369">
        <v>0</v>
      </c>
      <c r="AG369">
        <v>1.7348917629340501E-4</v>
      </c>
      <c r="AH369">
        <v>0</v>
      </c>
    </row>
    <row r="370" spans="1:34" x14ac:dyDescent="0.2">
      <c r="A370" t="s">
        <v>345</v>
      </c>
      <c r="M370">
        <v>0</v>
      </c>
      <c r="N370">
        <v>3.1721499700000004</v>
      </c>
      <c r="O370">
        <v>0</v>
      </c>
      <c r="P370">
        <v>0</v>
      </c>
      <c r="Q370">
        <v>3.1003251323400001</v>
      </c>
      <c r="R370">
        <v>0</v>
      </c>
      <c r="S370">
        <v>0</v>
      </c>
      <c r="T370">
        <v>0.38146020761279992</v>
      </c>
      <c r="U370">
        <v>0</v>
      </c>
      <c r="V370">
        <v>0</v>
      </c>
      <c r="W370">
        <v>112.73637725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6.4943156359200001E-4</v>
      </c>
      <c r="AD370">
        <v>0</v>
      </c>
      <c r="AE370">
        <v>0</v>
      </c>
      <c r="AF370">
        <v>0</v>
      </c>
      <c r="AG370">
        <v>1.7348917629340501E-4</v>
      </c>
      <c r="AH370">
        <v>0</v>
      </c>
    </row>
    <row r="371" spans="1:34" x14ac:dyDescent="0.2">
      <c r="A371" t="s">
        <v>346</v>
      </c>
      <c r="M371">
        <v>0</v>
      </c>
      <c r="N371">
        <v>3.1721499700000004</v>
      </c>
      <c r="O371">
        <v>0</v>
      </c>
      <c r="P371">
        <v>0</v>
      </c>
      <c r="Q371">
        <v>3.1003251323400001</v>
      </c>
      <c r="R371">
        <v>0</v>
      </c>
      <c r="S371">
        <v>0</v>
      </c>
      <c r="T371">
        <v>0.38146020761279992</v>
      </c>
      <c r="U371">
        <v>0</v>
      </c>
      <c r="V371">
        <v>0</v>
      </c>
      <c r="W371">
        <v>0</v>
      </c>
      <c r="X371">
        <v>0</v>
      </c>
      <c r="Y371">
        <v>4.0793070250000003</v>
      </c>
      <c r="Z371">
        <v>0</v>
      </c>
      <c r="AA371">
        <v>0</v>
      </c>
      <c r="AB371">
        <v>0</v>
      </c>
      <c r="AC371">
        <v>6.4943156359200001E-4</v>
      </c>
      <c r="AD371">
        <v>0</v>
      </c>
      <c r="AE371">
        <v>0</v>
      </c>
      <c r="AF371">
        <v>0</v>
      </c>
      <c r="AG371">
        <v>1.7348917629340501E-4</v>
      </c>
      <c r="AH371">
        <v>0</v>
      </c>
    </row>
    <row r="372" spans="1:34" x14ac:dyDescent="0.2">
      <c r="A372" t="s">
        <v>347</v>
      </c>
      <c r="M372">
        <v>0</v>
      </c>
      <c r="N372">
        <v>3.1721499700000004</v>
      </c>
      <c r="O372">
        <v>0</v>
      </c>
      <c r="P372">
        <v>0</v>
      </c>
      <c r="Q372">
        <v>3.1003251323400001</v>
      </c>
      <c r="R372">
        <v>0</v>
      </c>
      <c r="S372">
        <v>0</v>
      </c>
      <c r="T372">
        <v>0.38146020761279992</v>
      </c>
      <c r="U372">
        <v>0</v>
      </c>
      <c r="V372">
        <v>0</v>
      </c>
      <c r="W372">
        <v>0</v>
      </c>
      <c r="X372">
        <v>0</v>
      </c>
      <c r="Y372">
        <v>4.8115644499999997</v>
      </c>
      <c r="Z372">
        <v>0</v>
      </c>
      <c r="AA372">
        <v>0</v>
      </c>
      <c r="AB372">
        <v>0</v>
      </c>
      <c r="AC372">
        <v>6.4943156359200001E-4</v>
      </c>
      <c r="AD372">
        <v>0</v>
      </c>
      <c r="AE372">
        <v>0</v>
      </c>
      <c r="AF372">
        <v>0</v>
      </c>
      <c r="AG372">
        <v>1.7348917629340501E-4</v>
      </c>
      <c r="AH372">
        <v>0</v>
      </c>
    </row>
    <row r="373" spans="1:34" x14ac:dyDescent="0.2">
      <c r="A373" t="s">
        <v>348</v>
      </c>
      <c r="M373">
        <v>0</v>
      </c>
      <c r="N373">
        <v>3.1721499700000004</v>
      </c>
      <c r="O373">
        <v>0</v>
      </c>
      <c r="P373">
        <v>0</v>
      </c>
      <c r="Q373">
        <v>3.1003251323400001</v>
      </c>
      <c r="R373">
        <v>0</v>
      </c>
      <c r="S373">
        <v>0</v>
      </c>
      <c r="T373">
        <v>0.38146020761279992</v>
      </c>
      <c r="U373">
        <v>0</v>
      </c>
      <c r="V373">
        <v>0</v>
      </c>
      <c r="W373">
        <v>0</v>
      </c>
      <c r="X373">
        <v>0</v>
      </c>
      <c r="Y373">
        <v>3.990862125</v>
      </c>
      <c r="Z373">
        <v>0</v>
      </c>
      <c r="AA373">
        <v>0</v>
      </c>
      <c r="AB373">
        <v>0</v>
      </c>
      <c r="AC373">
        <v>6.4943156359200001E-4</v>
      </c>
      <c r="AD373">
        <v>0</v>
      </c>
      <c r="AE373">
        <v>0</v>
      </c>
      <c r="AF373">
        <v>0</v>
      </c>
      <c r="AG373">
        <v>1.7348917629340501E-4</v>
      </c>
      <c r="AH373">
        <v>0</v>
      </c>
    </row>
    <row r="374" spans="1:34" x14ac:dyDescent="0.2">
      <c r="A374" t="s">
        <v>349</v>
      </c>
      <c r="M374">
        <v>0</v>
      </c>
      <c r="N374">
        <v>3.1721499700000004</v>
      </c>
      <c r="O374">
        <v>0</v>
      </c>
      <c r="P374">
        <v>0</v>
      </c>
      <c r="Q374">
        <v>3.1003251323400001</v>
      </c>
      <c r="R374">
        <v>0</v>
      </c>
      <c r="S374">
        <v>0</v>
      </c>
      <c r="T374">
        <v>0.38146020761279992</v>
      </c>
      <c r="U374">
        <v>0</v>
      </c>
      <c r="V374">
        <v>0</v>
      </c>
      <c r="W374">
        <v>105.67956797000001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6.4943156359200001E-4</v>
      </c>
      <c r="AD374">
        <v>0</v>
      </c>
      <c r="AE374">
        <v>0</v>
      </c>
      <c r="AF374">
        <v>0</v>
      </c>
      <c r="AG374">
        <v>1.7348917629340501E-4</v>
      </c>
      <c r="AH374">
        <v>0</v>
      </c>
    </row>
    <row r="375" spans="1:34" x14ac:dyDescent="0.2">
      <c r="A375" t="s">
        <v>350</v>
      </c>
      <c r="M375">
        <v>0</v>
      </c>
      <c r="N375">
        <v>3.1721499700000004</v>
      </c>
      <c r="O375">
        <v>0</v>
      </c>
      <c r="P375">
        <v>0</v>
      </c>
      <c r="Q375">
        <v>3.1003251323400001</v>
      </c>
      <c r="R375">
        <v>0</v>
      </c>
      <c r="S375">
        <v>0</v>
      </c>
      <c r="T375">
        <v>0.38146020761279992</v>
      </c>
      <c r="U375">
        <v>0</v>
      </c>
      <c r="V375">
        <v>0</v>
      </c>
      <c r="W375">
        <v>102.76853572500001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6.4943156359200001E-4</v>
      </c>
      <c r="AD375">
        <v>0</v>
      </c>
      <c r="AE375">
        <v>0</v>
      </c>
      <c r="AF375">
        <v>0</v>
      </c>
      <c r="AG375">
        <v>1.7348917629340501E-4</v>
      </c>
      <c r="AH375">
        <v>0</v>
      </c>
    </row>
    <row r="376" spans="1:34" x14ac:dyDescent="0.2">
      <c r="A376" t="s">
        <v>351</v>
      </c>
      <c r="M376">
        <v>0</v>
      </c>
      <c r="N376">
        <v>3.1721499700000004</v>
      </c>
      <c r="O376">
        <v>0</v>
      </c>
      <c r="P376">
        <v>0</v>
      </c>
      <c r="Q376">
        <v>3.1003251323400001</v>
      </c>
      <c r="R376">
        <v>0</v>
      </c>
      <c r="S376">
        <v>0</v>
      </c>
      <c r="T376">
        <v>0.38146020761279992</v>
      </c>
      <c r="U376">
        <v>0</v>
      </c>
      <c r="V376">
        <v>0</v>
      </c>
      <c r="W376">
        <v>0</v>
      </c>
      <c r="X376">
        <v>0</v>
      </c>
      <c r="Y376">
        <v>108.46103517499999</v>
      </c>
      <c r="Z376">
        <v>0</v>
      </c>
      <c r="AA376">
        <v>0</v>
      </c>
      <c r="AB376">
        <v>0</v>
      </c>
      <c r="AC376">
        <v>6.4943156359200001E-4</v>
      </c>
      <c r="AD376">
        <v>0</v>
      </c>
      <c r="AE376">
        <v>0</v>
      </c>
      <c r="AF376">
        <v>0</v>
      </c>
      <c r="AG376">
        <v>1.7348917629340501E-4</v>
      </c>
      <c r="AH376">
        <v>0</v>
      </c>
    </row>
    <row r="377" spans="1:34" x14ac:dyDescent="0.2">
      <c r="A377" t="s">
        <v>352</v>
      </c>
      <c r="M377">
        <v>0</v>
      </c>
      <c r="N377">
        <v>0.26149635379999997</v>
      </c>
      <c r="O377">
        <v>0</v>
      </c>
      <c r="P377">
        <v>0</v>
      </c>
      <c r="Q377">
        <v>3.1003251323400001</v>
      </c>
      <c r="R377">
        <v>0</v>
      </c>
      <c r="S377">
        <v>0</v>
      </c>
      <c r="T377">
        <v>0.38146020761279992</v>
      </c>
      <c r="U377">
        <v>0</v>
      </c>
      <c r="V377">
        <v>0</v>
      </c>
      <c r="W377">
        <v>54.3410279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6.4943156359200001E-4</v>
      </c>
      <c r="AD377">
        <v>0</v>
      </c>
      <c r="AE377">
        <v>0</v>
      </c>
      <c r="AF377">
        <v>0</v>
      </c>
      <c r="AG377">
        <v>1.7348917629340501E-4</v>
      </c>
      <c r="AH377">
        <v>0</v>
      </c>
    </row>
    <row r="378" spans="1:34" x14ac:dyDescent="0.2">
      <c r="A378" t="s">
        <v>353</v>
      </c>
      <c r="M378">
        <v>0</v>
      </c>
      <c r="N378">
        <v>0.51945640724999997</v>
      </c>
      <c r="O378">
        <v>0</v>
      </c>
      <c r="P378">
        <v>0</v>
      </c>
      <c r="Q378">
        <v>3.1003251323400001</v>
      </c>
      <c r="R378">
        <v>0</v>
      </c>
      <c r="S378">
        <v>0</v>
      </c>
      <c r="T378">
        <v>0.38146020761279992</v>
      </c>
      <c r="U378">
        <v>0</v>
      </c>
      <c r="V378">
        <v>0</v>
      </c>
      <c r="W378">
        <v>54.3410279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6.4943156359200001E-4</v>
      </c>
      <c r="AD378">
        <v>0</v>
      </c>
      <c r="AE378">
        <v>0</v>
      </c>
      <c r="AF378">
        <v>0</v>
      </c>
      <c r="AG378">
        <v>1.7348917629340501E-4</v>
      </c>
      <c r="AH378">
        <v>0</v>
      </c>
    </row>
    <row r="379" spans="1:34" x14ac:dyDescent="0.2">
      <c r="A379" t="s">
        <v>354</v>
      </c>
      <c r="M379">
        <v>0</v>
      </c>
      <c r="N379">
        <v>0</v>
      </c>
      <c r="O379">
        <v>0</v>
      </c>
      <c r="P379">
        <v>0</v>
      </c>
      <c r="Q379">
        <v>1.3801447363319999E-2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0.15788875595221039</v>
      </c>
      <c r="AD379">
        <v>0</v>
      </c>
      <c r="AE379">
        <v>0</v>
      </c>
      <c r="AF379">
        <v>1.8061600887399998E-2</v>
      </c>
      <c r="AG379">
        <v>4.2735764249999993E-4</v>
      </c>
      <c r="AH379">
        <v>0</v>
      </c>
    </row>
    <row r="380" spans="1:34" x14ac:dyDescent="0.2">
      <c r="A380" t="s">
        <v>355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4.4476832897279994E-2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24.8045136</v>
      </c>
      <c r="AB380">
        <v>0</v>
      </c>
      <c r="AC380">
        <v>0.15462960473659998</v>
      </c>
      <c r="AD380">
        <v>0</v>
      </c>
      <c r="AE380">
        <v>0</v>
      </c>
      <c r="AF380">
        <v>1.7321595995199997E-2</v>
      </c>
      <c r="AG380">
        <v>0</v>
      </c>
      <c r="AH380">
        <v>0</v>
      </c>
    </row>
    <row r="381" spans="1:34" x14ac:dyDescent="0.2">
      <c r="A381" t="s">
        <v>356</v>
      </c>
      <c r="M381">
        <v>0</v>
      </c>
      <c r="N381">
        <v>1.9494303452000001</v>
      </c>
      <c r="O381">
        <v>0</v>
      </c>
      <c r="P381">
        <v>0</v>
      </c>
      <c r="Q381">
        <v>0.60586353715212005</v>
      </c>
      <c r="R381">
        <v>0</v>
      </c>
      <c r="S381">
        <v>0</v>
      </c>
      <c r="T381">
        <v>3.960786283632E-2</v>
      </c>
      <c r="U381">
        <v>0</v>
      </c>
      <c r="V381">
        <v>0</v>
      </c>
      <c r="W381">
        <v>22.062457327400001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0.14715175600688571</v>
      </c>
      <c r="AD381">
        <v>0</v>
      </c>
      <c r="AE381">
        <v>0</v>
      </c>
      <c r="AF381">
        <v>0</v>
      </c>
      <c r="AG381">
        <v>3.2635388849145002E-6</v>
      </c>
      <c r="AH381">
        <v>0</v>
      </c>
    </row>
    <row r="382" spans="1:34" x14ac:dyDescent="0.2">
      <c r="A382" t="s">
        <v>357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4.4476832897279994E-2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49.168134970000004</v>
      </c>
      <c r="AB382">
        <v>0</v>
      </c>
      <c r="AC382">
        <v>0.15462960473659998</v>
      </c>
      <c r="AD382">
        <v>0</v>
      </c>
      <c r="AE382">
        <v>0</v>
      </c>
      <c r="AF382">
        <v>1.7321595995199997E-2</v>
      </c>
      <c r="AG382">
        <v>0</v>
      </c>
      <c r="AH382">
        <v>0</v>
      </c>
    </row>
    <row r="383" spans="1:34" x14ac:dyDescent="0.2">
      <c r="A383" t="s">
        <v>358</v>
      </c>
      <c r="M383">
        <v>0</v>
      </c>
      <c r="N383">
        <v>1.9494303452000001</v>
      </c>
      <c r="O383">
        <v>0</v>
      </c>
      <c r="P383">
        <v>0</v>
      </c>
      <c r="Q383">
        <v>1.2609728244313199</v>
      </c>
      <c r="R383">
        <v>0</v>
      </c>
      <c r="S383">
        <v>0</v>
      </c>
      <c r="T383">
        <v>3.960786283632E-2</v>
      </c>
      <c r="U383">
        <v>0</v>
      </c>
      <c r="V383">
        <v>0</v>
      </c>
      <c r="W383">
        <v>45.770969163500006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0.14715175600688571</v>
      </c>
      <c r="AD383">
        <v>0</v>
      </c>
      <c r="AE383">
        <v>0</v>
      </c>
      <c r="AF383">
        <v>0</v>
      </c>
      <c r="AG383">
        <v>3.2635388849145002E-6</v>
      </c>
      <c r="AH383">
        <v>0</v>
      </c>
    </row>
    <row r="384" spans="1:34" x14ac:dyDescent="0.2">
      <c r="A384" t="s">
        <v>359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4.4476832897279994E-2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4.3982553900000001</v>
      </c>
      <c r="AB384">
        <v>0</v>
      </c>
      <c r="AC384">
        <v>0.15462960473659998</v>
      </c>
      <c r="AD384">
        <v>0</v>
      </c>
      <c r="AE384">
        <v>0</v>
      </c>
      <c r="AF384">
        <v>1.7321595995199997E-2</v>
      </c>
      <c r="AG384">
        <v>0</v>
      </c>
      <c r="AH384">
        <v>0</v>
      </c>
    </row>
    <row r="385" spans="1:34" x14ac:dyDescent="0.2">
      <c r="A385" t="s">
        <v>360</v>
      </c>
      <c r="M385">
        <v>0</v>
      </c>
      <c r="N385">
        <v>1.9494303452000001</v>
      </c>
      <c r="O385">
        <v>0</v>
      </c>
      <c r="P385">
        <v>0</v>
      </c>
      <c r="Q385">
        <v>0.60586353715212005</v>
      </c>
      <c r="R385">
        <v>0</v>
      </c>
      <c r="S385">
        <v>0</v>
      </c>
      <c r="T385">
        <v>3.960786283632E-2</v>
      </c>
      <c r="U385">
        <v>0</v>
      </c>
      <c r="V385">
        <v>0</v>
      </c>
      <c r="W385">
        <v>0</v>
      </c>
      <c r="X385">
        <v>0</v>
      </c>
      <c r="Y385">
        <v>1.6561986521500003</v>
      </c>
      <c r="Z385">
        <v>0</v>
      </c>
      <c r="AA385">
        <v>0</v>
      </c>
      <c r="AB385">
        <v>0</v>
      </c>
      <c r="AC385">
        <v>0.14715175600688571</v>
      </c>
      <c r="AD385">
        <v>0</v>
      </c>
      <c r="AE385">
        <v>0</v>
      </c>
      <c r="AF385">
        <v>0</v>
      </c>
      <c r="AG385">
        <v>3.2635388849145002E-6</v>
      </c>
      <c r="AH385">
        <v>0</v>
      </c>
    </row>
    <row r="386" spans="1:34" x14ac:dyDescent="0.2">
      <c r="A386" t="s">
        <v>361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4.4476832897279994E-2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4.6955519800000003</v>
      </c>
      <c r="AB386">
        <v>0</v>
      </c>
      <c r="AC386">
        <v>0.15462960473659998</v>
      </c>
      <c r="AD386">
        <v>0</v>
      </c>
      <c r="AE386">
        <v>0</v>
      </c>
      <c r="AF386">
        <v>1.7321595995199997E-2</v>
      </c>
      <c r="AG386">
        <v>0</v>
      </c>
      <c r="AH386">
        <v>0</v>
      </c>
    </row>
    <row r="387" spans="1:34" x14ac:dyDescent="0.2">
      <c r="A387" t="s">
        <v>362</v>
      </c>
      <c r="M387">
        <v>0</v>
      </c>
      <c r="N387">
        <v>1.9494303452000001</v>
      </c>
      <c r="O387">
        <v>0</v>
      </c>
      <c r="P387">
        <v>0</v>
      </c>
      <c r="Q387">
        <v>0.60586353715212005</v>
      </c>
      <c r="R387">
        <v>0</v>
      </c>
      <c r="S387">
        <v>0</v>
      </c>
      <c r="T387">
        <v>3.960786283632E-2</v>
      </c>
      <c r="U387">
        <v>0</v>
      </c>
      <c r="V387">
        <v>0</v>
      </c>
      <c r="W387">
        <v>0</v>
      </c>
      <c r="X387">
        <v>0</v>
      </c>
      <c r="Y387">
        <v>1.9534951667</v>
      </c>
      <c r="Z387">
        <v>0</v>
      </c>
      <c r="AA387">
        <v>0</v>
      </c>
      <c r="AB387">
        <v>0</v>
      </c>
      <c r="AC387">
        <v>0.14715175600688571</v>
      </c>
      <c r="AD387">
        <v>0</v>
      </c>
      <c r="AE387">
        <v>0</v>
      </c>
      <c r="AF387">
        <v>0</v>
      </c>
      <c r="AG387">
        <v>3.2635388849145002E-6</v>
      </c>
      <c r="AH387">
        <v>0</v>
      </c>
    </row>
    <row r="388" spans="1:34" x14ac:dyDescent="0.2">
      <c r="A388" t="s">
        <v>363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4.4476832897279994E-2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4.3623468699999997</v>
      </c>
      <c r="AB388">
        <v>0</v>
      </c>
      <c r="AC388">
        <v>0.15462960473659998</v>
      </c>
      <c r="AD388">
        <v>0</v>
      </c>
      <c r="AE388">
        <v>0</v>
      </c>
      <c r="AF388">
        <v>1.7321595995199997E-2</v>
      </c>
      <c r="AG388">
        <v>0</v>
      </c>
      <c r="AH388">
        <v>0</v>
      </c>
    </row>
    <row r="389" spans="1:34" x14ac:dyDescent="0.2">
      <c r="A389" t="s">
        <v>364</v>
      </c>
      <c r="M389">
        <v>0</v>
      </c>
      <c r="N389">
        <v>1.9494303452000001</v>
      </c>
      <c r="O389">
        <v>0</v>
      </c>
      <c r="P389">
        <v>0</v>
      </c>
      <c r="Q389">
        <v>0.60586353715212005</v>
      </c>
      <c r="R389">
        <v>0</v>
      </c>
      <c r="S389">
        <v>0</v>
      </c>
      <c r="T389">
        <v>3.960786283632E-2</v>
      </c>
      <c r="U389">
        <v>0</v>
      </c>
      <c r="V389">
        <v>0</v>
      </c>
      <c r="W389">
        <v>0</v>
      </c>
      <c r="X389">
        <v>0</v>
      </c>
      <c r="Y389">
        <v>1.6202900227500001</v>
      </c>
      <c r="Z389">
        <v>0</v>
      </c>
      <c r="AA389">
        <v>0</v>
      </c>
      <c r="AB389">
        <v>0</v>
      </c>
      <c r="AC389">
        <v>0.14715175600688571</v>
      </c>
      <c r="AD389">
        <v>0</v>
      </c>
      <c r="AE389">
        <v>0</v>
      </c>
      <c r="AF389">
        <v>0</v>
      </c>
      <c r="AG389">
        <v>3.2635388849145002E-6</v>
      </c>
      <c r="AH389">
        <v>0</v>
      </c>
    </row>
    <row r="390" spans="1:34" x14ac:dyDescent="0.2">
      <c r="A390" t="s">
        <v>365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4.4476832897279994E-2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45.647961830000007</v>
      </c>
      <c r="AB390">
        <v>0</v>
      </c>
      <c r="AC390">
        <v>0.15462960473659998</v>
      </c>
      <c r="AD390">
        <v>0</v>
      </c>
      <c r="AE390">
        <v>0</v>
      </c>
      <c r="AF390">
        <v>1.7321595995199997E-2</v>
      </c>
      <c r="AG390">
        <v>0</v>
      </c>
      <c r="AH390">
        <v>0</v>
      </c>
    </row>
    <row r="391" spans="1:34" x14ac:dyDescent="0.2">
      <c r="A391" t="s">
        <v>366</v>
      </c>
      <c r="M391">
        <v>0</v>
      </c>
      <c r="N391">
        <v>1.9494303452000001</v>
      </c>
      <c r="O391">
        <v>0</v>
      </c>
      <c r="P391">
        <v>0</v>
      </c>
      <c r="Q391">
        <v>0.60586353715212005</v>
      </c>
      <c r="R391">
        <v>0</v>
      </c>
      <c r="S391">
        <v>0</v>
      </c>
      <c r="T391">
        <v>3.960786283632E-2</v>
      </c>
      <c r="U391">
        <v>0</v>
      </c>
      <c r="V391">
        <v>0</v>
      </c>
      <c r="W391">
        <v>42.905904595820004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0.14715175600688571</v>
      </c>
      <c r="AD391">
        <v>0</v>
      </c>
      <c r="AE391">
        <v>0</v>
      </c>
      <c r="AF391">
        <v>0</v>
      </c>
      <c r="AG391">
        <v>3.2635388849145002E-6</v>
      </c>
      <c r="AH391">
        <v>0</v>
      </c>
    </row>
    <row r="392" spans="1:34" x14ac:dyDescent="0.2">
      <c r="A392" t="s">
        <v>367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4.4476832897279994E-2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44.466082630000002</v>
      </c>
      <c r="AB392">
        <v>0</v>
      </c>
      <c r="AC392">
        <v>0.15462960473659998</v>
      </c>
      <c r="AD392">
        <v>0</v>
      </c>
      <c r="AE392">
        <v>0</v>
      </c>
      <c r="AF392">
        <v>1.7321595995199997E-2</v>
      </c>
      <c r="AG392">
        <v>0</v>
      </c>
      <c r="AH392">
        <v>0</v>
      </c>
    </row>
    <row r="393" spans="1:34" x14ac:dyDescent="0.2">
      <c r="A393" t="s">
        <v>368</v>
      </c>
      <c r="M393">
        <v>0</v>
      </c>
      <c r="N393">
        <v>1.9494303452000001</v>
      </c>
      <c r="O393">
        <v>0</v>
      </c>
      <c r="P393">
        <v>0</v>
      </c>
      <c r="Q393">
        <v>0.60586353715212005</v>
      </c>
      <c r="R393">
        <v>0</v>
      </c>
      <c r="S393">
        <v>0</v>
      </c>
      <c r="T393">
        <v>3.960786283632E-2</v>
      </c>
      <c r="U393">
        <v>0</v>
      </c>
      <c r="V393">
        <v>0</v>
      </c>
      <c r="W393">
        <v>41.724025504350003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0.14715175600688571</v>
      </c>
      <c r="AD393">
        <v>0</v>
      </c>
      <c r="AE393">
        <v>0</v>
      </c>
      <c r="AF393">
        <v>0</v>
      </c>
      <c r="AG393">
        <v>3.2635388849145002E-6</v>
      </c>
      <c r="AH393">
        <v>0</v>
      </c>
    </row>
    <row r="394" spans="1:34" x14ac:dyDescent="0.2">
      <c r="A394" t="s">
        <v>369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4.4476832897279994E-2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46.777236070000001</v>
      </c>
      <c r="AB394">
        <v>0</v>
      </c>
      <c r="AC394">
        <v>0.15462960473659998</v>
      </c>
      <c r="AD394">
        <v>0</v>
      </c>
      <c r="AE394">
        <v>0</v>
      </c>
      <c r="AF394">
        <v>1.7321595995199997E-2</v>
      </c>
      <c r="AG394">
        <v>0</v>
      </c>
      <c r="AH394">
        <v>0</v>
      </c>
    </row>
    <row r="395" spans="1:34" x14ac:dyDescent="0.2">
      <c r="A395" t="s">
        <v>370</v>
      </c>
      <c r="M395">
        <v>0</v>
      </c>
      <c r="N395">
        <v>1.9494303452000001</v>
      </c>
      <c r="O395">
        <v>0</v>
      </c>
      <c r="P395">
        <v>0</v>
      </c>
      <c r="Q395">
        <v>0.60586353715212005</v>
      </c>
      <c r="R395">
        <v>0</v>
      </c>
      <c r="S395">
        <v>0</v>
      </c>
      <c r="T395">
        <v>3.960786283632E-2</v>
      </c>
      <c r="U395">
        <v>0</v>
      </c>
      <c r="V395">
        <v>0</v>
      </c>
      <c r="W395">
        <v>0</v>
      </c>
      <c r="X395">
        <v>0</v>
      </c>
      <c r="Y395">
        <v>44.035180281050003</v>
      </c>
      <c r="Z395">
        <v>0</v>
      </c>
      <c r="AA395">
        <v>0</v>
      </c>
      <c r="AB395">
        <v>0</v>
      </c>
      <c r="AC395">
        <v>0.14715175600688571</v>
      </c>
      <c r="AD395">
        <v>0</v>
      </c>
      <c r="AE395">
        <v>0</v>
      </c>
      <c r="AF395">
        <v>0</v>
      </c>
      <c r="AG395">
        <v>3.2635388849145002E-6</v>
      </c>
      <c r="AH395">
        <v>0</v>
      </c>
    </row>
    <row r="396" spans="1:34" x14ac:dyDescent="0.2">
      <c r="A396" t="s">
        <v>371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4.4476832897279994E-2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23.174313299999998</v>
      </c>
      <c r="AB396">
        <v>0</v>
      </c>
      <c r="AC396">
        <v>0.15462960473659998</v>
      </c>
      <c r="AD396">
        <v>0</v>
      </c>
      <c r="AE396">
        <v>0</v>
      </c>
      <c r="AF396">
        <v>1.7321595995199997E-2</v>
      </c>
      <c r="AG396">
        <v>0</v>
      </c>
      <c r="AH396">
        <v>0</v>
      </c>
    </row>
    <row r="397" spans="1:34" x14ac:dyDescent="0.2">
      <c r="A397" t="s">
        <v>372</v>
      </c>
      <c r="M397">
        <v>0</v>
      </c>
      <c r="N397">
        <v>0.31922957390999995</v>
      </c>
      <c r="O397">
        <v>0</v>
      </c>
      <c r="P397">
        <v>0</v>
      </c>
      <c r="Q397">
        <v>0.60586353715212005</v>
      </c>
      <c r="R397">
        <v>0</v>
      </c>
      <c r="S397">
        <v>0</v>
      </c>
      <c r="T397">
        <v>3.960786283632E-2</v>
      </c>
      <c r="U397">
        <v>0</v>
      </c>
      <c r="V397">
        <v>0</v>
      </c>
      <c r="W397">
        <v>22.062457327400001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0.14715175600688571</v>
      </c>
      <c r="AD397">
        <v>0</v>
      </c>
      <c r="AE397">
        <v>0</v>
      </c>
      <c r="AF397">
        <v>0</v>
      </c>
      <c r="AG397">
        <v>3.2635388849145002E-6</v>
      </c>
      <c r="AH397">
        <v>0</v>
      </c>
    </row>
    <row r="398" spans="1:34" x14ac:dyDescent="0.2">
      <c r="A398" t="s">
        <v>373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4.4476832897279994E-2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23.0157849</v>
      </c>
      <c r="AB398">
        <v>0</v>
      </c>
      <c r="AC398">
        <v>0.15462960473659998</v>
      </c>
      <c r="AD398">
        <v>0</v>
      </c>
      <c r="AE398">
        <v>0</v>
      </c>
      <c r="AF398">
        <v>1.7321595995199997E-2</v>
      </c>
      <c r="AG398">
        <v>0</v>
      </c>
      <c r="AH398">
        <v>0</v>
      </c>
    </row>
    <row r="399" spans="1:34" x14ac:dyDescent="0.2">
      <c r="A399" t="s">
        <v>374</v>
      </c>
      <c r="M399">
        <v>0</v>
      </c>
      <c r="N399">
        <v>0.16070139560799998</v>
      </c>
      <c r="O399">
        <v>0</v>
      </c>
      <c r="P399">
        <v>0</v>
      </c>
      <c r="Q399">
        <v>0.60586353715212005</v>
      </c>
      <c r="R399">
        <v>0</v>
      </c>
      <c r="S399">
        <v>0</v>
      </c>
      <c r="T399">
        <v>3.960786283632E-2</v>
      </c>
      <c r="U399">
        <v>0</v>
      </c>
      <c r="V399">
        <v>0</v>
      </c>
      <c r="W399">
        <v>22.062457327400001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0.14715175600688571</v>
      </c>
      <c r="AD399">
        <v>0</v>
      </c>
      <c r="AE399">
        <v>0</v>
      </c>
      <c r="AF399">
        <v>0</v>
      </c>
      <c r="AG399">
        <v>3.2635388849145002E-6</v>
      </c>
      <c r="AH399">
        <v>0</v>
      </c>
    </row>
    <row r="400" spans="1:34" x14ac:dyDescent="0.2">
      <c r="A400" t="s">
        <v>375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5.0299217608533904E-3</v>
      </c>
      <c r="AD400">
        <v>0</v>
      </c>
      <c r="AE400">
        <v>0</v>
      </c>
      <c r="AF400">
        <v>0</v>
      </c>
      <c r="AG400">
        <v>3.0430828077862003E-5</v>
      </c>
      <c r="AH400">
        <v>0</v>
      </c>
    </row>
    <row r="401" spans="1:34" x14ac:dyDescent="0.2">
      <c r="A401" t="s">
        <v>376</v>
      </c>
      <c r="M401">
        <v>0</v>
      </c>
      <c r="N401">
        <v>0</v>
      </c>
      <c r="O401">
        <v>0</v>
      </c>
      <c r="P401">
        <v>0</v>
      </c>
      <c r="Q401">
        <v>1.0001048814</v>
      </c>
      <c r="R401">
        <v>0</v>
      </c>
      <c r="S401">
        <v>0</v>
      </c>
      <c r="T401">
        <v>6.1583125000000004E-4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0.12582769621999998</v>
      </c>
      <c r="AD401">
        <v>0</v>
      </c>
      <c r="AE401">
        <v>0</v>
      </c>
      <c r="AF401">
        <v>2.6640176119199999E-2</v>
      </c>
      <c r="AG401">
        <v>3.2051823187499999E-4</v>
      </c>
      <c r="AH401">
        <v>0</v>
      </c>
    </row>
    <row r="402" spans="1:34" x14ac:dyDescent="0.2">
      <c r="A402" t="s">
        <v>377</v>
      </c>
      <c r="M402">
        <v>0</v>
      </c>
      <c r="N402">
        <v>0</v>
      </c>
      <c r="O402">
        <v>0</v>
      </c>
      <c r="P402">
        <v>0</v>
      </c>
      <c r="Q402">
        <v>14.461516585044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1.4488496954707881</v>
      </c>
      <c r="AD402">
        <v>0</v>
      </c>
      <c r="AE402">
        <v>0</v>
      </c>
      <c r="AF402">
        <v>0</v>
      </c>
      <c r="AG402">
        <v>3.9228090260969998E-3</v>
      </c>
      <c r="AH402">
        <v>0</v>
      </c>
    </row>
    <row r="403" spans="1:34" x14ac:dyDescent="0.2">
      <c r="A403" t="s">
        <v>378</v>
      </c>
      <c r="M403">
        <v>0</v>
      </c>
      <c r="N403">
        <v>0</v>
      </c>
      <c r="O403">
        <v>0</v>
      </c>
      <c r="P403">
        <v>0</v>
      </c>
      <c r="Q403">
        <v>14.461516585044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1.9509739679457878</v>
      </c>
      <c r="AD403">
        <v>0</v>
      </c>
      <c r="AE403">
        <v>0</v>
      </c>
      <c r="AF403">
        <v>0</v>
      </c>
      <c r="AG403">
        <v>3.9228090260969998E-3</v>
      </c>
      <c r="AH403">
        <v>0</v>
      </c>
    </row>
    <row r="404" spans="1:34" x14ac:dyDescent="0.2">
      <c r="A404" t="s">
        <v>379</v>
      </c>
      <c r="M404">
        <v>0</v>
      </c>
      <c r="N404">
        <v>0</v>
      </c>
      <c r="O404">
        <v>0</v>
      </c>
      <c r="P404">
        <v>0</v>
      </c>
      <c r="Q404">
        <v>0.20002097628000001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0.15807665179421038</v>
      </c>
      <c r="AD404">
        <v>0</v>
      </c>
      <c r="AE404">
        <v>0</v>
      </c>
      <c r="AF404">
        <v>1.9240127197199999E-2</v>
      </c>
      <c r="AG404">
        <v>4.4872552462499999E-4</v>
      </c>
      <c r="AH404">
        <v>0</v>
      </c>
    </row>
  </sheetData>
  <autoFilter ref="A26:AH404" xr:uid="{DD12E873-237B-2048-B02E-6650BA8D46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D964-5E84-7D4F-837E-E3026212D87B}">
  <dimension ref="A1:NI404"/>
  <sheetViews>
    <sheetView topLeftCell="L26" workbookViewId="0">
      <selection activeCell="M27" sqref="M27:AH404"/>
    </sheetView>
  </sheetViews>
  <sheetFormatPr baseColWidth="10" defaultRowHeight="16" x14ac:dyDescent="0.2"/>
  <cols>
    <col min="1" max="1" width="60.1640625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0" customWidth="1"/>
    <col min="7" max="7" width="11.1640625" bestFit="1" customWidth="1"/>
    <col min="8" max="8" width="15.5" bestFit="1" customWidth="1"/>
    <col min="9" max="9" width="20.6640625" bestFit="1" customWidth="1"/>
    <col min="10" max="10" width="16.83203125" bestFit="1" customWidth="1"/>
    <col min="11" max="11" width="12.1640625" bestFit="1" customWidth="1"/>
    <col min="12" max="12" width="12.1640625" customWidth="1"/>
    <col min="14" max="14" width="7" customWidth="1"/>
  </cols>
  <sheetData>
    <row r="1" spans="1:373" hidden="1" x14ac:dyDescent="0.2"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366</v>
      </c>
      <c r="MW1" t="s">
        <v>367</v>
      </c>
      <c r="MX1" t="s">
        <v>368</v>
      </c>
      <c r="MY1" t="s">
        <v>369</v>
      </c>
      <c r="MZ1" t="s">
        <v>370</v>
      </c>
      <c r="NA1" t="s">
        <v>371</v>
      </c>
      <c r="NB1" t="s">
        <v>372</v>
      </c>
      <c r="NC1" t="s">
        <v>373</v>
      </c>
      <c r="ND1" t="s">
        <v>374</v>
      </c>
      <c r="NE1" t="s">
        <v>375</v>
      </c>
      <c r="NF1" t="s">
        <v>376</v>
      </c>
      <c r="NG1" t="s">
        <v>377</v>
      </c>
      <c r="NH1" t="s">
        <v>378</v>
      </c>
      <c r="NI1" t="s">
        <v>379</v>
      </c>
    </row>
    <row r="2" spans="1:373" hidden="1" x14ac:dyDescent="0.2">
      <c r="A2" t="s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0.52734166357000001</v>
      </c>
      <c r="AP2">
        <v>0</v>
      </c>
      <c r="AQ2">
        <v>0</v>
      </c>
      <c r="AR2">
        <v>0</v>
      </c>
      <c r="AS2">
        <v>0.52734166357000001</v>
      </c>
      <c r="AT2">
        <v>0</v>
      </c>
      <c r="AU2">
        <v>0</v>
      </c>
      <c r="AV2">
        <v>0</v>
      </c>
      <c r="AW2">
        <v>0.52734166357000001</v>
      </c>
      <c r="AX2">
        <v>0</v>
      </c>
      <c r="AY2">
        <v>0</v>
      </c>
      <c r="AZ2">
        <v>0</v>
      </c>
      <c r="BA2">
        <v>0.52734166357000001</v>
      </c>
      <c r="BB2">
        <v>0</v>
      </c>
      <c r="BC2">
        <v>0</v>
      </c>
      <c r="BD2">
        <v>0</v>
      </c>
      <c r="BE2">
        <v>0.52734166357000001</v>
      </c>
      <c r="BF2">
        <v>0</v>
      </c>
      <c r="BG2">
        <v>0</v>
      </c>
      <c r="BH2">
        <v>0</v>
      </c>
      <c r="BI2">
        <v>0.52734166357000001</v>
      </c>
      <c r="BJ2">
        <v>0</v>
      </c>
      <c r="BK2">
        <v>0</v>
      </c>
      <c r="BL2">
        <v>0</v>
      </c>
      <c r="BM2">
        <v>0.52734166357000001</v>
      </c>
      <c r="BN2">
        <v>0</v>
      </c>
      <c r="BO2">
        <v>0</v>
      </c>
      <c r="BP2">
        <v>0</v>
      </c>
      <c r="BQ2">
        <v>0.52734166357000001</v>
      </c>
      <c r="BR2">
        <v>0</v>
      </c>
      <c r="BS2">
        <v>0</v>
      </c>
      <c r="BT2">
        <v>0</v>
      </c>
      <c r="BU2">
        <v>0.52734166357000001</v>
      </c>
      <c r="BV2">
        <v>0</v>
      </c>
      <c r="BW2">
        <v>0</v>
      </c>
      <c r="BX2">
        <v>0</v>
      </c>
      <c r="BY2">
        <v>0.52734166357000001</v>
      </c>
      <c r="BZ2">
        <v>0</v>
      </c>
      <c r="CA2">
        <v>0</v>
      </c>
      <c r="CB2">
        <v>0</v>
      </c>
      <c r="CC2">
        <v>0.52734166357000001</v>
      </c>
      <c r="CD2">
        <v>0</v>
      </c>
      <c r="CE2">
        <v>0</v>
      </c>
      <c r="CF2">
        <v>0</v>
      </c>
      <c r="CG2">
        <v>0.52734166357000001</v>
      </c>
      <c r="CH2">
        <v>0</v>
      </c>
      <c r="CI2">
        <v>0</v>
      </c>
      <c r="CJ2">
        <v>0</v>
      </c>
      <c r="CK2">
        <v>0.52734166357000001</v>
      </c>
      <c r="CL2">
        <v>0</v>
      </c>
      <c r="CM2">
        <v>0</v>
      </c>
      <c r="CN2">
        <v>0</v>
      </c>
      <c r="CO2">
        <v>0.52734166357000001</v>
      </c>
      <c r="CP2">
        <v>0</v>
      </c>
      <c r="CQ2">
        <v>0</v>
      </c>
      <c r="CR2">
        <v>0</v>
      </c>
      <c r="CS2">
        <v>0.52734166357000001</v>
      </c>
      <c r="CT2">
        <v>0</v>
      </c>
      <c r="CU2">
        <v>0</v>
      </c>
      <c r="CV2">
        <v>0</v>
      </c>
      <c r="CW2">
        <v>0.52734166357000001</v>
      </c>
      <c r="CX2">
        <v>0</v>
      </c>
      <c r="CY2">
        <v>0</v>
      </c>
      <c r="CZ2">
        <v>0</v>
      </c>
      <c r="DA2">
        <v>0.52734166357000001</v>
      </c>
      <c r="DB2">
        <v>0</v>
      </c>
      <c r="DC2">
        <v>0</v>
      </c>
      <c r="DD2">
        <v>0</v>
      </c>
      <c r="DE2">
        <v>0.52734166357000001</v>
      </c>
      <c r="DF2">
        <v>0</v>
      </c>
      <c r="DG2">
        <v>0</v>
      </c>
      <c r="DH2">
        <v>0</v>
      </c>
      <c r="DI2">
        <v>0.52734166357000001</v>
      </c>
      <c r="DJ2">
        <v>0</v>
      </c>
      <c r="DK2">
        <v>0</v>
      </c>
      <c r="DL2">
        <v>0</v>
      </c>
      <c r="DM2">
        <v>0.52734166357000001</v>
      </c>
      <c r="DN2">
        <v>0</v>
      </c>
      <c r="DO2">
        <v>0</v>
      </c>
      <c r="DP2">
        <v>0</v>
      </c>
      <c r="DQ2">
        <v>0.52734166357000001</v>
      </c>
      <c r="DR2">
        <v>0</v>
      </c>
      <c r="DS2">
        <v>0</v>
      </c>
      <c r="DT2">
        <v>0</v>
      </c>
      <c r="DU2">
        <v>0.52734166357000001</v>
      </c>
      <c r="DV2">
        <v>0</v>
      </c>
      <c r="DW2">
        <v>0</v>
      </c>
      <c r="DX2">
        <v>0</v>
      </c>
      <c r="DY2">
        <v>0.52734166357000001</v>
      </c>
      <c r="DZ2">
        <v>0</v>
      </c>
      <c r="EA2">
        <v>0</v>
      </c>
      <c r="EB2">
        <v>0</v>
      </c>
      <c r="EC2">
        <v>0.52734166357000001</v>
      </c>
      <c r="ED2">
        <v>0</v>
      </c>
      <c r="EE2">
        <v>0</v>
      </c>
      <c r="EF2">
        <v>0</v>
      </c>
      <c r="EG2">
        <v>0.52734166357000001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0.52734166357000001</v>
      </c>
      <c r="IC2">
        <v>0.52734166357000001</v>
      </c>
      <c r="ID2">
        <v>0.52734166357000001</v>
      </c>
      <c r="IE2">
        <v>0.52734166357000001</v>
      </c>
      <c r="IF2">
        <v>0.52734166357000001</v>
      </c>
      <c r="IG2">
        <v>0.52734166357000001</v>
      </c>
      <c r="IH2">
        <v>0.52734166357000001</v>
      </c>
      <c r="II2">
        <v>0.52734166357000001</v>
      </c>
      <c r="IJ2">
        <v>0.52734166357000001</v>
      </c>
      <c r="IK2">
        <v>0.52734166357000001</v>
      </c>
      <c r="IL2">
        <v>0.52734166357000001</v>
      </c>
      <c r="IM2">
        <v>0.52734166357000001</v>
      </c>
      <c r="IN2">
        <v>0.52734166357000001</v>
      </c>
      <c r="IO2">
        <v>0.52734166357000001</v>
      </c>
      <c r="IP2">
        <v>0.52734166357000001</v>
      </c>
      <c r="IQ2">
        <v>0.52734166357000001</v>
      </c>
      <c r="IR2">
        <v>0.52734166357000001</v>
      </c>
      <c r="IS2">
        <v>0.52734166357000001</v>
      </c>
      <c r="IT2">
        <v>0.52734166357000001</v>
      </c>
      <c r="IU2">
        <v>0.52734166357000001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0.70263663650000008</v>
      </c>
      <c r="JG2">
        <v>0.70263663650000008</v>
      </c>
      <c r="JH2">
        <v>0.70263663650000008</v>
      </c>
      <c r="JI2">
        <v>0.70263663650000008</v>
      </c>
      <c r="JJ2">
        <v>0.70263663650000008</v>
      </c>
      <c r="JK2">
        <v>0.70263663650000008</v>
      </c>
      <c r="JL2">
        <v>0.70263663650000008</v>
      </c>
      <c r="JM2">
        <v>0.70263663650000008</v>
      </c>
      <c r="JN2">
        <v>0.70263663650000008</v>
      </c>
      <c r="JO2">
        <v>0.70263663650000008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</row>
    <row r="3" spans="1:373" hidden="1" x14ac:dyDescent="0.2">
      <c r="A3" t="s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64.147118282999983</v>
      </c>
      <c r="KR3">
        <v>0</v>
      </c>
      <c r="KS3">
        <v>64.147118282999983</v>
      </c>
      <c r="KT3">
        <v>0</v>
      </c>
      <c r="KU3">
        <v>86.876084231999982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2511.7968424999999</v>
      </c>
      <c r="LQ3">
        <v>2511.7968424999999</v>
      </c>
      <c r="LR3">
        <v>2511.7968424999999</v>
      </c>
      <c r="LS3">
        <v>2511.7968424999999</v>
      </c>
      <c r="LT3">
        <v>2511.7968424999999</v>
      </c>
      <c r="LU3">
        <v>2511.7968424999999</v>
      </c>
      <c r="LV3">
        <v>2511.7968424999999</v>
      </c>
      <c r="LW3">
        <v>2511.7968424999999</v>
      </c>
      <c r="LX3">
        <v>789.43572125000003</v>
      </c>
      <c r="LY3">
        <v>870.18498875</v>
      </c>
      <c r="LZ3">
        <v>2511.7968424999999</v>
      </c>
      <c r="MA3">
        <v>2511.7968424999999</v>
      </c>
      <c r="MB3">
        <v>2511.7968424999999</v>
      </c>
      <c r="MC3">
        <v>2511.7968424999999</v>
      </c>
      <c r="MD3">
        <v>2511.7968424999999</v>
      </c>
      <c r="ME3">
        <v>2511.7968424999999</v>
      </c>
      <c r="MF3">
        <v>2511.7968424999999</v>
      </c>
      <c r="MG3">
        <v>2511.7968424999999</v>
      </c>
      <c r="MH3">
        <v>789.43572125000003</v>
      </c>
      <c r="MI3">
        <v>870.18498875</v>
      </c>
      <c r="MJ3">
        <v>0</v>
      </c>
      <c r="MK3">
        <v>0</v>
      </c>
      <c r="ML3">
        <v>1543.6133322999999</v>
      </c>
      <c r="MM3">
        <v>0</v>
      </c>
      <c r="MN3">
        <v>1543.6133322999999</v>
      </c>
      <c r="MO3">
        <v>0</v>
      </c>
      <c r="MP3">
        <v>1543.6133322999999</v>
      </c>
      <c r="MQ3">
        <v>0</v>
      </c>
      <c r="MR3">
        <v>1543.6133322999999</v>
      </c>
      <c r="MS3">
        <v>0</v>
      </c>
      <c r="MT3">
        <v>1543.6133322999999</v>
      </c>
      <c r="MU3">
        <v>0</v>
      </c>
      <c r="MV3">
        <v>1543.6133322999999</v>
      </c>
      <c r="MW3">
        <v>0</v>
      </c>
      <c r="MX3">
        <v>1543.6133322999999</v>
      </c>
      <c r="MY3">
        <v>0</v>
      </c>
      <c r="MZ3">
        <v>1543.6133322999999</v>
      </c>
      <c r="NA3">
        <v>0</v>
      </c>
      <c r="NB3">
        <v>534.76822944999992</v>
      </c>
      <c r="NC3">
        <v>0</v>
      </c>
      <c r="ND3">
        <v>485.14413415000001</v>
      </c>
      <c r="NE3">
        <v>0</v>
      </c>
      <c r="NF3">
        <v>0</v>
      </c>
      <c r="NG3">
        <v>0</v>
      </c>
      <c r="NH3">
        <v>0</v>
      </c>
      <c r="NI3">
        <v>0</v>
      </c>
    </row>
    <row r="4" spans="1:373" hidden="1" x14ac:dyDescent="0.2">
      <c r="A4" t="s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0.16628833577749999</v>
      </c>
      <c r="AQ4">
        <v>0</v>
      </c>
      <c r="AR4">
        <v>0</v>
      </c>
      <c r="AS4">
        <v>0</v>
      </c>
      <c r="AT4">
        <v>0.16628833577749999</v>
      </c>
      <c r="AU4">
        <v>0</v>
      </c>
      <c r="AV4">
        <v>0</v>
      </c>
      <c r="AW4">
        <v>0</v>
      </c>
      <c r="AX4">
        <v>0.16628833577749999</v>
      </c>
      <c r="AY4">
        <v>0</v>
      </c>
      <c r="AZ4">
        <v>0</v>
      </c>
      <c r="BA4">
        <v>0</v>
      </c>
      <c r="BB4">
        <v>0.16628833577749999</v>
      </c>
      <c r="BC4">
        <v>0</v>
      </c>
      <c r="BD4">
        <v>0</v>
      </c>
      <c r="BE4">
        <v>0</v>
      </c>
      <c r="BF4">
        <v>0.16628833577749999</v>
      </c>
      <c r="BG4">
        <v>0</v>
      </c>
      <c r="BH4">
        <v>0</v>
      </c>
      <c r="BI4">
        <v>0</v>
      </c>
      <c r="BJ4">
        <v>0.16628833577749999</v>
      </c>
      <c r="BK4">
        <v>0</v>
      </c>
      <c r="BL4">
        <v>0</v>
      </c>
      <c r="BM4">
        <v>0</v>
      </c>
      <c r="BN4">
        <v>0.16628833577749999</v>
      </c>
      <c r="BO4">
        <v>0</v>
      </c>
      <c r="BP4">
        <v>0</v>
      </c>
      <c r="BQ4">
        <v>0</v>
      </c>
      <c r="BR4">
        <v>0.16628833577749999</v>
      </c>
      <c r="BS4">
        <v>0</v>
      </c>
      <c r="BT4">
        <v>0</v>
      </c>
      <c r="BU4">
        <v>0</v>
      </c>
      <c r="BV4">
        <v>0.16628833577749999</v>
      </c>
      <c r="BW4">
        <v>0</v>
      </c>
      <c r="BX4">
        <v>0</v>
      </c>
      <c r="BY4">
        <v>0</v>
      </c>
      <c r="BZ4">
        <v>0.16628833577749999</v>
      </c>
      <c r="CA4">
        <v>0</v>
      </c>
      <c r="CB4">
        <v>0</v>
      </c>
      <c r="CC4">
        <v>0</v>
      </c>
      <c r="CD4">
        <v>0.16628833577749999</v>
      </c>
      <c r="CE4">
        <v>0</v>
      </c>
      <c r="CF4">
        <v>0</v>
      </c>
      <c r="CG4">
        <v>0</v>
      </c>
      <c r="CH4">
        <v>0.16628833577749999</v>
      </c>
      <c r="CI4">
        <v>0</v>
      </c>
      <c r="CJ4">
        <v>0</v>
      </c>
      <c r="CK4">
        <v>0</v>
      </c>
      <c r="CL4">
        <v>0.16628833577749999</v>
      </c>
      <c r="CM4">
        <v>0</v>
      </c>
      <c r="CN4">
        <v>0</v>
      </c>
      <c r="CO4">
        <v>0</v>
      </c>
      <c r="CP4">
        <v>0.16628833577749999</v>
      </c>
      <c r="CQ4">
        <v>0</v>
      </c>
      <c r="CR4">
        <v>0</v>
      </c>
      <c r="CS4">
        <v>0</v>
      </c>
      <c r="CT4">
        <v>0.16628833577749999</v>
      </c>
      <c r="CU4">
        <v>0</v>
      </c>
      <c r="CV4">
        <v>0</v>
      </c>
      <c r="CW4">
        <v>0</v>
      </c>
      <c r="CX4">
        <v>0.16628833577749999</v>
      </c>
      <c r="CY4">
        <v>0</v>
      </c>
      <c r="CZ4">
        <v>0</v>
      </c>
      <c r="DA4">
        <v>0</v>
      </c>
      <c r="DB4">
        <v>0.16628833577749999</v>
      </c>
      <c r="DC4">
        <v>0</v>
      </c>
      <c r="DD4">
        <v>0</v>
      </c>
      <c r="DE4">
        <v>0</v>
      </c>
      <c r="DF4">
        <v>0.16628833577749999</v>
      </c>
      <c r="DG4">
        <v>0</v>
      </c>
      <c r="DH4">
        <v>0</v>
      </c>
      <c r="DI4">
        <v>0</v>
      </c>
      <c r="DJ4">
        <v>0.16628833577749999</v>
      </c>
      <c r="DK4">
        <v>0</v>
      </c>
      <c r="DL4">
        <v>0</v>
      </c>
      <c r="DM4">
        <v>0</v>
      </c>
      <c r="DN4">
        <v>0.16628833577749999</v>
      </c>
      <c r="DO4">
        <v>0</v>
      </c>
      <c r="DP4">
        <v>0</v>
      </c>
      <c r="DQ4">
        <v>0</v>
      </c>
      <c r="DR4">
        <v>0.16628833577749999</v>
      </c>
      <c r="DS4">
        <v>0</v>
      </c>
      <c r="DT4">
        <v>0</v>
      </c>
      <c r="DU4">
        <v>0</v>
      </c>
      <c r="DV4">
        <v>0.16628833577749999</v>
      </c>
      <c r="DW4">
        <v>0</v>
      </c>
      <c r="DX4">
        <v>0</v>
      </c>
      <c r="DY4">
        <v>0</v>
      </c>
      <c r="DZ4">
        <v>0.16628833577749999</v>
      </c>
      <c r="EA4">
        <v>0</v>
      </c>
      <c r="EB4">
        <v>0</v>
      </c>
      <c r="EC4">
        <v>0</v>
      </c>
      <c r="ED4">
        <v>0.16628833577749999</v>
      </c>
      <c r="EE4">
        <v>0</v>
      </c>
      <c r="EF4">
        <v>0</v>
      </c>
      <c r="EG4">
        <v>0</v>
      </c>
      <c r="EH4">
        <v>0.16628833577749999</v>
      </c>
      <c r="EI4">
        <v>0</v>
      </c>
      <c r="EJ4">
        <v>0</v>
      </c>
      <c r="EK4">
        <v>6.5963509444999993</v>
      </c>
      <c r="EL4">
        <v>0</v>
      </c>
      <c r="EM4">
        <v>0</v>
      </c>
      <c r="EN4">
        <v>6.5963509444999993</v>
      </c>
      <c r="EO4">
        <v>0</v>
      </c>
      <c r="EP4">
        <v>0</v>
      </c>
      <c r="EQ4">
        <v>6.5963509444999993</v>
      </c>
      <c r="ER4">
        <v>0</v>
      </c>
      <c r="ES4">
        <v>0</v>
      </c>
      <c r="ET4">
        <v>6.5963509444999993</v>
      </c>
      <c r="EU4">
        <v>0</v>
      </c>
      <c r="EV4">
        <v>0</v>
      </c>
      <c r="EW4">
        <v>6.5963509444999993</v>
      </c>
      <c r="EX4">
        <v>0</v>
      </c>
      <c r="EY4">
        <v>0</v>
      </c>
      <c r="EZ4">
        <v>6.5963509444999993</v>
      </c>
      <c r="FA4">
        <v>0</v>
      </c>
      <c r="FB4">
        <v>0</v>
      </c>
      <c r="FC4">
        <v>6.5963509444999993</v>
      </c>
      <c r="FD4">
        <v>0</v>
      </c>
      <c r="FE4">
        <v>0</v>
      </c>
      <c r="FF4">
        <v>6.5963509444999993</v>
      </c>
      <c r="FG4">
        <v>0</v>
      </c>
      <c r="FH4">
        <v>0</v>
      </c>
      <c r="FI4">
        <v>6.5963509444999993</v>
      </c>
      <c r="FJ4">
        <v>0</v>
      </c>
      <c r="FK4">
        <v>0</v>
      </c>
      <c r="FL4">
        <v>6.5963509444999993</v>
      </c>
      <c r="FM4">
        <v>0</v>
      </c>
      <c r="FN4">
        <v>0</v>
      </c>
      <c r="FO4">
        <v>6.5963509444999993</v>
      </c>
      <c r="FP4">
        <v>0</v>
      </c>
      <c r="FQ4">
        <v>0</v>
      </c>
      <c r="FR4">
        <v>6.5963509444999993</v>
      </c>
      <c r="FS4">
        <v>0</v>
      </c>
      <c r="FT4">
        <v>0</v>
      </c>
      <c r="FU4">
        <v>6.5963509444999993</v>
      </c>
      <c r="FV4">
        <v>0</v>
      </c>
      <c r="FW4">
        <v>0</v>
      </c>
      <c r="FX4">
        <v>6.5963509444999993</v>
      </c>
      <c r="FY4">
        <v>0</v>
      </c>
      <c r="FZ4">
        <v>0</v>
      </c>
      <c r="GA4">
        <v>6.5963509444999993</v>
      </c>
      <c r="GB4">
        <v>0</v>
      </c>
      <c r="GC4">
        <v>0</v>
      </c>
      <c r="GD4">
        <v>6.5963509444999993</v>
      </c>
      <c r="GE4">
        <v>0</v>
      </c>
      <c r="GF4">
        <v>0</v>
      </c>
      <c r="GG4">
        <v>6.5963509444999993</v>
      </c>
      <c r="GH4">
        <v>0</v>
      </c>
      <c r="GI4">
        <v>0</v>
      </c>
      <c r="GJ4">
        <v>6.5963509444999993</v>
      </c>
      <c r="GK4">
        <v>0</v>
      </c>
      <c r="GL4">
        <v>0</v>
      </c>
      <c r="GM4">
        <v>6.5963509444999993</v>
      </c>
      <c r="GN4">
        <v>0</v>
      </c>
      <c r="GO4">
        <v>0</v>
      </c>
      <c r="GP4">
        <v>6.5963509444999993</v>
      </c>
      <c r="GQ4">
        <v>0</v>
      </c>
      <c r="GR4">
        <v>0</v>
      </c>
      <c r="GS4">
        <v>6.5963509444999993</v>
      </c>
      <c r="GT4">
        <v>0</v>
      </c>
      <c r="GU4">
        <v>0</v>
      </c>
      <c r="GV4">
        <v>6.5963509444999993</v>
      </c>
      <c r="GW4">
        <v>0</v>
      </c>
      <c r="GX4">
        <v>0</v>
      </c>
      <c r="GY4">
        <v>6.5963509444999993</v>
      </c>
      <c r="GZ4">
        <v>0</v>
      </c>
      <c r="HA4">
        <v>0</v>
      </c>
      <c r="HB4">
        <v>6.5963509444999993</v>
      </c>
      <c r="HC4">
        <v>0</v>
      </c>
      <c r="HD4">
        <v>0</v>
      </c>
      <c r="HE4">
        <v>6.5963509444999993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</row>
    <row r="5" spans="1:373" hidden="1" x14ac:dyDescent="0.2">
      <c r="A5" t="s">
        <v>17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3.6623333294700001E-2</v>
      </c>
      <c r="HI5">
        <v>3.6623333294700001E-2</v>
      </c>
      <c r="HJ5">
        <v>3.6623333294700001E-2</v>
      </c>
      <c r="HK5">
        <v>3.6623333294700001E-2</v>
      </c>
      <c r="HL5">
        <v>3.6623333294700001E-2</v>
      </c>
      <c r="HM5">
        <v>3.6623333294700001E-2</v>
      </c>
      <c r="HN5">
        <v>3.6623333294700001E-2</v>
      </c>
      <c r="HO5">
        <v>3.6623333294700001E-2</v>
      </c>
      <c r="HP5">
        <v>3.6623333294700001E-2</v>
      </c>
      <c r="HQ5">
        <v>3.6623333294700001E-2</v>
      </c>
      <c r="HR5">
        <v>3.6623333294700001E-2</v>
      </c>
      <c r="HS5">
        <v>3.6623333294700001E-2</v>
      </c>
      <c r="HT5">
        <v>3.6623333294700001E-2</v>
      </c>
      <c r="HU5">
        <v>3.6623333294700001E-2</v>
      </c>
      <c r="HV5">
        <v>3.6623333294700001E-2</v>
      </c>
      <c r="HW5">
        <v>3.6623333294700001E-2</v>
      </c>
      <c r="HX5">
        <v>3.6623333294700001E-2</v>
      </c>
      <c r="HY5">
        <v>3.6623333294700001E-2</v>
      </c>
      <c r="HZ5">
        <v>3.6623333294700001E-2</v>
      </c>
      <c r="IA5">
        <v>3.6623333294700001E-2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</row>
    <row r="6" spans="1:373" hidden="1" x14ac:dyDescent="0.2">
      <c r="A6" t="s">
        <v>1</v>
      </c>
      <c r="P6">
        <v>1096.6399488</v>
      </c>
      <c r="Q6">
        <v>1559.00928</v>
      </c>
      <c r="R6">
        <v>931.50804479999999</v>
      </c>
      <c r="S6">
        <v>1391.7234816</v>
      </c>
      <c r="T6">
        <v>2542.8261888000002</v>
      </c>
      <c r="U6">
        <v>3024.1703040000002</v>
      </c>
      <c r="V6">
        <v>2542.8261888000002</v>
      </c>
      <c r="W6">
        <v>3024.1703040000002</v>
      </c>
      <c r="X6">
        <v>1096.6399488</v>
      </c>
      <c r="Y6">
        <v>931.50804479999999</v>
      </c>
      <c r="Z6">
        <v>2542.8261888000002</v>
      </c>
      <c r="AA6">
        <v>1592.0869439999999</v>
      </c>
      <c r="AB6">
        <v>1592.0869439999999</v>
      </c>
      <c r="AC6">
        <v>1592.0869439999999</v>
      </c>
      <c r="AD6">
        <v>931.50804479999999</v>
      </c>
      <c r="AE6">
        <v>931.50804479999999</v>
      </c>
      <c r="AF6">
        <v>1239.77136</v>
      </c>
      <c r="AG6">
        <v>1008.9456768</v>
      </c>
      <c r="AH6">
        <v>1008.9456768</v>
      </c>
      <c r="AI6">
        <v>1008.9456768</v>
      </c>
      <c r="AJ6">
        <v>1008.9456768</v>
      </c>
      <c r="AK6">
        <v>477.13889280000001</v>
      </c>
      <c r="AL6">
        <v>1008.9456768</v>
      </c>
      <c r="AM6">
        <v>1008.9456768</v>
      </c>
      <c r="AN6">
        <v>477.13889280000001</v>
      </c>
      <c r="AO6">
        <v>1.35387648</v>
      </c>
      <c r="AP6">
        <v>0</v>
      </c>
      <c r="AQ6">
        <v>0</v>
      </c>
      <c r="AR6">
        <v>0</v>
      </c>
      <c r="AS6">
        <v>1.35387648</v>
      </c>
      <c r="AT6">
        <v>0</v>
      </c>
      <c r="AU6">
        <v>0</v>
      </c>
      <c r="AV6">
        <v>0</v>
      </c>
      <c r="AW6">
        <v>1.35387648</v>
      </c>
      <c r="AX6">
        <v>0</v>
      </c>
      <c r="AY6">
        <v>0</v>
      </c>
      <c r="AZ6">
        <v>0</v>
      </c>
      <c r="BA6">
        <v>1.35387648</v>
      </c>
      <c r="BB6">
        <v>0</v>
      </c>
      <c r="BC6">
        <v>0</v>
      </c>
      <c r="BD6">
        <v>0</v>
      </c>
      <c r="BE6">
        <v>1.35387648</v>
      </c>
      <c r="BF6">
        <v>0</v>
      </c>
      <c r="BG6">
        <v>0</v>
      </c>
      <c r="BH6">
        <v>0</v>
      </c>
      <c r="BI6">
        <v>1.35387648</v>
      </c>
      <c r="BJ6">
        <v>0</v>
      </c>
      <c r="BK6">
        <v>0</v>
      </c>
      <c r="BL6">
        <v>0</v>
      </c>
      <c r="BM6">
        <v>1.35387648</v>
      </c>
      <c r="BN6">
        <v>0</v>
      </c>
      <c r="BO6">
        <v>0</v>
      </c>
      <c r="BP6">
        <v>0</v>
      </c>
      <c r="BQ6">
        <v>1.35387648</v>
      </c>
      <c r="BR6">
        <v>0</v>
      </c>
      <c r="BS6">
        <v>0</v>
      </c>
      <c r="BT6">
        <v>0</v>
      </c>
      <c r="BU6">
        <v>1.35387648</v>
      </c>
      <c r="BV6">
        <v>0</v>
      </c>
      <c r="BW6">
        <v>0</v>
      </c>
      <c r="BX6">
        <v>0</v>
      </c>
      <c r="BY6">
        <v>1.35387648</v>
      </c>
      <c r="BZ6">
        <v>0</v>
      </c>
      <c r="CA6">
        <v>0</v>
      </c>
      <c r="CB6">
        <v>0</v>
      </c>
      <c r="CC6">
        <v>1.35387648</v>
      </c>
      <c r="CD6">
        <v>0</v>
      </c>
      <c r="CE6">
        <v>0</v>
      </c>
      <c r="CF6">
        <v>0</v>
      </c>
      <c r="CG6">
        <v>1.35387648</v>
      </c>
      <c r="CH6">
        <v>0</v>
      </c>
      <c r="CI6">
        <v>0</v>
      </c>
      <c r="CJ6">
        <v>0</v>
      </c>
      <c r="CK6">
        <v>1.35387648</v>
      </c>
      <c r="CL6">
        <v>0</v>
      </c>
      <c r="CM6">
        <v>0</v>
      </c>
      <c r="CN6">
        <v>0</v>
      </c>
      <c r="CO6">
        <v>1.35387648</v>
      </c>
      <c r="CP6">
        <v>0</v>
      </c>
      <c r="CQ6">
        <v>0</v>
      </c>
      <c r="CR6">
        <v>0</v>
      </c>
      <c r="CS6">
        <v>1.35387648</v>
      </c>
      <c r="CT6">
        <v>0</v>
      </c>
      <c r="CU6">
        <v>0</v>
      </c>
      <c r="CV6">
        <v>0</v>
      </c>
      <c r="CW6">
        <v>1.35387648</v>
      </c>
      <c r="CX6">
        <v>0</v>
      </c>
      <c r="CY6">
        <v>0</v>
      </c>
      <c r="CZ6">
        <v>0</v>
      </c>
      <c r="DA6">
        <v>1.35387648</v>
      </c>
      <c r="DB6">
        <v>0</v>
      </c>
      <c r="DC6">
        <v>0</v>
      </c>
      <c r="DD6">
        <v>0</v>
      </c>
      <c r="DE6">
        <v>1.35387648</v>
      </c>
      <c r="DF6">
        <v>0</v>
      </c>
      <c r="DG6">
        <v>0</v>
      </c>
      <c r="DH6">
        <v>0</v>
      </c>
      <c r="DI6">
        <v>1.35387648</v>
      </c>
      <c r="DJ6">
        <v>0</v>
      </c>
      <c r="DK6">
        <v>0</v>
      </c>
      <c r="DL6">
        <v>0</v>
      </c>
      <c r="DM6">
        <v>1.35387648</v>
      </c>
      <c r="DN6">
        <v>0</v>
      </c>
      <c r="DO6">
        <v>0</v>
      </c>
      <c r="DP6">
        <v>0</v>
      </c>
      <c r="DQ6">
        <v>1.35387648</v>
      </c>
      <c r="DR6">
        <v>0</v>
      </c>
      <c r="DS6">
        <v>0</v>
      </c>
      <c r="DT6">
        <v>0</v>
      </c>
      <c r="DU6">
        <v>1.35387648</v>
      </c>
      <c r="DV6">
        <v>0</v>
      </c>
      <c r="DW6">
        <v>0</v>
      </c>
      <c r="DX6">
        <v>0</v>
      </c>
      <c r="DY6">
        <v>1.35387648</v>
      </c>
      <c r="DZ6">
        <v>0</v>
      </c>
      <c r="EA6">
        <v>0</v>
      </c>
      <c r="EB6">
        <v>0</v>
      </c>
      <c r="EC6">
        <v>1.35387648</v>
      </c>
      <c r="ED6">
        <v>0</v>
      </c>
      <c r="EE6">
        <v>0</v>
      </c>
      <c r="EF6">
        <v>0</v>
      </c>
      <c r="EG6">
        <v>1.35387648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1.4461862400000001</v>
      </c>
      <c r="HI6">
        <v>1.4461862400000001</v>
      </c>
      <c r="HJ6">
        <v>1.4461862400000001</v>
      </c>
      <c r="HK6">
        <v>1.4461862400000001</v>
      </c>
      <c r="HL6">
        <v>1.4461862400000001</v>
      </c>
      <c r="HM6">
        <v>1.4461862400000001</v>
      </c>
      <c r="HN6">
        <v>1.4461862400000001</v>
      </c>
      <c r="HO6">
        <v>1.4461862400000001</v>
      </c>
      <c r="HP6">
        <v>1.4461862400000001</v>
      </c>
      <c r="HQ6">
        <v>1.4461862400000001</v>
      </c>
      <c r="HR6">
        <v>1.4461862400000001</v>
      </c>
      <c r="HS6">
        <v>1.4461862400000001</v>
      </c>
      <c r="HT6">
        <v>1.4461862400000001</v>
      </c>
      <c r="HU6">
        <v>1.4461862400000001</v>
      </c>
      <c r="HV6">
        <v>1.4461862400000001</v>
      </c>
      <c r="HW6">
        <v>1.4461862400000001</v>
      </c>
      <c r="HX6">
        <v>1.4461862400000001</v>
      </c>
      <c r="HY6">
        <v>1.4461862400000001</v>
      </c>
      <c r="HZ6">
        <v>1.4461862400000001</v>
      </c>
      <c r="IA6">
        <v>1.4461862400000001</v>
      </c>
      <c r="IB6">
        <v>1.35387648</v>
      </c>
      <c r="IC6">
        <v>1.35387648</v>
      </c>
      <c r="ID6">
        <v>1.35387648</v>
      </c>
      <c r="IE6">
        <v>1.35387648</v>
      </c>
      <c r="IF6">
        <v>1.35387648</v>
      </c>
      <c r="IG6">
        <v>1.35387648</v>
      </c>
      <c r="IH6">
        <v>1.35387648</v>
      </c>
      <c r="II6">
        <v>1.35387648</v>
      </c>
      <c r="IJ6">
        <v>1.35387648</v>
      </c>
      <c r="IK6">
        <v>1.35387648</v>
      </c>
      <c r="IL6">
        <v>1.35387648</v>
      </c>
      <c r="IM6">
        <v>1.35387648</v>
      </c>
      <c r="IN6">
        <v>1.35387648</v>
      </c>
      <c r="IO6">
        <v>1.35387648</v>
      </c>
      <c r="IP6">
        <v>1.35387648</v>
      </c>
      <c r="IQ6">
        <v>1.35387648</v>
      </c>
      <c r="IR6">
        <v>1.35387648</v>
      </c>
      <c r="IS6">
        <v>1.35387648</v>
      </c>
      <c r="IT6">
        <v>1.35387648</v>
      </c>
      <c r="IU6">
        <v>1.35387648</v>
      </c>
      <c r="IV6">
        <v>3.4359744000000001</v>
      </c>
      <c r="IW6">
        <v>3.4359744000000001</v>
      </c>
      <c r="IX6">
        <v>3.4359744000000001</v>
      </c>
      <c r="IY6">
        <v>3.4359744000000001</v>
      </c>
      <c r="IZ6">
        <v>3.4359744000000001</v>
      </c>
      <c r="JA6">
        <v>3.4359744000000001</v>
      </c>
      <c r="JB6">
        <v>3.4359744000000001</v>
      </c>
      <c r="JC6">
        <v>3.4359744000000001</v>
      </c>
      <c r="JD6">
        <v>3.4359744000000001</v>
      </c>
      <c r="JE6">
        <v>3.4359744000000001</v>
      </c>
      <c r="JF6">
        <v>1.8477336959999999</v>
      </c>
      <c r="JG6">
        <v>1.8477336959999999</v>
      </c>
      <c r="JH6">
        <v>1.8477336959999999</v>
      </c>
      <c r="JI6">
        <v>1.8477336959999999</v>
      </c>
      <c r="JJ6">
        <v>1.8477336959999999</v>
      </c>
      <c r="JK6">
        <v>1.8477336959999999</v>
      </c>
      <c r="JL6">
        <v>1.8477336959999999</v>
      </c>
      <c r="JM6">
        <v>1.8477336959999999</v>
      </c>
      <c r="JN6">
        <v>1.8477336959999999</v>
      </c>
      <c r="JO6">
        <v>1.8477336959999999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36.529023360000004</v>
      </c>
      <c r="KK6">
        <v>6.1571211999999997</v>
      </c>
      <c r="KL6">
        <v>36.529023360000004</v>
      </c>
      <c r="KM6">
        <v>6.1571211999999997</v>
      </c>
      <c r="KN6">
        <v>50.878062720000003</v>
      </c>
      <c r="KO6">
        <v>8.5757124000000005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27692.928</v>
      </c>
      <c r="KW6">
        <v>4414.5</v>
      </c>
      <c r="KX6">
        <v>4667.76</v>
      </c>
      <c r="KY6">
        <v>1045.44</v>
      </c>
      <c r="KZ6">
        <v>2146.5</v>
      </c>
      <c r="LA6">
        <v>1468.6049501299999</v>
      </c>
      <c r="LB6">
        <v>3350.3994407</v>
      </c>
      <c r="LC6">
        <v>1004.8312621600001</v>
      </c>
      <c r="LD6">
        <v>26564.6976</v>
      </c>
      <c r="LE6">
        <v>4234.6499999999996</v>
      </c>
      <c r="LF6">
        <v>4477.5919999999996</v>
      </c>
      <c r="LG6">
        <v>1002.848</v>
      </c>
      <c r="LH6">
        <v>2059.0499999999997</v>
      </c>
      <c r="LI6">
        <v>21692.793599999997</v>
      </c>
      <c r="LJ6">
        <v>20000.448</v>
      </c>
      <c r="LK6">
        <v>3458.0249999999996</v>
      </c>
      <c r="LL6">
        <v>3188.25</v>
      </c>
      <c r="LM6">
        <v>3656.4119999999998</v>
      </c>
      <c r="LN6">
        <v>818.92799999999988</v>
      </c>
      <c r="LO6">
        <v>1681.425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794.88959999999997</v>
      </c>
      <c r="MA6">
        <v>794.88959999999997</v>
      </c>
      <c r="MB6">
        <v>794.88959999999997</v>
      </c>
      <c r="MC6">
        <v>794.88959999999997</v>
      </c>
      <c r="MD6">
        <v>794.88959999999997</v>
      </c>
      <c r="ME6">
        <v>794.88959999999997</v>
      </c>
      <c r="MF6">
        <v>794.88959999999997</v>
      </c>
      <c r="MG6">
        <v>794.88959999999997</v>
      </c>
      <c r="MH6">
        <v>794.88959999999997</v>
      </c>
      <c r="MI6">
        <v>794.88959999999997</v>
      </c>
      <c r="MJ6">
        <v>3.5385407999999998</v>
      </c>
      <c r="MK6">
        <v>0</v>
      </c>
      <c r="ML6">
        <v>155.33681279999999</v>
      </c>
      <c r="MM6">
        <v>0</v>
      </c>
      <c r="MN6">
        <v>24.762074999999999</v>
      </c>
      <c r="MO6">
        <v>0</v>
      </c>
      <c r="MP6">
        <v>155.33681279999999</v>
      </c>
      <c r="MQ6">
        <v>0</v>
      </c>
      <c r="MR6">
        <v>155.33681279999999</v>
      </c>
      <c r="MS6">
        <v>0</v>
      </c>
      <c r="MT6">
        <v>155.33681279999999</v>
      </c>
      <c r="MU6">
        <v>0</v>
      </c>
      <c r="MV6">
        <v>155.33681279999999</v>
      </c>
      <c r="MW6">
        <v>0</v>
      </c>
      <c r="MX6">
        <v>155.33681279999999</v>
      </c>
      <c r="MY6">
        <v>0</v>
      </c>
      <c r="MZ6">
        <v>155.33681279999999</v>
      </c>
      <c r="NA6">
        <v>0</v>
      </c>
      <c r="NB6">
        <v>155.33681279999999</v>
      </c>
      <c r="NC6">
        <v>0</v>
      </c>
      <c r="ND6">
        <v>155.33681279999999</v>
      </c>
      <c r="NE6">
        <v>0</v>
      </c>
      <c r="NF6">
        <v>256.416</v>
      </c>
      <c r="NG6">
        <v>3707.7753600000001</v>
      </c>
      <c r="NH6">
        <v>3707.7753600000001</v>
      </c>
      <c r="NI6">
        <v>51.283200000000001</v>
      </c>
    </row>
    <row r="7" spans="1:373" hidden="1" x14ac:dyDescent="0.2">
      <c r="A7" t="s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1384.5949785</v>
      </c>
      <c r="KW7">
        <v>1384.5949785</v>
      </c>
      <c r="KX7">
        <v>1384.5949785</v>
      </c>
      <c r="KY7">
        <v>1384.5949785</v>
      </c>
      <c r="KZ7">
        <v>1384.5949785</v>
      </c>
      <c r="LA7">
        <v>1979.6183896500002</v>
      </c>
      <c r="LB7">
        <v>1873.04348587</v>
      </c>
      <c r="LC7">
        <v>2315.5872709499999</v>
      </c>
      <c r="LD7">
        <v>810.39024267299999</v>
      </c>
      <c r="LE7">
        <v>810.39024267299999</v>
      </c>
      <c r="LF7">
        <v>810.39024267299999</v>
      </c>
      <c r="LG7">
        <v>810.39024267299999</v>
      </c>
      <c r="LH7">
        <v>810.39024267299999</v>
      </c>
      <c r="LI7">
        <v>1431.7662892359999</v>
      </c>
      <c r="LJ7">
        <v>1431.7662892359999</v>
      </c>
      <c r="LK7">
        <v>1431.7662892359999</v>
      </c>
      <c r="LL7">
        <v>1431.7662892359999</v>
      </c>
      <c r="LM7">
        <v>1431.7662892359999</v>
      </c>
      <c r="LN7">
        <v>1431.7662892359999</v>
      </c>
      <c r="LO7">
        <v>1431.7662892359999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</row>
    <row r="8" spans="1:373" hidden="1" x14ac:dyDescent="0.2">
      <c r="A8" t="s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0.22915199999999999</v>
      </c>
      <c r="AP8">
        <v>0.22915199999999999</v>
      </c>
      <c r="AQ8">
        <v>0</v>
      </c>
      <c r="AR8">
        <v>0</v>
      </c>
      <c r="AS8">
        <v>0.22915199999999999</v>
      </c>
      <c r="AT8">
        <v>0.22915199999999999</v>
      </c>
      <c r="AU8">
        <v>0</v>
      </c>
      <c r="AV8">
        <v>0</v>
      </c>
      <c r="AW8">
        <v>0.22915199999999999</v>
      </c>
      <c r="AX8">
        <v>0.22915199999999999</v>
      </c>
      <c r="AY8">
        <v>0</v>
      </c>
      <c r="AZ8">
        <v>0</v>
      </c>
      <c r="BA8">
        <v>0.22915199999999999</v>
      </c>
      <c r="BB8">
        <v>0.22915199999999999</v>
      </c>
      <c r="BC8">
        <v>0</v>
      </c>
      <c r="BD8">
        <v>0</v>
      </c>
      <c r="BE8">
        <v>0.22915199999999999</v>
      </c>
      <c r="BF8">
        <v>0.22915199999999999</v>
      </c>
      <c r="BG8">
        <v>0</v>
      </c>
      <c r="BH8">
        <v>0</v>
      </c>
      <c r="BI8">
        <v>0.22915199999999999</v>
      </c>
      <c r="BJ8">
        <v>0.22915199999999999</v>
      </c>
      <c r="BK8">
        <v>0</v>
      </c>
      <c r="BL8">
        <v>0</v>
      </c>
      <c r="BM8">
        <v>0.22915199999999999</v>
      </c>
      <c r="BN8">
        <v>0.22915199999999999</v>
      </c>
      <c r="BO8">
        <v>0</v>
      </c>
      <c r="BP8">
        <v>0</v>
      </c>
      <c r="BQ8">
        <v>0.22915199999999999</v>
      </c>
      <c r="BR8">
        <v>0.22915199999999999</v>
      </c>
      <c r="BS8">
        <v>0</v>
      </c>
      <c r="BT8">
        <v>0</v>
      </c>
      <c r="BU8">
        <v>0.22915199999999999</v>
      </c>
      <c r="BV8">
        <v>0.22915199999999999</v>
      </c>
      <c r="BW8">
        <v>0</v>
      </c>
      <c r="BX8">
        <v>0</v>
      </c>
      <c r="BY8">
        <v>0.22915199999999999</v>
      </c>
      <c r="BZ8">
        <v>0.22915199999999999</v>
      </c>
      <c r="CA8">
        <v>0</v>
      </c>
      <c r="CB8">
        <v>0</v>
      </c>
      <c r="CC8">
        <v>0.22915199999999999</v>
      </c>
      <c r="CD8">
        <v>0.22915199999999999</v>
      </c>
      <c r="CE8">
        <v>0</v>
      </c>
      <c r="CF8">
        <v>0</v>
      </c>
      <c r="CG8">
        <v>0.22915199999999999</v>
      </c>
      <c r="CH8">
        <v>0.22915199999999999</v>
      </c>
      <c r="CI8">
        <v>0</v>
      </c>
      <c r="CJ8">
        <v>0</v>
      </c>
      <c r="CK8">
        <v>0.22915199999999999</v>
      </c>
      <c r="CL8">
        <v>0.22915199999999999</v>
      </c>
      <c r="CM8">
        <v>0</v>
      </c>
      <c r="CN8">
        <v>0</v>
      </c>
      <c r="CO8">
        <v>0.22915199999999999</v>
      </c>
      <c r="CP8">
        <v>0.22915199999999999</v>
      </c>
      <c r="CQ8">
        <v>0</v>
      </c>
      <c r="CR8">
        <v>0</v>
      </c>
      <c r="CS8">
        <v>0.22915199999999999</v>
      </c>
      <c r="CT8">
        <v>0.22915199999999999</v>
      </c>
      <c r="CU8">
        <v>0</v>
      </c>
      <c r="CV8">
        <v>0</v>
      </c>
      <c r="CW8">
        <v>0.22915199999999999</v>
      </c>
      <c r="CX8">
        <v>0.22915199999999999</v>
      </c>
      <c r="CY8">
        <v>0</v>
      </c>
      <c r="CZ8">
        <v>0</v>
      </c>
      <c r="DA8">
        <v>0.22915199999999999</v>
      </c>
      <c r="DB8">
        <v>0.22915199999999999</v>
      </c>
      <c r="DC8">
        <v>0</v>
      </c>
      <c r="DD8">
        <v>0</v>
      </c>
      <c r="DE8">
        <v>0.22915199999999999</v>
      </c>
      <c r="DF8">
        <v>0.22915199999999999</v>
      </c>
      <c r="DG8">
        <v>0</v>
      </c>
      <c r="DH8">
        <v>0</v>
      </c>
      <c r="DI8">
        <v>0.22915199999999999</v>
      </c>
      <c r="DJ8">
        <v>0.22915199999999999</v>
      </c>
      <c r="DK8">
        <v>0</v>
      </c>
      <c r="DL8">
        <v>0</v>
      </c>
      <c r="DM8">
        <v>0.22915199999999999</v>
      </c>
      <c r="DN8">
        <v>0.22915199999999999</v>
      </c>
      <c r="DO8">
        <v>0</v>
      </c>
      <c r="DP8">
        <v>0</v>
      </c>
      <c r="DQ8">
        <v>0.22915199999999999</v>
      </c>
      <c r="DR8">
        <v>0.22915199999999999</v>
      </c>
      <c r="DS8">
        <v>0</v>
      </c>
      <c r="DT8">
        <v>0</v>
      </c>
      <c r="DU8">
        <v>0.22915199999999999</v>
      </c>
      <c r="DV8">
        <v>0.22915199999999999</v>
      </c>
      <c r="DW8">
        <v>0</v>
      </c>
      <c r="DX8">
        <v>0</v>
      </c>
      <c r="DY8">
        <v>0.22915199999999999</v>
      </c>
      <c r="DZ8">
        <v>0.22915199999999999</v>
      </c>
      <c r="EA8">
        <v>0</v>
      </c>
      <c r="EB8">
        <v>0</v>
      </c>
      <c r="EC8">
        <v>0.22915199999999999</v>
      </c>
      <c r="ED8">
        <v>0.22915199999999999</v>
      </c>
      <c r="EE8">
        <v>0</v>
      </c>
      <c r="EF8">
        <v>0</v>
      </c>
      <c r="EG8">
        <v>0.22915199999999999</v>
      </c>
      <c r="EH8">
        <v>0.22915199999999999</v>
      </c>
      <c r="EI8">
        <v>0</v>
      </c>
      <c r="EJ8">
        <v>0</v>
      </c>
      <c r="EK8">
        <v>0.82500000000000007</v>
      </c>
      <c r="EL8">
        <v>0</v>
      </c>
      <c r="EM8">
        <v>0</v>
      </c>
      <c r="EN8">
        <v>0.82500000000000007</v>
      </c>
      <c r="EO8">
        <v>0</v>
      </c>
      <c r="EP8">
        <v>0</v>
      </c>
      <c r="EQ8">
        <v>0.82500000000000007</v>
      </c>
      <c r="ER8">
        <v>0</v>
      </c>
      <c r="ES8">
        <v>0</v>
      </c>
      <c r="ET8">
        <v>0.82500000000000007</v>
      </c>
      <c r="EU8">
        <v>0</v>
      </c>
      <c r="EV8">
        <v>0</v>
      </c>
      <c r="EW8">
        <v>0.82500000000000007</v>
      </c>
      <c r="EX8">
        <v>0</v>
      </c>
      <c r="EY8">
        <v>0</v>
      </c>
      <c r="EZ8">
        <v>0.82500000000000007</v>
      </c>
      <c r="FA8">
        <v>0</v>
      </c>
      <c r="FB8">
        <v>0</v>
      </c>
      <c r="FC8">
        <v>0.82500000000000007</v>
      </c>
      <c r="FD8">
        <v>0</v>
      </c>
      <c r="FE8">
        <v>0</v>
      </c>
      <c r="FF8">
        <v>0.82500000000000007</v>
      </c>
      <c r="FG8">
        <v>0</v>
      </c>
      <c r="FH8">
        <v>0</v>
      </c>
      <c r="FI8">
        <v>0.82500000000000007</v>
      </c>
      <c r="FJ8">
        <v>0</v>
      </c>
      <c r="FK8">
        <v>0</v>
      </c>
      <c r="FL8">
        <v>0.82500000000000007</v>
      </c>
      <c r="FM8">
        <v>0</v>
      </c>
      <c r="FN8">
        <v>0</v>
      </c>
      <c r="FO8">
        <v>0.82500000000000007</v>
      </c>
      <c r="FP8">
        <v>0</v>
      </c>
      <c r="FQ8">
        <v>0</v>
      </c>
      <c r="FR8">
        <v>0.82500000000000007</v>
      </c>
      <c r="FS8">
        <v>0</v>
      </c>
      <c r="FT8">
        <v>0</v>
      </c>
      <c r="FU8">
        <v>0.82500000000000007</v>
      </c>
      <c r="FV8">
        <v>0</v>
      </c>
      <c r="FW8">
        <v>0</v>
      </c>
      <c r="FX8">
        <v>0.82500000000000007</v>
      </c>
      <c r="FY8">
        <v>0</v>
      </c>
      <c r="FZ8">
        <v>0</v>
      </c>
      <c r="GA8">
        <v>0.82500000000000007</v>
      </c>
      <c r="GB8">
        <v>0</v>
      </c>
      <c r="GC8">
        <v>0</v>
      </c>
      <c r="GD8">
        <v>0.82500000000000007</v>
      </c>
      <c r="GE8">
        <v>0</v>
      </c>
      <c r="GF8">
        <v>0</v>
      </c>
      <c r="GG8">
        <v>0.82500000000000007</v>
      </c>
      <c r="GH8">
        <v>0</v>
      </c>
      <c r="GI8">
        <v>0</v>
      </c>
      <c r="GJ8">
        <v>0.82500000000000007</v>
      </c>
      <c r="GK8">
        <v>0</v>
      </c>
      <c r="GL8">
        <v>0</v>
      </c>
      <c r="GM8">
        <v>0.82500000000000007</v>
      </c>
      <c r="GN8">
        <v>0</v>
      </c>
      <c r="GO8">
        <v>0</v>
      </c>
      <c r="GP8">
        <v>0.82500000000000007</v>
      </c>
      <c r="GQ8">
        <v>0</v>
      </c>
      <c r="GR8">
        <v>0</v>
      </c>
      <c r="GS8">
        <v>0.82500000000000007</v>
      </c>
      <c r="GT8">
        <v>0</v>
      </c>
      <c r="GU8">
        <v>0</v>
      </c>
      <c r="GV8">
        <v>0.82500000000000007</v>
      </c>
      <c r="GW8">
        <v>0</v>
      </c>
      <c r="GX8">
        <v>0</v>
      </c>
      <c r="GY8">
        <v>0.82500000000000007</v>
      </c>
      <c r="GZ8">
        <v>0</v>
      </c>
      <c r="HA8">
        <v>0</v>
      </c>
      <c r="HB8">
        <v>0.82500000000000007</v>
      </c>
      <c r="HC8">
        <v>0</v>
      </c>
      <c r="HD8">
        <v>0</v>
      </c>
      <c r="HE8">
        <v>0.82500000000000007</v>
      </c>
      <c r="HF8">
        <v>0</v>
      </c>
      <c r="HG8">
        <v>0</v>
      </c>
      <c r="HH8">
        <v>78.456009555199984</v>
      </c>
      <c r="HI8">
        <v>81.095771955200007</v>
      </c>
      <c r="HJ8">
        <v>83.7312336552</v>
      </c>
      <c r="HK8">
        <v>78.456009555199984</v>
      </c>
      <c r="HL8">
        <v>78.456009555199984</v>
      </c>
      <c r="HM8">
        <v>78.456009555199984</v>
      </c>
      <c r="HN8">
        <v>78.456009555199984</v>
      </c>
      <c r="HO8">
        <v>78.456009555199984</v>
      </c>
      <c r="HP8">
        <v>78.456009555199984</v>
      </c>
      <c r="HQ8">
        <v>78.456009555199984</v>
      </c>
      <c r="HR8">
        <v>78.456009555199984</v>
      </c>
      <c r="HS8">
        <v>81.095771955200007</v>
      </c>
      <c r="HT8">
        <v>83.7312336552</v>
      </c>
      <c r="HU8">
        <v>78.456009555199984</v>
      </c>
      <c r="HV8">
        <v>78.456009555199984</v>
      </c>
      <c r="HW8">
        <v>78.456009555199984</v>
      </c>
      <c r="HX8">
        <v>78.456009555199984</v>
      </c>
      <c r="HY8">
        <v>78.456009555199984</v>
      </c>
      <c r="HZ8">
        <v>78.456009555199984</v>
      </c>
      <c r="IA8">
        <v>78.456009555199984</v>
      </c>
      <c r="IB8">
        <v>0.59494918000000008</v>
      </c>
      <c r="IC8">
        <v>38.819825180000002</v>
      </c>
      <c r="ID8">
        <v>75.556644779999999</v>
      </c>
      <c r="IE8">
        <v>0.59494918000000008</v>
      </c>
      <c r="IF8">
        <v>0.59494918000000008</v>
      </c>
      <c r="IG8">
        <v>0.59494918000000008</v>
      </c>
      <c r="IH8">
        <v>0.59494918000000008</v>
      </c>
      <c r="II8">
        <v>0.59494918000000008</v>
      </c>
      <c r="IJ8">
        <v>0.59494918000000008</v>
      </c>
      <c r="IK8">
        <v>0.59494918000000008</v>
      </c>
      <c r="IL8">
        <v>0.59494918000000008</v>
      </c>
      <c r="IM8">
        <v>38.819825180000002</v>
      </c>
      <c r="IN8">
        <v>75.556644779999999</v>
      </c>
      <c r="IO8">
        <v>0.59494918000000008</v>
      </c>
      <c r="IP8">
        <v>0.59494918000000008</v>
      </c>
      <c r="IQ8">
        <v>0.59494918000000008</v>
      </c>
      <c r="IR8">
        <v>0.59494918000000008</v>
      </c>
      <c r="IS8">
        <v>0.59494918000000008</v>
      </c>
      <c r="IT8">
        <v>0.59494918000000008</v>
      </c>
      <c r="IU8">
        <v>0.59494918000000008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0.24687500000000001</v>
      </c>
      <c r="JG8">
        <v>56.952787000000008</v>
      </c>
      <c r="JH8">
        <v>111.4574286</v>
      </c>
      <c r="JI8">
        <v>0.24687500000000001</v>
      </c>
      <c r="JJ8">
        <v>0.24687500000000001</v>
      </c>
      <c r="JK8">
        <v>0.24687500000000001</v>
      </c>
      <c r="JL8">
        <v>0.24687500000000001</v>
      </c>
      <c r="JM8">
        <v>0.24687500000000001</v>
      </c>
      <c r="JN8">
        <v>0.24687500000000001</v>
      </c>
      <c r="JO8">
        <v>0.24687500000000001</v>
      </c>
      <c r="JP8">
        <v>0</v>
      </c>
      <c r="JQ8">
        <v>35.588000000000001</v>
      </c>
      <c r="JR8">
        <v>69.75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505.60999999999996</v>
      </c>
      <c r="KB8">
        <v>991.69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3.0507820000157602</v>
      </c>
      <c r="KK8">
        <v>3.0507820000157602</v>
      </c>
      <c r="KL8">
        <v>3.0507820000157602</v>
      </c>
      <c r="KM8">
        <v>3.0507820000157602</v>
      </c>
      <c r="KN8">
        <v>4.01469800002074</v>
      </c>
      <c r="KO8">
        <v>4.01469800002074</v>
      </c>
      <c r="KP8">
        <v>27682.558146959997</v>
      </c>
      <c r="KQ8">
        <v>8113.2592143599986</v>
      </c>
      <c r="KR8">
        <v>27682.558146959997</v>
      </c>
      <c r="KS8">
        <v>8113.2592143599986</v>
      </c>
      <c r="KT8">
        <v>27958.7</v>
      </c>
      <c r="KU8">
        <v>1923.0400000000002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320.84999999999997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193.4412672</v>
      </c>
      <c r="NB8">
        <v>0</v>
      </c>
      <c r="NC8">
        <v>379.44248479999999</v>
      </c>
      <c r="ND8">
        <v>0</v>
      </c>
      <c r="NE8">
        <v>0</v>
      </c>
      <c r="NF8">
        <v>0</v>
      </c>
      <c r="NG8">
        <v>7750</v>
      </c>
      <c r="NH8">
        <v>7750</v>
      </c>
      <c r="NI8">
        <v>264.8</v>
      </c>
    </row>
    <row r="9" spans="1:373" hidden="1" x14ac:dyDescent="0.2">
      <c r="A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2.8290624892599995E-5</v>
      </c>
      <c r="AQ9">
        <v>0</v>
      </c>
      <c r="AR9">
        <v>0</v>
      </c>
      <c r="AS9">
        <v>0</v>
      </c>
      <c r="AT9">
        <v>2.8290624892599995E-5</v>
      </c>
      <c r="AU9">
        <v>0</v>
      </c>
      <c r="AV9">
        <v>0</v>
      </c>
      <c r="AW9">
        <v>0</v>
      </c>
      <c r="AX9">
        <v>2.8290624892599995E-5</v>
      </c>
      <c r="AY9">
        <v>0</v>
      </c>
      <c r="AZ9">
        <v>0</v>
      </c>
      <c r="BA9">
        <v>0</v>
      </c>
      <c r="BB9">
        <v>2.8290624892599995E-5</v>
      </c>
      <c r="BC9">
        <v>0</v>
      </c>
      <c r="BD9">
        <v>0</v>
      </c>
      <c r="BE9">
        <v>0</v>
      </c>
      <c r="BF9">
        <v>2.8290624892599995E-5</v>
      </c>
      <c r="BG9">
        <v>0</v>
      </c>
      <c r="BH9">
        <v>0</v>
      </c>
      <c r="BI9">
        <v>0</v>
      </c>
      <c r="BJ9">
        <v>2.8290624892599995E-5</v>
      </c>
      <c r="BK9">
        <v>0</v>
      </c>
      <c r="BL9">
        <v>0</v>
      </c>
      <c r="BM9">
        <v>0</v>
      </c>
      <c r="BN9">
        <v>2.8290624892599995E-5</v>
      </c>
      <c r="BO9">
        <v>0</v>
      </c>
      <c r="BP9">
        <v>0</v>
      </c>
      <c r="BQ9">
        <v>0</v>
      </c>
      <c r="BR9">
        <v>2.8290624892599995E-5</v>
      </c>
      <c r="BS9">
        <v>0</v>
      </c>
      <c r="BT9">
        <v>0</v>
      </c>
      <c r="BU9">
        <v>0</v>
      </c>
      <c r="BV9">
        <v>2.8290624892599995E-5</v>
      </c>
      <c r="BW9">
        <v>0</v>
      </c>
      <c r="BX9">
        <v>0</v>
      </c>
      <c r="BY9">
        <v>0</v>
      </c>
      <c r="BZ9">
        <v>2.8290624892599995E-5</v>
      </c>
      <c r="CA9">
        <v>0</v>
      </c>
      <c r="CB9">
        <v>0</v>
      </c>
      <c r="CC9">
        <v>0</v>
      </c>
      <c r="CD9">
        <v>2.8290624892599995E-5</v>
      </c>
      <c r="CE9">
        <v>0</v>
      </c>
      <c r="CF9">
        <v>0</v>
      </c>
      <c r="CG9">
        <v>0</v>
      </c>
      <c r="CH9">
        <v>2.8290624892599995E-5</v>
      </c>
      <c r="CI9">
        <v>0</v>
      </c>
      <c r="CJ9">
        <v>0</v>
      </c>
      <c r="CK9">
        <v>0</v>
      </c>
      <c r="CL9">
        <v>2.8290624892599995E-5</v>
      </c>
      <c r="CM9">
        <v>0</v>
      </c>
      <c r="CN9">
        <v>0</v>
      </c>
      <c r="CO9">
        <v>0</v>
      </c>
      <c r="CP9">
        <v>2.8290624892599995E-5</v>
      </c>
      <c r="CQ9">
        <v>0</v>
      </c>
      <c r="CR9">
        <v>0</v>
      </c>
      <c r="CS9">
        <v>0</v>
      </c>
      <c r="CT9">
        <v>2.8290624892599995E-5</v>
      </c>
      <c r="CU9">
        <v>0</v>
      </c>
      <c r="CV9">
        <v>0</v>
      </c>
      <c r="CW9">
        <v>0</v>
      </c>
      <c r="CX9">
        <v>2.8290624892599995E-5</v>
      </c>
      <c r="CY9">
        <v>0</v>
      </c>
      <c r="CZ9">
        <v>0</v>
      </c>
      <c r="DA9">
        <v>0</v>
      </c>
      <c r="DB9">
        <v>2.8290624892599995E-5</v>
      </c>
      <c r="DC9">
        <v>0</v>
      </c>
      <c r="DD9">
        <v>0</v>
      </c>
      <c r="DE9">
        <v>0</v>
      </c>
      <c r="DF9">
        <v>2.8290624892599995E-5</v>
      </c>
      <c r="DG9">
        <v>0</v>
      </c>
      <c r="DH9">
        <v>0</v>
      </c>
      <c r="DI9">
        <v>0</v>
      </c>
      <c r="DJ9">
        <v>2.8290624892599995E-5</v>
      </c>
      <c r="DK9">
        <v>0</v>
      </c>
      <c r="DL9">
        <v>0</v>
      </c>
      <c r="DM9">
        <v>0</v>
      </c>
      <c r="DN9">
        <v>2.8290624892599995E-5</v>
      </c>
      <c r="DO9">
        <v>0</v>
      </c>
      <c r="DP9">
        <v>0</v>
      </c>
      <c r="DQ9">
        <v>0</v>
      </c>
      <c r="DR9">
        <v>2.8290624892599995E-5</v>
      </c>
      <c r="DS9">
        <v>0</v>
      </c>
      <c r="DT9">
        <v>0</v>
      </c>
      <c r="DU9">
        <v>0</v>
      </c>
      <c r="DV9">
        <v>2.8290624892599995E-5</v>
      </c>
      <c r="DW9">
        <v>0</v>
      </c>
      <c r="DX9">
        <v>0</v>
      </c>
      <c r="DY9">
        <v>0</v>
      </c>
      <c r="DZ9">
        <v>2.8290624892599995E-5</v>
      </c>
      <c r="EA9">
        <v>0</v>
      </c>
      <c r="EB9">
        <v>0</v>
      </c>
      <c r="EC9">
        <v>0</v>
      </c>
      <c r="ED9">
        <v>2.8290624892599995E-5</v>
      </c>
      <c r="EE9">
        <v>0</v>
      </c>
      <c r="EF9">
        <v>0</v>
      </c>
      <c r="EG9">
        <v>0</v>
      </c>
      <c r="EH9">
        <v>2.8290624892599995E-5</v>
      </c>
      <c r="EI9">
        <v>0</v>
      </c>
      <c r="EJ9">
        <v>0</v>
      </c>
      <c r="EK9">
        <v>3.1168144573999999E-4</v>
      </c>
      <c r="EL9">
        <v>0</v>
      </c>
      <c r="EM9">
        <v>0</v>
      </c>
      <c r="EN9">
        <v>3.1168144573999999E-4</v>
      </c>
      <c r="EO9">
        <v>0</v>
      </c>
      <c r="EP9">
        <v>0</v>
      </c>
      <c r="EQ9">
        <v>3.1168144573999999E-4</v>
      </c>
      <c r="ER9">
        <v>0</v>
      </c>
      <c r="ES9">
        <v>0</v>
      </c>
      <c r="ET9">
        <v>3.1168144573999999E-4</v>
      </c>
      <c r="EU9">
        <v>0</v>
      </c>
      <c r="EV9">
        <v>0</v>
      </c>
      <c r="EW9">
        <v>3.1168144573999999E-4</v>
      </c>
      <c r="EX9">
        <v>0</v>
      </c>
      <c r="EY9">
        <v>0</v>
      </c>
      <c r="EZ9">
        <v>3.1168144573999999E-4</v>
      </c>
      <c r="FA9">
        <v>0</v>
      </c>
      <c r="FB9">
        <v>0</v>
      </c>
      <c r="FC9">
        <v>3.1168144573999999E-4</v>
      </c>
      <c r="FD9">
        <v>0</v>
      </c>
      <c r="FE9">
        <v>0</v>
      </c>
      <c r="FF9">
        <v>3.1168144573999999E-4</v>
      </c>
      <c r="FG9">
        <v>0</v>
      </c>
      <c r="FH9">
        <v>0</v>
      </c>
      <c r="FI9">
        <v>3.1168144573999999E-4</v>
      </c>
      <c r="FJ9">
        <v>0</v>
      </c>
      <c r="FK9">
        <v>0</v>
      </c>
      <c r="FL9">
        <v>3.1168144573999999E-4</v>
      </c>
      <c r="FM9">
        <v>0</v>
      </c>
      <c r="FN9">
        <v>0</v>
      </c>
      <c r="FO9">
        <v>3.1168144573999999E-4</v>
      </c>
      <c r="FP9">
        <v>0</v>
      </c>
      <c r="FQ9">
        <v>0</v>
      </c>
      <c r="FR9">
        <v>3.1168144573999999E-4</v>
      </c>
      <c r="FS9">
        <v>0</v>
      </c>
      <c r="FT9">
        <v>0</v>
      </c>
      <c r="FU9">
        <v>3.1168144573999999E-4</v>
      </c>
      <c r="FV9">
        <v>0</v>
      </c>
      <c r="FW9">
        <v>0</v>
      </c>
      <c r="FX9">
        <v>3.1168144573999999E-4</v>
      </c>
      <c r="FY9">
        <v>0</v>
      </c>
      <c r="FZ9">
        <v>0</v>
      </c>
      <c r="GA9">
        <v>3.1168144573999999E-4</v>
      </c>
      <c r="GB9">
        <v>0</v>
      </c>
      <c r="GC9">
        <v>0</v>
      </c>
      <c r="GD9">
        <v>3.1168144573999999E-4</v>
      </c>
      <c r="GE9">
        <v>0</v>
      </c>
      <c r="GF9">
        <v>0</v>
      </c>
      <c r="GG9">
        <v>3.1168144573999999E-4</v>
      </c>
      <c r="GH9">
        <v>0</v>
      </c>
      <c r="GI9">
        <v>0</v>
      </c>
      <c r="GJ9">
        <v>3.1168144573999999E-4</v>
      </c>
      <c r="GK9">
        <v>0</v>
      </c>
      <c r="GL9">
        <v>0</v>
      </c>
      <c r="GM9">
        <v>3.1168144573999999E-4</v>
      </c>
      <c r="GN9">
        <v>0</v>
      </c>
      <c r="GO9">
        <v>0</v>
      </c>
      <c r="GP9">
        <v>3.1168144573999999E-4</v>
      </c>
      <c r="GQ9">
        <v>0</v>
      </c>
      <c r="GR9">
        <v>0</v>
      </c>
      <c r="GS9">
        <v>3.1168144573999999E-4</v>
      </c>
      <c r="GT9">
        <v>0</v>
      </c>
      <c r="GU9">
        <v>0</v>
      </c>
      <c r="GV9">
        <v>3.1168144573999999E-4</v>
      </c>
      <c r="GW9">
        <v>0</v>
      </c>
      <c r="GX9">
        <v>0</v>
      </c>
      <c r="GY9">
        <v>3.1168144573999999E-4</v>
      </c>
      <c r="GZ9">
        <v>0</v>
      </c>
      <c r="HA9">
        <v>0</v>
      </c>
      <c r="HB9">
        <v>3.1168144573999999E-4</v>
      </c>
      <c r="HC9">
        <v>0</v>
      </c>
      <c r="HD9">
        <v>0</v>
      </c>
      <c r="HE9">
        <v>3.1168144573999999E-4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6.45618342511E-2</v>
      </c>
      <c r="IW9">
        <v>6.45618342511E-2</v>
      </c>
      <c r="IX9">
        <v>6.45618342511E-2</v>
      </c>
      <c r="IY9">
        <v>6.45618342511E-2</v>
      </c>
      <c r="IZ9">
        <v>6.45618342511E-2</v>
      </c>
      <c r="JA9">
        <v>6.45618342511E-2</v>
      </c>
      <c r="JB9">
        <v>6.45618342511E-2</v>
      </c>
      <c r="JC9">
        <v>6.45618342511E-2</v>
      </c>
      <c r="JD9">
        <v>6.45618342511E-2</v>
      </c>
      <c r="JE9">
        <v>6.45618342511E-2</v>
      </c>
      <c r="JF9">
        <v>5.375701402E-2</v>
      </c>
      <c r="JG9">
        <v>5.375701402E-2</v>
      </c>
      <c r="JH9">
        <v>5.375701402E-2</v>
      </c>
      <c r="JI9">
        <v>5.375701402E-2</v>
      </c>
      <c r="JJ9">
        <v>5.375701402E-2</v>
      </c>
      <c r="JK9">
        <v>5.375701402E-2</v>
      </c>
      <c r="JL9">
        <v>5.375701402E-2</v>
      </c>
      <c r="JM9">
        <v>5.375701402E-2</v>
      </c>
      <c r="JN9">
        <v>5.375701402E-2</v>
      </c>
      <c r="JO9">
        <v>5.375701402E-2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5.81357596876E-2</v>
      </c>
      <c r="KK9">
        <v>5.81357596876E-2</v>
      </c>
      <c r="KL9">
        <v>5.81357596876E-2</v>
      </c>
      <c r="KM9">
        <v>5.81357596876E-2</v>
      </c>
      <c r="KN9">
        <v>5.81357596876E-2</v>
      </c>
      <c r="KO9">
        <v>5.81357596876E-2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1.2632455358999999</v>
      </c>
      <c r="KW9">
        <v>1.2632455358999999</v>
      </c>
      <c r="KX9">
        <v>1.2632455358999999</v>
      </c>
      <c r="KY9">
        <v>1.2632455358999999</v>
      </c>
      <c r="KZ9">
        <v>1.2632455358999999</v>
      </c>
      <c r="LA9">
        <v>2.048683317004</v>
      </c>
      <c r="LB9">
        <v>1.9386382503999997</v>
      </c>
      <c r="LC9">
        <v>2.396384147584</v>
      </c>
      <c r="LD9">
        <v>2.3596731276399998</v>
      </c>
      <c r="LE9">
        <v>2.3596731276399998</v>
      </c>
      <c r="LF9">
        <v>2.3596731276399998</v>
      </c>
      <c r="LG9">
        <v>2.3596731276399998</v>
      </c>
      <c r="LH9">
        <v>2.3596731276399998</v>
      </c>
      <c r="LI9">
        <v>1.0914636292</v>
      </c>
      <c r="LJ9">
        <v>1.0914636292</v>
      </c>
      <c r="LK9">
        <v>1.0914636292</v>
      </c>
      <c r="LL9">
        <v>1.0914636292</v>
      </c>
      <c r="LM9">
        <v>1.0914636292</v>
      </c>
      <c r="LN9">
        <v>1.0914636292</v>
      </c>
      <c r="LO9">
        <v>1.0914636292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1730.8782729199997</v>
      </c>
      <c r="MA9">
        <v>1730.8782729199997</v>
      </c>
      <c r="MB9">
        <v>1730.8782729199997</v>
      </c>
      <c r="MC9">
        <v>1730.8782729199997</v>
      </c>
      <c r="MD9">
        <v>1730.8782729199997</v>
      </c>
      <c r="ME9">
        <v>1730.8782729199997</v>
      </c>
      <c r="MF9">
        <v>1730.8782729199997</v>
      </c>
      <c r="MG9">
        <v>1730.8782729199997</v>
      </c>
      <c r="MH9">
        <v>1730.8782729199997</v>
      </c>
      <c r="MI9">
        <v>1730.8782729199997</v>
      </c>
      <c r="MJ9">
        <v>0</v>
      </c>
      <c r="MK9">
        <v>201.81393019199999</v>
      </c>
      <c r="ML9">
        <v>179.72094559799999</v>
      </c>
      <c r="MM9">
        <v>201.81393019199999</v>
      </c>
      <c r="MN9">
        <v>179.72094559799999</v>
      </c>
      <c r="MO9">
        <v>201.81393019199999</v>
      </c>
      <c r="MP9">
        <v>179.72094559799999</v>
      </c>
      <c r="MQ9">
        <v>201.81393019199999</v>
      </c>
      <c r="MR9">
        <v>179.72094559799999</v>
      </c>
      <c r="MS9">
        <v>201.81393019199999</v>
      </c>
      <c r="MT9">
        <v>179.72094559799999</v>
      </c>
      <c r="MU9">
        <v>201.81393019199999</v>
      </c>
      <c r="MV9">
        <v>179.72094559799999</v>
      </c>
      <c r="MW9">
        <v>201.81393019199999</v>
      </c>
      <c r="MX9">
        <v>179.72094559799999</v>
      </c>
      <c r="MY9">
        <v>201.81393019199999</v>
      </c>
      <c r="MZ9">
        <v>179.72094559799999</v>
      </c>
      <c r="NA9">
        <v>201.81393019199999</v>
      </c>
      <c r="NB9">
        <v>179.72094559799999</v>
      </c>
      <c r="NC9">
        <v>201.81393019199999</v>
      </c>
      <c r="ND9">
        <v>179.72094559799999</v>
      </c>
      <c r="NE9">
        <v>0</v>
      </c>
      <c r="NF9">
        <v>7.5063730000000009</v>
      </c>
      <c r="NG9">
        <v>0</v>
      </c>
      <c r="NH9">
        <v>0</v>
      </c>
      <c r="NI9">
        <v>0</v>
      </c>
    </row>
    <row r="10" spans="1:373" hidden="1" x14ac:dyDescent="0.2">
      <c r="A10" t="s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0.85966200826000005</v>
      </c>
      <c r="AR10">
        <v>0.19797506600500001</v>
      </c>
      <c r="AS10">
        <v>0</v>
      </c>
      <c r="AT10">
        <v>0</v>
      </c>
      <c r="AU10">
        <v>0.85966200826000005</v>
      </c>
      <c r="AV10">
        <v>0.19797506600500001</v>
      </c>
      <c r="AW10">
        <v>0</v>
      </c>
      <c r="AX10">
        <v>0</v>
      </c>
      <c r="AY10">
        <v>0.85966200826000005</v>
      </c>
      <c r="AZ10">
        <v>0.19797506600500001</v>
      </c>
      <c r="BA10">
        <v>0</v>
      </c>
      <c r="BB10">
        <v>0</v>
      </c>
      <c r="BC10">
        <v>0.85966200826000005</v>
      </c>
      <c r="BD10">
        <v>0.19797506600500001</v>
      </c>
      <c r="BE10">
        <v>0</v>
      </c>
      <c r="BF10">
        <v>0</v>
      </c>
      <c r="BG10">
        <v>0.85966200826000005</v>
      </c>
      <c r="BH10">
        <v>0.19797506600500001</v>
      </c>
      <c r="BI10">
        <v>0</v>
      </c>
      <c r="BJ10">
        <v>0</v>
      </c>
      <c r="BK10">
        <v>0.85966200826000005</v>
      </c>
      <c r="BL10">
        <v>0.19797506600500001</v>
      </c>
      <c r="BM10">
        <v>0</v>
      </c>
      <c r="BN10">
        <v>0</v>
      </c>
      <c r="BO10">
        <v>0.85966200826000005</v>
      </c>
      <c r="BP10">
        <v>0.19797506600500001</v>
      </c>
      <c r="BQ10">
        <v>0</v>
      </c>
      <c r="BR10">
        <v>0</v>
      </c>
      <c r="BS10">
        <v>0.85966200826000005</v>
      </c>
      <c r="BT10">
        <v>0.19797506600500001</v>
      </c>
      <c r="BU10">
        <v>0</v>
      </c>
      <c r="BV10">
        <v>0</v>
      </c>
      <c r="BW10">
        <v>0.85966200826000005</v>
      </c>
      <c r="BX10">
        <v>0.19797506600500001</v>
      </c>
      <c r="BY10">
        <v>0</v>
      </c>
      <c r="BZ10">
        <v>0</v>
      </c>
      <c r="CA10">
        <v>0.85966200826000005</v>
      </c>
      <c r="CB10">
        <v>0.19797506600500001</v>
      </c>
      <c r="CC10">
        <v>0</v>
      </c>
      <c r="CD10">
        <v>0</v>
      </c>
      <c r="CE10">
        <v>0.85966200826000005</v>
      </c>
      <c r="CF10">
        <v>0.19797506600500001</v>
      </c>
      <c r="CG10">
        <v>0</v>
      </c>
      <c r="CH10">
        <v>0</v>
      </c>
      <c r="CI10">
        <v>0.85966200826000005</v>
      </c>
      <c r="CJ10">
        <v>0.19797506600500001</v>
      </c>
      <c r="CK10">
        <v>0</v>
      </c>
      <c r="CL10">
        <v>0</v>
      </c>
      <c r="CM10">
        <v>0.85966200826000005</v>
      </c>
      <c r="CN10">
        <v>0.19797506600500001</v>
      </c>
      <c r="CO10">
        <v>0</v>
      </c>
      <c r="CP10">
        <v>0</v>
      </c>
      <c r="CQ10">
        <v>0.85966200826000005</v>
      </c>
      <c r="CR10">
        <v>0.19797506600500001</v>
      </c>
      <c r="CS10">
        <v>0</v>
      </c>
      <c r="CT10">
        <v>0</v>
      </c>
      <c r="CU10">
        <v>0.85966200826000005</v>
      </c>
      <c r="CV10">
        <v>0.19797506600500001</v>
      </c>
      <c r="CW10">
        <v>0</v>
      </c>
      <c r="CX10">
        <v>0</v>
      </c>
      <c r="CY10">
        <v>0.85966200826000005</v>
      </c>
      <c r="CZ10">
        <v>0.19797506600500001</v>
      </c>
      <c r="DA10">
        <v>0</v>
      </c>
      <c r="DB10">
        <v>0</v>
      </c>
      <c r="DC10">
        <v>0.85966200826000005</v>
      </c>
      <c r="DD10">
        <v>0.19797506600500001</v>
      </c>
      <c r="DE10">
        <v>0</v>
      </c>
      <c r="DF10">
        <v>0</v>
      </c>
      <c r="DG10">
        <v>0.85966200826000005</v>
      </c>
      <c r="DH10">
        <v>0.19797506600500001</v>
      </c>
      <c r="DI10">
        <v>0</v>
      </c>
      <c r="DJ10">
        <v>0</v>
      </c>
      <c r="DK10">
        <v>0.85966200826000005</v>
      </c>
      <c r="DL10">
        <v>0.19797506600500001</v>
      </c>
      <c r="DM10">
        <v>0</v>
      </c>
      <c r="DN10">
        <v>0</v>
      </c>
      <c r="DO10">
        <v>0.85966200826000005</v>
      </c>
      <c r="DP10">
        <v>0.19797506600500001</v>
      </c>
      <c r="DQ10">
        <v>0</v>
      </c>
      <c r="DR10">
        <v>0</v>
      </c>
      <c r="DS10">
        <v>0.85966200826000005</v>
      </c>
      <c r="DT10">
        <v>0.19797506600500001</v>
      </c>
      <c r="DU10">
        <v>0</v>
      </c>
      <c r="DV10">
        <v>0</v>
      </c>
      <c r="DW10">
        <v>0.85966200826000005</v>
      </c>
      <c r="DX10">
        <v>0.19797506600500001</v>
      </c>
      <c r="DY10">
        <v>0</v>
      </c>
      <c r="DZ10">
        <v>0</v>
      </c>
      <c r="EA10">
        <v>0.85966200826000005</v>
      </c>
      <c r="EB10">
        <v>0.19797506600500001</v>
      </c>
      <c r="EC10">
        <v>0</v>
      </c>
      <c r="ED10">
        <v>0</v>
      </c>
      <c r="EE10">
        <v>0.85966200826000005</v>
      </c>
      <c r="EF10">
        <v>0.19797506600500001</v>
      </c>
      <c r="EG10">
        <v>0</v>
      </c>
      <c r="EH10">
        <v>0</v>
      </c>
      <c r="EI10">
        <v>0.85966200826000005</v>
      </c>
      <c r="EJ10">
        <v>0.19797506600500001</v>
      </c>
      <c r="EK10">
        <v>0</v>
      </c>
      <c r="EL10">
        <v>22.003172028000002</v>
      </c>
      <c r="EM10">
        <v>8.0147062266100004</v>
      </c>
      <c r="EN10">
        <v>0</v>
      </c>
      <c r="EO10">
        <v>22.003172028000002</v>
      </c>
      <c r="EP10">
        <v>8.0147062266100004</v>
      </c>
      <c r="EQ10">
        <v>0</v>
      </c>
      <c r="ER10">
        <v>22.003172028000002</v>
      </c>
      <c r="ES10">
        <v>8.0147062266100004</v>
      </c>
      <c r="ET10">
        <v>0</v>
      </c>
      <c r="EU10">
        <v>22.003172028000002</v>
      </c>
      <c r="EV10">
        <v>8.0147062266100004</v>
      </c>
      <c r="EW10">
        <v>0</v>
      </c>
      <c r="EX10">
        <v>22.003172028000002</v>
      </c>
      <c r="EY10">
        <v>8.0147062266100004</v>
      </c>
      <c r="EZ10">
        <v>0</v>
      </c>
      <c r="FA10">
        <v>22.003172028000002</v>
      </c>
      <c r="FB10">
        <v>8.0147062266100004</v>
      </c>
      <c r="FC10">
        <v>0</v>
      </c>
      <c r="FD10">
        <v>22.003172028000002</v>
      </c>
      <c r="FE10">
        <v>8.0147062266100004</v>
      </c>
      <c r="FF10">
        <v>0</v>
      </c>
      <c r="FG10">
        <v>22.003172028000002</v>
      </c>
      <c r="FH10">
        <v>8.0147062266100004</v>
      </c>
      <c r="FI10">
        <v>0</v>
      </c>
      <c r="FJ10">
        <v>22.003172028000002</v>
      </c>
      <c r="FK10">
        <v>8.0147062266100004</v>
      </c>
      <c r="FL10">
        <v>0</v>
      </c>
      <c r="FM10">
        <v>22.003172028000002</v>
      </c>
      <c r="FN10">
        <v>8.0147062266100004</v>
      </c>
      <c r="FO10">
        <v>0</v>
      </c>
      <c r="FP10">
        <v>22.003172028000002</v>
      </c>
      <c r="FQ10">
        <v>8.0147062266100004</v>
      </c>
      <c r="FR10">
        <v>0</v>
      </c>
      <c r="FS10">
        <v>22.003172028000002</v>
      </c>
      <c r="FT10">
        <v>8.0147062266100004</v>
      </c>
      <c r="FU10">
        <v>0</v>
      </c>
      <c r="FV10">
        <v>22.003172028000002</v>
      </c>
      <c r="FW10">
        <v>8.0147062266100004</v>
      </c>
      <c r="FX10">
        <v>0</v>
      </c>
      <c r="FY10">
        <v>22.003172028000002</v>
      </c>
      <c r="FZ10">
        <v>8.0147062266100004</v>
      </c>
      <c r="GA10">
        <v>0</v>
      </c>
      <c r="GB10">
        <v>22.003172028000002</v>
      </c>
      <c r="GC10">
        <v>8.0147062266100004</v>
      </c>
      <c r="GD10">
        <v>0</v>
      </c>
      <c r="GE10">
        <v>22.003172028000002</v>
      </c>
      <c r="GF10">
        <v>8.0147062266100004</v>
      </c>
      <c r="GG10">
        <v>0</v>
      </c>
      <c r="GH10">
        <v>22.003172028000002</v>
      </c>
      <c r="GI10">
        <v>8.0147062266100004</v>
      </c>
      <c r="GJ10">
        <v>0</v>
      </c>
      <c r="GK10">
        <v>22.003172028000002</v>
      </c>
      <c r="GL10">
        <v>8.0147062266100004</v>
      </c>
      <c r="GM10">
        <v>0</v>
      </c>
      <c r="GN10">
        <v>22.003172028000002</v>
      </c>
      <c r="GO10">
        <v>8.0147062266100004</v>
      </c>
      <c r="GP10">
        <v>0</v>
      </c>
      <c r="GQ10">
        <v>22.003172028000002</v>
      </c>
      <c r="GR10">
        <v>8.0147062266100004</v>
      </c>
      <c r="GS10">
        <v>0</v>
      </c>
      <c r="GT10">
        <v>22.003172028000002</v>
      </c>
      <c r="GU10">
        <v>8.0147062266100004</v>
      </c>
      <c r="GV10">
        <v>0</v>
      </c>
      <c r="GW10">
        <v>22.003172028000002</v>
      </c>
      <c r="GX10">
        <v>8.0147062266100004</v>
      </c>
      <c r="GY10">
        <v>0</v>
      </c>
      <c r="GZ10">
        <v>22.003172028000002</v>
      </c>
      <c r="HA10">
        <v>8.0147062266100004</v>
      </c>
      <c r="HB10">
        <v>0</v>
      </c>
      <c r="HC10">
        <v>22.003172028000002</v>
      </c>
      <c r="HD10">
        <v>8.0147062266100004</v>
      </c>
      <c r="HE10">
        <v>0</v>
      </c>
      <c r="HF10">
        <v>22.003172028000002</v>
      </c>
      <c r="HG10">
        <v>8.0147062266100004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1.7044904174000002</v>
      </c>
      <c r="JQ10">
        <v>1.7044904174000002</v>
      </c>
      <c r="JR10">
        <v>1.7044904174000002</v>
      </c>
      <c r="JS10">
        <v>1.7044904174000002</v>
      </c>
      <c r="JT10">
        <v>1.7044904174000002</v>
      </c>
      <c r="JU10">
        <v>1.7044904174000002</v>
      </c>
      <c r="JV10">
        <v>1.7044904174000002</v>
      </c>
      <c r="JW10">
        <v>1.7044904174000002</v>
      </c>
      <c r="JX10">
        <v>1.7044904174000002</v>
      </c>
      <c r="JY10">
        <v>1.7044904174000002</v>
      </c>
      <c r="JZ10">
        <v>29.076601238000002</v>
      </c>
      <c r="KA10">
        <v>29.076601238000002</v>
      </c>
      <c r="KB10">
        <v>29.076601238000002</v>
      </c>
      <c r="KC10">
        <v>29.076601238000002</v>
      </c>
      <c r="KD10">
        <v>29.076601238000002</v>
      </c>
      <c r="KE10">
        <v>29.076601238000002</v>
      </c>
      <c r="KF10">
        <v>29.076601238000002</v>
      </c>
      <c r="KG10">
        <v>29.076601238000002</v>
      </c>
      <c r="KH10">
        <v>29.076601238000002</v>
      </c>
      <c r="KI10">
        <v>29.076601238000002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</row>
    <row r="11" spans="1:373" hidden="1" x14ac:dyDescent="0.2">
      <c r="A11" t="s">
        <v>16</v>
      </c>
      <c r="P11">
        <v>6.0172868971E-2</v>
      </c>
      <c r="Q11">
        <v>8.9685221640000007E-3</v>
      </c>
      <c r="R11">
        <v>6.0172868971E-2</v>
      </c>
      <c r="S11">
        <v>8.9685221640000007E-3</v>
      </c>
      <c r="T11">
        <v>6.0172868971E-2</v>
      </c>
      <c r="U11">
        <v>8.9685221640000007E-3</v>
      </c>
      <c r="V11">
        <v>6.0172868971E-2</v>
      </c>
      <c r="W11">
        <v>8.9685221640000007E-3</v>
      </c>
      <c r="X11">
        <v>6.0172868971E-2</v>
      </c>
      <c r="Y11">
        <v>6.0172868971E-2</v>
      </c>
      <c r="Z11">
        <v>6.0172868971E-2</v>
      </c>
      <c r="AA11">
        <v>0.13982334981399999</v>
      </c>
      <c r="AB11">
        <v>0.13982334981399999</v>
      </c>
      <c r="AC11">
        <v>0.13982334981399999</v>
      </c>
      <c r="AD11">
        <v>6.0172868971E-2</v>
      </c>
      <c r="AE11">
        <v>6.0172868971E-2</v>
      </c>
      <c r="AF11">
        <v>9.7350113734000002E-2</v>
      </c>
      <c r="AG11">
        <v>6.0172868971E-2</v>
      </c>
      <c r="AH11">
        <v>6.0172868971E-2</v>
      </c>
      <c r="AI11">
        <v>6.0172868971E-2</v>
      </c>
      <c r="AJ11">
        <v>6.0172868971E-2</v>
      </c>
      <c r="AK11">
        <v>6.0172868971E-2</v>
      </c>
      <c r="AL11">
        <v>6.0172868971E-2</v>
      </c>
      <c r="AM11">
        <v>6.0172868971E-2</v>
      </c>
      <c r="AN11">
        <v>6.0172868971E-2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</row>
    <row r="12" spans="1:373" hidden="1" x14ac:dyDescent="0.2">
      <c r="A12" t="s">
        <v>11</v>
      </c>
      <c r="P12">
        <v>27600.117895314004</v>
      </c>
      <c r="Q12">
        <v>27964.843352219999</v>
      </c>
      <c r="R12">
        <v>29411.913635784</v>
      </c>
      <c r="S12">
        <v>29800.581310319994</v>
      </c>
      <c r="T12">
        <v>23307.795557328001</v>
      </c>
      <c r="U12">
        <v>23615.799545439997</v>
      </c>
      <c r="V12">
        <v>23346.926249196003</v>
      </c>
      <c r="W12">
        <v>23655.44733508</v>
      </c>
      <c r="X12">
        <v>5115.7660345890008</v>
      </c>
      <c r="Y12">
        <v>5972.6275957896005</v>
      </c>
      <c r="Z12">
        <v>4947.0208415280003</v>
      </c>
      <c r="AA12">
        <v>3520.4751990176997</v>
      </c>
      <c r="AB12">
        <v>5998.9089277262992</v>
      </c>
      <c r="AC12">
        <v>3384.3836094062999</v>
      </c>
      <c r="AD12">
        <v>6227.6786099154006</v>
      </c>
      <c r="AE12">
        <v>2579.9593550160002</v>
      </c>
      <c r="AF12">
        <v>3689.0916810375002</v>
      </c>
      <c r="AG12">
        <v>12790.885936098</v>
      </c>
      <c r="AH12">
        <v>13281.282254604001</v>
      </c>
      <c r="AI12">
        <v>6442.9329592536005</v>
      </c>
      <c r="AJ12">
        <v>4554.1518971598007</v>
      </c>
      <c r="AK12">
        <v>17215.708087343999</v>
      </c>
      <c r="AL12">
        <v>14167.738125870001</v>
      </c>
      <c r="AM12">
        <v>7798.0453723086002</v>
      </c>
      <c r="AN12">
        <v>19373.931582600002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14552.400079199999</v>
      </c>
      <c r="LQ12">
        <v>2955.1312904799997</v>
      </c>
      <c r="LR12">
        <v>0</v>
      </c>
      <c r="LS12">
        <v>0</v>
      </c>
      <c r="LT12">
        <v>0</v>
      </c>
      <c r="LU12">
        <v>3081.3252010199999</v>
      </c>
      <c r="LV12">
        <v>1276.5099608</v>
      </c>
      <c r="LW12">
        <v>0</v>
      </c>
      <c r="LX12">
        <v>14552.400079199999</v>
      </c>
      <c r="LY12">
        <v>14552.400079199999</v>
      </c>
      <c r="LZ12">
        <v>14604.977999999999</v>
      </c>
      <c r="MA12">
        <v>2965.8081999999999</v>
      </c>
      <c r="MB12">
        <v>0</v>
      </c>
      <c r="MC12">
        <v>0</v>
      </c>
      <c r="MD12">
        <v>0</v>
      </c>
      <c r="ME12">
        <v>3092.4580500000002</v>
      </c>
      <c r="MF12">
        <v>1281.1220000000001</v>
      </c>
      <c r="MG12">
        <v>0</v>
      </c>
      <c r="MH12">
        <v>14604.977999999999</v>
      </c>
      <c r="MI12">
        <v>14604.977999999999</v>
      </c>
      <c r="MJ12">
        <v>0</v>
      </c>
      <c r="MK12">
        <v>0</v>
      </c>
      <c r="ML12">
        <v>5929.6210680000004</v>
      </c>
      <c r="MM12">
        <v>0</v>
      </c>
      <c r="MN12">
        <v>1204.1181292000001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1255.5379683000001</v>
      </c>
      <c r="MW12">
        <v>0</v>
      </c>
      <c r="MX12">
        <v>520.13553200000001</v>
      </c>
      <c r="MY12">
        <v>0</v>
      </c>
      <c r="MZ12">
        <v>0</v>
      </c>
      <c r="NA12">
        <v>0</v>
      </c>
      <c r="NB12">
        <v>5929.6210680000004</v>
      </c>
      <c r="NC12">
        <v>0</v>
      </c>
      <c r="ND12">
        <v>5929.6210680000004</v>
      </c>
      <c r="NE12">
        <v>0</v>
      </c>
      <c r="NF12">
        <v>0</v>
      </c>
      <c r="NG12">
        <v>0</v>
      </c>
      <c r="NH12">
        <v>0</v>
      </c>
      <c r="NI12">
        <v>0</v>
      </c>
    </row>
    <row r="13" spans="1:373" hidden="1" x14ac:dyDescent="0.2">
      <c r="A13" t="s">
        <v>9</v>
      </c>
      <c r="P13">
        <v>34.588498434000002</v>
      </c>
      <c r="Q13">
        <v>35.046472594000001</v>
      </c>
      <c r="R13">
        <v>34.588498434000002</v>
      </c>
      <c r="S13">
        <v>35.046472594000001</v>
      </c>
      <c r="T13">
        <v>34.588498434000002</v>
      </c>
      <c r="U13">
        <v>35.046472594000001</v>
      </c>
      <c r="V13">
        <v>34.588498434000002</v>
      </c>
      <c r="W13">
        <v>35.046472594000001</v>
      </c>
      <c r="X13">
        <v>34.588498434000002</v>
      </c>
      <c r="Y13">
        <v>34.588498434000002</v>
      </c>
      <c r="Z13">
        <v>34.588498434000002</v>
      </c>
      <c r="AA13">
        <v>34.588498434000002</v>
      </c>
      <c r="AB13">
        <v>34.588498434000002</v>
      </c>
      <c r="AC13">
        <v>34.588498434000002</v>
      </c>
      <c r="AD13">
        <v>34.588498434000002</v>
      </c>
      <c r="AE13">
        <v>34.588498434000002</v>
      </c>
      <c r="AF13">
        <v>34.588498434000002</v>
      </c>
      <c r="AG13">
        <v>34.588498434000002</v>
      </c>
      <c r="AH13">
        <v>34.588498434000002</v>
      </c>
      <c r="AI13">
        <v>34.588498434000002</v>
      </c>
      <c r="AJ13">
        <v>34.588498434000002</v>
      </c>
      <c r="AK13">
        <v>34.588498434000002</v>
      </c>
      <c r="AL13">
        <v>34.588498434000002</v>
      </c>
      <c r="AM13">
        <v>34.588498434000002</v>
      </c>
      <c r="AN13">
        <v>34.588498434000002</v>
      </c>
      <c r="AO13">
        <v>0</v>
      </c>
      <c r="AP13">
        <v>0</v>
      </c>
      <c r="AQ13">
        <v>0</v>
      </c>
      <c r="AR13">
        <v>0</v>
      </c>
      <c r="AS13">
        <v>18.847983960000001</v>
      </c>
      <c r="AT13">
        <v>4.5479487222000001</v>
      </c>
      <c r="AU13">
        <v>4.7829667938</v>
      </c>
      <c r="AV13">
        <v>5.0808114786000003</v>
      </c>
      <c r="AW13">
        <v>0</v>
      </c>
      <c r="AX13">
        <v>0</v>
      </c>
      <c r="AY13">
        <v>0</v>
      </c>
      <c r="AZ13">
        <v>0</v>
      </c>
      <c r="BA13">
        <v>18.847983960000001</v>
      </c>
      <c r="BB13">
        <v>4.5479487222000001</v>
      </c>
      <c r="BC13">
        <v>4.8702259787999997</v>
      </c>
      <c r="BD13">
        <v>5.0808114786000003</v>
      </c>
      <c r="BE13">
        <v>0</v>
      </c>
      <c r="BF13">
        <v>0</v>
      </c>
      <c r="BG13">
        <v>0</v>
      </c>
      <c r="BH13">
        <v>0</v>
      </c>
      <c r="BI13">
        <v>18.847983960000001</v>
      </c>
      <c r="BJ13">
        <v>4.5479487222000001</v>
      </c>
      <c r="BK13">
        <v>4.8702259787999997</v>
      </c>
      <c r="BL13">
        <v>5.0808114786000003</v>
      </c>
      <c r="BM13">
        <v>0</v>
      </c>
      <c r="BN13">
        <v>0</v>
      </c>
      <c r="BO13">
        <v>0</v>
      </c>
      <c r="BP13">
        <v>0</v>
      </c>
      <c r="BQ13">
        <v>18.847983960000001</v>
      </c>
      <c r="BR13">
        <v>4.5479487222000001</v>
      </c>
      <c r="BS13">
        <v>4.8702259787999997</v>
      </c>
      <c r="BT13">
        <v>5.0808114786000003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190.92309678000001</v>
      </c>
      <c r="EO13">
        <v>138.4512402</v>
      </c>
      <c r="EP13">
        <v>144.50121035999999</v>
      </c>
      <c r="EQ13">
        <v>0</v>
      </c>
      <c r="ER13">
        <v>0</v>
      </c>
      <c r="ES13">
        <v>0</v>
      </c>
      <c r="ET13">
        <v>190.92309678000001</v>
      </c>
      <c r="EU13">
        <v>138.4512402</v>
      </c>
      <c r="EV13">
        <v>144.50121035999999</v>
      </c>
      <c r="EW13">
        <v>0</v>
      </c>
      <c r="EX13">
        <v>0</v>
      </c>
      <c r="EY13">
        <v>0</v>
      </c>
      <c r="EZ13">
        <v>190.92309678000001</v>
      </c>
      <c r="FA13">
        <v>138.4512402</v>
      </c>
      <c r="FB13">
        <v>144.50121035999999</v>
      </c>
      <c r="FC13">
        <v>0</v>
      </c>
      <c r="FD13">
        <v>0</v>
      </c>
      <c r="FE13">
        <v>0</v>
      </c>
      <c r="FF13">
        <v>190.92309678000001</v>
      </c>
      <c r="FG13">
        <v>138.4512402</v>
      </c>
      <c r="FH13">
        <v>144.50121035999999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</row>
    <row r="14" spans="1:373" hidden="1" x14ac:dyDescent="0.2">
      <c r="A14" t="s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217.24795818888001</v>
      </c>
      <c r="AP14">
        <v>48.119786157180002</v>
      </c>
      <c r="AQ14">
        <v>59.526863025719997</v>
      </c>
      <c r="AR14">
        <v>59.700764120599999</v>
      </c>
      <c r="AS14">
        <v>232.68658790079999</v>
      </c>
      <c r="AT14">
        <v>51.539381824159996</v>
      </c>
      <c r="AU14">
        <v>63.757209246080002</v>
      </c>
      <c r="AV14">
        <v>63.943282990560007</v>
      </c>
      <c r="AW14">
        <v>229.67292726744</v>
      </c>
      <c r="AX14">
        <v>50.871880400340004</v>
      </c>
      <c r="AY14">
        <v>62.931357312359999</v>
      </c>
      <c r="AZ14">
        <v>63.115204257800002</v>
      </c>
      <c r="BA14">
        <v>245.43456225199998</v>
      </c>
      <c r="BB14">
        <v>54.363019935399997</v>
      </c>
      <c r="BC14">
        <v>67.250213615199996</v>
      </c>
      <c r="BD14">
        <v>67.446481601399995</v>
      </c>
      <c r="BE14">
        <v>195.7723176099</v>
      </c>
      <c r="BF14">
        <v>43.362994697025002</v>
      </c>
      <c r="BG14">
        <v>53.642446316849998</v>
      </c>
      <c r="BH14">
        <v>53.799156744249998</v>
      </c>
      <c r="BI14">
        <v>210.6519838104</v>
      </c>
      <c r="BJ14">
        <v>46.658783059079994</v>
      </c>
      <c r="BK14">
        <v>57.719625059039998</v>
      </c>
      <c r="BL14">
        <v>57.888078272279998</v>
      </c>
      <c r="BM14">
        <v>196.06758213563998</v>
      </c>
      <c r="BN14">
        <v>43.428394924289996</v>
      </c>
      <c r="BO14">
        <v>53.723350050659995</v>
      </c>
      <c r="BP14">
        <v>53.880296829299994</v>
      </c>
      <c r="BQ14">
        <v>210.9549183192</v>
      </c>
      <c r="BR14">
        <v>46.72588214484</v>
      </c>
      <c r="BS14">
        <v>57.802630525920002</v>
      </c>
      <c r="BT14">
        <v>57.97132598844</v>
      </c>
      <c r="BU14">
        <v>47.591379289692</v>
      </c>
      <c r="BV14">
        <v>10.541351060037</v>
      </c>
      <c r="BW14">
        <v>13.040240008697999</v>
      </c>
      <c r="BX14">
        <v>13.07833561629</v>
      </c>
      <c r="BY14">
        <v>52.810854164784004</v>
      </c>
      <c r="BZ14">
        <v>11.697449450724001</v>
      </c>
      <c r="CA14">
        <v>14.470398287496</v>
      </c>
      <c r="CB14">
        <v>14.512671943080001</v>
      </c>
      <c r="CC14">
        <v>57.230358434616001</v>
      </c>
      <c r="CD14">
        <v>12.676356696426</v>
      </c>
      <c r="CE14">
        <v>15.681361223603998</v>
      </c>
      <c r="CF14">
        <v>15.727172572419999</v>
      </c>
      <c r="CG14">
        <v>39.897058595634007</v>
      </c>
      <c r="CH14">
        <v>8.8370815722615017</v>
      </c>
      <c r="CI14">
        <v>10.931963466771</v>
      </c>
      <c r="CJ14">
        <v>10.963899979455</v>
      </c>
      <c r="CK14">
        <v>58.598179216331999</v>
      </c>
      <c r="CL14">
        <v>12.979324991577</v>
      </c>
      <c r="CM14">
        <v>16.056149925857998</v>
      </c>
      <c r="CN14">
        <v>16.10305617809</v>
      </c>
      <c r="CO14">
        <v>38.870173984170002</v>
      </c>
      <c r="CP14">
        <v>8.6096296398074994</v>
      </c>
      <c r="CQ14">
        <v>10.650592722854999</v>
      </c>
      <c r="CR14">
        <v>10.681707242274999</v>
      </c>
      <c r="CS14">
        <v>54.735350932769997</v>
      </c>
      <c r="CT14">
        <v>12.123719845657501</v>
      </c>
      <c r="CU14">
        <v>14.997718573755</v>
      </c>
      <c r="CV14">
        <v>15.041532736775</v>
      </c>
      <c r="CW14">
        <v>27.211339800402001</v>
      </c>
      <c r="CX14">
        <v>6.0272320309095004</v>
      </c>
      <c r="CY14">
        <v>7.4560226505629998</v>
      </c>
      <c r="CZ14">
        <v>7.4778045896150003</v>
      </c>
      <c r="DA14">
        <v>38.188551401040002</v>
      </c>
      <c r="DB14">
        <v>8.4586522349400006</v>
      </c>
      <c r="DC14">
        <v>10.463825240759999</v>
      </c>
      <c r="DD14">
        <v>10.494394139800001</v>
      </c>
      <c r="DE14">
        <v>104.8425996333</v>
      </c>
      <c r="DF14">
        <v>23.222328608175001</v>
      </c>
      <c r="DG14">
        <v>28.727317483949999</v>
      </c>
      <c r="DH14">
        <v>28.811241139749999</v>
      </c>
      <c r="DI14">
        <v>108.54290981267999</v>
      </c>
      <c r="DJ14">
        <v>24.041936470229999</v>
      </c>
      <c r="DK14">
        <v>29.741218185419996</v>
      </c>
      <c r="DL14">
        <v>29.828103839099999</v>
      </c>
      <c r="DM14">
        <v>56.943870126450001</v>
      </c>
      <c r="DN14">
        <v>12.612900375637501</v>
      </c>
      <c r="DO14">
        <v>15.602862210674999</v>
      </c>
      <c r="DP14">
        <v>15.648444233375001</v>
      </c>
      <c r="DQ14">
        <v>42.691996785156</v>
      </c>
      <c r="DR14">
        <v>9.4561521914910003</v>
      </c>
      <c r="DS14">
        <v>11.697788398614</v>
      </c>
      <c r="DT14">
        <v>11.731962183469999</v>
      </c>
      <c r="DU14">
        <v>134.21750758194</v>
      </c>
      <c r="DV14">
        <v>29.728784644215001</v>
      </c>
      <c r="DW14">
        <v>36.77616699411</v>
      </c>
      <c r="DX14">
        <v>36.883604466549997</v>
      </c>
      <c r="DY14">
        <v>150.50247310290001</v>
      </c>
      <c r="DZ14">
        <v>33.335856788775004</v>
      </c>
      <c r="EA14">
        <v>41.238316696349997</v>
      </c>
      <c r="EB14">
        <v>41.358789841750003</v>
      </c>
      <c r="EC14">
        <v>115.23169901892</v>
      </c>
      <c r="ED14">
        <v>25.523483679870001</v>
      </c>
      <c r="EE14">
        <v>31.573974829979996</v>
      </c>
      <c r="EF14">
        <v>31.666214677899998</v>
      </c>
      <c r="EG14">
        <v>67.168924945146003</v>
      </c>
      <c r="EH14">
        <v>14.877720056443502</v>
      </c>
      <c r="EI14">
        <v>18.404570648799002</v>
      </c>
      <c r="EJ14">
        <v>18.458337550395001</v>
      </c>
      <c r="EK14">
        <v>2019.9878999479999</v>
      </c>
      <c r="EL14">
        <v>1692.0029491956</v>
      </c>
      <c r="EM14">
        <v>1697.2142237276</v>
      </c>
      <c r="EN14">
        <v>2163.5412486239998</v>
      </c>
      <c r="EO14">
        <v>1812.2547277440001</v>
      </c>
      <c r="EP14">
        <v>1817.8278038880001</v>
      </c>
      <c r="EQ14">
        <v>2135.5161995240001</v>
      </c>
      <c r="ER14">
        <v>1788.7729464828001</v>
      </c>
      <c r="ES14">
        <v>1794.2822671988001</v>
      </c>
      <c r="ET14">
        <v>2282.0730840599999</v>
      </c>
      <c r="EU14">
        <v>1911.5409693599997</v>
      </c>
      <c r="EV14">
        <v>1917.41937222</v>
      </c>
      <c r="EW14">
        <v>1820.305774165</v>
      </c>
      <c r="EX14">
        <v>1524.7431622755</v>
      </c>
      <c r="EY14">
        <v>1529.4392860105002</v>
      </c>
      <c r="EZ14">
        <v>1958.6614776119998</v>
      </c>
      <c r="FA14">
        <v>1640.640558672</v>
      </c>
      <c r="FB14">
        <v>1645.685884044</v>
      </c>
      <c r="FC14">
        <v>1823.0511659939998</v>
      </c>
      <c r="FD14">
        <v>1527.0427854918</v>
      </c>
      <c r="FE14">
        <v>1531.7459919378</v>
      </c>
      <c r="FF14">
        <v>1961.4781904759998</v>
      </c>
      <c r="FG14">
        <v>1642.9999318559999</v>
      </c>
      <c r="FH14">
        <v>1648.052512812</v>
      </c>
      <c r="FI14">
        <v>442.50823394819997</v>
      </c>
      <c r="FJ14">
        <v>370.65827815253999</v>
      </c>
      <c r="FK14">
        <v>371.79988493633999</v>
      </c>
      <c r="FL14">
        <v>491.03930498640005</v>
      </c>
      <c r="FM14">
        <v>411.30937082808003</v>
      </c>
      <c r="FN14">
        <v>412.57618070568009</v>
      </c>
      <c r="FO14">
        <v>532.13218900359993</v>
      </c>
      <c r="FP14">
        <v>445.73001312491999</v>
      </c>
      <c r="FQ14">
        <v>447.10283665731998</v>
      </c>
      <c r="FR14">
        <v>370.96585983390003</v>
      </c>
      <c r="FS14">
        <v>310.73222216133007</v>
      </c>
      <c r="FT14">
        <v>311.68926004143003</v>
      </c>
      <c r="FU14">
        <v>544.85028979219999</v>
      </c>
      <c r="FV14">
        <v>456.38307893934001</v>
      </c>
      <c r="FW14">
        <v>457.78871331914002</v>
      </c>
      <c r="FX14">
        <v>361.41780926949997</v>
      </c>
      <c r="FY14">
        <v>302.73448627664999</v>
      </c>
      <c r="FZ14">
        <v>303.66689157715001</v>
      </c>
      <c r="GA14">
        <v>508.93342107950002</v>
      </c>
      <c r="GB14">
        <v>426.29802358365004</v>
      </c>
      <c r="GC14">
        <v>427.61099767415004</v>
      </c>
      <c r="GD14">
        <v>253.0130897267</v>
      </c>
      <c r="GE14">
        <v>211.93141504149</v>
      </c>
      <c r="GF14">
        <v>212.58415195679001</v>
      </c>
      <c r="GG14">
        <v>355.08003108399998</v>
      </c>
      <c r="GH14">
        <v>297.4257716148</v>
      </c>
      <c r="GI14">
        <v>298.34182637079999</v>
      </c>
      <c r="GJ14">
        <v>974.83439855500001</v>
      </c>
      <c r="GK14">
        <v>816.55077110850004</v>
      </c>
      <c r="GL14">
        <v>819.06570185350006</v>
      </c>
      <c r="GM14">
        <v>1009.2401616779999</v>
      </c>
      <c r="GN14">
        <v>845.37007872660001</v>
      </c>
      <c r="GO14">
        <v>847.97377132860004</v>
      </c>
      <c r="GP14">
        <v>529.46839910749998</v>
      </c>
      <c r="GQ14">
        <v>443.49874215525</v>
      </c>
      <c r="GR14">
        <v>444.86469349775001</v>
      </c>
      <c r="GS14">
        <v>396.95340591259998</v>
      </c>
      <c r="GT14">
        <v>332.50017661722001</v>
      </c>
      <c r="GU14">
        <v>333.52425858062003</v>
      </c>
      <c r="GV14">
        <v>1247.9645080989999</v>
      </c>
      <c r="GW14">
        <v>1045.3328102853</v>
      </c>
      <c r="GX14">
        <v>1048.5523769263</v>
      </c>
      <c r="GY14">
        <v>1399.3833457150001</v>
      </c>
      <c r="GZ14">
        <v>1172.1658075605001</v>
      </c>
      <c r="HA14">
        <v>1175.7760127455001</v>
      </c>
      <c r="HB14">
        <v>1071.433028182</v>
      </c>
      <c r="HC14">
        <v>897.46470441539998</v>
      </c>
      <c r="HD14">
        <v>900.22884555339999</v>
      </c>
      <c r="HE14">
        <v>624.54172997910007</v>
      </c>
      <c r="HF14">
        <v>523.1350390997701</v>
      </c>
      <c r="HG14">
        <v>524.74626578667005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2634.2335462200003</v>
      </c>
      <c r="LS14">
        <v>3868.98921556</v>
      </c>
      <c r="LT14">
        <v>2566.4327110999998</v>
      </c>
      <c r="LU14">
        <v>0</v>
      </c>
      <c r="LV14">
        <v>0</v>
      </c>
      <c r="LW14">
        <v>2521.4280632</v>
      </c>
      <c r="LX14">
        <v>0</v>
      </c>
      <c r="LY14">
        <v>0</v>
      </c>
      <c r="LZ14">
        <v>0</v>
      </c>
      <c r="MA14">
        <v>0</v>
      </c>
      <c r="MB14">
        <v>2643.7510500000003</v>
      </c>
      <c r="MC14">
        <v>3882.9679000000001</v>
      </c>
      <c r="MD14">
        <v>2575.70525</v>
      </c>
      <c r="ME14">
        <v>0</v>
      </c>
      <c r="MF14">
        <v>0</v>
      </c>
      <c r="MG14">
        <v>2530.538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1073.3629263000003</v>
      </c>
      <c r="MQ14">
        <v>0</v>
      </c>
      <c r="MR14">
        <v>1576.4849674000002</v>
      </c>
      <c r="MS14">
        <v>0</v>
      </c>
      <c r="MT14">
        <v>1045.7363315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1027.398428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</row>
    <row r="15" spans="1:373" hidden="1" x14ac:dyDescent="0.2">
      <c r="A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</row>
    <row r="16" spans="1:373" hidden="1" x14ac:dyDescent="0.2">
      <c r="A16" t="s">
        <v>14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8609.1088999999993</v>
      </c>
      <c r="IW16">
        <v>7662.6650999999993</v>
      </c>
      <c r="IX16">
        <v>7673.0422000000008</v>
      </c>
      <c r="IY16">
        <v>3753.0316000000003</v>
      </c>
      <c r="IZ16">
        <v>3752.8507</v>
      </c>
      <c r="JA16">
        <v>4255.9727000000003</v>
      </c>
      <c r="JB16">
        <v>3199.6233000000002</v>
      </c>
      <c r="JC16">
        <v>3706.8861999999999</v>
      </c>
      <c r="JD16">
        <v>3706.8861999999999</v>
      </c>
      <c r="JE16">
        <v>3706.8861999999999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7917.9241999999995</v>
      </c>
      <c r="ML16">
        <v>0</v>
      </c>
      <c r="MM16">
        <v>3061.8469</v>
      </c>
      <c r="MN16">
        <v>0</v>
      </c>
      <c r="MO16">
        <v>3061.6660000000002</v>
      </c>
      <c r="MP16">
        <v>0</v>
      </c>
      <c r="MQ16">
        <v>3564.788</v>
      </c>
      <c r="MR16">
        <v>0</v>
      </c>
      <c r="MS16">
        <v>3034.0393999999997</v>
      </c>
      <c r="MT16">
        <v>0</v>
      </c>
      <c r="MU16">
        <v>3243.8409999999999</v>
      </c>
      <c r="MV16">
        <v>0</v>
      </c>
      <c r="MW16">
        <v>2508.4386</v>
      </c>
      <c r="MX16">
        <v>0</v>
      </c>
      <c r="MY16">
        <v>3015.7015000000001</v>
      </c>
      <c r="MZ16">
        <v>0</v>
      </c>
      <c r="NA16">
        <v>6909.0790999999999</v>
      </c>
      <c r="NB16">
        <v>0</v>
      </c>
      <c r="NC16">
        <v>6859.4551000000001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</row>
    <row r="17" spans="1:373" hidden="1" x14ac:dyDescent="0.2">
      <c r="A17" t="s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488.077165272</v>
      </c>
      <c r="JG17">
        <v>435.49274774399998</v>
      </c>
      <c r="JH17">
        <v>436.06929941999999</v>
      </c>
      <c r="JI17">
        <v>218.27351604</v>
      </c>
      <c r="JJ17">
        <v>218.26345968000001</v>
      </c>
      <c r="JK17">
        <v>246.21691799999999</v>
      </c>
      <c r="JL17">
        <v>187.52614533600001</v>
      </c>
      <c r="JM17">
        <v>215.70967205999997</v>
      </c>
      <c r="JN17">
        <v>215.70967205999997</v>
      </c>
      <c r="JO17">
        <v>215.70967205999997</v>
      </c>
      <c r="JP17">
        <v>153.117080466</v>
      </c>
      <c r="JQ17">
        <v>136.620565032</v>
      </c>
      <c r="JR17">
        <v>136.80143788500001</v>
      </c>
      <c r="JS17">
        <v>68.475654870000014</v>
      </c>
      <c r="JT17">
        <v>68.472500040000014</v>
      </c>
      <c r="JU17">
        <v>77.241916500000002</v>
      </c>
      <c r="JV17">
        <v>58.829746458000002</v>
      </c>
      <c r="JW17">
        <v>67.671338805000005</v>
      </c>
      <c r="JX17">
        <v>67.671338805000005</v>
      </c>
      <c r="JY17">
        <v>67.671338805000005</v>
      </c>
      <c r="JZ17">
        <v>4351.9335434800005</v>
      </c>
      <c r="KA17">
        <v>3883.0652849600001</v>
      </c>
      <c r="KB17">
        <v>3888.2061002999999</v>
      </c>
      <c r="KC17">
        <v>1946.2328986000002</v>
      </c>
      <c r="KD17">
        <v>1946.1432312000002</v>
      </c>
      <c r="KE17">
        <v>2195.38987</v>
      </c>
      <c r="KF17">
        <v>1672.0743772400001</v>
      </c>
      <c r="KG17">
        <v>1923.3724178999998</v>
      </c>
      <c r="KH17">
        <v>1923.3724178999998</v>
      </c>
      <c r="KI17">
        <v>1923.3724178999998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</row>
    <row r="18" spans="1:373" hidden="1" x14ac:dyDescent="0.2">
      <c r="A18" t="s">
        <v>0</v>
      </c>
      <c r="P18">
        <v>5.2864794675E-2</v>
      </c>
      <c r="Q18">
        <v>5.356922175E-2</v>
      </c>
      <c r="R18">
        <v>5.2864794675E-2</v>
      </c>
      <c r="S18">
        <v>5.356922175E-2</v>
      </c>
      <c r="T18">
        <v>5.2864794675E-2</v>
      </c>
      <c r="U18">
        <v>5.356922175E-2</v>
      </c>
      <c r="V18">
        <v>5.2864794675E-2</v>
      </c>
      <c r="W18">
        <v>5.356922175E-2</v>
      </c>
      <c r="X18">
        <v>5.2864794675E-2</v>
      </c>
      <c r="Y18">
        <v>5.2864794675E-2</v>
      </c>
      <c r="Z18">
        <v>5.2864794675E-2</v>
      </c>
      <c r="AA18">
        <v>0.52864794674999993</v>
      </c>
      <c r="AB18">
        <v>0.52864794674999993</v>
      </c>
      <c r="AC18">
        <v>0.52864794674999993</v>
      </c>
      <c r="AD18">
        <v>5.2864794675E-2</v>
      </c>
      <c r="AE18">
        <v>5.2864794675E-2</v>
      </c>
      <c r="AF18">
        <v>0.2748903795</v>
      </c>
      <c r="AG18">
        <v>5.2864794675E-2</v>
      </c>
      <c r="AH18">
        <v>5.2864794675E-2</v>
      </c>
      <c r="AI18">
        <v>5.2864794675E-2</v>
      </c>
      <c r="AJ18">
        <v>5.2864794675E-2</v>
      </c>
      <c r="AK18">
        <v>5.2864794675E-2</v>
      </c>
      <c r="AL18">
        <v>5.2864794675E-2</v>
      </c>
      <c r="AM18">
        <v>5.2864794675E-2</v>
      </c>
      <c r="AN18">
        <v>5.2864794675E-2</v>
      </c>
      <c r="AO18">
        <v>0.20896522516800001</v>
      </c>
      <c r="AP18">
        <v>3.2592621729199993E-5</v>
      </c>
      <c r="AQ18">
        <v>0</v>
      </c>
      <c r="AR18">
        <v>8.200249211699999E-7</v>
      </c>
      <c r="AS18">
        <v>0.20896522516800001</v>
      </c>
      <c r="AT18">
        <v>3.2592621729199993E-5</v>
      </c>
      <c r="AU18">
        <v>0</v>
      </c>
      <c r="AV18">
        <v>8.200249211699999E-7</v>
      </c>
      <c r="AW18">
        <v>0.20896522516800001</v>
      </c>
      <c r="AX18">
        <v>3.2592621729199993E-5</v>
      </c>
      <c r="AY18">
        <v>0</v>
      </c>
      <c r="AZ18">
        <v>8.200249211699999E-7</v>
      </c>
      <c r="BA18">
        <v>0.20896522516800001</v>
      </c>
      <c r="BB18">
        <v>3.2592621729199993E-5</v>
      </c>
      <c r="BC18">
        <v>0</v>
      </c>
      <c r="BD18">
        <v>8.200249211699999E-7</v>
      </c>
      <c r="BE18">
        <v>0.20896522516800001</v>
      </c>
      <c r="BF18">
        <v>3.2592621729199993E-5</v>
      </c>
      <c r="BG18">
        <v>0</v>
      </c>
      <c r="BH18">
        <v>8.200249211699999E-7</v>
      </c>
      <c r="BI18">
        <v>0.20896522516800001</v>
      </c>
      <c r="BJ18">
        <v>3.2592621729199993E-5</v>
      </c>
      <c r="BK18">
        <v>0</v>
      </c>
      <c r="BL18">
        <v>8.200249211699999E-7</v>
      </c>
      <c r="BM18">
        <v>0.20896522516800001</v>
      </c>
      <c r="BN18">
        <v>3.2592621729199993E-5</v>
      </c>
      <c r="BO18">
        <v>0</v>
      </c>
      <c r="BP18">
        <v>8.200249211699999E-7</v>
      </c>
      <c r="BQ18">
        <v>0.20896522516800001</v>
      </c>
      <c r="BR18">
        <v>3.2592621729199993E-5</v>
      </c>
      <c r="BS18">
        <v>0</v>
      </c>
      <c r="BT18">
        <v>8.200249211699999E-7</v>
      </c>
      <c r="BU18">
        <v>0.20896522516800001</v>
      </c>
      <c r="BV18">
        <v>3.2592621729199993E-5</v>
      </c>
      <c r="BW18">
        <v>0</v>
      </c>
      <c r="BX18">
        <v>8.200249211699999E-7</v>
      </c>
      <c r="BY18">
        <v>0.20896522516800001</v>
      </c>
      <c r="BZ18">
        <v>3.2592621729199993E-5</v>
      </c>
      <c r="CA18">
        <v>0</v>
      </c>
      <c r="CB18">
        <v>8.200249211699999E-7</v>
      </c>
      <c r="CC18">
        <v>0.20896522516800001</v>
      </c>
      <c r="CD18">
        <v>3.2592621729199993E-5</v>
      </c>
      <c r="CE18">
        <v>0</v>
      </c>
      <c r="CF18">
        <v>8.200249211699999E-7</v>
      </c>
      <c r="CG18">
        <v>0.20896522516800001</v>
      </c>
      <c r="CH18">
        <v>3.2592621729199993E-5</v>
      </c>
      <c r="CI18">
        <v>0</v>
      </c>
      <c r="CJ18">
        <v>8.200249211699999E-7</v>
      </c>
      <c r="CK18">
        <v>0.20896522516800001</v>
      </c>
      <c r="CL18">
        <v>3.2592621729199993E-5</v>
      </c>
      <c r="CM18">
        <v>0</v>
      </c>
      <c r="CN18">
        <v>8.200249211699999E-7</v>
      </c>
      <c r="CO18">
        <v>0.20896522516800001</v>
      </c>
      <c r="CP18">
        <v>3.2592621729199993E-5</v>
      </c>
      <c r="CQ18">
        <v>0</v>
      </c>
      <c r="CR18">
        <v>8.200249211699999E-7</v>
      </c>
      <c r="CS18">
        <v>0.20896522516800001</v>
      </c>
      <c r="CT18">
        <v>3.2592621729199993E-5</v>
      </c>
      <c r="CU18">
        <v>0</v>
      </c>
      <c r="CV18">
        <v>8.200249211699999E-7</v>
      </c>
      <c r="CW18">
        <v>0.20896522516800001</v>
      </c>
      <c r="CX18">
        <v>3.2592621729199993E-5</v>
      </c>
      <c r="CY18">
        <v>0</v>
      </c>
      <c r="CZ18">
        <v>8.200249211699999E-7</v>
      </c>
      <c r="DA18">
        <v>0.20896522516800001</v>
      </c>
      <c r="DB18">
        <v>3.2592621729199993E-5</v>
      </c>
      <c r="DC18">
        <v>0</v>
      </c>
      <c r="DD18">
        <v>8.200249211699999E-7</v>
      </c>
      <c r="DE18">
        <v>0.20896522516800001</v>
      </c>
      <c r="DF18">
        <v>3.2592621729199993E-5</v>
      </c>
      <c r="DG18">
        <v>0</v>
      </c>
      <c r="DH18">
        <v>8.200249211699999E-7</v>
      </c>
      <c r="DI18">
        <v>0.20896522516800001</v>
      </c>
      <c r="DJ18">
        <v>3.2592621729199993E-5</v>
      </c>
      <c r="DK18">
        <v>0</v>
      </c>
      <c r="DL18">
        <v>8.200249211699999E-7</v>
      </c>
      <c r="DM18">
        <v>0.20896522516800001</v>
      </c>
      <c r="DN18">
        <v>3.2592621729199993E-5</v>
      </c>
      <c r="DO18">
        <v>0</v>
      </c>
      <c r="DP18">
        <v>8.200249211699999E-7</v>
      </c>
      <c r="DQ18">
        <v>0.20896522516800001</v>
      </c>
      <c r="DR18">
        <v>3.2592621729199993E-5</v>
      </c>
      <c r="DS18">
        <v>0</v>
      </c>
      <c r="DT18">
        <v>8.200249211699999E-7</v>
      </c>
      <c r="DU18">
        <v>0.20896522516800001</v>
      </c>
      <c r="DV18">
        <v>3.2592621729199993E-5</v>
      </c>
      <c r="DW18">
        <v>0</v>
      </c>
      <c r="DX18">
        <v>8.200249211699999E-7</v>
      </c>
      <c r="DY18">
        <v>0.20896522516800001</v>
      </c>
      <c r="DZ18">
        <v>3.2592621729199993E-5</v>
      </c>
      <c r="EA18">
        <v>0</v>
      </c>
      <c r="EB18">
        <v>8.200249211699999E-7</v>
      </c>
      <c r="EC18">
        <v>0.20896522516800001</v>
      </c>
      <c r="ED18">
        <v>3.2592621729199993E-5</v>
      </c>
      <c r="EE18">
        <v>0</v>
      </c>
      <c r="EF18">
        <v>8.200249211699999E-7</v>
      </c>
      <c r="EG18">
        <v>0.20896522516800001</v>
      </c>
      <c r="EH18">
        <v>3.2592621729199993E-5</v>
      </c>
      <c r="EI18">
        <v>0</v>
      </c>
      <c r="EJ18">
        <v>8.200249211699999E-7</v>
      </c>
      <c r="EK18">
        <v>3.5907709707999998E-4</v>
      </c>
      <c r="EL18">
        <v>0</v>
      </c>
      <c r="EM18">
        <v>9.2258036051999998E-6</v>
      </c>
      <c r="EN18">
        <v>3.5907709707999998E-4</v>
      </c>
      <c r="EO18">
        <v>0</v>
      </c>
      <c r="EP18">
        <v>9.2258036051999998E-6</v>
      </c>
      <c r="EQ18">
        <v>3.5907709707999998E-4</v>
      </c>
      <c r="ER18">
        <v>0</v>
      </c>
      <c r="ES18">
        <v>9.2258036051999998E-6</v>
      </c>
      <c r="ET18">
        <v>3.5907709707999998E-4</v>
      </c>
      <c r="EU18">
        <v>0</v>
      </c>
      <c r="EV18">
        <v>9.2258036051999998E-6</v>
      </c>
      <c r="EW18">
        <v>3.5907709707999998E-4</v>
      </c>
      <c r="EX18">
        <v>0</v>
      </c>
      <c r="EY18">
        <v>9.2258036051999998E-6</v>
      </c>
      <c r="EZ18">
        <v>3.5907709707999998E-4</v>
      </c>
      <c r="FA18">
        <v>0</v>
      </c>
      <c r="FB18">
        <v>9.2258036051999998E-6</v>
      </c>
      <c r="FC18">
        <v>3.5907709707999998E-4</v>
      </c>
      <c r="FD18">
        <v>0</v>
      </c>
      <c r="FE18">
        <v>9.2258036051999998E-6</v>
      </c>
      <c r="FF18">
        <v>3.5907709707999998E-4</v>
      </c>
      <c r="FG18">
        <v>0</v>
      </c>
      <c r="FH18">
        <v>9.2258036051999998E-6</v>
      </c>
      <c r="FI18">
        <v>3.5907709707999998E-4</v>
      </c>
      <c r="FJ18">
        <v>0</v>
      </c>
      <c r="FK18">
        <v>9.2258036051999998E-6</v>
      </c>
      <c r="FL18">
        <v>3.5907709707999998E-4</v>
      </c>
      <c r="FM18">
        <v>0</v>
      </c>
      <c r="FN18">
        <v>9.2258036051999998E-6</v>
      </c>
      <c r="FO18">
        <v>3.5907709707999998E-4</v>
      </c>
      <c r="FP18">
        <v>0</v>
      </c>
      <c r="FQ18">
        <v>9.2258036051999998E-6</v>
      </c>
      <c r="FR18">
        <v>3.5907709707999998E-4</v>
      </c>
      <c r="FS18">
        <v>0</v>
      </c>
      <c r="FT18">
        <v>9.2258036051999998E-6</v>
      </c>
      <c r="FU18">
        <v>3.5907709707999998E-4</v>
      </c>
      <c r="FV18">
        <v>0</v>
      </c>
      <c r="FW18">
        <v>9.2258036051999998E-6</v>
      </c>
      <c r="FX18">
        <v>3.5907709707999998E-4</v>
      </c>
      <c r="FY18">
        <v>0</v>
      </c>
      <c r="FZ18">
        <v>9.2258036051999998E-6</v>
      </c>
      <c r="GA18">
        <v>3.5907709707999998E-4</v>
      </c>
      <c r="GB18">
        <v>0</v>
      </c>
      <c r="GC18">
        <v>9.2258036051999998E-6</v>
      </c>
      <c r="GD18">
        <v>3.5907709707999998E-4</v>
      </c>
      <c r="GE18">
        <v>0</v>
      </c>
      <c r="GF18">
        <v>9.2258036051999998E-6</v>
      </c>
      <c r="GG18">
        <v>3.5907709707999998E-4</v>
      </c>
      <c r="GH18">
        <v>0</v>
      </c>
      <c r="GI18">
        <v>9.2258036051999998E-6</v>
      </c>
      <c r="GJ18">
        <v>3.5907709707999998E-4</v>
      </c>
      <c r="GK18">
        <v>0</v>
      </c>
      <c r="GL18">
        <v>9.2258036051999998E-6</v>
      </c>
      <c r="GM18">
        <v>3.5907709707999998E-4</v>
      </c>
      <c r="GN18">
        <v>0</v>
      </c>
      <c r="GO18">
        <v>9.2258036051999998E-6</v>
      </c>
      <c r="GP18">
        <v>3.5907709707999998E-4</v>
      </c>
      <c r="GQ18">
        <v>0</v>
      </c>
      <c r="GR18">
        <v>9.2258036051999998E-6</v>
      </c>
      <c r="GS18">
        <v>3.5907709707999998E-4</v>
      </c>
      <c r="GT18">
        <v>0</v>
      </c>
      <c r="GU18">
        <v>9.2258036051999998E-6</v>
      </c>
      <c r="GV18">
        <v>3.5907709707999998E-4</v>
      </c>
      <c r="GW18">
        <v>0</v>
      </c>
      <c r="GX18">
        <v>9.2258036051999998E-6</v>
      </c>
      <c r="GY18">
        <v>3.5907709707999998E-4</v>
      </c>
      <c r="GZ18">
        <v>0</v>
      </c>
      <c r="HA18">
        <v>9.2258036051999998E-6</v>
      </c>
      <c r="HB18">
        <v>3.5907709707999998E-4</v>
      </c>
      <c r="HC18">
        <v>0</v>
      </c>
      <c r="HD18">
        <v>9.2258036051999998E-6</v>
      </c>
      <c r="HE18">
        <v>3.5907709707999998E-4</v>
      </c>
      <c r="HF18">
        <v>0</v>
      </c>
      <c r="HG18">
        <v>9.2258036051999998E-6</v>
      </c>
      <c r="HH18">
        <v>23.139379999999999</v>
      </c>
      <c r="HI18">
        <v>23.139379999999999</v>
      </c>
      <c r="HJ18">
        <v>23.139379999999999</v>
      </c>
      <c r="HK18">
        <v>23.139379999999999</v>
      </c>
      <c r="HL18">
        <v>23.139379999999999</v>
      </c>
      <c r="HM18">
        <v>23.139379999999999</v>
      </c>
      <c r="HN18">
        <v>23.139379999999999</v>
      </c>
      <c r="HO18">
        <v>23.139379999999999</v>
      </c>
      <c r="HP18">
        <v>23.139379999999999</v>
      </c>
      <c r="HQ18">
        <v>23.139379999999999</v>
      </c>
      <c r="HR18">
        <v>23.139379999999999</v>
      </c>
      <c r="HS18">
        <v>23.139379999999999</v>
      </c>
      <c r="HT18">
        <v>23.139379999999999</v>
      </c>
      <c r="HU18">
        <v>23.139379999999999</v>
      </c>
      <c r="HV18">
        <v>23.139379999999999</v>
      </c>
      <c r="HW18">
        <v>23.139379999999999</v>
      </c>
      <c r="HX18">
        <v>23.139379999999999</v>
      </c>
      <c r="HY18">
        <v>23.139379999999999</v>
      </c>
      <c r="HZ18">
        <v>23.139379999999999</v>
      </c>
      <c r="IA18">
        <v>23.139379999999999</v>
      </c>
      <c r="IB18">
        <v>0.20896522516800001</v>
      </c>
      <c r="IC18">
        <v>0.20896522516800001</v>
      </c>
      <c r="ID18">
        <v>0.20896522516800001</v>
      </c>
      <c r="IE18">
        <v>0.20896522516800001</v>
      </c>
      <c r="IF18">
        <v>0.20896522516800001</v>
      </c>
      <c r="IG18">
        <v>0.20896522516800001</v>
      </c>
      <c r="IH18">
        <v>0.20896522516800001</v>
      </c>
      <c r="II18">
        <v>0.20896522516800001</v>
      </c>
      <c r="IJ18">
        <v>0.20896522516800001</v>
      </c>
      <c r="IK18">
        <v>0.20896522516800001</v>
      </c>
      <c r="IL18">
        <v>0.20896522516800001</v>
      </c>
      <c r="IM18">
        <v>0.20896522516800001</v>
      </c>
      <c r="IN18">
        <v>0.20896522516800001</v>
      </c>
      <c r="IO18">
        <v>0.20896522516800001</v>
      </c>
      <c r="IP18">
        <v>0.20896522516800001</v>
      </c>
      <c r="IQ18">
        <v>0.20896522516800001</v>
      </c>
      <c r="IR18">
        <v>0.20896522516800001</v>
      </c>
      <c r="IS18">
        <v>0.20896522516800001</v>
      </c>
      <c r="IT18">
        <v>0.20896522516800001</v>
      </c>
      <c r="IU18">
        <v>0.20896522516800001</v>
      </c>
      <c r="IV18">
        <v>1.42537347501107</v>
      </c>
      <c r="IW18">
        <v>1.42537347501107</v>
      </c>
      <c r="IX18">
        <v>1.42537347501107</v>
      </c>
      <c r="IY18">
        <v>1.42537347501107</v>
      </c>
      <c r="IZ18">
        <v>1.42537347501107</v>
      </c>
      <c r="JA18">
        <v>1.42537347501107</v>
      </c>
      <c r="JB18">
        <v>1.42537347501107</v>
      </c>
      <c r="JC18">
        <v>1.42537347501107</v>
      </c>
      <c r="JD18">
        <v>1.42537347501107</v>
      </c>
      <c r="JE18">
        <v>1.42537347501107</v>
      </c>
      <c r="JF18">
        <v>1.55291219818</v>
      </c>
      <c r="JG18">
        <v>1.55291219818</v>
      </c>
      <c r="JH18">
        <v>1.55291219818</v>
      </c>
      <c r="JI18">
        <v>1.55291219818</v>
      </c>
      <c r="JJ18">
        <v>1.55291219818</v>
      </c>
      <c r="JK18">
        <v>1.55291219818</v>
      </c>
      <c r="JL18">
        <v>1.55291219818</v>
      </c>
      <c r="JM18">
        <v>1.55291219818</v>
      </c>
      <c r="JN18">
        <v>1.55291219818</v>
      </c>
      <c r="JO18">
        <v>1.55291219818</v>
      </c>
      <c r="JP18">
        <v>1.2393932676999999</v>
      </c>
      <c r="JQ18">
        <v>1.2393932676999999</v>
      </c>
      <c r="JR18">
        <v>1.2393932676999999</v>
      </c>
      <c r="JS18">
        <v>1.2393932676999999</v>
      </c>
      <c r="JT18">
        <v>1.2393932676999999</v>
      </c>
      <c r="JU18">
        <v>1.2393932676999999</v>
      </c>
      <c r="JV18">
        <v>1.2393932676999999</v>
      </c>
      <c r="JW18">
        <v>1.2393932676999999</v>
      </c>
      <c r="JX18">
        <v>1.2393932676999999</v>
      </c>
      <c r="JY18">
        <v>1.2393932676999999</v>
      </c>
      <c r="JZ18">
        <v>1.2393932676999999</v>
      </c>
      <c r="KA18">
        <v>1.2393932676999999</v>
      </c>
      <c r="KB18">
        <v>1.2393932676999999</v>
      </c>
      <c r="KC18">
        <v>1.2393932676999999</v>
      </c>
      <c r="KD18">
        <v>1.2393932676999999</v>
      </c>
      <c r="KE18">
        <v>1.2393932676999999</v>
      </c>
      <c r="KF18">
        <v>1.2393932676999999</v>
      </c>
      <c r="KG18">
        <v>1.2393932676999999</v>
      </c>
      <c r="KH18">
        <v>1.2393932676999999</v>
      </c>
      <c r="KI18">
        <v>1.2393932676999999</v>
      </c>
      <c r="KJ18">
        <v>2.8112500243981597</v>
      </c>
      <c r="KK18">
        <v>2.8112500243981597</v>
      </c>
      <c r="KL18">
        <v>2.8112500243981597</v>
      </c>
      <c r="KM18">
        <v>2.8112500243981597</v>
      </c>
      <c r="KN18">
        <v>2.5119490745274802</v>
      </c>
      <c r="KO18">
        <v>2.5119490745274802</v>
      </c>
      <c r="KP18">
        <v>3745.8296332737636</v>
      </c>
      <c r="KQ18">
        <v>3691.3119500075636</v>
      </c>
      <c r="KR18">
        <v>5113.2279792737654</v>
      </c>
      <c r="KS18">
        <v>5037.1197958075654</v>
      </c>
      <c r="KT18">
        <v>4092.0862596737638</v>
      </c>
      <c r="KU18">
        <v>3736.5945889972436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7.6827057784999999</v>
      </c>
      <c r="LB18">
        <v>693.67332912999996</v>
      </c>
      <c r="LC18">
        <v>0</v>
      </c>
      <c r="LD18">
        <v>10.91962204</v>
      </c>
      <c r="LE18">
        <v>10.91962204</v>
      </c>
      <c r="LF18">
        <v>10.91962204</v>
      </c>
      <c r="LG18">
        <v>10.91962204</v>
      </c>
      <c r="LH18">
        <v>10.91962204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29.997393958779998</v>
      </c>
      <c r="LQ18">
        <v>29.997393958779998</v>
      </c>
      <c r="LR18">
        <v>29.997393958779998</v>
      </c>
      <c r="LS18">
        <v>29.997393958779998</v>
      </c>
      <c r="LT18">
        <v>29.997393958779998</v>
      </c>
      <c r="LU18">
        <v>29.997393958779998</v>
      </c>
      <c r="LV18">
        <v>29.997393958779998</v>
      </c>
      <c r="LW18">
        <v>29.997393958779998</v>
      </c>
      <c r="LX18">
        <v>29.997393958779998</v>
      </c>
      <c r="LY18">
        <v>29.997393958779998</v>
      </c>
      <c r="LZ18">
        <v>5.0500534112000004</v>
      </c>
      <c r="MA18">
        <v>5.0500534112000004</v>
      </c>
      <c r="MB18">
        <v>5.0500534112000004</v>
      </c>
      <c r="MC18">
        <v>5.0500534112000004</v>
      </c>
      <c r="MD18">
        <v>5.0500534112000004</v>
      </c>
      <c r="ME18">
        <v>5.0500534112000004</v>
      </c>
      <c r="MF18">
        <v>5.0500534112000004</v>
      </c>
      <c r="MG18">
        <v>5.0500534112000004</v>
      </c>
      <c r="MH18">
        <v>5.0500534112000004</v>
      </c>
      <c r="MI18">
        <v>5.0500534112000004</v>
      </c>
      <c r="MJ18">
        <v>70.815730456179793</v>
      </c>
      <c r="MK18">
        <v>109.46696449640001</v>
      </c>
      <c r="ML18">
        <v>109.63084272746138</v>
      </c>
      <c r="MM18">
        <v>109.46696449640001</v>
      </c>
      <c r="MN18">
        <v>109.63084272746138</v>
      </c>
      <c r="MO18">
        <v>109.46696449640001</v>
      </c>
      <c r="MP18">
        <v>109.63084272746138</v>
      </c>
      <c r="MQ18">
        <v>109.46696449640001</v>
      </c>
      <c r="MR18">
        <v>109.63084272746138</v>
      </c>
      <c r="MS18">
        <v>109.46696449640001</v>
      </c>
      <c r="MT18">
        <v>109.63084272746138</v>
      </c>
      <c r="MU18">
        <v>109.46696449640001</v>
      </c>
      <c r="MV18">
        <v>109.63084272746138</v>
      </c>
      <c r="MW18">
        <v>109.46696449640001</v>
      </c>
      <c r="MX18">
        <v>109.63084272746138</v>
      </c>
      <c r="MY18">
        <v>109.46696449640001</v>
      </c>
      <c r="MZ18">
        <v>109.63084272746138</v>
      </c>
      <c r="NA18">
        <v>109.46696449640001</v>
      </c>
      <c r="NB18">
        <v>109.63084272746138</v>
      </c>
      <c r="NC18">
        <v>109.46696449640001</v>
      </c>
      <c r="ND18">
        <v>109.63084272746138</v>
      </c>
      <c r="NE18">
        <v>6.1400562357404507</v>
      </c>
      <c r="NF18">
        <v>65.065754999999996</v>
      </c>
      <c r="NG18">
        <v>10888.37298124573</v>
      </c>
      <c r="NH18">
        <v>13031.777711245732</v>
      </c>
      <c r="NI18">
        <v>71.04259460617979</v>
      </c>
    </row>
    <row r="19" spans="1:373" hidden="1" x14ac:dyDescent="0.2">
      <c r="A19" t="s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19702.704720904003</v>
      </c>
      <c r="HI19">
        <v>18929.098309026002</v>
      </c>
      <c r="HJ19">
        <v>17975.499740091003</v>
      </c>
      <c r="HK19">
        <v>8030.9221676847992</v>
      </c>
      <c r="HL19">
        <v>7707.9625634103995</v>
      </c>
      <c r="HM19">
        <v>8950.6517491641989</v>
      </c>
      <c r="HN19">
        <v>7639.7260990788</v>
      </c>
      <c r="HO19">
        <v>8157.9268404243994</v>
      </c>
      <c r="HP19">
        <v>6341.5154769523997</v>
      </c>
      <c r="HQ19">
        <v>7594.4322403041997</v>
      </c>
      <c r="HR19">
        <v>17142.095942796001</v>
      </c>
      <c r="HS19">
        <v>15495.868693386001</v>
      </c>
      <c r="HT19">
        <v>15414.893515437001</v>
      </c>
      <c r="HU19">
        <v>5512.3309939372002</v>
      </c>
      <c r="HV19">
        <v>5190.5340383015991</v>
      </c>
      <c r="HW19">
        <v>6428.749523773</v>
      </c>
      <c r="HX19">
        <v>5122.5432604600001</v>
      </c>
      <c r="HY19">
        <v>5638.8784892450003</v>
      </c>
      <c r="HZ19">
        <v>3829.0061970545999</v>
      </c>
      <c r="IA19">
        <v>5077.4125575708003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</row>
    <row r="20" spans="1:373" hidden="1" x14ac:dyDescent="0.2">
      <c r="A20" t="s">
        <v>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372.04526249999998</v>
      </c>
      <c r="IC20">
        <v>357.58951874999997</v>
      </c>
      <c r="ID20">
        <v>339.75888749999996</v>
      </c>
      <c r="IE20">
        <v>153.19932749999998</v>
      </c>
      <c r="IF20">
        <v>147.14383687500001</v>
      </c>
      <c r="IG20">
        <v>170.44425750000002</v>
      </c>
      <c r="IH20">
        <v>145.86440249999998</v>
      </c>
      <c r="II20">
        <v>155.58066562499999</v>
      </c>
      <c r="IJ20">
        <v>121.52295187499999</v>
      </c>
      <c r="IK20">
        <v>145.01514374999999</v>
      </c>
      <c r="IL20">
        <v>324.03382499999998</v>
      </c>
      <c r="IM20">
        <v>293.216475</v>
      </c>
      <c r="IN20">
        <v>291.74750625000001</v>
      </c>
      <c r="IO20">
        <v>105.975744375</v>
      </c>
      <c r="IP20">
        <v>99.942052500000003</v>
      </c>
      <c r="IQ20">
        <v>123.15859125</v>
      </c>
      <c r="IR20">
        <v>98.667223125000007</v>
      </c>
      <c r="IS20">
        <v>108.34850999999999</v>
      </c>
      <c r="IT20">
        <v>74.413404374999999</v>
      </c>
      <c r="IU20">
        <v>97.821022500000012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</row>
    <row r="21" spans="1:373" hidden="1" x14ac:dyDescent="0.2">
      <c r="A21" t="s">
        <v>18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109.07206272000001</v>
      </c>
      <c r="KW21">
        <v>109.07206272000001</v>
      </c>
      <c r="KX21">
        <v>109.07206272000001</v>
      </c>
      <c r="KY21">
        <v>109.07206272000001</v>
      </c>
      <c r="KZ21">
        <v>109.07206272000001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1731.2071679999999</v>
      </c>
      <c r="LK21">
        <v>0</v>
      </c>
      <c r="LL21">
        <v>1731.2071679999999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396.13386240000006</v>
      </c>
      <c r="MK21">
        <v>379.90379519999999</v>
      </c>
      <c r="ML21">
        <v>0</v>
      </c>
      <c r="MM21">
        <v>379.90379519999999</v>
      </c>
      <c r="MN21">
        <v>0</v>
      </c>
      <c r="MO21">
        <v>379.90379519999999</v>
      </c>
      <c r="MP21">
        <v>0</v>
      </c>
      <c r="MQ21">
        <v>379.90379519999999</v>
      </c>
      <c r="MR21">
        <v>0</v>
      </c>
      <c r="MS21">
        <v>379.90379519999999</v>
      </c>
      <c r="MT21">
        <v>0</v>
      </c>
      <c r="MU21">
        <v>379.90379519999999</v>
      </c>
      <c r="MV21">
        <v>0</v>
      </c>
      <c r="MW21">
        <v>379.90379519999999</v>
      </c>
      <c r="MX21">
        <v>0</v>
      </c>
      <c r="MY21">
        <v>379.90379519999999</v>
      </c>
      <c r="MZ21">
        <v>0</v>
      </c>
      <c r="NA21">
        <v>379.90379519999999</v>
      </c>
      <c r="NB21">
        <v>0</v>
      </c>
      <c r="NC21">
        <v>379.90379519999999</v>
      </c>
      <c r="ND21">
        <v>0</v>
      </c>
      <c r="NE21">
        <v>0</v>
      </c>
      <c r="NF21">
        <v>584.28241920000005</v>
      </c>
      <c r="NG21">
        <v>0</v>
      </c>
      <c r="NH21">
        <v>0</v>
      </c>
      <c r="NI21">
        <v>421.98174719999997</v>
      </c>
    </row>
    <row r="22" spans="1:373" hidden="1" x14ac:dyDescent="0.2">
      <c r="A22" t="s">
        <v>20</v>
      </c>
      <c r="P22">
        <v>0</v>
      </c>
      <c r="Q22">
        <v>886.04654463000008</v>
      </c>
      <c r="R22">
        <v>0</v>
      </c>
      <c r="S22">
        <v>886.04654463000008</v>
      </c>
      <c r="T22">
        <v>0</v>
      </c>
      <c r="U22">
        <v>886.04654463000008</v>
      </c>
      <c r="V22">
        <v>0</v>
      </c>
      <c r="W22">
        <v>886.04654463000008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1.1757402767689997E-7</v>
      </c>
      <c r="AQ22">
        <v>0</v>
      </c>
      <c r="AR22">
        <v>0</v>
      </c>
      <c r="AS22">
        <v>0</v>
      </c>
      <c r="AT22">
        <v>1.1757402767689997E-7</v>
      </c>
      <c r="AU22">
        <v>0</v>
      </c>
      <c r="AV22">
        <v>0</v>
      </c>
      <c r="AW22">
        <v>0</v>
      </c>
      <c r="AX22">
        <v>1.1757402767689997E-7</v>
      </c>
      <c r="AY22">
        <v>0</v>
      </c>
      <c r="AZ22">
        <v>0</v>
      </c>
      <c r="BA22">
        <v>0</v>
      </c>
      <c r="BB22">
        <v>1.1757402767689997E-7</v>
      </c>
      <c r="BC22">
        <v>0</v>
      </c>
      <c r="BD22">
        <v>0</v>
      </c>
      <c r="BE22">
        <v>0</v>
      </c>
      <c r="BF22">
        <v>1.1757402767689997E-7</v>
      </c>
      <c r="BG22">
        <v>0</v>
      </c>
      <c r="BH22">
        <v>0</v>
      </c>
      <c r="BI22">
        <v>0</v>
      </c>
      <c r="BJ22">
        <v>1.1757402767689997E-7</v>
      </c>
      <c r="BK22">
        <v>0</v>
      </c>
      <c r="BL22">
        <v>0</v>
      </c>
      <c r="BM22">
        <v>0</v>
      </c>
      <c r="BN22">
        <v>1.1757402767689997E-7</v>
      </c>
      <c r="BO22">
        <v>0</v>
      </c>
      <c r="BP22">
        <v>0</v>
      </c>
      <c r="BQ22">
        <v>0</v>
      </c>
      <c r="BR22">
        <v>1.1757402767689997E-7</v>
      </c>
      <c r="BS22">
        <v>0</v>
      </c>
      <c r="BT22">
        <v>0</v>
      </c>
      <c r="BU22">
        <v>0</v>
      </c>
      <c r="BV22">
        <v>1.1757402767689997E-7</v>
      </c>
      <c r="BW22">
        <v>0</v>
      </c>
      <c r="BX22">
        <v>0</v>
      </c>
      <c r="BY22">
        <v>0</v>
      </c>
      <c r="BZ22">
        <v>1.1757402767689997E-7</v>
      </c>
      <c r="CA22">
        <v>0</v>
      </c>
      <c r="CB22">
        <v>0</v>
      </c>
      <c r="CC22">
        <v>0</v>
      </c>
      <c r="CD22">
        <v>1.1757402767689997E-7</v>
      </c>
      <c r="CE22">
        <v>0</v>
      </c>
      <c r="CF22">
        <v>0</v>
      </c>
      <c r="CG22">
        <v>0</v>
      </c>
      <c r="CH22">
        <v>1.1757402767689997E-7</v>
      </c>
      <c r="CI22">
        <v>0</v>
      </c>
      <c r="CJ22">
        <v>0</v>
      </c>
      <c r="CK22">
        <v>0</v>
      </c>
      <c r="CL22">
        <v>1.1757402767689997E-7</v>
      </c>
      <c r="CM22">
        <v>0</v>
      </c>
      <c r="CN22">
        <v>0</v>
      </c>
      <c r="CO22">
        <v>0</v>
      </c>
      <c r="CP22">
        <v>1.1757402767689997E-7</v>
      </c>
      <c r="CQ22">
        <v>0</v>
      </c>
      <c r="CR22">
        <v>0</v>
      </c>
      <c r="CS22">
        <v>0</v>
      </c>
      <c r="CT22">
        <v>1.1757402767689997E-7</v>
      </c>
      <c r="CU22">
        <v>0</v>
      </c>
      <c r="CV22">
        <v>0</v>
      </c>
      <c r="CW22">
        <v>0</v>
      </c>
      <c r="CX22">
        <v>1.1757402767689997E-7</v>
      </c>
      <c r="CY22">
        <v>0</v>
      </c>
      <c r="CZ22">
        <v>0</v>
      </c>
      <c r="DA22">
        <v>0</v>
      </c>
      <c r="DB22">
        <v>1.1757402767689997E-7</v>
      </c>
      <c r="DC22">
        <v>0</v>
      </c>
      <c r="DD22">
        <v>0</v>
      </c>
      <c r="DE22">
        <v>0</v>
      </c>
      <c r="DF22">
        <v>1.1757402767689997E-7</v>
      </c>
      <c r="DG22">
        <v>0</v>
      </c>
      <c r="DH22">
        <v>0</v>
      </c>
      <c r="DI22">
        <v>0</v>
      </c>
      <c r="DJ22">
        <v>1.1757402767689997E-7</v>
      </c>
      <c r="DK22">
        <v>0</v>
      </c>
      <c r="DL22">
        <v>0</v>
      </c>
      <c r="DM22">
        <v>0</v>
      </c>
      <c r="DN22">
        <v>1.1757402767689997E-7</v>
      </c>
      <c r="DO22">
        <v>0</v>
      </c>
      <c r="DP22">
        <v>0</v>
      </c>
      <c r="DQ22">
        <v>0</v>
      </c>
      <c r="DR22">
        <v>1.1757402767689997E-7</v>
      </c>
      <c r="DS22">
        <v>0</v>
      </c>
      <c r="DT22">
        <v>0</v>
      </c>
      <c r="DU22">
        <v>0</v>
      </c>
      <c r="DV22">
        <v>1.1757402767689997E-7</v>
      </c>
      <c r="DW22">
        <v>0</v>
      </c>
      <c r="DX22">
        <v>0</v>
      </c>
      <c r="DY22">
        <v>0</v>
      </c>
      <c r="DZ22">
        <v>1.1757402767689997E-7</v>
      </c>
      <c r="EA22">
        <v>0</v>
      </c>
      <c r="EB22">
        <v>0</v>
      </c>
      <c r="EC22">
        <v>0</v>
      </c>
      <c r="ED22">
        <v>1.1757402767689997E-7</v>
      </c>
      <c r="EE22">
        <v>0</v>
      </c>
      <c r="EF22">
        <v>0</v>
      </c>
      <c r="EG22">
        <v>0</v>
      </c>
      <c r="EH22">
        <v>1.1757402767689997E-7</v>
      </c>
      <c r="EI22">
        <v>0</v>
      </c>
      <c r="EJ22">
        <v>0</v>
      </c>
      <c r="EK22">
        <v>1.2955369470709998E-6</v>
      </c>
      <c r="EL22">
        <v>0</v>
      </c>
      <c r="EM22">
        <v>0</v>
      </c>
      <c r="EN22">
        <v>1.2955369470709998E-6</v>
      </c>
      <c r="EO22">
        <v>0</v>
      </c>
      <c r="EP22">
        <v>0</v>
      </c>
      <c r="EQ22">
        <v>1.2955369470709998E-6</v>
      </c>
      <c r="ER22">
        <v>0</v>
      </c>
      <c r="ES22">
        <v>0</v>
      </c>
      <c r="ET22">
        <v>1.2955369470709998E-6</v>
      </c>
      <c r="EU22">
        <v>0</v>
      </c>
      <c r="EV22">
        <v>0</v>
      </c>
      <c r="EW22">
        <v>1.2955369470709998E-6</v>
      </c>
      <c r="EX22">
        <v>0</v>
      </c>
      <c r="EY22">
        <v>0</v>
      </c>
      <c r="EZ22">
        <v>1.2955369470709998E-6</v>
      </c>
      <c r="FA22">
        <v>0</v>
      </c>
      <c r="FB22">
        <v>0</v>
      </c>
      <c r="FC22">
        <v>1.2955369470709998E-6</v>
      </c>
      <c r="FD22">
        <v>0</v>
      </c>
      <c r="FE22">
        <v>0</v>
      </c>
      <c r="FF22">
        <v>1.2955369470709998E-6</v>
      </c>
      <c r="FG22">
        <v>0</v>
      </c>
      <c r="FH22">
        <v>0</v>
      </c>
      <c r="FI22">
        <v>1.2955369470709998E-6</v>
      </c>
      <c r="FJ22">
        <v>0</v>
      </c>
      <c r="FK22">
        <v>0</v>
      </c>
      <c r="FL22">
        <v>1.2955369470709998E-6</v>
      </c>
      <c r="FM22">
        <v>0</v>
      </c>
      <c r="FN22">
        <v>0</v>
      </c>
      <c r="FO22">
        <v>1.2955369470709998E-6</v>
      </c>
      <c r="FP22">
        <v>0</v>
      </c>
      <c r="FQ22">
        <v>0</v>
      </c>
      <c r="FR22">
        <v>1.2955369470709998E-6</v>
      </c>
      <c r="FS22">
        <v>0</v>
      </c>
      <c r="FT22">
        <v>0</v>
      </c>
      <c r="FU22">
        <v>1.2955369470709998E-6</v>
      </c>
      <c r="FV22">
        <v>0</v>
      </c>
      <c r="FW22">
        <v>0</v>
      </c>
      <c r="FX22">
        <v>1.2955369470709998E-6</v>
      </c>
      <c r="FY22">
        <v>0</v>
      </c>
      <c r="FZ22">
        <v>0</v>
      </c>
      <c r="GA22">
        <v>1.2955369470709998E-6</v>
      </c>
      <c r="GB22">
        <v>0</v>
      </c>
      <c r="GC22">
        <v>0</v>
      </c>
      <c r="GD22">
        <v>1.2955369470709998E-6</v>
      </c>
      <c r="GE22">
        <v>0</v>
      </c>
      <c r="GF22">
        <v>0</v>
      </c>
      <c r="GG22">
        <v>1.2955369470709998E-6</v>
      </c>
      <c r="GH22">
        <v>0</v>
      </c>
      <c r="GI22">
        <v>0</v>
      </c>
      <c r="GJ22">
        <v>1.2955369470709998E-6</v>
      </c>
      <c r="GK22">
        <v>0</v>
      </c>
      <c r="GL22">
        <v>0</v>
      </c>
      <c r="GM22">
        <v>1.2955369470709998E-6</v>
      </c>
      <c r="GN22">
        <v>0</v>
      </c>
      <c r="GO22">
        <v>0</v>
      </c>
      <c r="GP22">
        <v>1.2955369470709998E-6</v>
      </c>
      <c r="GQ22">
        <v>0</v>
      </c>
      <c r="GR22">
        <v>0</v>
      </c>
      <c r="GS22">
        <v>1.2955369470709998E-6</v>
      </c>
      <c r="GT22">
        <v>0</v>
      </c>
      <c r="GU22">
        <v>0</v>
      </c>
      <c r="GV22">
        <v>1.2955369470709998E-6</v>
      </c>
      <c r="GW22">
        <v>0</v>
      </c>
      <c r="GX22">
        <v>0</v>
      </c>
      <c r="GY22">
        <v>1.2955369470709998E-6</v>
      </c>
      <c r="GZ22">
        <v>0</v>
      </c>
      <c r="HA22">
        <v>0</v>
      </c>
      <c r="HB22">
        <v>1.2955369470709998E-6</v>
      </c>
      <c r="HC22">
        <v>0</v>
      </c>
      <c r="HD22">
        <v>0</v>
      </c>
      <c r="HE22">
        <v>1.2955369470709998E-6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170.65143</v>
      </c>
      <c r="IW22">
        <v>170.65143</v>
      </c>
      <c r="IX22">
        <v>170.65143</v>
      </c>
      <c r="IY22">
        <v>170.65143</v>
      </c>
      <c r="IZ22">
        <v>170.65143</v>
      </c>
      <c r="JA22">
        <v>170.65143</v>
      </c>
      <c r="JB22">
        <v>170.65143</v>
      </c>
      <c r="JC22">
        <v>170.65143</v>
      </c>
      <c r="JD22">
        <v>170.65143</v>
      </c>
      <c r="JE22">
        <v>170.65143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2.3398918059399998E-5</v>
      </c>
      <c r="KK22">
        <v>2.3398918059399998E-5</v>
      </c>
      <c r="KL22">
        <v>2.3398918059399998E-5</v>
      </c>
      <c r="KM22">
        <v>2.3398918059399998E-5</v>
      </c>
      <c r="KN22">
        <v>2.9226259887299995E-5</v>
      </c>
      <c r="KO22">
        <v>2.9226259887299995E-5</v>
      </c>
      <c r="KP22">
        <v>9.4496749635999994E-2</v>
      </c>
      <c r="KQ22">
        <v>0.10217650867799999</v>
      </c>
      <c r="KR22">
        <v>9.4496749635999994E-2</v>
      </c>
      <c r="KS22">
        <v>0.10217650867799999</v>
      </c>
      <c r="KT22">
        <v>9.4496749635999994E-2</v>
      </c>
      <c r="KU22">
        <v>0.10488182073299999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0.13591644713000001</v>
      </c>
      <c r="LE22">
        <v>0.13591644713000001</v>
      </c>
      <c r="LF22">
        <v>0.13591644713000001</v>
      </c>
      <c r="LG22">
        <v>0.13591644713000001</v>
      </c>
      <c r="LH22">
        <v>0.2434506501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3.0739808400700001E-3</v>
      </c>
      <c r="LQ22">
        <v>3.0739808400700001E-3</v>
      </c>
      <c r="LR22">
        <v>3.0739808400700001E-3</v>
      </c>
      <c r="LS22">
        <v>3.0739808400700001E-3</v>
      </c>
      <c r="LT22">
        <v>3.0739808400700001E-3</v>
      </c>
      <c r="LU22">
        <v>3.0739808400700001E-3</v>
      </c>
      <c r="LV22">
        <v>3.0739808400700001E-3</v>
      </c>
      <c r="LW22">
        <v>3.0739808400700001E-3</v>
      </c>
      <c r="LX22">
        <v>3.0739808400700001E-3</v>
      </c>
      <c r="LY22">
        <v>3.0739808400700001E-3</v>
      </c>
      <c r="LZ22">
        <v>5.9649604046999996E-2</v>
      </c>
      <c r="MA22">
        <v>5.9649604046999996E-2</v>
      </c>
      <c r="MB22">
        <v>5.9649604046999996E-2</v>
      </c>
      <c r="MC22">
        <v>5.9649604046999996E-2</v>
      </c>
      <c r="MD22">
        <v>5.9649604046999996E-2</v>
      </c>
      <c r="ME22">
        <v>5.9649604046999996E-2</v>
      </c>
      <c r="MF22">
        <v>5.9649604046999996E-2</v>
      </c>
      <c r="MG22">
        <v>5.9649604046999996E-2</v>
      </c>
      <c r="MH22">
        <v>5.9649604046999996E-2</v>
      </c>
      <c r="MI22">
        <v>5.9649604046999996E-2</v>
      </c>
      <c r="MJ22">
        <v>0.1469366996</v>
      </c>
      <c r="MK22">
        <v>0</v>
      </c>
      <c r="ML22">
        <v>1.1614806647399999E-3</v>
      </c>
      <c r="MM22">
        <v>0</v>
      </c>
      <c r="MN22">
        <v>1.1614806647399999E-3</v>
      </c>
      <c r="MO22">
        <v>0</v>
      </c>
      <c r="MP22">
        <v>1.1614806647399999E-3</v>
      </c>
      <c r="MQ22">
        <v>0</v>
      </c>
      <c r="MR22">
        <v>1.1614806647399999E-3</v>
      </c>
      <c r="MS22">
        <v>0</v>
      </c>
      <c r="MT22">
        <v>1.1614806647399999E-3</v>
      </c>
      <c r="MU22">
        <v>0</v>
      </c>
      <c r="MV22">
        <v>1.1614806647399999E-3</v>
      </c>
      <c r="MW22">
        <v>0</v>
      </c>
      <c r="MX22">
        <v>1.1614806647399999E-3</v>
      </c>
      <c r="MY22">
        <v>0</v>
      </c>
      <c r="MZ22">
        <v>1.1614806647399999E-3</v>
      </c>
      <c r="NA22">
        <v>0</v>
      </c>
      <c r="NB22">
        <v>1.1614806647399999E-3</v>
      </c>
      <c r="NC22">
        <v>0</v>
      </c>
      <c r="ND22">
        <v>1.1614806647399999E-3</v>
      </c>
      <c r="NE22">
        <v>4.9193181843600005E-2</v>
      </c>
      <c r="NF22">
        <v>0.1102025247</v>
      </c>
      <c r="NG22">
        <v>1.34881381789</v>
      </c>
      <c r="NH22">
        <v>1.34881381789</v>
      </c>
      <c r="NI22">
        <v>0.15428353457999999</v>
      </c>
    </row>
    <row r="23" spans="1:373" hidden="1" x14ac:dyDescent="0.2">
      <c r="A23" t="s">
        <v>21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30.695262292599999</v>
      </c>
      <c r="KQ23">
        <v>30.690322292600001</v>
      </c>
      <c r="KR23">
        <v>30.695262292599999</v>
      </c>
      <c r="KS23">
        <v>30.690322292600001</v>
      </c>
      <c r="KT23">
        <v>30.696841425300001</v>
      </c>
      <c r="KU23">
        <v>30.696841425300001</v>
      </c>
      <c r="KV23">
        <v>22.107857799999998</v>
      </c>
      <c r="KW23">
        <v>22.107857799999998</v>
      </c>
      <c r="KX23">
        <v>22.107857799999998</v>
      </c>
      <c r="KY23">
        <v>22.107857799999998</v>
      </c>
      <c r="KZ23">
        <v>22.107857799999998</v>
      </c>
      <c r="LA23">
        <v>37.8991848</v>
      </c>
      <c r="LB23">
        <v>37.8991848</v>
      </c>
      <c r="LC23">
        <v>37.8991848</v>
      </c>
      <c r="LD23">
        <v>22.107857799999998</v>
      </c>
      <c r="LE23">
        <v>22.107857799999998</v>
      </c>
      <c r="LF23">
        <v>22.107857799999998</v>
      </c>
      <c r="LG23">
        <v>22.107857799999998</v>
      </c>
      <c r="LH23">
        <v>22.107857799999998</v>
      </c>
      <c r="LI23">
        <v>22.107857799999998</v>
      </c>
      <c r="LJ23">
        <v>22.107857799999998</v>
      </c>
      <c r="LK23">
        <v>22.107857799999998</v>
      </c>
      <c r="LL23">
        <v>22.107857799999998</v>
      </c>
      <c r="LM23">
        <v>22.107857799999998</v>
      </c>
      <c r="LN23">
        <v>22.107857799999998</v>
      </c>
      <c r="LO23">
        <v>22.107857799999998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</row>
    <row r="24" spans="1:373" hidden="1" x14ac:dyDescent="0.2"/>
    <row r="25" spans="1:373" hidden="1" x14ac:dyDescent="0.2"/>
    <row r="26" spans="1:373" ht="21" x14ac:dyDescent="0.25">
      <c r="A26" s="3" t="s">
        <v>495</v>
      </c>
      <c r="B26" s="2" t="s">
        <v>496</v>
      </c>
      <c r="C26" s="2" t="s">
        <v>530</v>
      </c>
      <c r="D26" s="2" t="s">
        <v>497</v>
      </c>
      <c r="E26" s="2" t="s">
        <v>498</v>
      </c>
      <c r="F26" s="2" t="s">
        <v>499</v>
      </c>
      <c r="G26" s="2" t="s">
        <v>529</v>
      </c>
      <c r="H26" s="2" t="s">
        <v>500</v>
      </c>
      <c r="I26" s="2" t="s">
        <v>528</v>
      </c>
      <c r="J26" s="2" t="s">
        <v>501</v>
      </c>
      <c r="K26" s="2" t="s">
        <v>521</v>
      </c>
      <c r="L26" s="2" t="s">
        <v>524</v>
      </c>
      <c r="M26" s="2" t="s">
        <v>8</v>
      </c>
      <c r="N26" s="2" t="s">
        <v>491</v>
      </c>
      <c r="O26" s="2" t="s">
        <v>4</v>
      </c>
      <c r="P26" s="2" t="s">
        <v>17</v>
      </c>
      <c r="Q26" s="2" t="s">
        <v>1</v>
      </c>
      <c r="R26" s="2" t="s">
        <v>6</v>
      </c>
      <c r="S26" s="2" t="s">
        <v>2</v>
      </c>
      <c r="T26" s="2" t="s">
        <v>5</v>
      </c>
      <c r="U26" s="2" t="s">
        <v>7</v>
      </c>
      <c r="V26" s="2" t="s">
        <v>16</v>
      </c>
      <c r="W26" s="2" t="s">
        <v>11</v>
      </c>
      <c r="X26" s="2" t="s">
        <v>9</v>
      </c>
      <c r="Y26" s="2" t="s">
        <v>12</v>
      </c>
      <c r="Z26" s="2" t="s">
        <v>10</v>
      </c>
      <c r="AA26" s="2" t="s">
        <v>14</v>
      </c>
      <c r="AB26" s="2" t="s">
        <v>15</v>
      </c>
      <c r="AC26" s="2" t="s">
        <v>0</v>
      </c>
      <c r="AD26" s="2" t="s">
        <v>13</v>
      </c>
      <c r="AE26" s="2" t="s">
        <v>19</v>
      </c>
      <c r="AF26" s="2" t="s">
        <v>18</v>
      </c>
      <c r="AG26" s="2" t="s">
        <v>20</v>
      </c>
      <c r="AH26" s="2" t="s">
        <v>21</v>
      </c>
    </row>
    <row r="27" spans="1:373" x14ac:dyDescent="0.2">
      <c r="A27" t="s">
        <v>22</v>
      </c>
      <c r="M27">
        <v>0</v>
      </c>
      <c r="N27">
        <v>0</v>
      </c>
      <c r="O27">
        <v>0</v>
      </c>
      <c r="P27">
        <v>0</v>
      </c>
      <c r="Q27">
        <v>1096.6399488</v>
      </c>
      <c r="R27">
        <v>0</v>
      </c>
      <c r="S27">
        <v>0</v>
      </c>
      <c r="T27">
        <v>0</v>
      </c>
      <c r="U27">
        <v>0</v>
      </c>
      <c r="V27">
        <v>6.0172868971E-2</v>
      </c>
      <c r="W27">
        <v>27600.117895314004</v>
      </c>
      <c r="X27">
        <v>34.588498434000002</v>
      </c>
      <c r="Y27">
        <v>0</v>
      </c>
      <c r="Z27">
        <v>0</v>
      </c>
      <c r="AA27">
        <v>0</v>
      </c>
      <c r="AB27">
        <v>0</v>
      </c>
      <c r="AC27">
        <v>5.2864794675E-2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73" x14ac:dyDescent="0.2">
      <c r="A28" t="s">
        <v>23</v>
      </c>
      <c r="M28">
        <v>0</v>
      </c>
      <c r="N28">
        <v>0</v>
      </c>
      <c r="O28">
        <v>0</v>
      </c>
      <c r="P28">
        <v>0</v>
      </c>
      <c r="Q28">
        <v>1559.00928</v>
      </c>
      <c r="R28">
        <v>0</v>
      </c>
      <c r="S28">
        <v>0</v>
      </c>
      <c r="T28">
        <v>0</v>
      </c>
      <c r="U28">
        <v>0</v>
      </c>
      <c r="V28">
        <v>8.9685221640000007E-3</v>
      </c>
      <c r="W28">
        <v>27964.843352219999</v>
      </c>
      <c r="X28">
        <v>35.046472594000001</v>
      </c>
      <c r="Y28">
        <v>0</v>
      </c>
      <c r="Z28">
        <v>0</v>
      </c>
      <c r="AA28">
        <v>0</v>
      </c>
      <c r="AB28">
        <v>0</v>
      </c>
      <c r="AC28">
        <v>5.356922175E-2</v>
      </c>
      <c r="AD28">
        <v>0</v>
      </c>
      <c r="AE28">
        <v>0</v>
      </c>
      <c r="AF28">
        <v>0</v>
      </c>
      <c r="AG28">
        <v>886.04654463000008</v>
      </c>
      <c r="AH28">
        <v>0</v>
      </c>
    </row>
    <row r="29" spans="1:373" x14ac:dyDescent="0.2">
      <c r="A29" t="s">
        <v>24</v>
      </c>
      <c r="M29">
        <v>0</v>
      </c>
      <c r="N29">
        <v>0</v>
      </c>
      <c r="O29">
        <v>0</v>
      </c>
      <c r="P29">
        <v>0</v>
      </c>
      <c r="Q29">
        <v>931.50804479999999</v>
      </c>
      <c r="R29">
        <v>0</v>
      </c>
      <c r="S29">
        <v>0</v>
      </c>
      <c r="T29">
        <v>0</v>
      </c>
      <c r="U29">
        <v>0</v>
      </c>
      <c r="V29">
        <v>6.0172868971E-2</v>
      </c>
      <c r="W29">
        <v>29411.913635784</v>
      </c>
      <c r="X29">
        <v>34.588498434000002</v>
      </c>
      <c r="Y29">
        <v>0</v>
      </c>
      <c r="Z29">
        <v>0</v>
      </c>
      <c r="AA29">
        <v>0</v>
      </c>
      <c r="AB29">
        <v>0</v>
      </c>
      <c r="AC29">
        <v>5.2864794675E-2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73" x14ac:dyDescent="0.2">
      <c r="A30" t="s">
        <v>25</v>
      </c>
      <c r="M30">
        <v>0</v>
      </c>
      <c r="N30">
        <v>0</v>
      </c>
      <c r="O30">
        <v>0</v>
      </c>
      <c r="P30">
        <v>0</v>
      </c>
      <c r="Q30">
        <v>1391.7234816</v>
      </c>
      <c r="R30">
        <v>0</v>
      </c>
      <c r="S30">
        <v>0</v>
      </c>
      <c r="T30">
        <v>0</v>
      </c>
      <c r="U30">
        <v>0</v>
      </c>
      <c r="V30">
        <v>8.9685221640000007E-3</v>
      </c>
      <c r="W30">
        <v>29800.581310319994</v>
      </c>
      <c r="X30">
        <v>35.046472594000001</v>
      </c>
      <c r="Y30">
        <v>0</v>
      </c>
      <c r="Z30">
        <v>0</v>
      </c>
      <c r="AA30">
        <v>0</v>
      </c>
      <c r="AB30">
        <v>0</v>
      </c>
      <c r="AC30">
        <v>5.356922175E-2</v>
      </c>
      <c r="AD30">
        <v>0</v>
      </c>
      <c r="AE30">
        <v>0</v>
      </c>
      <c r="AF30">
        <v>0</v>
      </c>
      <c r="AG30">
        <v>886.04654463000008</v>
      </c>
      <c r="AH30">
        <v>0</v>
      </c>
    </row>
    <row r="31" spans="1:373" x14ac:dyDescent="0.2">
      <c r="A31" t="s">
        <v>26</v>
      </c>
      <c r="M31">
        <v>0</v>
      </c>
      <c r="N31">
        <v>0</v>
      </c>
      <c r="O31">
        <v>0</v>
      </c>
      <c r="P31">
        <v>0</v>
      </c>
      <c r="Q31">
        <v>2542.8261888000002</v>
      </c>
      <c r="R31">
        <v>0</v>
      </c>
      <c r="S31">
        <v>0</v>
      </c>
      <c r="T31">
        <v>0</v>
      </c>
      <c r="U31">
        <v>0</v>
      </c>
      <c r="V31">
        <v>6.0172868971E-2</v>
      </c>
      <c r="W31">
        <v>23307.795557328001</v>
      </c>
      <c r="X31">
        <v>34.588498434000002</v>
      </c>
      <c r="Y31">
        <v>0</v>
      </c>
      <c r="Z31">
        <v>0</v>
      </c>
      <c r="AA31">
        <v>0</v>
      </c>
      <c r="AB31">
        <v>0</v>
      </c>
      <c r="AC31">
        <v>5.2864794675E-2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3" x14ac:dyDescent="0.2">
      <c r="A32" t="s">
        <v>27</v>
      </c>
      <c r="M32">
        <v>0</v>
      </c>
      <c r="N32">
        <v>0</v>
      </c>
      <c r="O32">
        <v>0</v>
      </c>
      <c r="P32">
        <v>0</v>
      </c>
      <c r="Q32">
        <v>3024.1703040000002</v>
      </c>
      <c r="R32">
        <v>0</v>
      </c>
      <c r="S32">
        <v>0</v>
      </c>
      <c r="T32">
        <v>0</v>
      </c>
      <c r="U32">
        <v>0</v>
      </c>
      <c r="V32">
        <v>8.9685221640000007E-3</v>
      </c>
      <c r="W32">
        <v>23615.799545439997</v>
      </c>
      <c r="X32">
        <v>35.046472594000001</v>
      </c>
      <c r="Y32">
        <v>0</v>
      </c>
      <c r="Z32">
        <v>0</v>
      </c>
      <c r="AA32">
        <v>0</v>
      </c>
      <c r="AB32">
        <v>0</v>
      </c>
      <c r="AC32">
        <v>5.356922175E-2</v>
      </c>
      <c r="AD32">
        <v>0</v>
      </c>
      <c r="AE32">
        <v>0</v>
      </c>
      <c r="AF32">
        <v>0</v>
      </c>
      <c r="AG32">
        <v>886.04654463000008</v>
      </c>
      <c r="AH32">
        <v>0</v>
      </c>
    </row>
    <row r="33" spans="1:34" x14ac:dyDescent="0.2">
      <c r="A33" t="s">
        <v>28</v>
      </c>
      <c r="M33">
        <v>0</v>
      </c>
      <c r="N33">
        <v>0</v>
      </c>
      <c r="O33">
        <v>0</v>
      </c>
      <c r="P33">
        <v>0</v>
      </c>
      <c r="Q33">
        <v>2542.8261888000002</v>
      </c>
      <c r="R33">
        <v>0</v>
      </c>
      <c r="S33">
        <v>0</v>
      </c>
      <c r="T33">
        <v>0</v>
      </c>
      <c r="U33">
        <v>0</v>
      </c>
      <c r="V33">
        <v>6.0172868971E-2</v>
      </c>
      <c r="W33">
        <v>23346.926249196003</v>
      </c>
      <c r="X33">
        <v>34.588498434000002</v>
      </c>
      <c r="Y33">
        <v>0</v>
      </c>
      <c r="Z33">
        <v>0</v>
      </c>
      <c r="AA33">
        <v>0</v>
      </c>
      <c r="AB33">
        <v>0</v>
      </c>
      <c r="AC33">
        <v>5.2864794675E-2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29</v>
      </c>
      <c r="M34">
        <v>0</v>
      </c>
      <c r="N34">
        <v>0</v>
      </c>
      <c r="O34">
        <v>0</v>
      </c>
      <c r="P34">
        <v>0</v>
      </c>
      <c r="Q34">
        <v>3024.1703040000002</v>
      </c>
      <c r="R34">
        <v>0</v>
      </c>
      <c r="S34">
        <v>0</v>
      </c>
      <c r="T34">
        <v>0</v>
      </c>
      <c r="U34">
        <v>0</v>
      </c>
      <c r="V34">
        <v>8.9685221640000007E-3</v>
      </c>
      <c r="W34">
        <v>23655.44733508</v>
      </c>
      <c r="X34">
        <v>35.046472594000001</v>
      </c>
      <c r="Y34">
        <v>0</v>
      </c>
      <c r="Z34">
        <v>0</v>
      </c>
      <c r="AA34">
        <v>0</v>
      </c>
      <c r="AB34">
        <v>0</v>
      </c>
      <c r="AC34">
        <v>5.356922175E-2</v>
      </c>
      <c r="AD34">
        <v>0</v>
      </c>
      <c r="AE34">
        <v>0</v>
      </c>
      <c r="AF34">
        <v>0</v>
      </c>
      <c r="AG34">
        <v>886.04654463000008</v>
      </c>
      <c r="AH34">
        <v>0</v>
      </c>
    </row>
    <row r="35" spans="1:34" x14ac:dyDescent="0.2">
      <c r="A35" t="s">
        <v>30</v>
      </c>
      <c r="M35">
        <v>0</v>
      </c>
      <c r="N35">
        <v>0</v>
      </c>
      <c r="O35">
        <v>0</v>
      </c>
      <c r="P35">
        <v>0</v>
      </c>
      <c r="Q35">
        <v>1096.6399488</v>
      </c>
      <c r="R35">
        <v>0</v>
      </c>
      <c r="S35">
        <v>0</v>
      </c>
      <c r="T35">
        <v>0</v>
      </c>
      <c r="U35">
        <v>0</v>
      </c>
      <c r="V35">
        <v>6.0172868971E-2</v>
      </c>
      <c r="W35">
        <v>5115.7660345890008</v>
      </c>
      <c r="X35">
        <v>34.588498434000002</v>
      </c>
      <c r="Y35">
        <v>0</v>
      </c>
      <c r="Z35">
        <v>0</v>
      </c>
      <c r="AA35">
        <v>0</v>
      </c>
      <c r="AB35">
        <v>0</v>
      </c>
      <c r="AC35">
        <v>5.2864794675E-2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31</v>
      </c>
      <c r="M36">
        <v>0</v>
      </c>
      <c r="N36">
        <v>0</v>
      </c>
      <c r="O36">
        <v>0</v>
      </c>
      <c r="P36">
        <v>0</v>
      </c>
      <c r="Q36">
        <v>931.50804479999999</v>
      </c>
      <c r="R36">
        <v>0</v>
      </c>
      <c r="S36">
        <v>0</v>
      </c>
      <c r="T36">
        <v>0</v>
      </c>
      <c r="U36">
        <v>0</v>
      </c>
      <c r="V36">
        <v>6.0172868971E-2</v>
      </c>
      <c r="W36">
        <v>5972.6275957896005</v>
      </c>
      <c r="X36">
        <v>34.588498434000002</v>
      </c>
      <c r="Y36">
        <v>0</v>
      </c>
      <c r="Z36">
        <v>0</v>
      </c>
      <c r="AA36">
        <v>0</v>
      </c>
      <c r="AB36">
        <v>0</v>
      </c>
      <c r="AC36">
        <v>5.2864794675E-2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32</v>
      </c>
      <c r="M37">
        <v>0</v>
      </c>
      <c r="N37">
        <v>0</v>
      </c>
      <c r="O37">
        <v>0</v>
      </c>
      <c r="P37">
        <v>0</v>
      </c>
      <c r="Q37">
        <v>2542.8261888000002</v>
      </c>
      <c r="R37">
        <v>0</v>
      </c>
      <c r="S37">
        <v>0</v>
      </c>
      <c r="T37">
        <v>0</v>
      </c>
      <c r="U37">
        <v>0</v>
      </c>
      <c r="V37">
        <v>6.0172868971E-2</v>
      </c>
      <c r="W37">
        <v>4947.0208415280003</v>
      </c>
      <c r="X37">
        <v>34.588498434000002</v>
      </c>
      <c r="Y37">
        <v>0</v>
      </c>
      <c r="Z37">
        <v>0</v>
      </c>
      <c r="AA37">
        <v>0</v>
      </c>
      <c r="AB37">
        <v>0</v>
      </c>
      <c r="AC37">
        <v>5.2864794675E-2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33</v>
      </c>
      <c r="M38">
        <v>0</v>
      </c>
      <c r="N38">
        <v>0</v>
      </c>
      <c r="O38">
        <v>0</v>
      </c>
      <c r="P38">
        <v>0</v>
      </c>
      <c r="Q38">
        <v>1592.0869439999999</v>
      </c>
      <c r="R38">
        <v>0</v>
      </c>
      <c r="S38">
        <v>0</v>
      </c>
      <c r="T38">
        <v>0</v>
      </c>
      <c r="U38">
        <v>0</v>
      </c>
      <c r="V38">
        <v>0.13982334981399999</v>
      </c>
      <c r="W38">
        <v>3520.4751990176997</v>
      </c>
      <c r="X38">
        <v>34.588498434000002</v>
      </c>
      <c r="Y38">
        <v>0</v>
      </c>
      <c r="Z38">
        <v>0</v>
      </c>
      <c r="AA38">
        <v>0</v>
      </c>
      <c r="AB38">
        <v>0</v>
      </c>
      <c r="AC38">
        <v>0.52864794674999993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34</v>
      </c>
      <c r="M39">
        <v>0</v>
      </c>
      <c r="N39">
        <v>0</v>
      </c>
      <c r="O39">
        <v>0</v>
      </c>
      <c r="P39">
        <v>0</v>
      </c>
      <c r="Q39">
        <v>1592.0869439999999</v>
      </c>
      <c r="R39">
        <v>0</v>
      </c>
      <c r="S39">
        <v>0</v>
      </c>
      <c r="T39">
        <v>0</v>
      </c>
      <c r="U39">
        <v>0</v>
      </c>
      <c r="V39">
        <v>0.13982334981399999</v>
      </c>
      <c r="W39">
        <v>5998.9089277262992</v>
      </c>
      <c r="X39">
        <v>34.588498434000002</v>
      </c>
      <c r="Y39">
        <v>0</v>
      </c>
      <c r="Z39">
        <v>0</v>
      </c>
      <c r="AA39">
        <v>0</v>
      </c>
      <c r="AB39">
        <v>0</v>
      </c>
      <c r="AC39">
        <v>0.52864794674999993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35</v>
      </c>
      <c r="M40">
        <v>0</v>
      </c>
      <c r="N40">
        <v>0</v>
      </c>
      <c r="O40">
        <v>0</v>
      </c>
      <c r="P40">
        <v>0</v>
      </c>
      <c r="Q40">
        <v>1592.0869439999999</v>
      </c>
      <c r="R40">
        <v>0</v>
      </c>
      <c r="S40">
        <v>0</v>
      </c>
      <c r="T40">
        <v>0</v>
      </c>
      <c r="U40">
        <v>0</v>
      </c>
      <c r="V40">
        <v>0.13982334981399999</v>
      </c>
      <c r="W40">
        <v>3384.3836094062999</v>
      </c>
      <c r="X40">
        <v>34.588498434000002</v>
      </c>
      <c r="Y40">
        <v>0</v>
      </c>
      <c r="Z40">
        <v>0</v>
      </c>
      <c r="AA40">
        <v>0</v>
      </c>
      <c r="AB40">
        <v>0</v>
      </c>
      <c r="AC40">
        <v>0.52864794674999993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36</v>
      </c>
      <c r="M41">
        <v>0</v>
      </c>
      <c r="N41">
        <v>0</v>
      </c>
      <c r="O41">
        <v>0</v>
      </c>
      <c r="P41">
        <v>0</v>
      </c>
      <c r="Q41">
        <v>931.50804479999999</v>
      </c>
      <c r="R41">
        <v>0</v>
      </c>
      <c r="S41">
        <v>0</v>
      </c>
      <c r="T41">
        <v>0</v>
      </c>
      <c r="U41">
        <v>0</v>
      </c>
      <c r="V41">
        <v>6.0172868971E-2</v>
      </c>
      <c r="W41">
        <v>6227.6786099154006</v>
      </c>
      <c r="X41">
        <v>34.588498434000002</v>
      </c>
      <c r="Y41">
        <v>0</v>
      </c>
      <c r="Z41">
        <v>0</v>
      </c>
      <c r="AA41">
        <v>0</v>
      </c>
      <c r="AB41">
        <v>0</v>
      </c>
      <c r="AC41">
        <v>5.2864794675E-2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37</v>
      </c>
      <c r="M42">
        <v>0</v>
      </c>
      <c r="N42">
        <v>0</v>
      </c>
      <c r="O42">
        <v>0</v>
      </c>
      <c r="P42">
        <v>0</v>
      </c>
      <c r="Q42">
        <v>931.50804479999999</v>
      </c>
      <c r="R42">
        <v>0</v>
      </c>
      <c r="S42">
        <v>0</v>
      </c>
      <c r="T42">
        <v>0</v>
      </c>
      <c r="U42">
        <v>0</v>
      </c>
      <c r="V42">
        <v>6.0172868971E-2</v>
      </c>
      <c r="W42">
        <v>2579.9593550160002</v>
      </c>
      <c r="X42">
        <v>34.588498434000002</v>
      </c>
      <c r="Y42">
        <v>0</v>
      </c>
      <c r="Z42">
        <v>0</v>
      </c>
      <c r="AA42">
        <v>0</v>
      </c>
      <c r="AB42">
        <v>0</v>
      </c>
      <c r="AC42">
        <v>5.2864794675E-2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38</v>
      </c>
      <c r="M43">
        <v>0</v>
      </c>
      <c r="N43">
        <v>0</v>
      </c>
      <c r="O43">
        <v>0</v>
      </c>
      <c r="P43">
        <v>0</v>
      </c>
      <c r="Q43">
        <v>1239.77136</v>
      </c>
      <c r="R43">
        <v>0</v>
      </c>
      <c r="S43">
        <v>0</v>
      </c>
      <c r="T43">
        <v>0</v>
      </c>
      <c r="U43">
        <v>0</v>
      </c>
      <c r="V43">
        <v>9.7350113734000002E-2</v>
      </c>
      <c r="W43">
        <v>3689.0916810375002</v>
      </c>
      <c r="X43">
        <v>34.588498434000002</v>
      </c>
      <c r="Y43">
        <v>0</v>
      </c>
      <c r="Z43">
        <v>0</v>
      </c>
      <c r="AA43">
        <v>0</v>
      </c>
      <c r="AB43">
        <v>0</v>
      </c>
      <c r="AC43">
        <v>0.2748903795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39</v>
      </c>
      <c r="M44">
        <v>0</v>
      </c>
      <c r="N44">
        <v>0</v>
      </c>
      <c r="O44">
        <v>0</v>
      </c>
      <c r="P44">
        <v>0</v>
      </c>
      <c r="Q44">
        <v>1008.9456768</v>
      </c>
      <c r="R44">
        <v>0</v>
      </c>
      <c r="S44">
        <v>0</v>
      </c>
      <c r="T44">
        <v>0</v>
      </c>
      <c r="U44">
        <v>0</v>
      </c>
      <c r="V44">
        <v>6.0172868971E-2</v>
      </c>
      <c r="W44">
        <v>12790.885936098</v>
      </c>
      <c r="X44">
        <v>34.588498434000002</v>
      </c>
      <c r="Y44">
        <v>0</v>
      </c>
      <c r="Z44">
        <v>0</v>
      </c>
      <c r="AA44">
        <v>0</v>
      </c>
      <c r="AB44">
        <v>0</v>
      </c>
      <c r="AC44">
        <v>5.2864794675E-2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40</v>
      </c>
      <c r="M45">
        <v>0</v>
      </c>
      <c r="N45">
        <v>0</v>
      </c>
      <c r="O45">
        <v>0</v>
      </c>
      <c r="P45">
        <v>0</v>
      </c>
      <c r="Q45">
        <v>1008.9456768</v>
      </c>
      <c r="R45">
        <v>0</v>
      </c>
      <c r="S45">
        <v>0</v>
      </c>
      <c r="T45">
        <v>0</v>
      </c>
      <c r="U45">
        <v>0</v>
      </c>
      <c r="V45">
        <v>6.0172868971E-2</v>
      </c>
      <c r="W45">
        <v>13281.282254604001</v>
      </c>
      <c r="X45">
        <v>34.588498434000002</v>
      </c>
      <c r="Y45">
        <v>0</v>
      </c>
      <c r="Z45">
        <v>0</v>
      </c>
      <c r="AA45">
        <v>0</v>
      </c>
      <c r="AB45">
        <v>0</v>
      </c>
      <c r="AC45">
        <v>5.2864794675E-2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41</v>
      </c>
      <c r="M46">
        <v>0</v>
      </c>
      <c r="N46">
        <v>0</v>
      </c>
      <c r="O46">
        <v>0</v>
      </c>
      <c r="P46">
        <v>0</v>
      </c>
      <c r="Q46">
        <v>1008.9456768</v>
      </c>
      <c r="R46">
        <v>0</v>
      </c>
      <c r="S46">
        <v>0</v>
      </c>
      <c r="T46">
        <v>0</v>
      </c>
      <c r="U46">
        <v>0</v>
      </c>
      <c r="V46">
        <v>6.0172868971E-2</v>
      </c>
      <c r="W46">
        <v>6442.9329592536005</v>
      </c>
      <c r="X46">
        <v>34.588498434000002</v>
      </c>
      <c r="Y46">
        <v>0</v>
      </c>
      <c r="Z46">
        <v>0</v>
      </c>
      <c r="AA46">
        <v>0</v>
      </c>
      <c r="AB46">
        <v>0</v>
      </c>
      <c r="AC46">
        <v>5.2864794675E-2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42</v>
      </c>
      <c r="M47">
        <v>0</v>
      </c>
      <c r="N47">
        <v>0</v>
      </c>
      <c r="O47">
        <v>0</v>
      </c>
      <c r="P47">
        <v>0</v>
      </c>
      <c r="Q47">
        <v>1008.9456768</v>
      </c>
      <c r="R47">
        <v>0</v>
      </c>
      <c r="S47">
        <v>0</v>
      </c>
      <c r="T47">
        <v>0</v>
      </c>
      <c r="U47">
        <v>0</v>
      </c>
      <c r="V47">
        <v>6.0172868971E-2</v>
      </c>
      <c r="W47">
        <v>4554.1518971598007</v>
      </c>
      <c r="X47">
        <v>34.588498434000002</v>
      </c>
      <c r="Y47">
        <v>0</v>
      </c>
      <c r="Z47">
        <v>0</v>
      </c>
      <c r="AA47">
        <v>0</v>
      </c>
      <c r="AB47">
        <v>0</v>
      </c>
      <c r="AC47">
        <v>5.2864794675E-2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t="s">
        <v>43</v>
      </c>
      <c r="M48">
        <v>0</v>
      </c>
      <c r="N48">
        <v>0</v>
      </c>
      <c r="O48">
        <v>0</v>
      </c>
      <c r="P48">
        <v>0</v>
      </c>
      <c r="Q48">
        <v>477.13889280000001</v>
      </c>
      <c r="R48">
        <v>0</v>
      </c>
      <c r="S48">
        <v>0</v>
      </c>
      <c r="T48">
        <v>0</v>
      </c>
      <c r="U48">
        <v>0</v>
      </c>
      <c r="V48">
        <v>6.0172868971E-2</v>
      </c>
      <c r="W48">
        <v>17215.708087343999</v>
      </c>
      <c r="X48">
        <v>34.588498434000002</v>
      </c>
      <c r="Y48">
        <v>0</v>
      </c>
      <c r="Z48">
        <v>0</v>
      </c>
      <c r="AA48">
        <v>0</v>
      </c>
      <c r="AB48">
        <v>0</v>
      </c>
      <c r="AC48">
        <v>5.2864794675E-2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44</v>
      </c>
      <c r="M49">
        <v>0</v>
      </c>
      <c r="N49">
        <v>0</v>
      </c>
      <c r="O49">
        <v>0</v>
      </c>
      <c r="P49">
        <v>0</v>
      </c>
      <c r="Q49">
        <v>1008.9456768</v>
      </c>
      <c r="R49">
        <v>0</v>
      </c>
      <c r="S49">
        <v>0</v>
      </c>
      <c r="T49">
        <v>0</v>
      </c>
      <c r="U49">
        <v>0</v>
      </c>
      <c r="V49">
        <v>6.0172868971E-2</v>
      </c>
      <c r="W49">
        <v>14167.738125870001</v>
      </c>
      <c r="X49">
        <v>34.588498434000002</v>
      </c>
      <c r="Y49">
        <v>0</v>
      </c>
      <c r="Z49">
        <v>0</v>
      </c>
      <c r="AA49">
        <v>0</v>
      </c>
      <c r="AB49">
        <v>0</v>
      </c>
      <c r="AC49">
        <v>5.2864794675E-2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45</v>
      </c>
      <c r="M50">
        <v>0</v>
      </c>
      <c r="N50">
        <v>0</v>
      </c>
      <c r="O50">
        <v>0</v>
      </c>
      <c r="P50">
        <v>0</v>
      </c>
      <c r="Q50">
        <v>1008.9456768</v>
      </c>
      <c r="R50">
        <v>0</v>
      </c>
      <c r="S50">
        <v>0</v>
      </c>
      <c r="T50">
        <v>0</v>
      </c>
      <c r="U50">
        <v>0</v>
      </c>
      <c r="V50">
        <v>6.0172868971E-2</v>
      </c>
      <c r="W50">
        <v>7798.0453723086002</v>
      </c>
      <c r="X50">
        <v>34.588498434000002</v>
      </c>
      <c r="Y50">
        <v>0</v>
      </c>
      <c r="Z50">
        <v>0</v>
      </c>
      <c r="AA50">
        <v>0</v>
      </c>
      <c r="AB50">
        <v>0</v>
      </c>
      <c r="AC50">
        <v>5.2864794675E-2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46</v>
      </c>
      <c r="M51">
        <v>0</v>
      </c>
      <c r="N51">
        <v>0</v>
      </c>
      <c r="O51">
        <v>0</v>
      </c>
      <c r="P51">
        <v>0</v>
      </c>
      <c r="Q51">
        <v>477.13889280000001</v>
      </c>
      <c r="R51">
        <v>0</v>
      </c>
      <c r="S51">
        <v>0</v>
      </c>
      <c r="T51">
        <v>0</v>
      </c>
      <c r="U51">
        <v>0</v>
      </c>
      <c r="V51">
        <v>6.0172868971E-2</v>
      </c>
      <c r="W51">
        <v>19373.931582600002</v>
      </c>
      <c r="X51">
        <v>34.588498434000002</v>
      </c>
      <c r="Y51">
        <v>0</v>
      </c>
      <c r="Z51">
        <v>0</v>
      </c>
      <c r="AA51">
        <v>0</v>
      </c>
      <c r="AB51">
        <v>0</v>
      </c>
      <c r="AC51">
        <v>5.2864794675E-2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47</v>
      </c>
      <c r="C52" t="s">
        <v>531</v>
      </c>
      <c r="D52" t="s">
        <v>502</v>
      </c>
      <c r="E52" t="s">
        <v>505</v>
      </c>
      <c r="F52" t="s">
        <v>8</v>
      </c>
      <c r="G52" t="s">
        <v>507</v>
      </c>
      <c r="H52" t="s">
        <v>532</v>
      </c>
      <c r="I52" t="s">
        <v>537</v>
      </c>
      <c r="J52" t="s">
        <v>513</v>
      </c>
      <c r="K52" t="s">
        <v>532</v>
      </c>
      <c r="L52" t="s">
        <v>532</v>
      </c>
      <c r="M52">
        <v>0.52734166357000001</v>
      </c>
      <c r="N52">
        <v>0</v>
      </c>
      <c r="O52">
        <v>0</v>
      </c>
      <c r="P52">
        <v>0</v>
      </c>
      <c r="Q52">
        <v>1.35387648</v>
      </c>
      <c r="R52">
        <v>0</v>
      </c>
      <c r="S52">
        <v>0.22915199999999999</v>
      </c>
      <c r="T52">
        <v>0</v>
      </c>
      <c r="U52">
        <v>0</v>
      </c>
      <c r="V52">
        <v>0</v>
      </c>
      <c r="W52">
        <v>0</v>
      </c>
      <c r="X52">
        <v>0</v>
      </c>
      <c r="Y52">
        <v>217.24795818888001</v>
      </c>
      <c r="Z52">
        <v>0</v>
      </c>
      <c r="AA52">
        <v>0</v>
      </c>
      <c r="AB52">
        <v>0</v>
      </c>
      <c r="AC52">
        <v>0.20896522516800001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48</v>
      </c>
      <c r="C53" t="s">
        <v>531</v>
      </c>
      <c r="D53" t="s">
        <v>502</v>
      </c>
      <c r="E53" t="s">
        <v>505</v>
      </c>
      <c r="F53" t="s">
        <v>4</v>
      </c>
      <c r="G53" t="s">
        <v>507</v>
      </c>
      <c r="H53" t="s">
        <v>532</v>
      </c>
      <c r="I53" t="s">
        <v>537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0.16628833577749999</v>
      </c>
      <c r="P53">
        <v>0</v>
      </c>
      <c r="Q53">
        <v>0</v>
      </c>
      <c r="R53">
        <v>0</v>
      </c>
      <c r="S53">
        <v>0.22915199999999999</v>
      </c>
      <c r="T53">
        <v>2.8290624892599995E-5</v>
      </c>
      <c r="U53">
        <v>0</v>
      </c>
      <c r="V53">
        <v>0</v>
      </c>
      <c r="W53">
        <v>0</v>
      </c>
      <c r="X53">
        <v>0</v>
      </c>
      <c r="Y53">
        <v>48.119786157180002</v>
      </c>
      <c r="Z53">
        <v>0</v>
      </c>
      <c r="AA53">
        <v>0</v>
      </c>
      <c r="AB53">
        <v>0</v>
      </c>
      <c r="AC53">
        <v>3.2592621729199993E-5</v>
      </c>
      <c r="AD53">
        <v>0</v>
      </c>
      <c r="AE53">
        <v>0</v>
      </c>
      <c r="AF53">
        <v>0</v>
      </c>
      <c r="AG53">
        <v>1.1757402767689997E-7</v>
      </c>
      <c r="AH53">
        <v>0</v>
      </c>
    </row>
    <row r="54" spans="1:34" x14ac:dyDescent="0.2">
      <c r="A54" t="s">
        <v>49</v>
      </c>
      <c r="C54" t="s">
        <v>531</v>
      </c>
      <c r="D54" t="s">
        <v>502</v>
      </c>
      <c r="E54" t="s">
        <v>506</v>
      </c>
      <c r="F54" t="s">
        <v>538</v>
      </c>
      <c r="G54" t="s">
        <v>507</v>
      </c>
      <c r="H54" t="s">
        <v>532</v>
      </c>
      <c r="I54" t="s">
        <v>537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0.85966200826000005</v>
      </c>
      <c r="V54">
        <v>0</v>
      </c>
      <c r="W54">
        <v>0</v>
      </c>
      <c r="X54">
        <v>0</v>
      </c>
      <c r="Y54">
        <v>59.526863025719997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50</v>
      </c>
      <c r="C55" t="s">
        <v>531</v>
      </c>
      <c r="D55" t="s">
        <v>502</v>
      </c>
      <c r="E55" t="s">
        <v>506</v>
      </c>
      <c r="F55" t="s">
        <v>541</v>
      </c>
      <c r="G55" t="s">
        <v>507</v>
      </c>
      <c r="H55" t="s">
        <v>532</v>
      </c>
      <c r="I55" t="s">
        <v>537</v>
      </c>
      <c r="J55" t="s">
        <v>513</v>
      </c>
      <c r="K55" t="s">
        <v>532</v>
      </c>
      <c r="L55" t="s">
        <v>532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0.19797506600500001</v>
      </c>
      <c r="V55">
        <v>0</v>
      </c>
      <c r="W55">
        <v>0</v>
      </c>
      <c r="X55">
        <v>0</v>
      </c>
      <c r="Y55">
        <v>59.700764120599999</v>
      </c>
      <c r="Z55">
        <v>0</v>
      </c>
      <c r="AA55">
        <v>0</v>
      </c>
      <c r="AB55">
        <v>0</v>
      </c>
      <c r="AC55">
        <v>8.200249211699999E-7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51</v>
      </c>
      <c r="C56" t="s">
        <v>531</v>
      </c>
      <c r="D56" t="s">
        <v>502</v>
      </c>
      <c r="E56" t="s">
        <v>505</v>
      </c>
      <c r="F56" t="s">
        <v>8</v>
      </c>
      <c r="G56" t="s">
        <v>508</v>
      </c>
      <c r="H56" t="s">
        <v>532</v>
      </c>
      <c r="I56" t="s">
        <v>537</v>
      </c>
      <c r="J56" t="s">
        <v>513</v>
      </c>
      <c r="K56" t="s">
        <v>532</v>
      </c>
      <c r="L56" t="s">
        <v>532</v>
      </c>
      <c r="M56">
        <v>0.52734166357000001</v>
      </c>
      <c r="N56">
        <v>0</v>
      </c>
      <c r="O56">
        <v>0</v>
      </c>
      <c r="P56">
        <v>0</v>
      </c>
      <c r="Q56">
        <v>1.35387648</v>
      </c>
      <c r="R56">
        <v>0</v>
      </c>
      <c r="S56">
        <v>0.22915199999999999</v>
      </c>
      <c r="T56">
        <v>0</v>
      </c>
      <c r="U56">
        <v>0</v>
      </c>
      <c r="V56">
        <v>0</v>
      </c>
      <c r="W56">
        <v>0</v>
      </c>
      <c r="X56">
        <v>18.847983960000001</v>
      </c>
      <c r="Y56">
        <v>232.68658790079999</v>
      </c>
      <c r="Z56">
        <v>0</v>
      </c>
      <c r="AA56">
        <v>0</v>
      </c>
      <c r="AB56">
        <v>0</v>
      </c>
      <c r="AC56">
        <v>0.20896522516800001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52</v>
      </c>
      <c r="C57" t="s">
        <v>531</v>
      </c>
      <c r="D57" t="s">
        <v>502</v>
      </c>
      <c r="E57" t="s">
        <v>505</v>
      </c>
      <c r="F57" t="s">
        <v>4</v>
      </c>
      <c r="G57" t="s">
        <v>508</v>
      </c>
      <c r="H57" t="s">
        <v>532</v>
      </c>
      <c r="I57" t="s">
        <v>537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0.16628833577749999</v>
      </c>
      <c r="P57">
        <v>0</v>
      </c>
      <c r="Q57">
        <v>0</v>
      </c>
      <c r="R57">
        <v>0</v>
      </c>
      <c r="S57">
        <v>0.22915199999999999</v>
      </c>
      <c r="T57">
        <v>2.8290624892599995E-5</v>
      </c>
      <c r="U57">
        <v>0</v>
      </c>
      <c r="V57">
        <v>0</v>
      </c>
      <c r="W57">
        <v>0</v>
      </c>
      <c r="X57">
        <v>4.5479487222000001</v>
      </c>
      <c r="Y57">
        <v>51.539381824159996</v>
      </c>
      <c r="Z57">
        <v>0</v>
      </c>
      <c r="AA57">
        <v>0</v>
      </c>
      <c r="AB57">
        <v>0</v>
      </c>
      <c r="AC57">
        <v>3.2592621729199993E-5</v>
      </c>
      <c r="AD57">
        <v>0</v>
      </c>
      <c r="AE57">
        <v>0</v>
      </c>
      <c r="AF57">
        <v>0</v>
      </c>
      <c r="AG57">
        <v>1.1757402767689997E-7</v>
      </c>
      <c r="AH57">
        <v>0</v>
      </c>
    </row>
    <row r="58" spans="1:34" x14ac:dyDescent="0.2">
      <c r="A58" t="s">
        <v>53</v>
      </c>
      <c r="C58" t="s">
        <v>531</v>
      </c>
      <c r="D58" t="s">
        <v>502</v>
      </c>
      <c r="E58" t="s">
        <v>506</v>
      </c>
      <c r="F58" t="s">
        <v>538</v>
      </c>
      <c r="G58" t="s">
        <v>508</v>
      </c>
      <c r="H58" t="s">
        <v>532</v>
      </c>
      <c r="I58" t="s">
        <v>537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0.85966200826000005</v>
      </c>
      <c r="V58">
        <v>0</v>
      </c>
      <c r="W58">
        <v>0</v>
      </c>
      <c r="X58">
        <v>4.7829667938</v>
      </c>
      <c r="Y58">
        <v>63.757209246080002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t="s">
        <v>54</v>
      </c>
      <c r="C59" t="s">
        <v>531</v>
      </c>
      <c r="D59" t="s">
        <v>502</v>
      </c>
      <c r="E59" t="s">
        <v>506</v>
      </c>
      <c r="F59" t="s">
        <v>541</v>
      </c>
      <c r="G59" t="s">
        <v>508</v>
      </c>
      <c r="H59" t="s">
        <v>532</v>
      </c>
      <c r="I59" t="s">
        <v>537</v>
      </c>
      <c r="J59" t="s">
        <v>513</v>
      </c>
      <c r="K59" t="s">
        <v>532</v>
      </c>
      <c r="L59" t="s">
        <v>532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0.19797506600500001</v>
      </c>
      <c r="V59">
        <v>0</v>
      </c>
      <c r="W59">
        <v>0</v>
      </c>
      <c r="X59">
        <v>5.0808114786000003</v>
      </c>
      <c r="Y59">
        <v>63.943282990560007</v>
      </c>
      <c r="Z59">
        <v>0</v>
      </c>
      <c r="AA59">
        <v>0</v>
      </c>
      <c r="AB59">
        <v>0</v>
      </c>
      <c r="AC59">
        <v>8.200249211699999E-7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55</v>
      </c>
      <c r="B60" t="b">
        <v>1</v>
      </c>
      <c r="C60" t="s">
        <v>531</v>
      </c>
      <c r="D60" t="s">
        <v>502</v>
      </c>
      <c r="E60" t="s">
        <v>505</v>
      </c>
      <c r="F60" t="s">
        <v>8</v>
      </c>
      <c r="G60" t="s">
        <v>507</v>
      </c>
      <c r="H60" t="s">
        <v>532</v>
      </c>
      <c r="I60" t="s">
        <v>538</v>
      </c>
      <c r="J60" t="s">
        <v>513</v>
      </c>
      <c r="K60" t="s">
        <v>532</v>
      </c>
      <c r="L60" t="s">
        <v>532</v>
      </c>
      <c r="M60">
        <v>0.52734166357000001</v>
      </c>
      <c r="N60">
        <v>0</v>
      </c>
      <c r="O60">
        <v>0</v>
      </c>
      <c r="P60">
        <v>0</v>
      </c>
      <c r="Q60">
        <v>1.35387648</v>
      </c>
      <c r="R60">
        <v>0</v>
      </c>
      <c r="S60">
        <v>0.22915199999999999</v>
      </c>
      <c r="T60">
        <v>0</v>
      </c>
      <c r="U60">
        <v>0</v>
      </c>
      <c r="V60">
        <v>0</v>
      </c>
      <c r="W60">
        <v>0</v>
      </c>
      <c r="X60">
        <v>0</v>
      </c>
      <c r="Y60">
        <v>229.67292726744</v>
      </c>
      <c r="Z60">
        <v>0</v>
      </c>
      <c r="AA60">
        <v>0</v>
      </c>
      <c r="AB60">
        <v>0</v>
      </c>
      <c r="AC60">
        <v>0.20896522516800001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56</v>
      </c>
      <c r="B61" t="b">
        <v>1</v>
      </c>
      <c r="C61" t="s">
        <v>531</v>
      </c>
      <c r="D61" t="s">
        <v>502</v>
      </c>
      <c r="E61" t="s">
        <v>505</v>
      </c>
      <c r="F61" t="s">
        <v>4</v>
      </c>
      <c r="G61" t="s">
        <v>507</v>
      </c>
      <c r="H61" t="s">
        <v>532</v>
      </c>
      <c r="I61" t="s">
        <v>538</v>
      </c>
      <c r="J61" t="s">
        <v>513</v>
      </c>
      <c r="K61" t="s">
        <v>532</v>
      </c>
      <c r="L61" t="s">
        <v>532</v>
      </c>
      <c r="M61">
        <v>0</v>
      </c>
      <c r="N61">
        <v>0</v>
      </c>
      <c r="O61">
        <v>0.16628833577749999</v>
      </c>
      <c r="P61">
        <v>0</v>
      </c>
      <c r="Q61">
        <v>0</v>
      </c>
      <c r="R61">
        <v>0</v>
      </c>
      <c r="S61">
        <v>0.22915199999999999</v>
      </c>
      <c r="T61">
        <v>2.8290624892599995E-5</v>
      </c>
      <c r="U61">
        <v>0</v>
      </c>
      <c r="V61">
        <v>0</v>
      </c>
      <c r="W61">
        <v>0</v>
      </c>
      <c r="X61">
        <v>0</v>
      </c>
      <c r="Y61">
        <v>50.871880400340004</v>
      </c>
      <c r="Z61">
        <v>0</v>
      </c>
      <c r="AA61">
        <v>0</v>
      </c>
      <c r="AB61">
        <v>0</v>
      </c>
      <c r="AC61">
        <v>3.2592621729199993E-5</v>
      </c>
      <c r="AD61">
        <v>0</v>
      </c>
      <c r="AE61">
        <v>0</v>
      </c>
      <c r="AF61">
        <v>0</v>
      </c>
      <c r="AG61">
        <v>1.1757402767689997E-7</v>
      </c>
      <c r="AH61">
        <v>0</v>
      </c>
    </row>
    <row r="62" spans="1:34" x14ac:dyDescent="0.2">
      <c r="A62" t="s">
        <v>57</v>
      </c>
      <c r="B62" t="b">
        <v>1</v>
      </c>
      <c r="C62" t="s">
        <v>531</v>
      </c>
      <c r="D62" t="s">
        <v>502</v>
      </c>
      <c r="E62" t="s">
        <v>506</v>
      </c>
      <c r="F62" t="s">
        <v>538</v>
      </c>
      <c r="G62" t="s">
        <v>507</v>
      </c>
      <c r="H62" t="s">
        <v>532</v>
      </c>
      <c r="I62" t="s">
        <v>538</v>
      </c>
      <c r="J62" t="s">
        <v>513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0.85966200826000005</v>
      </c>
      <c r="V62">
        <v>0</v>
      </c>
      <c r="W62">
        <v>0</v>
      </c>
      <c r="X62">
        <v>0</v>
      </c>
      <c r="Y62">
        <v>62.931357312359999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58</v>
      </c>
      <c r="C63" t="s">
        <v>531</v>
      </c>
      <c r="D63" t="s">
        <v>502</v>
      </c>
      <c r="E63" t="s">
        <v>506</v>
      </c>
      <c r="F63" t="s">
        <v>541</v>
      </c>
      <c r="G63" t="s">
        <v>507</v>
      </c>
      <c r="H63" t="s">
        <v>532</v>
      </c>
      <c r="I63" t="s">
        <v>538</v>
      </c>
      <c r="J63" t="s">
        <v>513</v>
      </c>
      <c r="K63" t="s">
        <v>532</v>
      </c>
      <c r="L63" t="s">
        <v>532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0.19797506600500001</v>
      </c>
      <c r="V63">
        <v>0</v>
      </c>
      <c r="W63">
        <v>0</v>
      </c>
      <c r="X63">
        <v>0</v>
      </c>
      <c r="Y63">
        <v>63.115204257800002</v>
      </c>
      <c r="Z63">
        <v>0</v>
      </c>
      <c r="AA63">
        <v>0</v>
      </c>
      <c r="AB63">
        <v>0</v>
      </c>
      <c r="AC63">
        <v>8.200249211699999E-7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59</v>
      </c>
      <c r="C64" t="s">
        <v>531</v>
      </c>
      <c r="D64" t="s">
        <v>502</v>
      </c>
      <c r="E64" t="s">
        <v>505</v>
      </c>
      <c r="F64" t="s">
        <v>8</v>
      </c>
      <c r="G64" t="s">
        <v>508</v>
      </c>
      <c r="H64" t="s">
        <v>532</v>
      </c>
      <c r="I64" t="s">
        <v>538</v>
      </c>
      <c r="J64" t="s">
        <v>513</v>
      </c>
      <c r="K64" t="s">
        <v>532</v>
      </c>
      <c r="L64" t="s">
        <v>532</v>
      </c>
      <c r="M64">
        <v>0.52734166357000001</v>
      </c>
      <c r="N64">
        <v>0</v>
      </c>
      <c r="O64">
        <v>0</v>
      </c>
      <c r="P64">
        <v>0</v>
      </c>
      <c r="Q64">
        <v>1.35387648</v>
      </c>
      <c r="R64">
        <v>0</v>
      </c>
      <c r="S64">
        <v>0.22915199999999999</v>
      </c>
      <c r="T64">
        <v>0</v>
      </c>
      <c r="U64">
        <v>0</v>
      </c>
      <c r="V64">
        <v>0</v>
      </c>
      <c r="W64">
        <v>0</v>
      </c>
      <c r="X64">
        <v>18.847983960000001</v>
      </c>
      <c r="Y64">
        <v>245.43456225199998</v>
      </c>
      <c r="Z64">
        <v>0</v>
      </c>
      <c r="AA64">
        <v>0</v>
      </c>
      <c r="AB64">
        <v>0</v>
      </c>
      <c r="AC64">
        <v>0.20896522516800001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60</v>
      </c>
      <c r="C65" t="s">
        <v>531</v>
      </c>
      <c r="D65" t="s">
        <v>502</v>
      </c>
      <c r="E65" t="s">
        <v>505</v>
      </c>
      <c r="F65" t="s">
        <v>4</v>
      </c>
      <c r="G65" t="s">
        <v>508</v>
      </c>
      <c r="H65" t="s">
        <v>532</v>
      </c>
      <c r="I65" t="s">
        <v>538</v>
      </c>
      <c r="J65" t="s">
        <v>513</v>
      </c>
      <c r="K65" t="s">
        <v>532</v>
      </c>
      <c r="L65" t="s">
        <v>532</v>
      </c>
      <c r="M65">
        <v>0</v>
      </c>
      <c r="N65">
        <v>0</v>
      </c>
      <c r="O65">
        <v>0.16628833577749999</v>
      </c>
      <c r="P65">
        <v>0</v>
      </c>
      <c r="Q65">
        <v>0</v>
      </c>
      <c r="R65">
        <v>0</v>
      </c>
      <c r="S65">
        <v>0.22915199999999999</v>
      </c>
      <c r="T65">
        <v>2.8290624892599995E-5</v>
      </c>
      <c r="U65">
        <v>0</v>
      </c>
      <c r="V65">
        <v>0</v>
      </c>
      <c r="W65">
        <v>0</v>
      </c>
      <c r="X65">
        <v>4.5479487222000001</v>
      </c>
      <c r="Y65">
        <v>54.363019935399997</v>
      </c>
      <c r="Z65">
        <v>0</v>
      </c>
      <c r="AA65">
        <v>0</v>
      </c>
      <c r="AB65">
        <v>0</v>
      </c>
      <c r="AC65">
        <v>3.2592621729199993E-5</v>
      </c>
      <c r="AD65">
        <v>0</v>
      </c>
      <c r="AE65">
        <v>0</v>
      </c>
      <c r="AF65">
        <v>0</v>
      </c>
      <c r="AG65">
        <v>1.1757402767689997E-7</v>
      </c>
      <c r="AH65">
        <v>0</v>
      </c>
    </row>
    <row r="66" spans="1:34" x14ac:dyDescent="0.2">
      <c r="A66" t="s">
        <v>61</v>
      </c>
      <c r="C66" t="s">
        <v>531</v>
      </c>
      <c r="D66" t="s">
        <v>502</v>
      </c>
      <c r="E66" t="s">
        <v>506</v>
      </c>
      <c r="F66" t="s">
        <v>538</v>
      </c>
      <c r="G66" t="s">
        <v>508</v>
      </c>
      <c r="H66" t="s">
        <v>532</v>
      </c>
      <c r="I66" t="s">
        <v>538</v>
      </c>
      <c r="J66" t="s">
        <v>513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0.85966200826000005</v>
      </c>
      <c r="V66">
        <v>0</v>
      </c>
      <c r="W66">
        <v>0</v>
      </c>
      <c r="X66">
        <v>4.8702259787999997</v>
      </c>
      <c r="Y66">
        <v>67.250213615199996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62</v>
      </c>
      <c r="C67" t="s">
        <v>531</v>
      </c>
      <c r="D67" t="s">
        <v>502</v>
      </c>
      <c r="E67" t="s">
        <v>506</v>
      </c>
      <c r="F67" t="s">
        <v>541</v>
      </c>
      <c r="G67" t="s">
        <v>508</v>
      </c>
      <c r="H67" t="s">
        <v>532</v>
      </c>
      <c r="I67" t="s">
        <v>538</v>
      </c>
      <c r="J67" t="s">
        <v>513</v>
      </c>
      <c r="K67" t="s">
        <v>532</v>
      </c>
      <c r="L67" t="s">
        <v>532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0.19797506600500001</v>
      </c>
      <c r="V67">
        <v>0</v>
      </c>
      <c r="W67">
        <v>0</v>
      </c>
      <c r="X67">
        <v>5.0808114786000003</v>
      </c>
      <c r="Y67">
        <v>67.446481601399995</v>
      </c>
      <c r="Z67">
        <v>0</v>
      </c>
      <c r="AA67">
        <v>0</v>
      </c>
      <c r="AB67">
        <v>0</v>
      </c>
      <c r="AC67">
        <v>8.200249211699999E-7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63</v>
      </c>
      <c r="C68" t="s">
        <v>531</v>
      </c>
      <c r="D68" t="s">
        <v>502</v>
      </c>
      <c r="E68" t="s">
        <v>505</v>
      </c>
      <c r="F68" t="s">
        <v>8</v>
      </c>
      <c r="G68" t="s">
        <v>507</v>
      </c>
      <c r="H68" t="s">
        <v>532</v>
      </c>
      <c r="I68" t="s">
        <v>539</v>
      </c>
      <c r="J68" t="s">
        <v>513</v>
      </c>
      <c r="K68" t="s">
        <v>532</v>
      </c>
      <c r="L68" t="s">
        <v>532</v>
      </c>
      <c r="M68">
        <v>0.52734166357000001</v>
      </c>
      <c r="N68">
        <v>0</v>
      </c>
      <c r="O68">
        <v>0</v>
      </c>
      <c r="P68">
        <v>0</v>
      </c>
      <c r="Q68">
        <v>1.35387648</v>
      </c>
      <c r="R68">
        <v>0</v>
      </c>
      <c r="S68">
        <v>0.22915199999999999</v>
      </c>
      <c r="T68">
        <v>0</v>
      </c>
      <c r="U68">
        <v>0</v>
      </c>
      <c r="V68">
        <v>0</v>
      </c>
      <c r="W68">
        <v>0</v>
      </c>
      <c r="X68">
        <v>0</v>
      </c>
      <c r="Y68">
        <v>195.7723176099</v>
      </c>
      <c r="Z68">
        <v>0</v>
      </c>
      <c r="AA68">
        <v>0</v>
      </c>
      <c r="AB68">
        <v>0</v>
      </c>
      <c r="AC68">
        <v>0.20896522516800001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64</v>
      </c>
      <c r="C69" t="s">
        <v>531</v>
      </c>
      <c r="D69" t="s">
        <v>502</v>
      </c>
      <c r="E69" t="s">
        <v>505</v>
      </c>
      <c r="F69" t="s">
        <v>4</v>
      </c>
      <c r="G69" t="s">
        <v>507</v>
      </c>
      <c r="H69" t="s">
        <v>532</v>
      </c>
      <c r="I69" t="s">
        <v>539</v>
      </c>
      <c r="J69" t="s">
        <v>513</v>
      </c>
      <c r="K69" t="s">
        <v>532</v>
      </c>
      <c r="L69" t="s">
        <v>532</v>
      </c>
      <c r="M69">
        <v>0</v>
      </c>
      <c r="N69">
        <v>0</v>
      </c>
      <c r="O69">
        <v>0.16628833577749999</v>
      </c>
      <c r="P69">
        <v>0</v>
      </c>
      <c r="Q69">
        <v>0</v>
      </c>
      <c r="R69">
        <v>0</v>
      </c>
      <c r="S69">
        <v>0.22915199999999999</v>
      </c>
      <c r="T69">
        <v>2.8290624892599995E-5</v>
      </c>
      <c r="U69">
        <v>0</v>
      </c>
      <c r="V69">
        <v>0</v>
      </c>
      <c r="W69">
        <v>0</v>
      </c>
      <c r="X69">
        <v>0</v>
      </c>
      <c r="Y69">
        <v>43.362994697025002</v>
      </c>
      <c r="Z69">
        <v>0</v>
      </c>
      <c r="AA69">
        <v>0</v>
      </c>
      <c r="AB69">
        <v>0</v>
      </c>
      <c r="AC69">
        <v>3.2592621729199993E-5</v>
      </c>
      <c r="AD69">
        <v>0</v>
      </c>
      <c r="AE69">
        <v>0</v>
      </c>
      <c r="AF69">
        <v>0</v>
      </c>
      <c r="AG69">
        <v>1.1757402767689997E-7</v>
      </c>
      <c r="AH69">
        <v>0</v>
      </c>
    </row>
    <row r="70" spans="1:34" x14ac:dyDescent="0.2">
      <c r="A70" t="s">
        <v>65</v>
      </c>
      <c r="C70" t="s">
        <v>531</v>
      </c>
      <c r="D70" t="s">
        <v>502</v>
      </c>
      <c r="E70" t="s">
        <v>506</v>
      </c>
      <c r="F70" t="s">
        <v>538</v>
      </c>
      <c r="G70" t="s">
        <v>507</v>
      </c>
      <c r="H70" t="s">
        <v>532</v>
      </c>
      <c r="I70" t="s">
        <v>539</v>
      </c>
      <c r="J70" t="s">
        <v>513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0.85966200826000005</v>
      </c>
      <c r="V70">
        <v>0</v>
      </c>
      <c r="W70">
        <v>0</v>
      </c>
      <c r="X70">
        <v>0</v>
      </c>
      <c r="Y70">
        <v>53.642446316849998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66</v>
      </c>
      <c r="C71" t="s">
        <v>531</v>
      </c>
      <c r="D71" t="s">
        <v>502</v>
      </c>
      <c r="E71" t="s">
        <v>506</v>
      </c>
      <c r="F71" t="s">
        <v>541</v>
      </c>
      <c r="G71" t="s">
        <v>507</v>
      </c>
      <c r="H71" t="s">
        <v>532</v>
      </c>
      <c r="I71" t="s">
        <v>539</v>
      </c>
      <c r="J71" t="s">
        <v>513</v>
      </c>
      <c r="K71" t="s">
        <v>532</v>
      </c>
      <c r="L71" t="s">
        <v>532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0.19797506600500001</v>
      </c>
      <c r="V71">
        <v>0</v>
      </c>
      <c r="W71">
        <v>0</v>
      </c>
      <c r="X71">
        <v>0</v>
      </c>
      <c r="Y71">
        <v>53.799156744249998</v>
      </c>
      <c r="Z71">
        <v>0</v>
      </c>
      <c r="AA71">
        <v>0</v>
      </c>
      <c r="AB71">
        <v>0</v>
      </c>
      <c r="AC71">
        <v>8.200249211699999E-7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67</v>
      </c>
      <c r="C72" t="s">
        <v>531</v>
      </c>
      <c r="D72" t="s">
        <v>502</v>
      </c>
      <c r="E72" t="s">
        <v>505</v>
      </c>
      <c r="F72" t="s">
        <v>8</v>
      </c>
      <c r="G72" t="s">
        <v>508</v>
      </c>
      <c r="H72" t="s">
        <v>532</v>
      </c>
      <c r="I72" t="s">
        <v>539</v>
      </c>
      <c r="J72" t="s">
        <v>513</v>
      </c>
      <c r="K72" t="s">
        <v>532</v>
      </c>
      <c r="L72" t="s">
        <v>532</v>
      </c>
      <c r="M72">
        <v>0.52734166357000001</v>
      </c>
      <c r="N72">
        <v>0</v>
      </c>
      <c r="O72">
        <v>0</v>
      </c>
      <c r="P72">
        <v>0</v>
      </c>
      <c r="Q72">
        <v>1.35387648</v>
      </c>
      <c r="R72">
        <v>0</v>
      </c>
      <c r="S72">
        <v>0.22915199999999999</v>
      </c>
      <c r="T72">
        <v>0</v>
      </c>
      <c r="U72">
        <v>0</v>
      </c>
      <c r="V72">
        <v>0</v>
      </c>
      <c r="W72">
        <v>0</v>
      </c>
      <c r="X72">
        <v>18.847983960000001</v>
      </c>
      <c r="Y72">
        <v>210.6519838104</v>
      </c>
      <c r="Z72">
        <v>0</v>
      </c>
      <c r="AA72">
        <v>0</v>
      </c>
      <c r="AB72">
        <v>0</v>
      </c>
      <c r="AC72">
        <v>0.20896522516800001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68</v>
      </c>
      <c r="C73" t="s">
        <v>531</v>
      </c>
      <c r="D73" t="s">
        <v>502</v>
      </c>
      <c r="E73" t="s">
        <v>505</v>
      </c>
      <c r="F73" t="s">
        <v>4</v>
      </c>
      <c r="G73" t="s">
        <v>508</v>
      </c>
      <c r="H73" t="s">
        <v>532</v>
      </c>
      <c r="I73" t="s">
        <v>539</v>
      </c>
      <c r="J73" t="s">
        <v>513</v>
      </c>
      <c r="K73" t="s">
        <v>532</v>
      </c>
      <c r="L73" t="s">
        <v>532</v>
      </c>
      <c r="M73">
        <v>0</v>
      </c>
      <c r="N73">
        <v>0</v>
      </c>
      <c r="O73">
        <v>0.16628833577749999</v>
      </c>
      <c r="P73">
        <v>0</v>
      </c>
      <c r="Q73">
        <v>0</v>
      </c>
      <c r="R73">
        <v>0</v>
      </c>
      <c r="S73">
        <v>0.22915199999999999</v>
      </c>
      <c r="T73">
        <v>2.8290624892599995E-5</v>
      </c>
      <c r="U73">
        <v>0</v>
      </c>
      <c r="V73">
        <v>0</v>
      </c>
      <c r="W73">
        <v>0</v>
      </c>
      <c r="X73">
        <v>4.5479487222000001</v>
      </c>
      <c r="Y73">
        <v>46.658783059079994</v>
      </c>
      <c r="Z73">
        <v>0</v>
      </c>
      <c r="AA73">
        <v>0</v>
      </c>
      <c r="AB73">
        <v>0</v>
      </c>
      <c r="AC73">
        <v>3.2592621729199993E-5</v>
      </c>
      <c r="AD73">
        <v>0</v>
      </c>
      <c r="AE73">
        <v>0</v>
      </c>
      <c r="AF73">
        <v>0</v>
      </c>
      <c r="AG73">
        <v>1.1757402767689997E-7</v>
      </c>
      <c r="AH73">
        <v>0</v>
      </c>
    </row>
    <row r="74" spans="1:34" x14ac:dyDescent="0.2">
      <c r="A74" t="s">
        <v>69</v>
      </c>
      <c r="C74" t="s">
        <v>531</v>
      </c>
      <c r="D74" t="s">
        <v>502</v>
      </c>
      <c r="E74" t="s">
        <v>506</v>
      </c>
      <c r="F74" t="s">
        <v>538</v>
      </c>
      <c r="G74" t="s">
        <v>508</v>
      </c>
      <c r="H74" t="s">
        <v>532</v>
      </c>
      <c r="I74" t="s">
        <v>539</v>
      </c>
      <c r="J74" t="s">
        <v>513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0.85966200826000005</v>
      </c>
      <c r="V74">
        <v>0</v>
      </c>
      <c r="W74">
        <v>0</v>
      </c>
      <c r="X74">
        <v>4.8702259787999997</v>
      </c>
      <c r="Y74">
        <v>57.719625059039998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70</v>
      </c>
      <c r="C75" t="s">
        <v>531</v>
      </c>
      <c r="D75" t="s">
        <v>502</v>
      </c>
      <c r="E75" t="s">
        <v>506</v>
      </c>
      <c r="F75" t="s">
        <v>541</v>
      </c>
      <c r="G75" t="s">
        <v>508</v>
      </c>
      <c r="H75" t="s">
        <v>532</v>
      </c>
      <c r="I75" t="s">
        <v>539</v>
      </c>
      <c r="J75" t="s">
        <v>513</v>
      </c>
      <c r="K75" t="s">
        <v>532</v>
      </c>
      <c r="L75" t="s">
        <v>532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0.19797506600500001</v>
      </c>
      <c r="V75">
        <v>0</v>
      </c>
      <c r="W75">
        <v>0</v>
      </c>
      <c r="X75">
        <v>5.0808114786000003</v>
      </c>
      <c r="Y75">
        <v>57.888078272279998</v>
      </c>
      <c r="Z75">
        <v>0</v>
      </c>
      <c r="AA75">
        <v>0</v>
      </c>
      <c r="AB75">
        <v>0</v>
      </c>
      <c r="AC75">
        <v>8.200249211699999E-7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71</v>
      </c>
      <c r="C76" t="s">
        <v>531</v>
      </c>
      <c r="D76" t="s">
        <v>502</v>
      </c>
      <c r="E76" t="s">
        <v>505</v>
      </c>
      <c r="F76" t="s">
        <v>8</v>
      </c>
      <c r="G76" t="s">
        <v>507</v>
      </c>
      <c r="H76" t="s">
        <v>532</v>
      </c>
      <c r="I76" t="s">
        <v>540</v>
      </c>
      <c r="J76" t="s">
        <v>513</v>
      </c>
      <c r="K76" t="s">
        <v>532</v>
      </c>
      <c r="L76" t="s">
        <v>532</v>
      </c>
      <c r="M76">
        <v>0.52734166357000001</v>
      </c>
      <c r="N76">
        <v>0</v>
      </c>
      <c r="O76">
        <v>0</v>
      </c>
      <c r="P76">
        <v>0</v>
      </c>
      <c r="Q76">
        <v>1.35387648</v>
      </c>
      <c r="R76">
        <v>0</v>
      </c>
      <c r="S76">
        <v>0.22915199999999999</v>
      </c>
      <c r="T76">
        <v>0</v>
      </c>
      <c r="U76">
        <v>0</v>
      </c>
      <c r="V76">
        <v>0</v>
      </c>
      <c r="W76">
        <v>0</v>
      </c>
      <c r="X76">
        <v>0</v>
      </c>
      <c r="Y76">
        <v>196.06758213563998</v>
      </c>
      <c r="Z76">
        <v>0</v>
      </c>
      <c r="AA76">
        <v>0</v>
      </c>
      <c r="AB76">
        <v>0</v>
      </c>
      <c r="AC76">
        <v>0.20896522516800001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72</v>
      </c>
      <c r="C77" t="s">
        <v>531</v>
      </c>
      <c r="D77" t="s">
        <v>502</v>
      </c>
      <c r="E77" t="s">
        <v>505</v>
      </c>
      <c r="F77" t="s">
        <v>4</v>
      </c>
      <c r="G77" t="s">
        <v>507</v>
      </c>
      <c r="H77" t="s">
        <v>532</v>
      </c>
      <c r="I77" t="s">
        <v>540</v>
      </c>
      <c r="J77" t="s">
        <v>513</v>
      </c>
      <c r="K77" t="s">
        <v>532</v>
      </c>
      <c r="L77" t="s">
        <v>532</v>
      </c>
      <c r="M77">
        <v>0</v>
      </c>
      <c r="N77">
        <v>0</v>
      </c>
      <c r="O77">
        <v>0.16628833577749999</v>
      </c>
      <c r="P77">
        <v>0</v>
      </c>
      <c r="Q77">
        <v>0</v>
      </c>
      <c r="R77">
        <v>0</v>
      </c>
      <c r="S77">
        <v>0.22915199999999999</v>
      </c>
      <c r="T77">
        <v>2.8290624892599995E-5</v>
      </c>
      <c r="U77">
        <v>0</v>
      </c>
      <c r="V77">
        <v>0</v>
      </c>
      <c r="W77">
        <v>0</v>
      </c>
      <c r="X77">
        <v>0</v>
      </c>
      <c r="Y77">
        <v>43.428394924289996</v>
      </c>
      <c r="Z77">
        <v>0</v>
      </c>
      <c r="AA77">
        <v>0</v>
      </c>
      <c r="AB77">
        <v>0</v>
      </c>
      <c r="AC77">
        <v>3.2592621729199993E-5</v>
      </c>
      <c r="AD77">
        <v>0</v>
      </c>
      <c r="AE77">
        <v>0</v>
      </c>
      <c r="AF77">
        <v>0</v>
      </c>
      <c r="AG77">
        <v>1.1757402767689997E-7</v>
      </c>
      <c r="AH77">
        <v>0</v>
      </c>
    </row>
    <row r="78" spans="1:34" x14ac:dyDescent="0.2">
      <c r="A78" t="s">
        <v>73</v>
      </c>
      <c r="C78" t="s">
        <v>531</v>
      </c>
      <c r="D78" t="s">
        <v>502</v>
      </c>
      <c r="E78" t="s">
        <v>506</v>
      </c>
      <c r="F78" t="s">
        <v>538</v>
      </c>
      <c r="G78" t="s">
        <v>507</v>
      </c>
      <c r="H78" t="s">
        <v>532</v>
      </c>
      <c r="I78" t="s">
        <v>540</v>
      </c>
      <c r="J78" t="s">
        <v>513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0.85966200826000005</v>
      </c>
      <c r="V78">
        <v>0</v>
      </c>
      <c r="W78">
        <v>0</v>
      </c>
      <c r="X78">
        <v>0</v>
      </c>
      <c r="Y78">
        <v>53.723350050659995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74</v>
      </c>
      <c r="C79" t="s">
        <v>531</v>
      </c>
      <c r="D79" t="s">
        <v>502</v>
      </c>
      <c r="E79" t="s">
        <v>506</v>
      </c>
      <c r="F79" t="s">
        <v>541</v>
      </c>
      <c r="G79" t="s">
        <v>507</v>
      </c>
      <c r="H79" t="s">
        <v>532</v>
      </c>
      <c r="I79" t="s">
        <v>540</v>
      </c>
      <c r="J79" t="s">
        <v>513</v>
      </c>
      <c r="K79" t="s">
        <v>532</v>
      </c>
      <c r="L79" t="s">
        <v>532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0.19797506600500001</v>
      </c>
      <c r="V79">
        <v>0</v>
      </c>
      <c r="W79">
        <v>0</v>
      </c>
      <c r="X79">
        <v>0</v>
      </c>
      <c r="Y79">
        <v>53.880296829299994</v>
      </c>
      <c r="Z79">
        <v>0</v>
      </c>
      <c r="AA79">
        <v>0</v>
      </c>
      <c r="AB79">
        <v>0</v>
      </c>
      <c r="AC79">
        <v>8.200249211699999E-7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75</v>
      </c>
      <c r="C80" t="s">
        <v>531</v>
      </c>
      <c r="D80" t="s">
        <v>502</v>
      </c>
      <c r="E80" t="s">
        <v>505</v>
      </c>
      <c r="F80" t="s">
        <v>8</v>
      </c>
      <c r="G80" t="s">
        <v>508</v>
      </c>
      <c r="H80" t="s">
        <v>532</v>
      </c>
      <c r="I80" t="s">
        <v>540</v>
      </c>
      <c r="J80" t="s">
        <v>513</v>
      </c>
      <c r="K80" t="s">
        <v>532</v>
      </c>
      <c r="L80" t="s">
        <v>532</v>
      </c>
      <c r="M80">
        <v>0.52734166357000001</v>
      </c>
      <c r="N80">
        <v>0</v>
      </c>
      <c r="O80">
        <v>0</v>
      </c>
      <c r="P80">
        <v>0</v>
      </c>
      <c r="Q80">
        <v>1.35387648</v>
      </c>
      <c r="R80">
        <v>0</v>
      </c>
      <c r="S80">
        <v>0.22915199999999999</v>
      </c>
      <c r="T80">
        <v>0</v>
      </c>
      <c r="U80">
        <v>0</v>
      </c>
      <c r="V80">
        <v>0</v>
      </c>
      <c r="W80">
        <v>0</v>
      </c>
      <c r="X80">
        <v>18.847983960000001</v>
      </c>
      <c r="Y80">
        <v>210.9549183192</v>
      </c>
      <c r="Z80">
        <v>0</v>
      </c>
      <c r="AA80">
        <v>0</v>
      </c>
      <c r="AB80">
        <v>0</v>
      </c>
      <c r="AC80">
        <v>0.20896522516800001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76</v>
      </c>
      <c r="C81" t="s">
        <v>531</v>
      </c>
      <c r="D81" t="s">
        <v>502</v>
      </c>
      <c r="E81" t="s">
        <v>505</v>
      </c>
      <c r="F81" t="s">
        <v>4</v>
      </c>
      <c r="G81" t="s">
        <v>508</v>
      </c>
      <c r="H81" t="s">
        <v>532</v>
      </c>
      <c r="I81" t="s">
        <v>540</v>
      </c>
      <c r="J81" t="s">
        <v>513</v>
      </c>
      <c r="K81" t="s">
        <v>532</v>
      </c>
      <c r="L81" t="s">
        <v>532</v>
      </c>
      <c r="M81">
        <v>0</v>
      </c>
      <c r="N81">
        <v>0</v>
      </c>
      <c r="O81">
        <v>0.16628833577749999</v>
      </c>
      <c r="P81">
        <v>0</v>
      </c>
      <c r="Q81">
        <v>0</v>
      </c>
      <c r="R81">
        <v>0</v>
      </c>
      <c r="S81">
        <v>0.22915199999999999</v>
      </c>
      <c r="T81">
        <v>2.8290624892599995E-5</v>
      </c>
      <c r="U81">
        <v>0</v>
      </c>
      <c r="V81">
        <v>0</v>
      </c>
      <c r="W81">
        <v>0</v>
      </c>
      <c r="X81">
        <v>4.5479487222000001</v>
      </c>
      <c r="Y81">
        <v>46.72588214484</v>
      </c>
      <c r="Z81">
        <v>0</v>
      </c>
      <c r="AA81">
        <v>0</v>
      </c>
      <c r="AB81">
        <v>0</v>
      </c>
      <c r="AC81">
        <v>3.2592621729199993E-5</v>
      </c>
      <c r="AD81">
        <v>0</v>
      </c>
      <c r="AE81">
        <v>0</v>
      </c>
      <c r="AF81">
        <v>0</v>
      </c>
      <c r="AG81">
        <v>1.1757402767689997E-7</v>
      </c>
      <c r="AH81">
        <v>0</v>
      </c>
    </row>
    <row r="82" spans="1:34" x14ac:dyDescent="0.2">
      <c r="A82" t="s">
        <v>77</v>
      </c>
      <c r="C82" t="s">
        <v>531</v>
      </c>
      <c r="D82" t="s">
        <v>502</v>
      </c>
      <c r="E82" t="s">
        <v>506</v>
      </c>
      <c r="F82" t="s">
        <v>538</v>
      </c>
      <c r="G82" t="s">
        <v>508</v>
      </c>
      <c r="H82" t="s">
        <v>532</v>
      </c>
      <c r="I82" t="s">
        <v>540</v>
      </c>
      <c r="J82" t="s">
        <v>513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0.85966200826000005</v>
      </c>
      <c r="V82">
        <v>0</v>
      </c>
      <c r="W82">
        <v>0</v>
      </c>
      <c r="X82">
        <v>4.8702259787999997</v>
      </c>
      <c r="Y82">
        <v>57.802630525920002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78</v>
      </c>
      <c r="C83" t="s">
        <v>531</v>
      </c>
      <c r="D83" t="s">
        <v>502</v>
      </c>
      <c r="E83" t="s">
        <v>506</v>
      </c>
      <c r="F83" t="s">
        <v>541</v>
      </c>
      <c r="G83" t="s">
        <v>508</v>
      </c>
      <c r="H83" t="s">
        <v>532</v>
      </c>
      <c r="I83" t="s">
        <v>540</v>
      </c>
      <c r="J83" t="s">
        <v>513</v>
      </c>
      <c r="K83" t="s">
        <v>532</v>
      </c>
      <c r="L83" t="s">
        <v>532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0.19797506600500001</v>
      </c>
      <c r="V83">
        <v>0</v>
      </c>
      <c r="W83">
        <v>0</v>
      </c>
      <c r="X83">
        <v>5.0808114786000003</v>
      </c>
      <c r="Y83">
        <v>57.97132598844</v>
      </c>
      <c r="Z83">
        <v>0</v>
      </c>
      <c r="AA83">
        <v>0</v>
      </c>
      <c r="AB83">
        <v>0</v>
      </c>
      <c r="AC83">
        <v>8.200249211699999E-7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79</v>
      </c>
      <c r="C84" t="s">
        <v>531</v>
      </c>
      <c r="D84" t="s">
        <v>502</v>
      </c>
      <c r="E84" t="s">
        <v>505</v>
      </c>
      <c r="F84" t="s">
        <v>8</v>
      </c>
      <c r="G84" t="s">
        <v>507</v>
      </c>
      <c r="H84" t="s">
        <v>532</v>
      </c>
      <c r="I84" t="s">
        <v>537</v>
      </c>
      <c r="J84" t="s">
        <v>548</v>
      </c>
      <c r="K84" t="s">
        <v>532</v>
      </c>
      <c r="L84" t="s">
        <v>532</v>
      </c>
      <c r="M84">
        <v>0.52734166357000001</v>
      </c>
      <c r="N84">
        <v>0</v>
      </c>
      <c r="O84">
        <v>0</v>
      </c>
      <c r="P84">
        <v>0</v>
      </c>
      <c r="Q84">
        <v>1.35387648</v>
      </c>
      <c r="R84">
        <v>0</v>
      </c>
      <c r="S84">
        <v>0.22915199999999999</v>
      </c>
      <c r="T84">
        <v>0</v>
      </c>
      <c r="U84">
        <v>0</v>
      </c>
      <c r="V84">
        <v>0</v>
      </c>
      <c r="W84">
        <v>0</v>
      </c>
      <c r="X84">
        <v>0</v>
      </c>
      <c r="Y84">
        <v>47.591379289692</v>
      </c>
      <c r="Z84">
        <v>0</v>
      </c>
      <c r="AA84">
        <v>0</v>
      </c>
      <c r="AB84">
        <v>0</v>
      </c>
      <c r="AC84">
        <v>0.20896522516800001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80</v>
      </c>
      <c r="C85" t="s">
        <v>531</v>
      </c>
      <c r="D85" t="s">
        <v>502</v>
      </c>
      <c r="E85" t="s">
        <v>505</v>
      </c>
      <c r="F85" t="s">
        <v>4</v>
      </c>
      <c r="G85" t="s">
        <v>507</v>
      </c>
      <c r="H85" t="s">
        <v>532</v>
      </c>
      <c r="I85" t="s">
        <v>537</v>
      </c>
      <c r="J85" t="s">
        <v>548</v>
      </c>
      <c r="K85" t="s">
        <v>532</v>
      </c>
      <c r="L85" t="s">
        <v>532</v>
      </c>
      <c r="M85">
        <v>0</v>
      </c>
      <c r="N85">
        <v>0</v>
      </c>
      <c r="O85">
        <v>0.16628833577749999</v>
      </c>
      <c r="P85">
        <v>0</v>
      </c>
      <c r="Q85">
        <v>0</v>
      </c>
      <c r="R85">
        <v>0</v>
      </c>
      <c r="S85">
        <v>0.22915199999999999</v>
      </c>
      <c r="T85">
        <v>2.8290624892599995E-5</v>
      </c>
      <c r="U85">
        <v>0</v>
      </c>
      <c r="V85">
        <v>0</v>
      </c>
      <c r="W85">
        <v>0</v>
      </c>
      <c r="X85">
        <v>0</v>
      </c>
      <c r="Y85">
        <v>10.541351060037</v>
      </c>
      <c r="Z85">
        <v>0</v>
      </c>
      <c r="AA85">
        <v>0</v>
      </c>
      <c r="AB85">
        <v>0</v>
      </c>
      <c r="AC85">
        <v>3.2592621729199993E-5</v>
      </c>
      <c r="AD85">
        <v>0</v>
      </c>
      <c r="AE85">
        <v>0</v>
      </c>
      <c r="AF85">
        <v>0</v>
      </c>
      <c r="AG85">
        <v>1.1757402767689997E-7</v>
      </c>
      <c r="AH85">
        <v>0</v>
      </c>
    </row>
    <row r="86" spans="1:34" x14ac:dyDescent="0.2">
      <c r="A86" t="s">
        <v>81</v>
      </c>
      <c r="C86" t="s">
        <v>531</v>
      </c>
      <c r="D86" t="s">
        <v>502</v>
      </c>
      <c r="E86" t="s">
        <v>506</v>
      </c>
      <c r="F86" t="s">
        <v>538</v>
      </c>
      <c r="G86" t="s">
        <v>507</v>
      </c>
      <c r="H86" t="s">
        <v>532</v>
      </c>
      <c r="I86" t="s">
        <v>537</v>
      </c>
      <c r="J86" t="s">
        <v>548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0.85966200826000005</v>
      </c>
      <c r="V86">
        <v>0</v>
      </c>
      <c r="W86">
        <v>0</v>
      </c>
      <c r="X86">
        <v>0</v>
      </c>
      <c r="Y86">
        <v>13.040240008697999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82</v>
      </c>
      <c r="C87" t="s">
        <v>531</v>
      </c>
      <c r="D87" t="s">
        <v>502</v>
      </c>
      <c r="E87" t="s">
        <v>506</v>
      </c>
      <c r="F87" t="s">
        <v>541</v>
      </c>
      <c r="G87" t="s">
        <v>507</v>
      </c>
      <c r="H87" t="s">
        <v>532</v>
      </c>
      <c r="I87" t="s">
        <v>537</v>
      </c>
      <c r="J87" t="s">
        <v>548</v>
      </c>
      <c r="K87" t="s">
        <v>532</v>
      </c>
      <c r="L87" t="s">
        <v>532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0.19797506600500001</v>
      </c>
      <c r="V87">
        <v>0</v>
      </c>
      <c r="W87">
        <v>0</v>
      </c>
      <c r="X87">
        <v>0</v>
      </c>
      <c r="Y87">
        <v>13.07833561629</v>
      </c>
      <c r="Z87">
        <v>0</v>
      </c>
      <c r="AA87">
        <v>0</v>
      </c>
      <c r="AB87">
        <v>0</v>
      </c>
      <c r="AC87">
        <v>8.200249211699999E-7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83</v>
      </c>
      <c r="C88" t="s">
        <v>531</v>
      </c>
      <c r="D88" t="s">
        <v>502</v>
      </c>
      <c r="E88" t="s">
        <v>505</v>
      </c>
      <c r="F88" t="s">
        <v>8</v>
      </c>
      <c r="G88" t="s">
        <v>507</v>
      </c>
      <c r="H88" t="s">
        <v>532</v>
      </c>
      <c r="I88" t="s">
        <v>538</v>
      </c>
      <c r="J88" t="s">
        <v>548</v>
      </c>
      <c r="K88" t="s">
        <v>532</v>
      </c>
      <c r="L88" t="s">
        <v>532</v>
      </c>
      <c r="M88">
        <v>0.52734166357000001</v>
      </c>
      <c r="N88">
        <v>0</v>
      </c>
      <c r="O88">
        <v>0</v>
      </c>
      <c r="P88">
        <v>0</v>
      </c>
      <c r="Q88">
        <v>1.35387648</v>
      </c>
      <c r="R88">
        <v>0</v>
      </c>
      <c r="S88">
        <v>0.22915199999999999</v>
      </c>
      <c r="T88">
        <v>0</v>
      </c>
      <c r="U88">
        <v>0</v>
      </c>
      <c r="V88">
        <v>0</v>
      </c>
      <c r="W88">
        <v>0</v>
      </c>
      <c r="X88">
        <v>0</v>
      </c>
      <c r="Y88">
        <v>52.810854164784004</v>
      </c>
      <c r="Z88">
        <v>0</v>
      </c>
      <c r="AA88">
        <v>0</v>
      </c>
      <c r="AB88">
        <v>0</v>
      </c>
      <c r="AC88">
        <v>0.20896522516800001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84</v>
      </c>
      <c r="C89" t="s">
        <v>531</v>
      </c>
      <c r="D89" t="s">
        <v>502</v>
      </c>
      <c r="E89" t="s">
        <v>505</v>
      </c>
      <c r="F89" t="s">
        <v>4</v>
      </c>
      <c r="G89" t="s">
        <v>507</v>
      </c>
      <c r="H89" t="s">
        <v>532</v>
      </c>
      <c r="I89" t="s">
        <v>538</v>
      </c>
      <c r="J89" t="s">
        <v>548</v>
      </c>
      <c r="K89" t="s">
        <v>532</v>
      </c>
      <c r="L89" t="s">
        <v>532</v>
      </c>
      <c r="M89">
        <v>0</v>
      </c>
      <c r="N89">
        <v>0</v>
      </c>
      <c r="O89">
        <v>0.16628833577749999</v>
      </c>
      <c r="P89">
        <v>0</v>
      </c>
      <c r="Q89">
        <v>0</v>
      </c>
      <c r="R89">
        <v>0</v>
      </c>
      <c r="S89">
        <v>0.22915199999999999</v>
      </c>
      <c r="T89">
        <v>2.8290624892599995E-5</v>
      </c>
      <c r="U89">
        <v>0</v>
      </c>
      <c r="V89">
        <v>0</v>
      </c>
      <c r="W89">
        <v>0</v>
      </c>
      <c r="X89">
        <v>0</v>
      </c>
      <c r="Y89">
        <v>11.697449450724001</v>
      </c>
      <c r="Z89">
        <v>0</v>
      </c>
      <c r="AA89">
        <v>0</v>
      </c>
      <c r="AB89">
        <v>0</v>
      </c>
      <c r="AC89">
        <v>3.2592621729199993E-5</v>
      </c>
      <c r="AD89">
        <v>0</v>
      </c>
      <c r="AE89">
        <v>0</v>
      </c>
      <c r="AF89">
        <v>0</v>
      </c>
      <c r="AG89">
        <v>1.1757402767689997E-7</v>
      </c>
      <c r="AH89">
        <v>0</v>
      </c>
    </row>
    <row r="90" spans="1:34" x14ac:dyDescent="0.2">
      <c r="A90" t="s">
        <v>85</v>
      </c>
      <c r="C90" t="s">
        <v>531</v>
      </c>
      <c r="D90" t="s">
        <v>502</v>
      </c>
      <c r="E90" t="s">
        <v>506</v>
      </c>
      <c r="F90" t="s">
        <v>538</v>
      </c>
      <c r="G90" t="s">
        <v>507</v>
      </c>
      <c r="H90" t="s">
        <v>532</v>
      </c>
      <c r="I90" t="s">
        <v>538</v>
      </c>
      <c r="J90" t="s">
        <v>548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0.85966200826000005</v>
      </c>
      <c r="V90">
        <v>0</v>
      </c>
      <c r="W90">
        <v>0</v>
      </c>
      <c r="X90">
        <v>0</v>
      </c>
      <c r="Y90">
        <v>14.470398287496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86</v>
      </c>
      <c r="C91" t="s">
        <v>531</v>
      </c>
      <c r="D91" t="s">
        <v>502</v>
      </c>
      <c r="E91" t="s">
        <v>506</v>
      </c>
      <c r="F91" t="s">
        <v>541</v>
      </c>
      <c r="G91" t="s">
        <v>507</v>
      </c>
      <c r="H91" t="s">
        <v>532</v>
      </c>
      <c r="I91" t="s">
        <v>538</v>
      </c>
      <c r="J91" t="s">
        <v>548</v>
      </c>
      <c r="K91" t="s">
        <v>532</v>
      </c>
      <c r="L91" t="s">
        <v>532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0.19797506600500001</v>
      </c>
      <c r="V91">
        <v>0</v>
      </c>
      <c r="W91">
        <v>0</v>
      </c>
      <c r="X91">
        <v>0</v>
      </c>
      <c r="Y91">
        <v>14.512671943080001</v>
      </c>
      <c r="Z91">
        <v>0</v>
      </c>
      <c r="AA91">
        <v>0</v>
      </c>
      <c r="AB91">
        <v>0</v>
      </c>
      <c r="AC91">
        <v>8.200249211699999E-7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87</v>
      </c>
      <c r="C92" t="s">
        <v>531</v>
      </c>
      <c r="D92" t="s">
        <v>502</v>
      </c>
      <c r="E92" t="s">
        <v>505</v>
      </c>
      <c r="F92" t="s">
        <v>8</v>
      </c>
      <c r="G92" t="s">
        <v>507</v>
      </c>
      <c r="H92" t="s">
        <v>532</v>
      </c>
      <c r="I92" t="s">
        <v>539</v>
      </c>
      <c r="J92" t="s">
        <v>548</v>
      </c>
      <c r="K92" t="s">
        <v>532</v>
      </c>
      <c r="L92" t="s">
        <v>532</v>
      </c>
      <c r="M92">
        <v>0.52734166357000001</v>
      </c>
      <c r="N92">
        <v>0</v>
      </c>
      <c r="O92">
        <v>0</v>
      </c>
      <c r="P92">
        <v>0</v>
      </c>
      <c r="Q92">
        <v>1.35387648</v>
      </c>
      <c r="R92">
        <v>0</v>
      </c>
      <c r="S92">
        <v>0.22915199999999999</v>
      </c>
      <c r="T92">
        <v>0</v>
      </c>
      <c r="U92">
        <v>0</v>
      </c>
      <c r="V92">
        <v>0</v>
      </c>
      <c r="W92">
        <v>0</v>
      </c>
      <c r="X92">
        <v>0</v>
      </c>
      <c r="Y92">
        <v>57.230358434616001</v>
      </c>
      <c r="Z92">
        <v>0</v>
      </c>
      <c r="AA92">
        <v>0</v>
      </c>
      <c r="AB92">
        <v>0</v>
      </c>
      <c r="AC92">
        <v>0.20896522516800001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88</v>
      </c>
      <c r="C93" t="s">
        <v>531</v>
      </c>
      <c r="D93" t="s">
        <v>502</v>
      </c>
      <c r="E93" t="s">
        <v>505</v>
      </c>
      <c r="F93" t="s">
        <v>4</v>
      </c>
      <c r="G93" t="s">
        <v>507</v>
      </c>
      <c r="H93" t="s">
        <v>532</v>
      </c>
      <c r="I93" t="s">
        <v>539</v>
      </c>
      <c r="J93" t="s">
        <v>548</v>
      </c>
      <c r="K93" t="s">
        <v>532</v>
      </c>
      <c r="L93" t="s">
        <v>532</v>
      </c>
      <c r="M93">
        <v>0</v>
      </c>
      <c r="N93">
        <v>0</v>
      </c>
      <c r="O93">
        <v>0.16628833577749999</v>
      </c>
      <c r="P93">
        <v>0</v>
      </c>
      <c r="Q93">
        <v>0</v>
      </c>
      <c r="R93">
        <v>0</v>
      </c>
      <c r="S93">
        <v>0.22915199999999999</v>
      </c>
      <c r="T93">
        <v>2.8290624892599995E-5</v>
      </c>
      <c r="U93">
        <v>0</v>
      </c>
      <c r="V93">
        <v>0</v>
      </c>
      <c r="W93">
        <v>0</v>
      </c>
      <c r="X93">
        <v>0</v>
      </c>
      <c r="Y93">
        <v>12.676356696426</v>
      </c>
      <c r="Z93">
        <v>0</v>
      </c>
      <c r="AA93">
        <v>0</v>
      </c>
      <c r="AB93">
        <v>0</v>
      </c>
      <c r="AC93">
        <v>3.2592621729199993E-5</v>
      </c>
      <c r="AD93">
        <v>0</v>
      </c>
      <c r="AE93">
        <v>0</v>
      </c>
      <c r="AF93">
        <v>0</v>
      </c>
      <c r="AG93">
        <v>1.1757402767689997E-7</v>
      </c>
      <c r="AH93">
        <v>0</v>
      </c>
    </row>
    <row r="94" spans="1:34" x14ac:dyDescent="0.2">
      <c r="A94" t="s">
        <v>89</v>
      </c>
      <c r="C94" t="s">
        <v>531</v>
      </c>
      <c r="D94" t="s">
        <v>502</v>
      </c>
      <c r="E94" t="s">
        <v>506</v>
      </c>
      <c r="F94" t="s">
        <v>538</v>
      </c>
      <c r="G94" t="s">
        <v>507</v>
      </c>
      <c r="H94" t="s">
        <v>532</v>
      </c>
      <c r="I94" t="s">
        <v>539</v>
      </c>
      <c r="J94" t="s">
        <v>548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0.85966200826000005</v>
      </c>
      <c r="V94">
        <v>0</v>
      </c>
      <c r="W94">
        <v>0</v>
      </c>
      <c r="X94">
        <v>0</v>
      </c>
      <c r="Y94">
        <v>15.681361223603998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90</v>
      </c>
      <c r="C95" t="s">
        <v>531</v>
      </c>
      <c r="D95" t="s">
        <v>502</v>
      </c>
      <c r="E95" t="s">
        <v>506</v>
      </c>
      <c r="F95" t="s">
        <v>541</v>
      </c>
      <c r="G95" t="s">
        <v>507</v>
      </c>
      <c r="H95" t="s">
        <v>532</v>
      </c>
      <c r="I95" t="s">
        <v>539</v>
      </c>
      <c r="J95" t="s">
        <v>548</v>
      </c>
      <c r="K95" t="s">
        <v>532</v>
      </c>
      <c r="L95" t="s">
        <v>532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0.19797506600500001</v>
      </c>
      <c r="V95">
        <v>0</v>
      </c>
      <c r="W95">
        <v>0</v>
      </c>
      <c r="X95">
        <v>0</v>
      </c>
      <c r="Y95">
        <v>15.727172572419999</v>
      </c>
      <c r="Z95">
        <v>0</v>
      </c>
      <c r="AA95">
        <v>0</v>
      </c>
      <c r="AB95">
        <v>0</v>
      </c>
      <c r="AC95">
        <v>8.200249211699999E-7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91</v>
      </c>
      <c r="B96" t="b">
        <v>1</v>
      </c>
      <c r="C96" t="s">
        <v>531</v>
      </c>
      <c r="D96" t="s">
        <v>502</v>
      </c>
      <c r="E96" t="s">
        <v>505</v>
      </c>
      <c r="F96" t="s">
        <v>8</v>
      </c>
      <c r="G96" t="s">
        <v>507</v>
      </c>
      <c r="H96" t="s">
        <v>532</v>
      </c>
      <c r="I96" t="s">
        <v>538</v>
      </c>
      <c r="J96" t="s">
        <v>579</v>
      </c>
      <c r="K96" t="s">
        <v>532</v>
      </c>
      <c r="L96" t="s">
        <v>532</v>
      </c>
      <c r="M96">
        <v>0.52734166357000001</v>
      </c>
      <c r="N96">
        <v>0</v>
      </c>
      <c r="O96">
        <v>0</v>
      </c>
      <c r="P96">
        <v>0</v>
      </c>
      <c r="Q96">
        <v>1.35387648</v>
      </c>
      <c r="R96">
        <v>0</v>
      </c>
      <c r="S96">
        <v>0.22915199999999999</v>
      </c>
      <c r="T96">
        <v>0</v>
      </c>
      <c r="U96">
        <v>0</v>
      </c>
      <c r="V96">
        <v>0</v>
      </c>
      <c r="W96">
        <v>0</v>
      </c>
      <c r="X96">
        <v>0</v>
      </c>
      <c r="Y96">
        <v>39.897058595634007</v>
      </c>
      <c r="Z96">
        <v>0</v>
      </c>
      <c r="AA96">
        <v>0</v>
      </c>
      <c r="AB96">
        <v>0</v>
      </c>
      <c r="AC96">
        <v>0.20896522516800001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92</v>
      </c>
      <c r="B97" t="b">
        <v>1</v>
      </c>
      <c r="C97" t="s">
        <v>531</v>
      </c>
      <c r="D97" t="s">
        <v>502</v>
      </c>
      <c r="E97" t="s">
        <v>505</v>
      </c>
      <c r="F97" t="s">
        <v>4</v>
      </c>
      <c r="G97" t="s">
        <v>507</v>
      </c>
      <c r="H97" t="s">
        <v>532</v>
      </c>
      <c r="I97" t="s">
        <v>538</v>
      </c>
      <c r="J97" t="s">
        <v>579</v>
      </c>
      <c r="K97" t="s">
        <v>532</v>
      </c>
      <c r="L97" t="s">
        <v>532</v>
      </c>
      <c r="M97">
        <v>0</v>
      </c>
      <c r="N97">
        <v>0</v>
      </c>
      <c r="O97">
        <v>0.16628833577749999</v>
      </c>
      <c r="P97">
        <v>0</v>
      </c>
      <c r="Q97">
        <v>0</v>
      </c>
      <c r="R97">
        <v>0</v>
      </c>
      <c r="S97">
        <v>0.22915199999999999</v>
      </c>
      <c r="T97">
        <v>2.8290624892599995E-5</v>
      </c>
      <c r="U97">
        <v>0</v>
      </c>
      <c r="V97">
        <v>0</v>
      </c>
      <c r="W97">
        <v>0</v>
      </c>
      <c r="X97">
        <v>0</v>
      </c>
      <c r="Y97">
        <v>8.8370815722615017</v>
      </c>
      <c r="Z97">
        <v>0</v>
      </c>
      <c r="AA97">
        <v>0</v>
      </c>
      <c r="AB97">
        <v>0</v>
      </c>
      <c r="AC97">
        <v>3.2592621729199993E-5</v>
      </c>
      <c r="AD97">
        <v>0</v>
      </c>
      <c r="AE97">
        <v>0</v>
      </c>
      <c r="AF97">
        <v>0</v>
      </c>
      <c r="AG97">
        <v>1.1757402767689997E-7</v>
      </c>
      <c r="AH97">
        <v>0</v>
      </c>
    </row>
    <row r="98" spans="1:34" x14ac:dyDescent="0.2">
      <c r="A98" t="s">
        <v>93</v>
      </c>
      <c r="B98" t="b">
        <v>1</v>
      </c>
      <c r="C98" t="s">
        <v>531</v>
      </c>
      <c r="D98" t="s">
        <v>502</v>
      </c>
      <c r="E98" t="s">
        <v>506</v>
      </c>
      <c r="F98" t="s">
        <v>538</v>
      </c>
      <c r="G98" t="s">
        <v>507</v>
      </c>
      <c r="H98" t="s">
        <v>532</v>
      </c>
      <c r="I98" t="s">
        <v>538</v>
      </c>
      <c r="J98" t="s">
        <v>579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0.85966200826000005</v>
      </c>
      <c r="V98">
        <v>0</v>
      </c>
      <c r="W98">
        <v>0</v>
      </c>
      <c r="X98">
        <v>0</v>
      </c>
      <c r="Y98">
        <v>10.931963466771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94</v>
      </c>
      <c r="C99" t="s">
        <v>531</v>
      </c>
      <c r="D99" t="s">
        <v>502</v>
      </c>
      <c r="E99" t="s">
        <v>506</v>
      </c>
      <c r="F99" t="s">
        <v>541</v>
      </c>
      <c r="G99" t="s">
        <v>507</v>
      </c>
      <c r="H99" t="s">
        <v>532</v>
      </c>
      <c r="I99" t="s">
        <v>538</v>
      </c>
      <c r="J99" t="s">
        <v>579</v>
      </c>
      <c r="K99" t="s">
        <v>532</v>
      </c>
      <c r="L99" t="s">
        <v>532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0.19797506600500001</v>
      </c>
      <c r="V99">
        <v>0</v>
      </c>
      <c r="W99">
        <v>0</v>
      </c>
      <c r="X99">
        <v>0</v>
      </c>
      <c r="Y99">
        <v>10.963899979455</v>
      </c>
      <c r="Z99">
        <v>0</v>
      </c>
      <c r="AA99">
        <v>0</v>
      </c>
      <c r="AB99">
        <v>0</v>
      </c>
      <c r="AC99">
        <v>8.200249211699999E-7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95</v>
      </c>
      <c r="C100" t="s">
        <v>531</v>
      </c>
      <c r="D100" t="s">
        <v>502</v>
      </c>
      <c r="E100" t="s">
        <v>505</v>
      </c>
      <c r="F100" t="s">
        <v>8</v>
      </c>
      <c r="G100" t="s">
        <v>507</v>
      </c>
      <c r="H100" t="s">
        <v>532</v>
      </c>
      <c r="I100" t="s">
        <v>538</v>
      </c>
      <c r="J100" t="s">
        <v>514</v>
      </c>
      <c r="K100" t="s">
        <v>532</v>
      </c>
      <c r="L100" t="s">
        <v>532</v>
      </c>
      <c r="M100">
        <v>0.52734166357000001</v>
      </c>
      <c r="N100">
        <v>0</v>
      </c>
      <c r="O100">
        <v>0</v>
      </c>
      <c r="P100">
        <v>0</v>
      </c>
      <c r="Q100">
        <v>1.35387648</v>
      </c>
      <c r="R100">
        <v>0</v>
      </c>
      <c r="S100">
        <v>0.22915199999999999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58.598179216331999</v>
      </c>
      <c r="Z100">
        <v>0</v>
      </c>
      <c r="AA100">
        <v>0</v>
      </c>
      <c r="AB100">
        <v>0</v>
      </c>
      <c r="AC100">
        <v>0.20896522516800001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96</v>
      </c>
      <c r="C101" t="s">
        <v>531</v>
      </c>
      <c r="D101" t="s">
        <v>502</v>
      </c>
      <c r="E101" t="s">
        <v>505</v>
      </c>
      <c r="F101" t="s">
        <v>4</v>
      </c>
      <c r="G101" t="s">
        <v>507</v>
      </c>
      <c r="H101" t="s">
        <v>532</v>
      </c>
      <c r="I101" t="s">
        <v>538</v>
      </c>
      <c r="J101" t="s">
        <v>514</v>
      </c>
      <c r="K101" t="s">
        <v>532</v>
      </c>
      <c r="L101" t="s">
        <v>532</v>
      </c>
      <c r="M101">
        <v>0</v>
      </c>
      <c r="N101">
        <v>0</v>
      </c>
      <c r="O101">
        <v>0.16628833577749999</v>
      </c>
      <c r="P101">
        <v>0</v>
      </c>
      <c r="Q101">
        <v>0</v>
      </c>
      <c r="R101">
        <v>0</v>
      </c>
      <c r="S101">
        <v>0.22915199999999999</v>
      </c>
      <c r="T101">
        <v>2.8290624892599995E-5</v>
      </c>
      <c r="U101">
        <v>0</v>
      </c>
      <c r="V101">
        <v>0</v>
      </c>
      <c r="W101">
        <v>0</v>
      </c>
      <c r="X101">
        <v>0</v>
      </c>
      <c r="Y101">
        <v>12.979324991577</v>
      </c>
      <c r="Z101">
        <v>0</v>
      </c>
      <c r="AA101">
        <v>0</v>
      </c>
      <c r="AB101">
        <v>0</v>
      </c>
      <c r="AC101">
        <v>3.2592621729199993E-5</v>
      </c>
      <c r="AD101">
        <v>0</v>
      </c>
      <c r="AE101">
        <v>0</v>
      </c>
      <c r="AF101">
        <v>0</v>
      </c>
      <c r="AG101">
        <v>1.1757402767689997E-7</v>
      </c>
      <c r="AH101">
        <v>0</v>
      </c>
    </row>
    <row r="102" spans="1:34" x14ac:dyDescent="0.2">
      <c r="A102" t="s">
        <v>97</v>
      </c>
      <c r="C102" t="s">
        <v>531</v>
      </c>
      <c r="D102" t="s">
        <v>502</v>
      </c>
      <c r="E102" t="s">
        <v>506</v>
      </c>
      <c r="F102" t="s">
        <v>538</v>
      </c>
      <c r="G102" t="s">
        <v>507</v>
      </c>
      <c r="H102" t="s">
        <v>532</v>
      </c>
      <c r="I102" t="s">
        <v>538</v>
      </c>
      <c r="J102" t="s">
        <v>514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0.85966200826000005</v>
      </c>
      <c r="V102">
        <v>0</v>
      </c>
      <c r="W102">
        <v>0</v>
      </c>
      <c r="X102">
        <v>0</v>
      </c>
      <c r="Y102">
        <v>16.056149925857998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98</v>
      </c>
      <c r="C103" t="s">
        <v>531</v>
      </c>
      <c r="D103" t="s">
        <v>502</v>
      </c>
      <c r="E103" t="s">
        <v>506</v>
      </c>
      <c r="F103" t="s">
        <v>541</v>
      </c>
      <c r="G103" t="s">
        <v>507</v>
      </c>
      <c r="H103" t="s">
        <v>532</v>
      </c>
      <c r="I103" t="s">
        <v>538</v>
      </c>
      <c r="J103" t="s">
        <v>514</v>
      </c>
      <c r="K103" t="s">
        <v>532</v>
      </c>
      <c r="L103" t="s">
        <v>532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0.19797506600500001</v>
      </c>
      <c r="V103">
        <v>0</v>
      </c>
      <c r="W103">
        <v>0</v>
      </c>
      <c r="X103">
        <v>0</v>
      </c>
      <c r="Y103">
        <v>16.10305617809</v>
      </c>
      <c r="Z103">
        <v>0</v>
      </c>
      <c r="AA103">
        <v>0</v>
      </c>
      <c r="AB103">
        <v>0</v>
      </c>
      <c r="AC103">
        <v>8.200249211699999E-7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t="s">
        <v>99</v>
      </c>
      <c r="C104" t="s">
        <v>531</v>
      </c>
      <c r="D104" t="s">
        <v>502</v>
      </c>
      <c r="E104" t="s">
        <v>505</v>
      </c>
      <c r="F104" t="s">
        <v>8</v>
      </c>
      <c r="G104" t="s">
        <v>507</v>
      </c>
      <c r="H104" t="s">
        <v>532</v>
      </c>
      <c r="I104" t="s">
        <v>538</v>
      </c>
      <c r="J104" t="s">
        <v>515</v>
      </c>
      <c r="K104" t="s">
        <v>532</v>
      </c>
      <c r="L104" t="s">
        <v>532</v>
      </c>
      <c r="M104">
        <v>0.52734166357000001</v>
      </c>
      <c r="N104">
        <v>0</v>
      </c>
      <c r="O104">
        <v>0</v>
      </c>
      <c r="P104">
        <v>0</v>
      </c>
      <c r="Q104">
        <v>1.35387648</v>
      </c>
      <c r="R104">
        <v>0</v>
      </c>
      <c r="S104">
        <v>0.22915199999999999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38.870173984170002</v>
      </c>
      <c r="Z104">
        <v>0</v>
      </c>
      <c r="AA104">
        <v>0</v>
      </c>
      <c r="AB104">
        <v>0</v>
      </c>
      <c r="AC104">
        <v>0.20896522516800001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100</v>
      </c>
      <c r="C105" t="s">
        <v>531</v>
      </c>
      <c r="D105" t="s">
        <v>502</v>
      </c>
      <c r="E105" t="s">
        <v>505</v>
      </c>
      <c r="F105" t="s">
        <v>4</v>
      </c>
      <c r="G105" t="s">
        <v>507</v>
      </c>
      <c r="H105" t="s">
        <v>532</v>
      </c>
      <c r="I105" t="s">
        <v>538</v>
      </c>
      <c r="J105" t="s">
        <v>515</v>
      </c>
      <c r="K105" t="s">
        <v>532</v>
      </c>
      <c r="L105" t="s">
        <v>532</v>
      </c>
      <c r="M105">
        <v>0</v>
      </c>
      <c r="N105">
        <v>0</v>
      </c>
      <c r="O105">
        <v>0.16628833577749999</v>
      </c>
      <c r="P105">
        <v>0</v>
      </c>
      <c r="Q105">
        <v>0</v>
      </c>
      <c r="R105">
        <v>0</v>
      </c>
      <c r="S105">
        <v>0.22915199999999999</v>
      </c>
      <c r="T105">
        <v>2.8290624892599995E-5</v>
      </c>
      <c r="U105">
        <v>0</v>
      </c>
      <c r="V105">
        <v>0</v>
      </c>
      <c r="W105">
        <v>0</v>
      </c>
      <c r="X105">
        <v>0</v>
      </c>
      <c r="Y105">
        <v>8.6096296398074994</v>
      </c>
      <c r="Z105">
        <v>0</v>
      </c>
      <c r="AA105">
        <v>0</v>
      </c>
      <c r="AB105">
        <v>0</v>
      </c>
      <c r="AC105">
        <v>3.2592621729199993E-5</v>
      </c>
      <c r="AD105">
        <v>0</v>
      </c>
      <c r="AE105">
        <v>0</v>
      </c>
      <c r="AF105">
        <v>0</v>
      </c>
      <c r="AG105">
        <v>1.1757402767689997E-7</v>
      </c>
      <c r="AH105">
        <v>0</v>
      </c>
    </row>
    <row r="106" spans="1:34" x14ac:dyDescent="0.2">
      <c r="A106" t="s">
        <v>101</v>
      </c>
      <c r="C106" t="s">
        <v>531</v>
      </c>
      <c r="D106" t="s">
        <v>502</v>
      </c>
      <c r="E106" t="s">
        <v>506</v>
      </c>
      <c r="F106" t="s">
        <v>538</v>
      </c>
      <c r="G106" t="s">
        <v>507</v>
      </c>
      <c r="H106" t="s">
        <v>532</v>
      </c>
      <c r="I106" t="s">
        <v>538</v>
      </c>
      <c r="J106" t="s">
        <v>515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0.85966200826000005</v>
      </c>
      <c r="V106">
        <v>0</v>
      </c>
      <c r="W106">
        <v>0</v>
      </c>
      <c r="X106">
        <v>0</v>
      </c>
      <c r="Y106">
        <v>10.650592722854999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102</v>
      </c>
      <c r="C107" t="s">
        <v>531</v>
      </c>
      <c r="D107" t="s">
        <v>502</v>
      </c>
      <c r="E107" t="s">
        <v>506</v>
      </c>
      <c r="F107" t="s">
        <v>541</v>
      </c>
      <c r="G107" t="s">
        <v>507</v>
      </c>
      <c r="H107" t="s">
        <v>532</v>
      </c>
      <c r="I107" t="s">
        <v>538</v>
      </c>
      <c r="J107" t="s">
        <v>515</v>
      </c>
      <c r="K107" t="s">
        <v>532</v>
      </c>
      <c r="L107" t="s">
        <v>532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0.19797506600500001</v>
      </c>
      <c r="V107">
        <v>0</v>
      </c>
      <c r="W107">
        <v>0</v>
      </c>
      <c r="X107">
        <v>0</v>
      </c>
      <c r="Y107">
        <v>10.681707242274999</v>
      </c>
      <c r="Z107">
        <v>0</v>
      </c>
      <c r="AA107">
        <v>0</v>
      </c>
      <c r="AB107">
        <v>0</v>
      </c>
      <c r="AC107">
        <v>8.200249211699999E-7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t="s">
        <v>103</v>
      </c>
      <c r="C108" t="s">
        <v>531</v>
      </c>
      <c r="D108" t="s">
        <v>502</v>
      </c>
      <c r="E108" t="s">
        <v>505</v>
      </c>
      <c r="F108" t="s">
        <v>8</v>
      </c>
      <c r="G108" t="s">
        <v>507</v>
      </c>
      <c r="H108" t="s">
        <v>532</v>
      </c>
      <c r="I108" t="s">
        <v>538</v>
      </c>
      <c r="J108" t="s">
        <v>516</v>
      </c>
      <c r="K108" t="s">
        <v>532</v>
      </c>
      <c r="L108" t="s">
        <v>532</v>
      </c>
      <c r="M108">
        <v>0.52734166357000001</v>
      </c>
      <c r="N108">
        <v>0</v>
      </c>
      <c r="O108">
        <v>0</v>
      </c>
      <c r="P108">
        <v>0</v>
      </c>
      <c r="Q108">
        <v>1.35387648</v>
      </c>
      <c r="R108">
        <v>0</v>
      </c>
      <c r="S108">
        <v>0.22915199999999999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54.735350932769997</v>
      </c>
      <c r="Z108">
        <v>0</v>
      </c>
      <c r="AA108">
        <v>0</v>
      </c>
      <c r="AB108">
        <v>0</v>
      </c>
      <c r="AC108">
        <v>0.20896522516800001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104</v>
      </c>
      <c r="C109" t="s">
        <v>531</v>
      </c>
      <c r="D109" t="s">
        <v>502</v>
      </c>
      <c r="E109" t="s">
        <v>505</v>
      </c>
      <c r="F109" t="s">
        <v>4</v>
      </c>
      <c r="G109" t="s">
        <v>507</v>
      </c>
      <c r="H109" t="s">
        <v>532</v>
      </c>
      <c r="I109" t="s">
        <v>538</v>
      </c>
      <c r="J109" t="s">
        <v>516</v>
      </c>
      <c r="K109" t="s">
        <v>532</v>
      </c>
      <c r="L109" t="s">
        <v>532</v>
      </c>
      <c r="M109">
        <v>0</v>
      </c>
      <c r="N109">
        <v>0</v>
      </c>
      <c r="O109">
        <v>0.16628833577749999</v>
      </c>
      <c r="P109">
        <v>0</v>
      </c>
      <c r="Q109">
        <v>0</v>
      </c>
      <c r="R109">
        <v>0</v>
      </c>
      <c r="S109">
        <v>0.22915199999999999</v>
      </c>
      <c r="T109">
        <v>2.8290624892599995E-5</v>
      </c>
      <c r="U109">
        <v>0</v>
      </c>
      <c r="V109">
        <v>0</v>
      </c>
      <c r="W109">
        <v>0</v>
      </c>
      <c r="X109">
        <v>0</v>
      </c>
      <c r="Y109">
        <v>12.123719845657501</v>
      </c>
      <c r="Z109">
        <v>0</v>
      </c>
      <c r="AA109">
        <v>0</v>
      </c>
      <c r="AB109">
        <v>0</v>
      </c>
      <c r="AC109">
        <v>3.2592621729199993E-5</v>
      </c>
      <c r="AD109">
        <v>0</v>
      </c>
      <c r="AE109">
        <v>0</v>
      </c>
      <c r="AF109">
        <v>0</v>
      </c>
      <c r="AG109">
        <v>1.1757402767689997E-7</v>
      </c>
      <c r="AH109">
        <v>0</v>
      </c>
    </row>
    <row r="110" spans="1:34" x14ac:dyDescent="0.2">
      <c r="A110" t="s">
        <v>105</v>
      </c>
      <c r="C110" t="s">
        <v>531</v>
      </c>
      <c r="D110" t="s">
        <v>502</v>
      </c>
      <c r="E110" t="s">
        <v>506</v>
      </c>
      <c r="F110" t="s">
        <v>538</v>
      </c>
      <c r="G110" t="s">
        <v>507</v>
      </c>
      <c r="H110" t="s">
        <v>532</v>
      </c>
      <c r="I110" t="s">
        <v>538</v>
      </c>
      <c r="J110" t="s">
        <v>516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0.85966200826000005</v>
      </c>
      <c r="V110">
        <v>0</v>
      </c>
      <c r="W110">
        <v>0</v>
      </c>
      <c r="X110">
        <v>0</v>
      </c>
      <c r="Y110">
        <v>14.997718573755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 t="s">
        <v>106</v>
      </c>
      <c r="C111" t="s">
        <v>531</v>
      </c>
      <c r="D111" t="s">
        <v>502</v>
      </c>
      <c r="E111" t="s">
        <v>506</v>
      </c>
      <c r="F111" t="s">
        <v>541</v>
      </c>
      <c r="G111" t="s">
        <v>507</v>
      </c>
      <c r="H111" t="s">
        <v>532</v>
      </c>
      <c r="I111" t="s">
        <v>538</v>
      </c>
      <c r="J111" t="s">
        <v>516</v>
      </c>
      <c r="K111" t="s">
        <v>532</v>
      </c>
      <c r="L111" t="s">
        <v>532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0.19797506600500001</v>
      </c>
      <c r="V111">
        <v>0</v>
      </c>
      <c r="W111">
        <v>0</v>
      </c>
      <c r="X111">
        <v>0</v>
      </c>
      <c r="Y111">
        <v>15.041532736775</v>
      </c>
      <c r="Z111">
        <v>0</v>
      </c>
      <c r="AA111">
        <v>0</v>
      </c>
      <c r="AB111">
        <v>0</v>
      </c>
      <c r="AC111">
        <v>8.200249211699999E-7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107</v>
      </c>
      <c r="C112" t="s">
        <v>531</v>
      </c>
      <c r="D112" t="s">
        <v>502</v>
      </c>
      <c r="E112" t="s">
        <v>505</v>
      </c>
      <c r="F112" t="s">
        <v>8</v>
      </c>
      <c r="G112" t="s">
        <v>507</v>
      </c>
      <c r="H112" t="s">
        <v>532</v>
      </c>
      <c r="I112" t="s">
        <v>538</v>
      </c>
      <c r="J112" t="s">
        <v>517</v>
      </c>
      <c r="K112" t="s">
        <v>532</v>
      </c>
      <c r="L112" t="s">
        <v>532</v>
      </c>
      <c r="M112">
        <v>0.52734166357000001</v>
      </c>
      <c r="N112">
        <v>0</v>
      </c>
      <c r="O112">
        <v>0</v>
      </c>
      <c r="P112">
        <v>0</v>
      </c>
      <c r="Q112">
        <v>1.35387648</v>
      </c>
      <c r="R112">
        <v>0</v>
      </c>
      <c r="S112">
        <v>0.22915199999999999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27.211339800402001</v>
      </c>
      <c r="Z112">
        <v>0</v>
      </c>
      <c r="AA112">
        <v>0</v>
      </c>
      <c r="AB112">
        <v>0</v>
      </c>
      <c r="AC112">
        <v>0.20896522516800001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108</v>
      </c>
      <c r="C113" t="s">
        <v>531</v>
      </c>
      <c r="D113" t="s">
        <v>502</v>
      </c>
      <c r="E113" t="s">
        <v>505</v>
      </c>
      <c r="F113" t="s">
        <v>4</v>
      </c>
      <c r="G113" t="s">
        <v>507</v>
      </c>
      <c r="H113" t="s">
        <v>532</v>
      </c>
      <c r="I113" t="s">
        <v>538</v>
      </c>
      <c r="J113" t="s">
        <v>517</v>
      </c>
      <c r="K113" t="s">
        <v>532</v>
      </c>
      <c r="L113" t="s">
        <v>532</v>
      </c>
      <c r="M113">
        <v>0</v>
      </c>
      <c r="N113">
        <v>0</v>
      </c>
      <c r="O113">
        <v>0.16628833577749999</v>
      </c>
      <c r="P113">
        <v>0</v>
      </c>
      <c r="Q113">
        <v>0</v>
      </c>
      <c r="R113">
        <v>0</v>
      </c>
      <c r="S113">
        <v>0.22915199999999999</v>
      </c>
      <c r="T113">
        <v>2.8290624892599995E-5</v>
      </c>
      <c r="U113">
        <v>0</v>
      </c>
      <c r="V113">
        <v>0</v>
      </c>
      <c r="W113">
        <v>0</v>
      </c>
      <c r="X113">
        <v>0</v>
      </c>
      <c r="Y113">
        <v>6.0272320309095004</v>
      </c>
      <c r="Z113">
        <v>0</v>
      </c>
      <c r="AA113">
        <v>0</v>
      </c>
      <c r="AB113">
        <v>0</v>
      </c>
      <c r="AC113">
        <v>3.2592621729199993E-5</v>
      </c>
      <c r="AD113">
        <v>0</v>
      </c>
      <c r="AE113">
        <v>0</v>
      </c>
      <c r="AF113">
        <v>0</v>
      </c>
      <c r="AG113">
        <v>1.1757402767689997E-7</v>
      </c>
      <c r="AH113">
        <v>0</v>
      </c>
    </row>
    <row r="114" spans="1:34" x14ac:dyDescent="0.2">
      <c r="A114" t="s">
        <v>109</v>
      </c>
      <c r="C114" t="s">
        <v>531</v>
      </c>
      <c r="D114" t="s">
        <v>502</v>
      </c>
      <c r="E114" t="s">
        <v>506</v>
      </c>
      <c r="F114" t="s">
        <v>538</v>
      </c>
      <c r="G114" t="s">
        <v>507</v>
      </c>
      <c r="H114" t="s">
        <v>532</v>
      </c>
      <c r="I114" t="s">
        <v>538</v>
      </c>
      <c r="J114" t="s">
        <v>517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0.85966200826000005</v>
      </c>
      <c r="V114">
        <v>0</v>
      </c>
      <c r="W114">
        <v>0</v>
      </c>
      <c r="X114">
        <v>0</v>
      </c>
      <c r="Y114">
        <v>7.4560226505629998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 t="s">
        <v>110</v>
      </c>
      <c r="C115" t="s">
        <v>531</v>
      </c>
      <c r="D115" t="s">
        <v>502</v>
      </c>
      <c r="E115" t="s">
        <v>506</v>
      </c>
      <c r="F115" t="s">
        <v>541</v>
      </c>
      <c r="G115" t="s">
        <v>507</v>
      </c>
      <c r="H115" t="s">
        <v>532</v>
      </c>
      <c r="I115" t="s">
        <v>538</v>
      </c>
      <c r="J115" t="s">
        <v>517</v>
      </c>
      <c r="K115" t="s">
        <v>532</v>
      </c>
      <c r="L115" t="s">
        <v>532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0.19797506600500001</v>
      </c>
      <c r="V115">
        <v>0</v>
      </c>
      <c r="W115">
        <v>0</v>
      </c>
      <c r="X115">
        <v>0</v>
      </c>
      <c r="Y115">
        <v>7.4778045896150003</v>
      </c>
      <c r="Z115">
        <v>0</v>
      </c>
      <c r="AA115">
        <v>0</v>
      </c>
      <c r="AB115">
        <v>0</v>
      </c>
      <c r="AC115">
        <v>8.200249211699999E-7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111</v>
      </c>
      <c r="C116" t="s">
        <v>531</v>
      </c>
      <c r="D116" t="s">
        <v>502</v>
      </c>
      <c r="E116" t="s">
        <v>505</v>
      </c>
      <c r="F116" t="s">
        <v>8</v>
      </c>
      <c r="G116" t="s">
        <v>507</v>
      </c>
      <c r="H116" t="s">
        <v>532</v>
      </c>
      <c r="I116" t="s">
        <v>538</v>
      </c>
      <c r="J116" t="s">
        <v>518</v>
      </c>
      <c r="K116" t="s">
        <v>532</v>
      </c>
      <c r="L116" t="s">
        <v>532</v>
      </c>
      <c r="M116">
        <v>0.52734166357000001</v>
      </c>
      <c r="N116">
        <v>0</v>
      </c>
      <c r="O116">
        <v>0</v>
      </c>
      <c r="P116">
        <v>0</v>
      </c>
      <c r="Q116">
        <v>1.35387648</v>
      </c>
      <c r="R116">
        <v>0</v>
      </c>
      <c r="S116">
        <v>0.22915199999999999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38.188551401040002</v>
      </c>
      <c r="Z116">
        <v>0</v>
      </c>
      <c r="AA116">
        <v>0</v>
      </c>
      <c r="AB116">
        <v>0</v>
      </c>
      <c r="AC116">
        <v>0.20896522516800001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112</v>
      </c>
      <c r="C117" t="s">
        <v>531</v>
      </c>
      <c r="D117" t="s">
        <v>502</v>
      </c>
      <c r="E117" t="s">
        <v>505</v>
      </c>
      <c r="F117" t="s">
        <v>4</v>
      </c>
      <c r="G117" t="s">
        <v>507</v>
      </c>
      <c r="H117" t="s">
        <v>532</v>
      </c>
      <c r="I117" t="s">
        <v>538</v>
      </c>
      <c r="J117" t="s">
        <v>518</v>
      </c>
      <c r="K117" t="s">
        <v>532</v>
      </c>
      <c r="L117" t="s">
        <v>532</v>
      </c>
      <c r="M117">
        <v>0</v>
      </c>
      <c r="N117">
        <v>0</v>
      </c>
      <c r="O117">
        <v>0.16628833577749999</v>
      </c>
      <c r="P117">
        <v>0</v>
      </c>
      <c r="Q117">
        <v>0</v>
      </c>
      <c r="R117">
        <v>0</v>
      </c>
      <c r="S117">
        <v>0.22915199999999999</v>
      </c>
      <c r="T117">
        <v>2.8290624892599995E-5</v>
      </c>
      <c r="U117">
        <v>0</v>
      </c>
      <c r="V117">
        <v>0</v>
      </c>
      <c r="W117">
        <v>0</v>
      </c>
      <c r="X117">
        <v>0</v>
      </c>
      <c r="Y117">
        <v>8.4586522349400006</v>
      </c>
      <c r="Z117">
        <v>0</v>
      </c>
      <c r="AA117">
        <v>0</v>
      </c>
      <c r="AB117">
        <v>0</v>
      </c>
      <c r="AC117">
        <v>3.2592621729199993E-5</v>
      </c>
      <c r="AD117">
        <v>0</v>
      </c>
      <c r="AE117">
        <v>0</v>
      </c>
      <c r="AF117">
        <v>0</v>
      </c>
      <c r="AG117">
        <v>1.1757402767689997E-7</v>
      </c>
      <c r="AH117">
        <v>0</v>
      </c>
    </row>
    <row r="118" spans="1:34" x14ac:dyDescent="0.2">
      <c r="A118" t="s">
        <v>113</v>
      </c>
      <c r="C118" t="s">
        <v>531</v>
      </c>
      <c r="D118" t="s">
        <v>502</v>
      </c>
      <c r="E118" t="s">
        <v>506</v>
      </c>
      <c r="F118" t="s">
        <v>538</v>
      </c>
      <c r="G118" t="s">
        <v>507</v>
      </c>
      <c r="H118" t="s">
        <v>532</v>
      </c>
      <c r="I118" t="s">
        <v>538</v>
      </c>
      <c r="J118" t="s">
        <v>518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0.85966200826000005</v>
      </c>
      <c r="V118">
        <v>0</v>
      </c>
      <c r="W118">
        <v>0</v>
      </c>
      <c r="X118">
        <v>0</v>
      </c>
      <c r="Y118">
        <v>10.463825240759999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114</v>
      </c>
      <c r="C119" t="s">
        <v>531</v>
      </c>
      <c r="D119" t="s">
        <v>502</v>
      </c>
      <c r="E119" t="s">
        <v>506</v>
      </c>
      <c r="F119" t="s">
        <v>541</v>
      </c>
      <c r="G119" t="s">
        <v>507</v>
      </c>
      <c r="H119" t="s">
        <v>532</v>
      </c>
      <c r="I119" t="s">
        <v>538</v>
      </c>
      <c r="J119" t="s">
        <v>518</v>
      </c>
      <c r="K119" t="s">
        <v>532</v>
      </c>
      <c r="L119" t="s">
        <v>532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0.19797506600500001</v>
      </c>
      <c r="V119">
        <v>0</v>
      </c>
      <c r="W119">
        <v>0</v>
      </c>
      <c r="X119">
        <v>0</v>
      </c>
      <c r="Y119">
        <v>10.494394139800001</v>
      </c>
      <c r="Z119">
        <v>0</v>
      </c>
      <c r="AA119">
        <v>0</v>
      </c>
      <c r="AB119">
        <v>0</v>
      </c>
      <c r="AC119">
        <v>8.200249211699999E-7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115</v>
      </c>
      <c r="B120" t="b">
        <v>1</v>
      </c>
      <c r="C120" t="s">
        <v>531</v>
      </c>
      <c r="D120" t="s">
        <v>502</v>
      </c>
      <c r="E120" t="s">
        <v>505</v>
      </c>
      <c r="F120" t="s">
        <v>8</v>
      </c>
      <c r="G120" t="s">
        <v>507</v>
      </c>
      <c r="H120" t="s">
        <v>532</v>
      </c>
      <c r="I120" t="s">
        <v>535</v>
      </c>
      <c r="J120" t="s">
        <v>519</v>
      </c>
      <c r="K120" t="s">
        <v>532</v>
      </c>
      <c r="L120" t="s">
        <v>532</v>
      </c>
      <c r="M120">
        <v>0.52734166357000001</v>
      </c>
      <c r="N120">
        <v>0</v>
      </c>
      <c r="O120">
        <v>0</v>
      </c>
      <c r="P120">
        <v>0</v>
      </c>
      <c r="Q120">
        <v>1.35387648</v>
      </c>
      <c r="R120">
        <v>0</v>
      </c>
      <c r="S120">
        <v>0.22915199999999999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104.8425996333</v>
      </c>
      <c r="Z120">
        <v>0</v>
      </c>
      <c r="AA120">
        <v>0</v>
      </c>
      <c r="AB120">
        <v>0</v>
      </c>
      <c r="AC120">
        <v>0.20896522516800001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116</v>
      </c>
      <c r="B121" t="b">
        <v>1</v>
      </c>
      <c r="C121" t="s">
        <v>531</v>
      </c>
      <c r="D121" t="s">
        <v>502</v>
      </c>
      <c r="E121" t="s">
        <v>505</v>
      </c>
      <c r="F121" t="s">
        <v>4</v>
      </c>
      <c r="G121" t="s">
        <v>507</v>
      </c>
      <c r="H121" t="s">
        <v>532</v>
      </c>
      <c r="I121" t="s">
        <v>535</v>
      </c>
      <c r="J121" t="s">
        <v>519</v>
      </c>
      <c r="K121" t="s">
        <v>532</v>
      </c>
      <c r="L121" t="s">
        <v>532</v>
      </c>
      <c r="M121">
        <v>0</v>
      </c>
      <c r="N121">
        <v>0</v>
      </c>
      <c r="O121">
        <v>0.16628833577749999</v>
      </c>
      <c r="P121">
        <v>0</v>
      </c>
      <c r="Q121">
        <v>0</v>
      </c>
      <c r="R121">
        <v>0</v>
      </c>
      <c r="S121">
        <v>0.22915199999999999</v>
      </c>
      <c r="T121">
        <v>2.8290624892599995E-5</v>
      </c>
      <c r="U121">
        <v>0</v>
      </c>
      <c r="V121">
        <v>0</v>
      </c>
      <c r="W121">
        <v>0</v>
      </c>
      <c r="X121">
        <v>0</v>
      </c>
      <c r="Y121">
        <v>23.222328608175001</v>
      </c>
      <c r="Z121">
        <v>0</v>
      </c>
      <c r="AA121">
        <v>0</v>
      </c>
      <c r="AB121">
        <v>0</v>
      </c>
      <c r="AC121">
        <v>3.2592621729199993E-5</v>
      </c>
      <c r="AD121">
        <v>0</v>
      </c>
      <c r="AE121">
        <v>0</v>
      </c>
      <c r="AF121">
        <v>0</v>
      </c>
      <c r="AG121">
        <v>1.1757402767689997E-7</v>
      </c>
      <c r="AH121">
        <v>0</v>
      </c>
    </row>
    <row r="122" spans="1:34" x14ac:dyDescent="0.2">
      <c r="A122" t="s">
        <v>117</v>
      </c>
      <c r="B122" t="b">
        <v>1</v>
      </c>
      <c r="C122" t="s">
        <v>531</v>
      </c>
      <c r="D122" t="s">
        <v>502</v>
      </c>
      <c r="E122" t="s">
        <v>506</v>
      </c>
      <c r="F122" t="s">
        <v>538</v>
      </c>
      <c r="G122" t="s">
        <v>507</v>
      </c>
      <c r="H122" t="s">
        <v>532</v>
      </c>
      <c r="I122" t="s">
        <v>535</v>
      </c>
      <c r="J122" t="s">
        <v>519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0.85966200826000005</v>
      </c>
      <c r="V122">
        <v>0</v>
      </c>
      <c r="W122">
        <v>0</v>
      </c>
      <c r="X122">
        <v>0</v>
      </c>
      <c r="Y122">
        <v>28.727317483949999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 t="s">
        <v>118</v>
      </c>
      <c r="C123" t="s">
        <v>531</v>
      </c>
      <c r="D123" t="s">
        <v>502</v>
      </c>
      <c r="E123" t="s">
        <v>506</v>
      </c>
      <c r="F123" t="s">
        <v>541</v>
      </c>
      <c r="G123" t="s">
        <v>507</v>
      </c>
      <c r="H123" t="s">
        <v>532</v>
      </c>
      <c r="I123" t="s">
        <v>535</v>
      </c>
      <c r="J123" t="s">
        <v>519</v>
      </c>
      <c r="K123" t="s">
        <v>532</v>
      </c>
      <c r="L123" t="s">
        <v>532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0.19797506600500001</v>
      </c>
      <c r="V123">
        <v>0</v>
      </c>
      <c r="W123">
        <v>0</v>
      </c>
      <c r="X123">
        <v>0</v>
      </c>
      <c r="Y123">
        <v>28.811241139749999</v>
      </c>
      <c r="Z123">
        <v>0</v>
      </c>
      <c r="AA123">
        <v>0</v>
      </c>
      <c r="AB123">
        <v>0</v>
      </c>
      <c r="AC123">
        <v>8.200249211699999E-7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t="s">
        <v>119</v>
      </c>
      <c r="C124" t="s">
        <v>531</v>
      </c>
      <c r="D124" t="s">
        <v>502</v>
      </c>
      <c r="E124" t="s">
        <v>505</v>
      </c>
      <c r="F124" t="s">
        <v>8</v>
      </c>
      <c r="G124" t="s">
        <v>507</v>
      </c>
      <c r="H124" t="s">
        <v>532</v>
      </c>
      <c r="I124" t="s">
        <v>533</v>
      </c>
      <c r="J124" t="s">
        <v>519</v>
      </c>
      <c r="K124" t="s">
        <v>532</v>
      </c>
      <c r="L124" t="s">
        <v>532</v>
      </c>
      <c r="M124">
        <v>0.52734166357000001</v>
      </c>
      <c r="N124">
        <v>0</v>
      </c>
      <c r="O124">
        <v>0</v>
      </c>
      <c r="P124">
        <v>0</v>
      </c>
      <c r="Q124">
        <v>1.35387648</v>
      </c>
      <c r="R124">
        <v>0</v>
      </c>
      <c r="S124">
        <v>0.22915199999999999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108.54290981267999</v>
      </c>
      <c r="Z124">
        <v>0</v>
      </c>
      <c r="AA124">
        <v>0</v>
      </c>
      <c r="AB124">
        <v>0</v>
      </c>
      <c r="AC124">
        <v>0.20896522516800001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120</v>
      </c>
      <c r="C125" t="s">
        <v>531</v>
      </c>
      <c r="D125" t="s">
        <v>502</v>
      </c>
      <c r="E125" t="s">
        <v>505</v>
      </c>
      <c r="F125" t="s">
        <v>4</v>
      </c>
      <c r="G125" t="s">
        <v>507</v>
      </c>
      <c r="H125" t="s">
        <v>532</v>
      </c>
      <c r="I125" t="s">
        <v>533</v>
      </c>
      <c r="J125" t="s">
        <v>519</v>
      </c>
      <c r="K125" t="s">
        <v>532</v>
      </c>
      <c r="L125" t="s">
        <v>532</v>
      </c>
      <c r="M125">
        <v>0</v>
      </c>
      <c r="N125">
        <v>0</v>
      </c>
      <c r="O125">
        <v>0.16628833577749999</v>
      </c>
      <c r="P125">
        <v>0</v>
      </c>
      <c r="Q125">
        <v>0</v>
      </c>
      <c r="R125">
        <v>0</v>
      </c>
      <c r="S125">
        <v>0.22915199999999999</v>
      </c>
      <c r="T125">
        <v>2.8290624892599995E-5</v>
      </c>
      <c r="U125">
        <v>0</v>
      </c>
      <c r="V125">
        <v>0</v>
      </c>
      <c r="W125">
        <v>0</v>
      </c>
      <c r="X125">
        <v>0</v>
      </c>
      <c r="Y125">
        <v>24.041936470229999</v>
      </c>
      <c r="Z125">
        <v>0</v>
      </c>
      <c r="AA125">
        <v>0</v>
      </c>
      <c r="AB125">
        <v>0</v>
      </c>
      <c r="AC125">
        <v>3.2592621729199993E-5</v>
      </c>
      <c r="AD125">
        <v>0</v>
      </c>
      <c r="AE125">
        <v>0</v>
      </c>
      <c r="AF125">
        <v>0</v>
      </c>
      <c r="AG125">
        <v>1.1757402767689997E-7</v>
      </c>
      <c r="AH125">
        <v>0</v>
      </c>
    </row>
    <row r="126" spans="1:34" x14ac:dyDescent="0.2">
      <c r="A126" t="s">
        <v>121</v>
      </c>
      <c r="C126" t="s">
        <v>531</v>
      </c>
      <c r="D126" t="s">
        <v>502</v>
      </c>
      <c r="E126" t="s">
        <v>506</v>
      </c>
      <c r="F126" t="s">
        <v>538</v>
      </c>
      <c r="G126" t="s">
        <v>507</v>
      </c>
      <c r="H126" t="s">
        <v>532</v>
      </c>
      <c r="I126" t="s">
        <v>533</v>
      </c>
      <c r="J126" t="s">
        <v>519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0.85966200826000005</v>
      </c>
      <c r="V126">
        <v>0</v>
      </c>
      <c r="W126">
        <v>0</v>
      </c>
      <c r="X126">
        <v>0</v>
      </c>
      <c r="Y126">
        <v>29.741218185419996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122</v>
      </c>
      <c r="C127" t="s">
        <v>531</v>
      </c>
      <c r="D127" t="s">
        <v>502</v>
      </c>
      <c r="E127" t="s">
        <v>506</v>
      </c>
      <c r="F127" t="s">
        <v>541</v>
      </c>
      <c r="G127" t="s">
        <v>507</v>
      </c>
      <c r="H127" t="s">
        <v>532</v>
      </c>
      <c r="I127" t="s">
        <v>533</v>
      </c>
      <c r="J127" t="s">
        <v>519</v>
      </c>
      <c r="K127" t="s">
        <v>532</v>
      </c>
      <c r="L127" t="s">
        <v>532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0.19797506600500001</v>
      </c>
      <c r="V127">
        <v>0</v>
      </c>
      <c r="W127">
        <v>0</v>
      </c>
      <c r="X127">
        <v>0</v>
      </c>
      <c r="Y127">
        <v>29.828103839099999</v>
      </c>
      <c r="Z127">
        <v>0</v>
      </c>
      <c r="AA127">
        <v>0</v>
      </c>
      <c r="AB127">
        <v>0</v>
      </c>
      <c r="AC127">
        <v>8.200249211699999E-7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123</v>
      </c>
      <c r="B128" t="b">
        <v>1</v>
      </c>
      <c r="C128" t="s">
        <v>531</v>
      </c>
      <c r="D128" t="s">
        <v>502</v>
      </c>
      <c r="E128" t="s">
        <v>505</v>
      </c>
      <c r="F128" t="s">
        <v>8</v>
      </c>
      <c r="G128" t="s">
        <v>507</v>
      </c>
      <c r="H128" t="s">
        <v>532</v>
      </c>
      <c r="I128" t="s">
        <v>536</v>
      </c>
      <c r="J128" t="s">
        <v>519</v>
      </c>
      <c r="K128" t="s">
        <v>532</v>
      </c>
      <c r="L128" t="s">
        <v>532</v>
      </c>
      <c r="M128">
        <v>0.52734166357000001</v>
      </c>
      <c r="N128">
        <v>0</v>
      </c>
      <c r="O128">
        <v>0</v>
      </c>
      <c r="P128">
        <v>0</v>
      </c>
      <c r="Q128">
        <v>1.35387648</v>
      </c>
      <c r="R128">
        <v>0</v>
      </c>
      <c r="S128">
        <v>0.22915199999999999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56.943870126450001</v>
      </c>
      <c r="Z128">
        <v>0</v>
      </c>
      <c r="AA128">
        <v>0</v>
      </c>
      <c r="AB128">
        <v>0</v>
      </c>
      <c r="AC128">
        <v>0.20896522516800001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124</v>
      </c>
      <c r="B129" t="b">
        <v>1</v>
      </c>
      <c r="C129" t="s">
        <v>531</v>
      </c>
      <c r="D129" t="s">
        <v>502</v>
      </c>
      <c r="E129" t="s">
        <v>505</v>
      </c>
      <c r="F129" t="s">
        <v>4</v>
      </c>
      <c r="G129" t="s">
        <v>507</v>
      </c>
      <c r="H129" t="s">
        <v>532</v>
      </c>
      <c r="I129" t="s">
        <v>536</v>
      </c>
      <c r="J129" t="s">
        <v>519</v>
      </c>
      <c r="K129" t="s">
        <v>532</v>
      </c>
      <c r="L129" t="s">
        <v>532</v>
      </c>
      <c r="M129">
        <v>0</v>
      </c>
      <c r="N129">
        <v>0</v>
      </c>
      <c r="O129">
        <v>0.16628833577749999</v>
      </c>
      <c r="P129">
        <v>0</v>
      </c>
      <c r="Q129">
        <v>0</v>
      </c>
      <c r="R129">
        <v>0</v>
      </c>
      <c r="S129">
        <v>0.22915199999999999</v>
      </c>
      <c r="T129">
        <v>2.8290624892599995E-5</v>
      </c>
      <c r="U129">
        <v>0</v>
      </c>
      <c r="V129">
        <v>0</v>
      </c>
      <c r="W129">
        <v>0</v>
      </c>
      <c r="X129">
        <v>0</v>
      </c>
      <c r="Y129">
        <v>12.612900375637501</v>
      </c>
      <c r="Z129">
        <v>0</v>
      </c>
      <c r="AA129">
        <v>0</v>
      </c>
      <c r="AB129">
        <v>0</v>
      </c>
      <c r="AC129">
        <v>3.2592621729199993E-5</v>
      </c>
      <c r="AD129">
        <v>0</v>
      </c>
      <c r="AE129">
        <v>0</v>
      </c>
      <c r="AF129">
        <v>0</v>
      </c>
      <c r="AG129">
        <v>1.1757402767689997E-7</v>
      </c>
      <c r="AH129">
        <v>0</v>
      </c>
    </row>
    <row r="130" spans="1:34" x14ac:dyDescent="0.2">
      <c r="A130" t="s">
        <v>125</v>
      </c>
      <c r="B130" t="b">
        <v>1</v>
      </c>
      <c r="C130" t="s">
        <v>531</v>
      </c>
      <c r="D130" t="s">
        <v>502</v>
      </c>
      <c r="E130" t="s">
        <v>506</v>
      </c>
      <c r="F130" t="s">
        <v>538</v>
      </c>
      <c r="G130" t="s">
        <v>507</v>
      </c>
      <c r="H130" t="s">
        <v>532</v>
      </c>
      <c r="I130" t="s">
        <v>536</v>
      </c>
      <c r="J130" t="s">
        <v>519</v>
      </c>
      <c r="K130" t="s">
        <v>532</v>
      </c>
      <c r="L130" t="s">
        <v>532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0.85966200826000005</v>
      </c>
      <c r="V130">
        <v>0</v>
      </c>
      <c r="W130">
        <v>0</v>
      </c>
      <c r="X130">
        <v>0</v>
      </c>
      <c r="Y130">
        <v>15.602862210674999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t="s">
        <v>126</v>
      </c>
      <c r="C131" t="s">
        <v>531</v>
      </c>
      <c r="D131" t="s">
        <v>502</v>
      </c>
      <c r="E131" t="s">
        <v>506</v>
      </c>
      <c r="F131" t="s">
        <v>541</v>
      </c>
      <c r="G131" t="s">
        <v>507</v>
      </c>
      <c r="H131" t="s">
        <v>532</v>
      </c>
      <c r="I131" t="s">
        <v>536</v>
      </c>
      <c r="J131" t="s">
        <v>519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0.19797506600500001</v>
      </c>
      <c r="V131">
        <v>0</v>
      </c>
      <c r="W131">
        <v>0</v>
      </c>
      <c r="X131">
        <v>0</v>
      </c>
      <c r="Y131">
        <v>15.648444233375001</v>
      </c>
      <c r="Z131">
        <v>0</v>
      </c>
      <c r="AA131">
        <v>0</v>
      </c>
      <c r="AB131">
        <v>0</v>
      </c>
      <c r="AC131">
        <v>8.200249211699999E-7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127</v>
      </c>
      <c r="C132" t="s">
        <v>531</v>
      </c>
      <c r="D132" t="s">
        <v>502</v>
      </c>
      <c r="E132" t="s">
        <v>505</v>
      </c>
      <c r="F132" t="s">
        <v>8</v>
      </c>
      <c r="G132" t="s">
        <v>507</v>
      </c>
      <c r="H132" t="s">
        <v>532</v>
      </c>
      <c r="I132" t="s">
        <v>534</v>
      </c>
      <c r="J132" t="s">
        <v>519</v>
      </c>
      <c r="K132" t="s">
        <v>532</v>
      </c>
      <c r="L132" t="s">
        <v>532</v>
      </c>
      <c r="M132">
        <v>0.52734166357000001</v>
      </c>
      <c r="N132">
        <v>0</v>
      </c>
      <c r="O132">
        <v>0</v>
      </c>
      <c r="P132">
        <v>0</v>
      </c>
      <c r="Q132">
        <v>1.35387648</v>
      </c>
      <c r="R132">
        <v>0</v>
      </c>
      <c r="S132">
        <v>0.22915199999999999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42.691996785156</v>
      </c>
      <c r="Z132">
        <v>0</v>
      </c>
      <c r="AA132">
        <v>0</v>
      </c>
      <c r="AB132">
        <v>0</v>
      </c>
      <c r="AC132">
        <v>0.20896522516800001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128</v>
      </c>
      <c r="C133" t="s">
        <v>531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534</v>
      </c>
      <c r="J133" t="s">
        <v>519</v>
      </c>
      <c r="K133" t="s">
        <v>532</v>
      </c>
      <c r="L133" t="s">
        <v>532</v>
      </c>
      <c r="M133">
        <v>0</v>
      </c>
      <c r="N133">
        <v>0</v>
      </c>
      <c r="O133">
        <v>0.16628833577749999</v>
      </c>
      <c r="P133">
        <v>0</v>
      </c>
      <c r="Q133">
        <v>0</v>
      </c>
      <c r="R133">
        <v>0</v>
      </c>
      <c r="S133">
        <v>0.22915199999999999</v>
      </c>
      <c r="T133">
        <v>2.8290624892599995E-5</v>
      </c>
      <c r="U133">
        <v>0</v>
      </c>
      <c r="V133">
        <v>0</v>
      </c>
      <c r="W133">
        <v>0</v>
      </c>
      <c r="X133">
        <v>0</v>
      </c>
      <c r="Y133">
        <v>9.4561521914910003</v>
      </c>
      <c r="Z133">
        <v>0</v>
      </c>
      <c r="AA133">
        <v>0</v>
      </c>
      <c r="AB133">
        <v>0</v>
      </c>
      <c r="AC133">
        <v>3.2592621729199993E-5</v>
      </c>
      <c r="AD133">
        <v>0</v>
      </c>
      <c r="AE133">
        <v>0</v>
      </c>
      <c r="AF133">
        <v>0</v>
      </c>
      <c r="AG133">
        <v>1.1757402767689997E-7</v>
      </c>
      <c r="AH133">
        <v>0</v>
      </c>
    </row>
    <row r="134" spans="1:34" x14ac:dyDescent="0.2">
      <c r="A134" t="s">
        <v>129</v>
      </c>
      <c r="C134" t="s">
        <v>531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534</v>
      </c>
      <c r="J134" t="s">
        <v>519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0.85966200826000005</v>
      </c>
      <c r="V134">
        <v>0</v>
      </c>
      <c r="W134">
        <v>0</v>
      </c>
      <c r="X134">
        <v>0</v>
      </c>
      <c r="Y134">
        <v>11.697788398614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130</v>
      </c>
      <c r="C135" t="s">
        <v>531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534</v>
      </c>
      <c r="J135" t="s">
        <v>519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0.19797506600500001</v>
      </c>
      <c r="V135">
        <v>0</v>
      </c>
      <c r="W135">
        <v>0</v>
      </c>
      <c r="X135">
        <v>0</v>
      </c>
      <c r="Y135">
        <v>11.731962183469999</v>
      </c>
      <c r="Z135">
        <v>0</v>
      </c>
      <c r="AA135">
        <v>0</v>
      </c>
      <c r="AB135">
        <v>0</v>
      </c>
      <c r="AC135">
        <v>8.200249211699999E-7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t="s">
        <v>131</v>
      </c>
      <c r="B136" t="b">
        <v>1</v>
      </c>
      <c r="C136" t="s">
        <v>531</v>
      </c>
      <c r="D136" t="s">
        <v>502</v>
      </c>
      <c r="E136" t="s">
        <v>505</v>
      </c>
      <c r="F136" t="s">
        <v>8</v>
      </c>
      <c r="G136" t="s">
        <v>507</v>
      </c>
      <c r="H136" t="s">
        <v>532</v>
      </c>
      <c r="I136" t="s">
        <v>512</v>
      </c>
      <c r="J136" t="s">
        <v>519</v>
      </c>
      <c r="K136" t="s">
        <v>532</v>
      </c>
      <c r="L136" t="s">
        <v>532</v>
      </c>
      <c r="M136">
        <v>0.52734166357000001</v>
      </c>
      <c r="N136">
        <v>0</v>
      </c>
      <c r="O136">
        <v>0</v>
      </c>
      <c r="P136">
        <v>0</v>
      </c>
      <c r="Q136">
        <v>1.35387648</v>
      </c>
      <c r="R136">
        <v>0</v>
      </c>
      <c r="S136">
        <v>0.22915199999999999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134.21750758194</v>
      </c>
      <c r="Z136">
        <v>0</v>
      </c>
      <c r="AA136">
        <v>0</v>
      </c>
      <c r="AB136">
        <v>0</v>
      </c>
      <c r="AC136">
        <v>0.20896522516800001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t="s">
        <v>132</v>
      </c>
      <c r="B137" t="b">
        <v>1</v>
      </c>
      <c r="C137" t="s">
        <v>531</v>
      </c>
      <c r="D137" t="s">
        <v>502</v>
      </c>
      <c r="E137" t="s">
        <v>505</v>
      </c>
      <c r="F137" t="s">
        <v>4</v>
      </c>
      <c r="G137" t="s">
        <v>507</v>
      </c>
      <c r="H137" t="s">
        <v>532</v>
      </c>
      <c r="I137" t="s">
        <v>512</v>
      </c>
      <c r="J137" t="s">
        <v>519</v>
      </c>
      <c r="K137" t="s">
        <v>532</v>
      </c>
      <c r="L137" t="s">
        <v>532</v>
      </c>
      <c r="M137">
        <v>0</v>
      </c>
      <c r="N137">
        <v>0</v>
      </c>
      <c r="O137">
        <v>0.16628833577749999</v>
      </c>
      <c r="P137">
        <v>0</v>
      </c>
      <c r="Q137">
        <v>0</v>
      </c>
      <c r="R137">
        <v>0</v>
      </c>
      <c r="S137">
        <v>0.22915199999999999</v>
      </c>
      <c r="T137">
        <v>2.8290624892599995E-5</v>
      </c>
      <c r="U137">
        <v>0</v>
      </c>
      <c r="V137">
        <v>0</v>
      </c>
      <c r="W137">
        <v>0</v>
      </c>
      <c r="X137">
        <v>0</v>
      </c>
      <c r="Y137">
        <v>29.728784644215001</v>
      </c>
      <c r="Z137">
        <v>0</v>
      </c>
      <c r="AA137">
        <v>0</v>
      </c>
      <c r="AB137">
        <v>0</v>
      </c>
      <c r="AC137">
        <v>3.2592621729199993E-5</v>
      </c>
      <c r="AD137">
        <v>0</v>
      </c>
      <c r="AE137">
        <v>0</v>
      </c>
      <c r="AF137">
        <v>0</v>
      </c>
      <c r="AG137">
        <v>1.1757402767689997E-7</v>
      </c>
      <c r="AH137">
        <v>0</v>
      </c>
    </row>
    <row r="138" spans="1:34" x14ac:dyDescent="0.2">
      <c r="A138" t="s">
        <v>133</v>
      </c>
      <c r="B138" t="b">
        <v>1</v>
      </c>
      <c r="C138" t="s">
        <v>531</v>
      </c>
      <c r="D138" t="s">
        <v>502</v>
      </c>
      <c r="E138" t="s">
        <v>506</v>
      </c>
      <c r="F138" t="s">
        <v>538</v>
      </c>
      <c r="G138" t="s">
        <v>507</v>
      </c>
      <c r="H138" t="s">
        <v>532</v>
      </c>
      <c r="I138" t="s">
        <v>512</v>
      </c>
      <c r="J138" t="s">
        <v>519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0.85966200826000005</v>
      </c>
      <c r="V138">
        <v>0</v>
      </c>
      <c r="W138">
        <v>0</v>
      </c>
      <c r="X138">
        <v>0</v>
      </c>
      <c r="Y138">
        <v>36.77616699411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134</v>
      </c>
      <c r="C139" t="s">
        <v>531</v>
      </c>
      <c r="D139" t="s">
        <v>502</v>
      </c>
      <c r="E139" t="s">
        <v>506</v>
      </c>
      <c r="F139" t="s">
        <v>541</v>
      </c>
      <c r="G139" t="s">
        <v>507</v>
      </c>
      <c r="H139" t="s">
        <v>532</v>
      </c>
      <c r="I139" t="s">
        <v>512</v>
      </c>
      <c r="J139" t="s">
        <v>519</v>
      </c>
      <c r="K139" t="s">
        <v>532</v>
      </c>
      <c r="L139" t="s">
        <v>532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0.19797506600500001</v>
      </c>
      <c r="V139">
        <v>0</v>
      </c>
      <c r="W139">
        <v>0</v>
      </c>
      <c r="X139">
        <v>0</v>
      </c>
      <c r="Y139">
        <v>36.883604466549997</v>
      </c>
      <c r="Z139">
        <v>0</v>
      </c>
      <c r="AA139">
        <v>0</v>
      </c>
      <c r="AB139">
        <v>0</v>
      </c>
      <c r="AC139">
        <v>8.200249211699999E-7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t="s">
        <v>135</v>
      </c>
      <c r="C140" t="s">
        <v>531</v>
      </c>
      <c r="D140" t="s">
        <v>502</v>
      </c>
      <c r="E140" t="s">
        <v>505</v>
      </c>
      <c r="F140" t="s">
        <v>8</v>
      </c>
      <c r="G140" t="s">
        <v>507</v>
      </c>
      <c r="H140" t="s">
        <v>532</v>
      </c>
      <c r="I140" t="s">
        <v>512</v>
      </c>
      <c r="J140" t="s">
        <v>520</v>
      </c>
      <c r="K140" t="s">
        <v>532</v>
      </c>
      <c r="L140" t="s">
        <v>532</v>
      </c>
      <c r="M140">
        <v>0.52734166357000001</v>
      </c>
      <c r="N140">
        <v>0</v>
      </c>
      <c r="O140">
        <v>0</v>
      </c>
      <c r="P140">
        <v>0</v>
      </c>
      <c r="Q140">
        <v>1.35387648</v>
      </c>
      <c r="R140">
        <v>0</v>
      </c>
      <c r="S140">
        <v>0.22915199999999999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150.50247310290001</v>
      </c>
      <c r="Z140">
        <v>0</v>
      </c>
      <c r="AA140">
        <v>0</v>
      </c>
      <c r="AB140">
        <v>0</v>
      </c>
      <c r="AC140">
        <v>0.20896522516800001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136</v>
      </c>
      <c r="C141" t="s">
        <v>531</v>
      </c>
      <c r="D141" t="s">
        <v>502</v>
      </c>
      <c r="E141" t="s">
        <v>505</v>
      </c>
      <c r="F141" t="s">
        <v>4</v>
      </c>
      <c r="G141" t="s">
        <v>507</v>
      </c>
      <c r="H141" t="s">
        <v>532</v>
      </c>
      <c r="I141" t="s">
        <v>512</v>
      </c>
      <c r="J141" t="s">
        <v>520</v>
      </c>
      <c r="K141" t="s">
        <v>532</v>
      </c>
      <c r="L141" t="s">
        <v>532</v>
      </c>
      <c r="M141">
        <v>0</v>
      </c>
      <c r="N141">
        <v>0</v>
      </c>
      <c r="O141">
        <v>0.16628833577749999</v>
      </c>
      <c r="P141">
        <v>0</v>
      </c>
      <c r="Q141">
        <v>0</v>
      </c>
      <c r="R141">
        <v>0</v>
      </c>
      <c r="S141">
        <v>0.22915199999999999</v>
      </c>
      <c r="T141">
        <v>2.8290624892599995E-5</v>
      </c>
      <c r="U141">
        <v>0</v>
      </c>
      <c r="V141">
        <v>0</v>
      </c>
      <c r="W141">
        <v>0</v>
      </c>
      <c r="X141">
        <v>0</v>
      </c>
      <c r="Y141">
        <v>33.335856788775004</v>
      </c>
      <c r="Z141">
        <v>0</v>
      </c>
      <c r="AA141">
        <v>0</v>
      </c>
      <c r="AB141">
        <v>0</v>
      </c>
      <c r="AC141">
        <v>3.2592621729199993E-5</v>
      </c>
      <c r="AD141">
        <v>0</v>
      </c>
      <c r="AE141">
        <v>0</v>
      </c>
      <c r="AF141">
        <v>0</v>
      </c>
      <c r="AG141">
        <v>1.1757402767689997E-7</v>
      </c>
      <c r="AH141">
        <v>0</v>
      </c>
    </row>
    <row r="142" spans="1:34" x14ac:dyDescent="0.2">
      <c r="A142" t="s">
        <v>137</v>
      </c>
      <c r="C142" t="s">
        <v>531</v>
      </c>
      <c r="D142" t="s">
        <v>502</v>
      </c>
      <c r="E142" t="s">
        <v>506</v>
      </c>
      <c r="F142" t="s">
        <v>538</v>
      </c>
      <c r="G142" t="s">
        <v>507</v>
      </c>
      <c r="H142" t="s">
        <v>532</v>
      </c>
      <c r="I142" t="s">
        <v>512</v>
      </c>
      <c r="J142" t="s">
        <v>520</v>
      </c>
      <c r="K142" t="s">
        <v>532</v>
      </c>
      <c r="L142" t="s">
        <v>532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0.85966200826000005</v>
      </c>
      <c r="V142">
        <v>0</v>
      </c>
      <c r="W142">
        <v>0</v>
      </c>
      <c r="X142">
        <v>0</v>
      </c>
      <c r="Y142">
        <v>41.238316696349997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138</v>
      </c>
      <c r="C143" t="s">
        <v>531</v>
      </c>
      <c r="D143" t="s">
        <v>502</v>
      </c>
      <c r="E143" t="s">
        <v>506</v>
      </c>
      <c r="F143" t="s">
        <v>541</v>
      </c>
      <c r="G143" t="s">
        <v>507</v>
      </c>
      <c r="H143" t="s">
        <v>532</v>
      </c>
      <c r="I143" t="s">
        <v>512</v>
      </c>
      <c r="J143" t="s">
        <v>520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0.19797506600500001</v>
      </c>
      <c r="V143">
        <v>0</v>
      </c>
      <c r="W143">
        <v>0</v>
      </c>
      <c r="X143">
        <v>0</v>
      </c>
      <c r="Y143">
        <v>41.358789841750003</v>
      </c>
      <c r="Z143">
        <v>0</v>
      </c>
      <c r="AA143">
        <v>0</v>
      </c>
      <c r="AB143">
        <v>0</v>
      </c>
      <c r="AC143">
        <v>8.200249211699999E-7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139</v>
      </c>
      <c r="C144" t="s">
        <v>531</v>
      </c>
      <c r="D144" t="s">
        <v>502</v>
      </c>
      <c r="E144" t="s">
        <v>505</v>
      </c>
      <c r="F144" t="s">
        <v>8</v>
      </c>
      <c r="G144" t="s">
        <v>507</v>
      </c>
      <c r="H144" t="s">
        <v>532</v>
      </c>
      <c r="I144" t="s">
        <v>535</v>
      </c>
      <c r="J144" t="s">
        <v>520</v>
      </c>
      <c r="K144" t="s">
        <v>532</v>
      </c>
      <c r="L144" t="s">
        <v>532</v>
      </c>
      <c r="M144">
        <v>0.52734166357000001</v>
      </c>
      <c r="N144">
        <v>0</v>
      </c>
      <c r="O144">
        <v>0</v>
      </c>
      <c r="P144">
        <v>0</v>
      </c>
      <c r="Q144">
        <v>1.35387648</v>
      </c>
      <c r="R144">
        <v>0</v>
      </c>
      <c r="S144">
        <v>0.22915199999999999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115.23169901892</v>
      </c>
      <c r="Z144">
        <v>0</v>
      </c>
      <c r="AA144">
        <v>0</v>
      </c>
      <c r="AB144">
        <v>0</v>
      </c>
      <c r="AC144">
        <v>0.20896522516800001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140</v>
      </c>
      <c r="C145" t="s">
        <v>531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535</v>
      </c>
      <c r="J145" t="s">
        <v>520</v>
      </c>
      <c r="K145" t="s">
        <v>532</v>
      </c>
      <c r="L145" t="s">
        <v>532</v>
      </c>
      <c r="M145">
        <v>0</v>
      </c>
      <c r="N145">
        <v>0</v>
      </c>
      <c r="O145">
        <v>0.16628833577749999</v>
      </c>
      <c r="P145">
        <v>0</v>
      </c>
      <c r="Q145">
        <v>0</v>
      </c>
      <c r="R145">
        <v>0</v>
      </c>
      <c r="S145">
        <v>0.22915199999999999</v>
      </c>
      <c r="T145">
        <v>2.8290624892599995E-5</v>
      </c>
      <c r="U145">
        <v>0</v>
      </c>
      <c r="V145">
        <v>0</v>
      </c>
      <c r="W145">
        <v>0</v>
      </c>
      <c r="X145">
        <v>0</v>
      </c>
      <c r="Y145">
        <v>25.523483679870001</v>
      </c>
      <c r="Z145">
        <v>0</v>
      </c>
      <c r="AA145">
        <v>0</v>
      </c>
      <c r="AB145">
        <v>0</v>
      </c>
      <c r="AC145">
        <v>3.2592621729199993E-5</v>
      </c>
      <c r="AD145">
        <v>0</v>
      </c>
      <c r="AE145">
        <v>0</v>
      </c>
      <c r="AF145">
        <v>0</v>
      </c>
      <c r="AG145">
        <v>1.1757402767689997E-7</v>
      </c>
      <c r="AH145">
        <v>0</v>
      </c>
    </row>
    <row r="146" spans="1:34" x14ac:dyDescent="0.2">
      <c r="A146" t="s">
        <v>141</v>
      </c>
      <c r="C146" t="s">
        <v>531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535</v>
      </c>
      <c r="J146" t="s">
        <v>520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0.85966200826000005</v>
      </c>
      <c r="V146">
        <v>0</v>
      </c>
      <c r="W146">
        <v>0</v>
      </c>
      <c r="X146">
        <v>0</v>
      </c>
      <c r="Y146">
        <v>31.573974829979996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142</v>
      </c>
      <c r="C147" t="s">
        <v>531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535</v>
      </c>
      <c r="J147" t="s">
        <v>520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0.19797506600500001</v>
      </c>
      <c r="V147">
        <v>0</v>
      </c>
      <c r="W147">
        <v>0</v>
      </c>
      <c r="X147">
        <v>0</v>
      </c>
      <c r="Y147">
        <v>31.666214677899998</v>
      </c>
      <c r="Z147">
        <v>0</v>
      </c>
      <c r="AA147">
        <v>0</v>
      </c>
      <c r="AB147">
        <v>0</v>
      </c>
      <c r="AC147">
        <v>8.200249211699999E-7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143</v>
      </c>
      <c r="C148" t="s">
        <v>531</v>
      </c>
      <c r="D148" t="s">
        <v>502</v>
      </c>
      <c r="E148" t="s">
        <v>505</v>
      </c>
      <c r="F148" t="s">
        <v>8</v>
      </c>
      <c r="G148" t="s">
        <v>507</v>
      </c>
      <c r="H148" t="s">
        <v>532</v>
      </c>
      <c r="I148" t="s">
        <v>536</v>
      </c>
      <c r="J148" t="s">
        <v>520</v>
      </c>
      <c r="K148" t="s">
        <v>532</v>
      </c>
      <c r="L148" t="s">
        <v>532</v>
      </c>
      <c r="M148">
        <v>0.52734166357000001</v>
      </c>
      <c r="N148">
        <v>0</v>
      </c>
      <c r="O148">
        <v>0</v>
      </c>
      <c r="P148">
        <v>0</v>
      </c>
      <c r="Q148">
        <v>1.35387648</v>
      </c>
      <c r="R148">
        <v>0</v>
      </c>
      <c r="S148">
        <v>0.22915199999999999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67.168924945146003</v>
      </c>
      <c r="Z148">
        <v>0</v>
      </c>
      <c r="AA148">
        <v>0</v>
      </c>
      <c r="AB148">
        <v>0</v>
      </c>
      <c r="AC148">
        <v>0.20896522516800001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144</v>
      </c>
      <c r="C149" t="s">
        <v>531</v>
      </c>
      <c r="D149" t="s">
        <v>502</v>
      </c>
      <c r="E149" t="s">
        <v>505</v>
      </c>
      <c r="F149" t="s">
        <v>4</v>
      </c>
      <c r="G149" t="s">
        <v>507</v>
      </c>
      <c r="H149" t="s">
        <v>532</v>
      </c>
      <c r="I149" t="s">
        <v>536</v>
      </c>
      <c r="J149" t="s">
        <v>520</v>
      </c>
      <c r="K149" t="s">
        <v>532</v>
      </c>
      <c r="L149" t="s">
        <v>532</v>
      </c>
      <c r="M149">
        <v>0</v>
      </c>
      <c r="N149">
        <v>0</v>
      </c>
      <c r="O149">
        <v>0.16628833577749999</v>
      </c>
      <c r="P149">
        <v>0</v>
      </c>
      <c r="Q149">
        <v>0</v>
      </c>
      <c r="R149">
        <v>0</v>
      </c>
      <c r="S149">
        <v>0.22915199999999999</v>
      </c>
      <c r="T149">
        <v>2.8290624892599995E-5</v>
      </c>
      <c r="U149">
        <v>0</v>
      </c>
      <c r="V149">
        <v>0</v>
      </c>
      <c r="W149">
        <v>0</v>
      </c>
      <c r="X149">
        <v>0</v>
      </c>
      <c r="Y149">
        <v>14.877720056443502</v>
      </c>
      <c r="Z149">
        <v>0</v>
      </c>
      <c r="AA149">
        <v>0</v>
      </c>
      <c r="AB149">
        <v>0</v>
      </c>
      <c r="AC149">
        <v>3.2592621729199993E-5</v>
      </c>
      <c r="AD149">
        <v>0</v>
      </c>
      <c r="AE149">
        <v>0</v>
      </c>
      <c r="AF149">
        <v>0</v>
      </c>
      <c r="AG149">
        <v>1.1757402767689997E-7</v>
      </c>
      <c r="AH149">
        <v>0</v>
      </c>
    </row>
    <row r="150" spans="1:34" x14ac:dyDescent="0.2">
      <c r="A150" t="s">
        <v>145</v>
      </c>
      <c r="C150" t="s">
        <v>531</v>
      </c>
      <c r="D150" t="s">
        <v>502</v>
      </c>
      <c r="E150" t="s">
        <v>506</v>
      </c>
      <c r="F150" t="s">
        <v>538</v>
      </c>
      <c r="G150" t="s">
        <v>507</v>
      </c>
      <c r="H150" t="s">
        <v>532</v>
      </c>
      <c r="I150" t="s">
        <v>536</v>
      </c>
      <c r="J150" t="s">
        <v>520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0.85966200826000005</v>
      </c>
      <c r="V150">
        <v>0</v>
      </c>
      <c r="W150">
        <v>0</v>
      </c>
      <c r="X150">
        <v>0</v>
      </c>
      <c r="Y150">
        <v>18.404570648799002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146</v>
      </c>
      <c r="C151" t="s">
        <v>531</v>
      </c>
      <c r="D151" t="s">
        <v>502</v>
      </c>
      <c r="E151" t="s">
        <v>506</v>
      </c>
      <c r="F151" t="s">
        <v>541</v>
      </c>
      <c r="G151" t="s">
        <v>507</v>
      </c>
      <c r="H151" t="s">
        <v>532</v>
      </c>
      <c r="I151" t="s">
        <v>536</v>
      </c>
      <c r="J151" t="s">
        <v>520</v>
      </c>
      <c r="K151" t="s">
        <v>532</v>
      </c>
      <c r="L151" t="s">
        <v>532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0.19797506600500001</v>
      </c>
      <c r="V151">
        <v>0</v>
      </c>
      <c r="W151">
        <v>0</v>
      </c>
      <c r="X151">
        <v>0</v>
      </c>
      <c r="Y151">
        <v>18.458337550395001</v>
      </c>
      <c r="Z151">
        <v>0</v>
      </c>
      <c r="AA151">
        <v>0</v>
      </c>
      <c r="AB151">
        <v>0</v>
      </c>
      <c r="AC151">
        <v>8.200249211699999E-7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147</v>
      </c>
      <c r="C152" t="s">
        <v>1</v>
      </c>
      <c r="D152" t="s">
        <v>502</v>
      </c>
      <c r="E152" t="s">
        <v>505</v>
      </c>
      <c r="F152" t="s">
        <v>4</v>
      </c>
      <c r="G152" t="s">
        <v>507</v>
      </c>
      <c r="H152" t="s">
        <v>532</v>
      </c>
      <c r="I152" t="s">
        <v>537</v>
      </c>
      <c r="J152" t="s">
        <v>513</v>
      </c>
      <c r="K152" t="s">
        <v>532</v>
      </c>
      <c r="L152" t="s">
        <v>532</v>
      </c>
      <c r="M152">
        <v>0</v>
      </c>
      <c r="N152">
        <v>0</v>
      </c>
      <c r="O152">
        <v>6.5963509444999993</v>
      </c>
      <c r="P152">
        <v>0</v>
      </c>
      <c r="Q152">
        <v>0</v>
      </c>
      <c r="R152">
        <v>0</v>
      </c>
      <c r="S152">
        <v>0.82500000000000007</v>
      </c>
      <c r="T152">
        <v>3.1168144573999999E-4</v>
      </c>
      <c r="U152">
        <v>0</v>
      </c>
      <c r="V152">
        <v>0</v>
      </c>
      <c r="W152">
        <v>0</v>
      </c>
      <c r="X152">
        <v>0</v>
      </c>
      <c r="Y152">
        <v>2019.9878999479999</v>
      </c>
      <c r="Z152">
        <v>0</v>
      </c>
      <c r="AA152">
        <v>0</v>
      </c>
      <c r="AB152">
        <v>0</v>
      </c>
      <c r="AC152">
        <v>3.5907709707999998E-4</v>
      </c>
      <c r="AD152">
        <v>0</v>
      </c>
      <c r="AE152">
        <v>0</v>
      </c>
      <c r="AF152">
        <v>0</v>
      </c>
      <c r="AG152">
        <v>1.2955369470709998E-6</v>
      </c>
      <c r="AH152">
        <v>0</v>
      </c>
    </row>
    <row r="153" spans="1:34" x14ac:dyDescent="0.2">
      <c r="A153" t="s">
        <v>148</v>
      </c>
      <c r="C153" t="s">
        <v>1</v>
      </c>
      <c r="D153" t="s">
        <v>502</v>
      </c>
      <c r="E153" t="s">
        <v>506</v>
      </c>
      <c r="F153" t="s">
        <v>538</v>
      </c>
      <c r="G153" t="s">
        <v>507</v>
      </c>
      <c r="H153" t="s">
        <v>532</v>
      </c>
      <c r="I153" t="s">
        <v>537</v>
      </c>
      <c r="J153" t="s">
        <v>513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22.003172028000002</v>
      </c>
      <c r="V153">
        <v>0</v>
      </c>
      <c r="W153">
        <v>0</v>
      </c>
      <c r="X153">
        <v>0</v>
      </c>
      <c r="Y153">
        <v>1692.0029491956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149</v>
      </c>
      <c r="C154" t="s">
        <v>1</v>
      </c>
      <c r="D154" t="s">
        <v>502</v>
      </c>
      <c r="E154" t="s">
        <v>506</v>
      </c>
      <c r="F154" t="s">
        <v>541</v>
      </c>
      <c r="G154" t="s">
        <v>507</v>
      </c>
      <c r="H154" t="s">
        <v>532</v>
      </c>
      <c r="I154" t="s">
        <v>537</v>
      </c>
      <c r="J154" t="s">
        <v>513</v>
      </c>
      <c r="K154" t="s">
        <v>532</v>
      </c>
      <c r="L154" t="s">
        <v>532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8.0147062266100004</v>
      </c>
      <c r="V154">
        <v>0</v>
      </c>
      <c r="W154">
        <v>0</v>
      </c>
      <c r="X154">
        <v>0</v>
      </c>
      <c r="Y154">
        <v>1697.2142237276</v>
      </c>
      <c r="Z154">
        <v>0</v>
      </c>
      <c r="AA154">
        <v>0</v>
      </c>
      <c r="AB154">
        <v>0</v>
      </c>
      <c r="AC154">
        <v>9.2258036051999998E-6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t="s">
        <v>150</v>
      </c>
      <c r="C155" t="s">
        <v>1</v>
      </c>
      <c r="D155" t="s">
        <v>502</v>
      </c>
      <c r="E155" t="s">
        <v>505</v>
      </c>
      <c r="F155" t="s">
        <v>4</v>
      </c>
      <c r="G155" t="s">
        <v>508</v>
      </c>
      <c r="H155" t="s">
        <v>532</v>
      </c>
      <c r="I155" t="s">
        <v>537</v>
      </c>
      <c r="J155" t="s">
        <v>513</v>
      </c>
      <c r="K155" t="s">
        <v>532</v>
      </c>
      <c r="L155" t="s">
        <v>532</v>
      </c>
      <c r="M155">
        <v>0</v>
      </c>
      <c r="N155">
        <v>0</v>
      </c>
      <c r="O155">
        <v>6.5963509444999993</v>
      </c>
      <c r="P155">
        <v>0</v>
      </c>
      <c r="Q155">
        <v>0</v>
      </c>
      <c r="R155">
        <v>0</v>
      </c>
      <c r="S155">
        <v>0.82500000000000007</v>
      </c>
      <c r="T155">
        <v>3.1168144573999999E-4</v>
      </c>
      <c r="U155">
        <v>0</v>
      </c>
      <c r="V155">
        <v>0</v>
      </c>
      <c r="W155">
        <v>0</v>
      </c>
      <c r="X155">
        <v>190.92309678000001</v>
      </c>
      <c r="Y155">
        <v>2163.5412486239998</v>
      </c>
      <c r="Z155">
        <v>0</v>
      </c>
      <c r="AA155">
        <v>0</v>
      </c>
      <c r="AB155">
        <v>0</v>
      </c>
      <c r="AC155">
        <v>3.5907709707999998E-4</v>
      </c>
      <c r="AD155">
        <v>0</v>
      </c>
      <c r="AE155">
        <v>0</v>
      </c>
      <c r="AF155">
        <v>0</v>
      </c>
      <c r="AG155">
        <v>1.2955369470709998E-6</v>
      </c>
      <c r="AH155">
        <v>0</v>
      </c>
    </row>
    <row r="156" spans="1:34" x14ac:dyDescent="0.2">
      <c r="A156" t="s">
        <v>151</v>
      </c>
      <c r="C156" t="s">
        <v>1</v>
      </c>
      <c r="D156" t="s">
        <v>502</v>
      </c>
      <c r="E156" t="s">
        <v>506</v>
      </c>
      <c r="F156" t="s">
        <v>538</v>
      </c>
      <c r="G156" t="s">
        <v>508</v>
      </c>
      <c r="H156" t="s">
        <v>532</v>
      </c>
      <c r="I156" t="s">
        <v>537</v>
      </c>
      <c r="J156" t="s">
        <v>513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22.003172028000002</v>
      </c>
      <c r="V156">
        <v>0</v>
      </c>
      <c r="W156">
        <v>0</v>
      </c>
      <c r="X156">
        <v>138.4512402</v>
      </c>
      <c r="Y156">
        <v>1812.2547277440001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152</v>
      </c>
      <c r="C157" t="s">
        <v>1</v>
      </c>
      <c r="D157" t="s">
        <v>502</v>
      </c>
      <c r="E157" t="s">
        <v>506</v>
      </c>
      <c r="F157" t="s">
        <v>541</v>
      </c>
      <c r="G157" t="s">
        <v>508</v>
      </c>
      <c r="H157" t="s">
        <v>532</v>
      </c>
      <c r="I157" t="s">
        <v>537</v>
      </c>
      <c r="J157" t="s">
        <v>513</v>
      </c>
      <c r="K157" t="s">
        <v>532</v>
      </c>
      <c r="L157" t="s">
        <v>532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8.0147062266100004</v>
      </c>
      <c r="V157">
        <v>0</v>
      </c>
      <c r="W157">
        <v>0</v>
      </c>
      <c r="X157">
        <v>144.50121035999999</v>
      </c>
      <c r="Y157">
        <v>1817.8278038880001</v>
      </c>
      <c r="Z157">
        <v>0</v>
      </c>
      <c r="AA157">
        <v>0</v>
      </c>
      <c r="AB157">
        <v>0</v>
      </c>
      <c r="AC157">
        <v>9.2258036051999998E-6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2">
      <c r="A158" t="s">
        <v>153</v>
      </c>
      <c r="B158" t="b">
        <v>1</v>
      </c>
      <c r="C158" t="s">
        <v>1</v>
      </c>
      <c r="D158" t="s">
        <v>502</v>
      </c>
      <c r="E158" t="s">
        <v>505</v>
      </c>
      <c r="F158" t="s">
        <v>4</v>
      </c>
      <c r="G158" t="s">
        <v>507</v>
      </c>
      <c r="H158" t="s">
        <v>532</v>
      </c>
      <c r="I158" t="s">
        <v>538</v>
      </c>
      <c r="J158" t="s">
        <v>513</v>
      </c>
      <c r="K158" t="s">
        <v>532</v>
      </c>
      <c r="L158" t="s">
        <v>532</v>
      </c>
      <c r="M158">
        <v>0</v>
      </c>
      <c r="N158">
        <v>0</v>
      </c>
      <c r="O158">
        <v>6.5963509444999993</v>
      </c>
      <c r="P158">
        <v>0</v>
      </c>
      <c r="Q158">
        <v>0</v>
      </c>
      <c r="R158">
        <v>0</v>
      </c>
      <c r="S158">
        <v>0.82500000000000007</v>
      </c>
      <c r="T158">
        <v>3.1168144573999999E-4</v>
      </c>
      <c r="U158">
        <v>0</v>
      </c>
      <c r="V158">
        <v>0</v>
      </c>
      <c r="W158">
        <v>0</v>
      </c>
      <c r="X158">
        <v>0</v>
      </c>
      <c r="Y158">
        <v>2135.5161995240001</v>
      </c>
      <c r="Z158">
        <v>0</v>
      </c>
      <c r="AA158">
        <v>0</v>
      </c>
      <c r="AB158">
        <v>0</v>
      </c>
      <c r="AC158">
        <v>3.5907709707999998E-4</v>
      </c>
      <c r="AD158">
        <v>0</v>
      </c>
      <c r="AE158">
        <v>0</v>
      </c>
      <c r="AF158">
        <v>0</v>
      </c>
      <c r="AG158">
        <v>1.2955369470709998E-6</v>
      </c>
      <c r="AH158">
        <v>0</v>
      </c>
    </row>
    <row r="159" spans="1:34" x14ac:dyDescent="0.2">
      <c r="A159" t="s">
        <v>154</v>
      </c>
      <c r="B159" t="b">
        <v>1</v>
      </c>
      <c r="C159" t="s">
        <v>1</v>
      </c>
      <c r="D159" t="s">
        <v>502</v>
      </c>
      <c r="E159" t="s">
        <v>506</v>
      </c>
      <c r="F159" t="s">
        <v>538</v>
      </c>
      <c r="G159" t="s">
        <v>507</v>
      </c>
      <c r="H159" t="s">
        <v>532</v>
      </c>
      <c r="I159" t="s">
        <v>538</v>
      </c>
      <c r="J159" t="s">
        <v>513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22.003172028000002</v>
      </c>
      <c r="V159">
        <v>0</v>
      </c>
      <c r="W159">
        <v>0</v>
      </c>
      <c r="X159">
        <v>0</v>
      </c>
      <c r="Y159">
        <v>1788.7729464828001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155</v>
      </c>
      <c r="C160" t="s">
        <v>1</v>
      </c>
      <c r="D160" t="s">
        <v>502</v>
      </c>
      <c r="E160" t="s">
        <v>506</v>
      </c>
      <c r="F160" t="s">
        <v>541</v>
      </c>
      <c r="G160" t="s">
        <v>507</v>
      </c>
      <c r="H160" t="s">
        <v>532</v>
      </c>
      <c r="I160" t="s">
        <v>538</v>
      </c>
      <c r="J160" t="s">
        <v>513</v>
      </c>
      <c r="K160" t="s">
        <v>532</v>
      </c>
      <c r="L160" t="s">
        <v>532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8.0147062266100004</v>
      </c>
      <c r="V160">
        <v>0</v>
      </c>
      <c r="W160">
        <v>0</v>
      </c>
      <c r="X160">
        <v>0</v>
      </c>
      <c r="Y160">
        <v>1794.2822671988001</v>
      </c>
      <c r="Z160">
        <v>0</v>
      </c>
      <c r="AA160">
        <v>0</v>
      </c>
      <c r="AB160">
        <v>0</v>
      </c>
      <c r="AC160">
        <v>9.2258036051999998E-6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156</v>
      </c>
      <c r="C161" t="s">
        <v>1</v>
      </c>
      <c r="D161" t="s">
        <v>502</v>
      </c>
      <c r="E161" t="s">
        <v>505</v>
      </c>
      <c r="F161" t="s">
        <v>4</v>
      </c>
      <c r="G161" t="s">
        <v>508</v>
      </c>
      <c r="H161" t="s">
        <v>532</v>
      </c>
      <c r="I161" t="s">
        <v>538</v>
      </c>
      <c r="J161" t="s">
        <v>513</v>
      </c>
      <c r="K161" t="s">
        <v>532</v>
      </c>
      <c r="L161" t="s">
        <v>532</v>
      </c>
      <c r="M161">
        <v>0</v>
      </c>
      <c r="N161">
        <v>0</v>
      </c>
      <c r="O161">
        <v>6.5963509444999993</v>
      </c>
      <c r="P161">
        <v>0</v>
      </c>
      <c r="Q161">
        <v>0</v>
      </c>
      <c r="R161">
        <v>0</v>
      </c>
      <c r="S161">
        <v>0.82500000000000007</v>
      </c>
      <c r="T161">
        <v>3.1168144573999999E-4</v>
      </c>
      <c r="U161">
        <v>0</v>
      </c>
      <c r="V161">
        <v>0</v>
      </c>
      <c r="W161">
        <v>0</v>
      </c>
      <c r="X161">
        <v>190.92309678000001</v>
      </c>
      <c r="Y161">
        <v>2282.0730840599999</v>
      </c>
      <c r="Z161">
        <v>0</v>
      </c>
      <c r="AA161">
        <v>0</v>
      </c>
      <c r="AB161">
        <v>0</v>
      </c>
      <c r="AC161">
        <v>3.5907709707999998E-4</v>
      </c>
      <c r="AD161">
        <v>0</v>
      </c>
      <c r="AE161">
        <v>0</v>
      </c>
      <c r="AF161">
        <v>0</v>
      </c>
      <c r="AG161">
        <v>1.2955369470709998E-6</v>
      </c>
      <c r="AH161">
        <v>0</v>
      </c>
    </row>
    <row r="162" spans="1:34" x14ac:dyDescent="0.2">
      <c r="A162" t="s">
        <v>157</v>
      </c>
      <c r="C162" t="s">
        <v>1</v>
      </c>
      <c r="D162" t="s">
        <v>502</v>
      </c>
      <c r="E162" t="s">
        <v>506</v>
      </c>
      <c r="F162" t="s">
        <v>538</v>
      </c>
      <c r="G162" t="s">
        <v>508</v>
      </c>
      <c r="H162" t="s">
        <v>532</v>
      </c>
      <c r="I162" t="s">
        <v>538</v>
      </c>
      <c r="J162" t="s">
        <v>513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22.003172028000002</v>
      </c>
      <c r="V162">
        <v>0</v>
      </c>
      <c r="W162">
        <v>0</v>
      </c>
      <c r="X162">
        <v>138.4512402</v>
      </c>
      <c r="Y162">
        <v>1911.5409693599997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158</v>
      </c>
      <c r="C163" t="s">
        <v>1</v>
      </c>
      <c r="D163" t="s">
        <v>502</v>
      </c>
      <c r="E163" t="s">
        <v>506</v>
      </c>
      <c r="F163" t="s">
        <v>541</v>
      </c>
      <c r="G163" t="s">
        <v>508</v>
      </c>
      <c r="H163" t="s">
        <v>532</v>
      </c>
      <c r="I163" t="s">
        <v>538</v>
      </c>
      <c r="J163" t="s">
        <v>513</v>
      </c>
      <c r="K163" t="s">
        <v>532</v>
      </c>
      <c r="L163" t="s">
        <v>532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8.0147062266100004</v>
      </c>
      <c r="V163">
        <v>0</v>
      </c>
      <c r="W163">
        <v>0</v>
      </c>
      <c r="X163">
        <v>144.50121035999999</v>
      </c>
      <c r="Y163">
        <v>1917.41937222</v>
      </c>
      <c r="Z163">
        <v>0</v>
      </c>
      <c r="AA163">
        <v>0</v>
      </c>
      <c r="AB163">
        <v>0</v>
      </c>
      <c r="AC163">
        <v>9.2258036051999998E-6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 t="s">
        <v>159</v>
      </c>
      <c r="C164" t="s">
        <v>1</v>
      </c>
      <c r="D164" t="s">
        <v>502</v>
      </c>
      <c r="E164" t="s">
        <v>505</v>
      </c>
      <c r="F164" t="s">
        <v>4</v>
      </c>
      <c r="G164" t="s">
        <v>507</v>
      </c>
      <c r="H164" t="s">
        <v>532</v>
      </c>
      <c r="I164" t="s">
        <v>539</v>
      </c>
      <c r="J164" t="s">
        <v>513</v>
      </c>
      <c r="K164" t="s">
        <v>532</v>
      </c>
      <c r="L164" t="s">
        <v>532</v>
      </c>
      <c r="M164">
        <v>0</v>
      </c>
      <c r="N164">
        <v>0</v>
      </c>
      <c r="O164">
        <v>6.5963509444999993</v>
      </c>
      <c r="P164">
        <v>0</v>
      </c>
      <c r="Q164">
        <v>0</v>
      </c>
      <c r="R164">
        <v>0</v>
      </c>
      <c r="S164">
        <v>0.82500000000000007</v>
      </c>
      <c r="T164">
        <v>3.1168144573999999E-4</v>
      </c>
      <c r="U164">
        <v>0</v>
      </c>
      <c r="V164">
        <v>0</v>
      </c>
      <c r="W164">
        <v>0</v>
      </c>
      <c r="X164">
        <v>0</v>
      </c>
      <c r="Y164">
        <v>1820.305774165</v>
      </c>
      <c r="Z164">
        <v>0</v>
      </c>
      <c r="AA164">
        <v>0</v>
      </c>
      <c r="AB164">
        <v>0</v>
      </c>
      <c r="AC164">
        <v>3.5907709707999998E-4</v>
      </c>
      <c r="AD164">
        <v>0</v>
      </c>
      <c r="AE164">
        <v>0</v>
      </c>
      <c r="AF164">
        <v>0</v>
      </c>
      <c r="AG164">
        <v>1.2955369470709998E-6</v>
      </c>
      <c r="AH164">
        <v>0</v>
      </c>
    </row>
    <row r="165" spans="1:34" x14ac:dyDescent="0.2">
      <c r="A165" t="s">
        <v>160</v>
      </c>
      <c r="C165" t="s">
        <v>1</v>
      </c>
      <c r="D165" t="s">
        <v>502</v>
      </c>
      <c r="E165" t="s">
        <v>506</v>
      </c>
      <c r="F165" t="s">
        <v>538</v>
      </c>
      <c r="G165" t="s">
        <v>507</v>
      </c>
      <c r="H165" t="s">
        <v>532</v>
      </c>
      <c r="I165" t="s">
        <v>539</v>
      </c>
      <c r="J165" t="s">
        <v>513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22.003172028000002</v>
      </c>
      <c r="V165">
        <v>0</v>
      </c>
      <c r="W165">
        <v>0</v>
      </c>
      <c r="X165">
        <v>0</v>
      </c>
      <c r="Y165">
        <v>1524.7431622755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t="s">
        <v>161</v>
      </c>
      <c r="C166" t="s">
        <v>1</v>
      </c>
      <c r="D166" t="s">
        <v>502</v>
      </c>
      <c r="E166" t="s">
        <v>506</v>
      </c>
      <c r="F166" t="s">
        <v>541</v>
      </c>
      <c r="G166" t="s">
        <v>507</v>
      </c>
      <c r="H166" t="s">
        <v>532</v>
      </c>
      <c r="I166" t="s">
        <v>539</v>
      </c>
      <c r="J166" t="s">
        <v>513</v>
      </c>
      <c r="K166" t="s">
        <v>532</v>
      </c>
      <c r="L166" t="s">
        <v>532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8.0147062266100004</v>
      </c>
      <c r="V166">
        <v>0</v>
      </c>
      <c r="W166">
        <v>0</v>
      </c>
      <c r="X166">
        <v>0</v>
      </c>
      <c r="Y166">
        <v>1529.4392860105002</v>
      </c>
      <c r="Z166">
        <v>0</v>
      </c>
      <c r="AA166">
        <v>0</v>
      </c>
      <c r="AB166">
        <v>0</v>
      </c>
      <c r="AC166">
        <v>9.2258036051999998E-6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162</v>
      </c>
      <c r="C167" t="s">
        <v>1</v>
      </c>
      <c r="D167" t="s">
        <v>502</v>
      </c>
      <c r="E167" t="s">
        <v>505</v>
      </c>
      <c r="F167" t="s">
        <v>4</v>
      </c>
      <c r="G167" t="s">
        <v>508</v>
      </c>
      <c r="H167" t="s">
        <v>532</v>
      </c>
      <c r="I167" t="s">
        <v>539</v>
      </c>
      <c r="J167" t="s">
        <v>513</v>
      </c>
      <c r="K167" t="s">
        <v>532</v>
      </c>
      <c r="L167" t="s">
        <v>532</v>
      </c>
      <c r="M167">
        <v>0</v>
      </c>
      <c r="N167">
        <v>0</v>
      </c>
      <c r="O167">
        <v>6.5963509444999993</v>
      </c>
      <c r="P167">
        <v>0</v>
      </c>
      <c r="Q167">
        <v>0</v>
      </c>
      <c r="R167">
        <v>0</v>
      </c>
      <c r="S167">
        <v>0.82500000000000007</v>
      </c>
      <c r="T167">
        <v>3.1168144573999999E-4</v>
      </c>
      <c r="U167">
        <v>0</v>
      </c>
      <c r="V167">
        <v>0</v>
      </c>
      <c r="W167">
        <v>0</v>
      </c>
      <c r="X167">
        <v>190.92309678000001</v>
      </c>
      <c r="Y167">
        <v>1958.6614776119998</v>
      </c>
      <c r="Z167">
        <v>0</v>
      </c>
      <c r="AA167">
        <v>0</v>
      </c>
      <c r="AB167">
        <v>0</v>
      </c>
      <c r="AC167">
        <v>3.5907709707999998E-4</v>
      </c>
      <c r="AD167">
        <v>0</v>
      </c>
      <c r="AE167">
        <v>0</v>
      </c>
      <c r="AF167">
        <v>0</v>
      </c>
      <c r="AG167">
        <v>1.2955369470709998E-6</v>
      </c>
      <c r="AH167">
        <v>0</v>
      </c>
    </row>
    <row r="168" spans="1:34" x14ac:dyDescent="0.2">
      <c r="A168" t="s">
        <v>163</v>
      </c>
      <c r="C168" t="s">
        <v>1</v>
      </c>
      <c r="D168" t="s">
        <v>502</v>
      </c>
      <c r="E168" t="s">
        <v>506</v>
      </c>
      <c r="F168" t="s">
        <v>538</v>
      </c>
      <c r="G168" t="s">
        <v>508</v>
      </c>
      <c r="H168" t="s">
        <v>532</v>
      </c>
      <c r="I168" t="s">
        <v>539</v>
      </c>
      <c r="J168" t="s">
        <v>513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22.003172028000002</v>
      </c>
      <c r="V168">
        <v>0</v>
      </c>
      <c r="W168">
        <v>0</v>
      </c>
      <c r="X168">
        <v>138.4512402</v>
      </c>
      <c r="Y168">
        <v>1640.640558672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 t="s">
        <v>164</v>
      </c>
      <c r="C169" t="s">
        <v>1</v>
      </c>
      <c r="D169" t="s">
        <v>502</v>
      </c>
      <c r="E169" t="s">
        <v>506</v>
      </c>
      <c r="F169" t="s">
        <v>541</v>
      </c>
      <c r="G169" t="s">
        <v>508</v>
      </c>
      <c r="H169" t="s">
        <v>532</v>
      </c>
      <c r="I169" t="s">
        <v>539</v>
      </c>
      <c r="J169" t="s">
        <v>513</v>
      </c>
      <c r="K169" t="s">
        <v>532</v>
      </c>
      <c r="L169" t="s">
        <v>532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8.0147062266100004</v>
      </c>
      <c r="V169">
        <v>0</v>
      </c>
      <c r="W169">
        <v>0</v>
      </c>
      <c r="X169">
        <v>144.50121035999999</v>
      </c>
      <c r="Y169">
        <v>1645.685884044</v>
      </c>
      <c r="Z169">
        <v>0</v>
      </c>
      <c r="AA169">
        <v>0</v>
      </c>
      <c r="AB169">
        <v>0</v>
      </c>
      <c r="AC169">
        <v>9.2258036051999998E-6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165</v>
      </c>
      <c r="C170" t="s">
        <v>1</v>
      </c>
      <c r="D170" t="s">
        <v>502</v>
      </c>
      <c r="E170" t="s">
        <v>505</v>
      </c>
      <c r="F170" t="s">
        <v>4</v>
      </c>
      <c r="G170" t="s">
        <v>507</v>
      </c>
      <c r="H170" t="s">
        <v>532</v>
      </c>
      <c r="I170" t="s">
        <v>540</v>
      </c>
      <c r="J170" t="s">
        <v>513</v>
      </c>
      <c r="K170" t="s">
        <v>532</v>
      </c>
      <c r="L170" t="s">
        <v>532</v>
      </c>
      <c r="M170">
        <v>0</v>
      </c>
      <c r="N170">
        <v>0</v>
      </c>
      <c r="O170">
        <v>6.5963509444999993</v>
      </c>
      <c r="P170">
        <v>0</v>
      </c>
      <c r="Q170">
        <v>0</v>
      </c>
      <c r="R170">
        <v>0</v>
      </c>
      <c r="S170">
        <v>0.82500000000000007</v>
      </c>
      <c r="T170">
        <v>3.1168144573999999E-4</v>
      </c>
      <c r="U170">
        <v>0</v>
      </c>
      <c r="V170">
        <v>0</v>
      </c>
      <c r="W170">
        <v>0</v>
      </c>
      <c r="X170">
        <v>0</v>
      </c>
      <c r="Y170">
        <v>1823.0511659939998</v>
      </c>
      <c r="Z170">
        <v>0</v>
      </c>
      <c r="AA170">
        <v>0</v>
      </c>
      <c r="AB170">
        <v>0</v>
      </c>
      <c r="AC170">
        <v>3.5907709707999998E-4</v>
      </c>
      <c r="AD170">
        <v>0</v>
      </c>
      <c r="AE170">
        <v>0</v>
      </c>
      <c r="AF170">
        <v>0</v>
      </c>
      <c r="AG170">
        <v>1.2955369470709998E-6</v>
      </c>
      <c r="AH170">
        <v>0</v>
      </c>
    </row>
    <row r="171" spans="1:34" x14ac:dyDescent="0.2">
      <c r="A171" t="s">
        <v>166</v>
      </c>
      <c r="C171" t="s">
        <v>1</v>
      </c>
      <c r="D171" t="s">
        <v>502</v>
      </c>
      <c r="E171" t="s">
        <v>506</v>
      </c>
      <c r="F171" t="s">
        <v>538</v>
      </c>
      <c r="G171" t="s">
        <v>507</v>
      </c>
      <c r="H171" t="s">
        <v>532</v>
      </c>
      <c r="I171" t="s">
        <v>540</v>
      </c>
      <c r="J171" t="s">
        <v>513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22.003172028000002</v>
      </c>
      <c r="V171">
        <v>0</v>
      </c>
      <c r="W171">
        <v>0</v>
      </c>
      <c r="X171">
        <v>0</v>
      </c>
      <c r="Y171">
        <v>1527.0427854918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 t="s">
        <v>167</v>
      </c>
      <c r="C172" t="s">
        <v>1</v>
      </c>
      <c r="D172" t="s">
        <v>502</v>
      </c>
      <c r="E172" t="s">
        <v>506</v>
      </c>
      <c r="F172" t="s">
        <v>541</v>
      </c>
      <c r="G172" t="s">
        <v>507</v>
      </c>
      <c r="H172" t="s">
        <v>532</v>
      </c>
      <c r="I172" t="s">
        <v>540</v>
      </c>
      <c r="J172" t="s">
        <v>513</v>
      </c>
      <c r="K172" t="s">
        <v>532</v>
      </c>
      <c r="L172" t="s">
        <v>532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8.0147062266100004</v>
      </c>
      <c r="V172">
        <v>0</v>
      </c>
      <c r="W172">
        <v>0</v>
      </c>
      <c r="X172">
        <v>0</v>
      </c>
      <c r="Y172">
        <v>1531.7459919378</v>
      </c>
      <c r="Z172">
        <v>0</v>
      </c>
      <c r="AA172">
        <v>0</v>
      </c>
      <c r="AB172">
        <v>0</v>
      </c>
      <c r="AC172">
        <v>9.2258036051999998E-6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168</v>
      </c>
      <c r="C173" t="s">
        <v>1</v>
      </c>
      <c r="D173" t="s">
        <v>502</v>
      </c>
      <c r="E173" t="s">
        <v>505</v>
      </c>
      <c r="F173" t="s">
        <v>4</v>
      </c>
      <c r="G173" t="s">
        <v>508</v>
      </c>
      <c r="H173" t="s">
        <v>532</v>
      </c>
      <c r="I173" t="s">
        <v>540</v>
      </c>
      <c r="J173" t="s">
        <v>513</v>
      </c>
      <c r="K173" t="s">
        <v>532</v>
      </c>
      <c r="L173" t="s">
        <v>532</v>
      </c>
      <c r="M173">
        <v>0</v>
      </c>
      <c r="N173">
        <v>0</v>
      </c>
      <c r="O173">
        <v>6.5963509444999993</v>
      </c>
      <c r="P173">
        <v>0</v>
      </c>
      <c r="Q173">
        <v>0</v>
      </c>
      <c r="R173">
        <v>0</v>
      </c>
      <c r="S173">
        <v>0.82500000000000007</v>
      </c>
      <c r="T173">
        <v>3.1168144573999999E-4</v>
      </c>
      <c r="U173">
        <v>0</v>
      </c>
      <c r="V173">
        <v>0</v>
      </c>
      <c r="W173">
        <v>0</v>
      </c>
      <c r="X173">
        <v>190.92309678000001</v>
      </c>
      <c r="Y173">
        <v>1961.4781904759998</v>
      </c>
      <c r="Z173">
        <v>0</v>
      </c>
      <c r="AA173">
        <v>0</v>
      </c>
      <c r="AB173">
        <v>0</v>
      </c>
      <c r="AC173">
        <v>3.5907709707999998E-4</v>
      </c>
      <c r="AD173">
        <v>0</v>
      </c>
      <c r="AE173">
        <v>0</v>
      </c>
      <c r="AF173">
        <v>0</v>
      </c>
      <c r="AG173">
        <v>1.2955369470709998E-6</v>
      </c>
      <c r="AH173">
        <v>0</v>
      </c>
    </row>
    <row r="174" spans="1:34" x14ac:dyDescent="0.2">
      <c r="A174" t="s">
        <v>169</v>
      </c>
      <c r="C174" t="s">
        <v>1</v>
      </c>
      <c r="D174" t="s">
        <v>502</v>
      </c>
      <c r="E174" t="s">
        <v>506</v>
      </c>
      <c r="F174" t="s">
        <v>538</v>
      </c>
      <c r="G174" t="s">
        <v>508</v>
      </c>
      <c r="H174" t="s">
        <v>532</v>
      </c>
      <c r="I174" t="s">
        <v>540</v>
      </c>
      <c r="J174" t="s">
        <v>513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22.003172028000002</v>
      </c>
      <c r="V174">
        <v>0</v>
      </c>
      <c r="W174">
        <v>0</v>
      </c>
      <c r="X174">
        <v>138.4512402</v>
      </c>
      <c r="Y174">
        <v>1642.9999318559999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170</v>
      </c>
      <c r="C175" t="s">
        <v>1</v>
      </c>
      <c r="D175" t="s">
        <v>502</v>
      </c>
      <c r="E175" t="s">
        <v>506</v>
      </c>
      <c r="F175" t="s">
        <v>541</v>
      </c>
      <c r="G175" t="s">
        <v>508</v>
      </c>
      <c r="H175" t="s">
        <v>532</v>
      </c>
      <c r="I175" t="s">
        <v>540</v>
      </c>
      <c r="J175" t="s">
        <v>513</v>
      </c>
      <c r="K175" t="s">
        <v>532</v>
      </c>
      <c r="L175" t="s">
        <v>532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8.0147062266100004</v>
      </c>
      <c r="V175">
        <v>0</v>
      </c>
      <c r="W175">
        <v>0</v>
      </c>
      <c r="X175">
        <v>144.50121035999999</v>
      </c>
      <c r="Y175">
        <v>1648.052512812</v>
      </c>
      <c r="Z175">
        <v>0</v>
      </c>
      <c r="AA175">
        <v>0</v>
      </c>
      <c r="AB175">
        <v>0</v>
      </c>
      <c r="AC175">
        <v>9.2258036051999998E-6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171</v>
      </c>
      <c r="C176" t="s">
        <v>1</v>
      </c>
      <c r="D176" t="s">
        <v>502</v>
      </c>
      <c r="E176" t="s">
        <v>505</v>
      </c>
      <c r="F176" t="s">
        <v>4</v>
      </c>
      <c r="G176" t="s">
        <v>507</v>
      </c>
      <c r="H176" t="s">
        <v>532</v>
      </c>
      <c r="I176" t="s">
        <v>537</v>
      </c>
      <c r="J176" t="s">
        <v>548</v>
      </c>
      <c r="K176" t="s">
        <v>532</v>
      </c>
      <c r="L176" t="s">
        <v>532</v>
      </c>
      <c r="M176">
        <v>0</v>
      </c>
      <c r="N176">
        <v>0</v>
      </c>
      <c r="O176">
        <v>6.5963509444999993</v>
      </c>
      <c r="P176">
        <v>0</v>
      </c>
      <c r="Q176">
        <v>0</v>
      </c>
      <c r="R176">
        <v>0</v>
      </c>
      <c r="S176">
        <v>0.82500000000000007</v>
      </c>
      <c r="T176">
        <v>3.1168144573999999E-4</v>
      </c>
      <c r="U176">
        <v>0</v>
      </c>
      <c r="V176">
        <v>0</v>
      </c>
      <c r="W176">
        <v>0</v>
      </c>
      <c r="X176">
        <v>0</v>
      </c>
      <c r="Y176">
        <v>442.50823394819997</v>
      </c>
      <c r="Z176">
        <v>0</v>
      </c>
      <c r="AA176">
        <v>0</v>
      </c>
      <c r="AB176">
        <v>0</v>
      </c>
      <c r="AC176">
        <v>3.5907709707999998E-4</v>
      </c>
      <c r="AD176">
        <v>0</v>
      </c>
      <c r="AE176">
        <v>0</v>
      </c>
      <c r="AF176">
        <v>0</v>
      </c>
      <c r="AG176">
        <v>1.2955369470709998E-6</v>
      </c>
      <c r="AH176">
        <v>0</v>
      </c>
    </row>
    <row r="177" spans="1:34" x14ac:dyDescent="0.2">
      <c r="A177" t="s">
        <v>172</v>
      </c>
      <c r="C177" t="s">
        <v>1</v>
      </c>
      <c r="D177" t="s">
        <v>502</v>
      </c>
      <c r="E177" t="s">
        <v>506</v>
      </c>
      <c r="F177" t="s">
        <v>538</v>
      </c>
      <c r="G177" t="s">
        <v>507</v>
      </c>
      <c r="H177" t="s">
        <v>532</v>
      </c>
      <c r="I177" t="s">
        <v>537</v>
      </c>
      <c r="J177" t="s">
        <v>548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22.003172028000002</v>
      </c>
      <c r="V177">
        <v>0</v>
      </c>
      <c r="W177">
        <v>0</v>
      </c>
      <c r="X177">
        <v>0</v>
      </c>
      <c r="Y177">
        <v>370.65827815253999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173</v>
      </c>
      <c r="C178" t="s">
        <v>1</v>
      </c>
      <c r="D178" t="s">
        <v>502</v>
      </c>
      <c r="E178" t="s">
        <v>506</v>
      </c>
      <c r="F178" t="s">
        <v>541</v>
      </c>
      <c r="G178" t="s">
        <v>507</v>
      </c>
      <c r="H178" t="s">
        <v>532</v>
      </c>
      <c r="I178" t="s">
        <v>537</v>
      </c>
      <c r="J178" t="s">
        <v>548</v>
      </c>
      <c r="K178" t="s">
        <v>532</v>
      </c>
      <c r="L178" t="s">
        <v>532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8.0147062266100004</v>
      </c>
      <c r="V178">
        <v>0</v>
      </c>
      <c r="W178">
        <v>0</v>
      </c>
      <c r="X178">
        <v>0</v>
      </c>
      <c r="Y178">
        <v>371.79988493633999</v>
      </c>
      <c r="Z178">
        <v>0</v>
      </c>
      <c r="AA178">
        <v>0</v>
      </c>
      <c r="AB178">
        <v>0</v>
      </c>
      <c r="AC178">
        <v>9.2258036051999998E-6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174</v>
      </c>
      <c r="C179" t="s">
        <v>1</v>
      </c>
      <c r="D179" t="s">
        <v>502</v>
      </c>
      <c r="E179" t="s">
        <v>505</v>
      </c>
      <c r="F179" t="s">
        <v>4</v>
      </c>
      <c r="G179" t="s">
        <v>507</v>
      </c>
      <c r="H179" t="s">
        <v>532</v>
      </c>
      <c r="I179" t="s">
        <v>538</v>
      </c>
      <c r="J179" t="s">
        <v>548</v>
      </c>
      <c r="K179" t="s">
        <v>532</v>
      </c>
      <c r="L179" t="s">
        <v>532</v>
      </c>
      <c r="M179">
        <v>0</v>
      </c>
      <c r="N179">
        <v>0</v>
      </c>
      <c r="O179">
        <v>6.5963509444999993</v>
      </c>
      <c r="P179">
        <v>0</v>
      </c>
      <c r="Q179">
        <v>0</v>
      </c>
      <c r="R179">
        <v>0</v>
      </c>
      <c r="S179">
        <v>0.82500000000000007</v>
      </c>
      <c r="T179">
        <v>3.1168144573999999E-4</v>
      </c>
      <c r="U179">
        <v>0</v>
      </c>
      <c r="V179">
        <v>0</v>
      </c>
      <c r="W179">
        <v>0</v>
      </c>
      <c r="X179">
        <v>0</v>
      </c>
      <c r="Y179">
        <v>491.03930498640005</v>
      </c>
      <c r="Z179">
        <v>0</v>
      </c>
      <c r="AA179">
        <v>0</v>
      </c>
      <c r="AB179">
        <v>0</v>
      </c>
      <c r="AC179">
        <v>3.5907709707999998E-4</v>
      </c>
      <c r="AD179">
        <v>0</v>
      </c>
      <c r="AE179">
        <v>0</v>
      </c>
      <c r="AF179">
        <v>0</v>
      </c>
      <c r="AG179">
        <v>1.2955369470709998E-6</v>
      </c>
      <c r="AH179">
        <v>0</v>
      </c>
    </row>
    <row r="180" spans="1:34" x14ac:dyDescent="0.2">
      <c r="A180" t="s">
        <v>175</v>
      </c>
      <c r="C180" t="s">
        <v>1</v>
      </c>
      <c r="D180" t="s">
        <v>502</v>
      </c>
      <c r="E180" t="s">
        <v>506</v>
      </c>
      <c r="F180" t="s">
        <v>538</v>
      </c>
      <c r="G180" t="s">
        <v>507</v>
      </c>
      <c r="H180" t="s">
        <v>532</v>
      </c>
      <c r="I180" t="s">
        <v>538</v>
      </c>
      <c r="J180" t="s">
        <v>548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22.003172028000002</v>
      </c>
      <c r="V180">
        <v>0</v>
      </c>
      <c r="W180">
        <v>0</v>
      </c>
      <c r="X180">
        <v>0</v>
      </c>
      <c r="Y180">
        <v>411.30937082808003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176</v>
      </c>
      <c r="C181" t="s">
        <v>1</v>
      </c>
      <c r="D181" t="s">
        <v>502</v>
      </c>
      <c r="E181" t="s">
        <v>506</v>
      </c>
      <c r="F181" t="s">
        <v>541</v>
      </c>
      <c r="G181" t="s">
        <v>507</v>
      </c>
      <c r="H181" t="s">
        <v>532</v>
      </c>
      <c r="I181" t="s">
        <v>538</v>
      </c>
      <c r="J181" t="s">
        <v>548</v>
      </c>
      <c r="K181" t="s">
        <v>532</v>
      </c>
      <c r="L181" t="s">
        <v>532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8.0147062266100004</v>
      </c>
      <c r="V181">
        <v>0</v>
      </c>
      <c r="W181">
        <v>0</v>
      </c>
      <c r="X181">
        <v>0</v>
      </c>
      <c r="Y181">
        <v>412.57618070568009</v>
      </c>
      <c r="Z181">
        <v>0</v>
      </c>
      <c r="AA181">
        <v>0</v>
      </c>
      <c r="AB181">
        <v>0</v>
      </c>
      <c r="AC181">
        <v>9.2258036051999998E-6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177</v>
      </c>
      <c r="C182" t="s">
        <v>1</v>
      </c>
      <c r="D182" t="s">
        <v>502</v>
      </c>
      <c r="E182" t="s">
        <v>505</v>
      </c>
      <c r="F182" t="s">
        <v>4</v>
      </c>
      <c r="G182" t="s">
        <v>507</v>
      </c>
      <c r="H182" t="s">
        <v>532</v>
      </c>
      <c r="I182" t="s">
        <v>539</v>
      </c>
      <c r="J182" t="s">
        <v>548</v>
      </c>
      <c r="K182" t="s">
        <v>532</v>
      </c>
      <c r="L182" t="s">
        <v>532</v>
      </c>
      <c r="M182">
        <v>0</v>
      </c>
      <c r="N182">
        <v>0</v>
      </c>
      <c r="O182">
        <v>6.5963509444999993</v>
      </c>
      <c r="P182">
        <v>0</v>
      </c>
      <c r="Q182">
        <v>0</v>
      </c>
      <c r="R182">
        <v>0</v>
      </c>
      <c r="S182">
        <v>0.82500000000000007</v>
      </c>
      <c r="T182">
        <v>3.1168144573999999E-4</v>
      </c>
      <c r="U182">
        <v>0</v>
      </c>
      <c r="V182">
        <v>0</v>
      </c>
      <c r="W182">
        <v>0</v>
      </c>
      <c r="X182">
        <v>0</v>
      </c>
      <c r="Y182">
        <v>532.13218900359993</v>
      </c>
      <c r="Z182">
        <v>0</v>
      </c>
      <c r="AA182">
        <v>0</v>
      </c>
      <c r="AB182">
        <v>0</v>
      </c>
      <c r="AC182">
        <v>3.5907709707999998E-4</v>
      </c>
      <c r="AD182">
        <v>0</v>
      </c>
      <c r="AE182">
        <v>0</v>
      </c>
      <c r="AF182">
        <v>0</v>
      </c>
      <c r="AG182">
        <v>1.2955369470709998E-6</v>
      </c>
      <c r="AH182">
        <v>0</v>
      </c>
    </row>
    <row r="183" spans="1:34" x14ac:dyDescent="0.2">
      <c r="A183" t="s">
        <v>178</v>
      </c>
      <c r="C183" t="s">
        <v>1</v>
      </c>
      <c r="D183" t="s">
        <v>502</v>
      </c>
      <c r="E183" t="s">
        <v>506</v>
      </c>
      <c r="F183" t="s">
        <v>538</v>
      </c>
      <c r="G183" t="s">
        <v>507</v>
      </c>
      <c r="H183" t="s">
        <v>532</v>
      </c>
      <c r="I183" t="s">
        <v>539</v>
      </c>
      <c r="J183" t="s">
        <v>548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22.003172028000002</v>
      </c>
      <c r="V183">
        <v>0</v>
      </c>
      <c r="W183">
        <v>0</v>
      </c>
      <c r="X183">
        <v>0</v>
      </c>
      <c r="Y183">
        <v>445.73001312491999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179</v>
      </c>
      <c r="C184" t="s">
        <v>1</v>
      </c>
      <c r="D184" t="s">
        <v>502</v>
      </c>
      <c r="E184" t="s">
        <v>506</v>
      </c>
      <c r="F184" t="s">
        <v>541</v>
      </c>
      <c r="G184" t="s">
        <v>507</v>
      </c>
      <c r="H184" t="s">
        <v>532</v>
      </c>
      <c r="I184" t="s">
        <v>539</v>
      </c>
      <c r="J184" t="s">
        <v>548</v>
      </c>
      <c r="K184" t="s">
        <v>532</v>
      </c>
      <c r="L184" t="s">
        <v>532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8.0147062266100004</v>
      </c>
      <c r="V184">
        <v>0</v>
      </c>
      <c r="W184">
        <v>0</v>
      </c>
      <c r="X184">
        <v>0</v>
      </c>
      <c r="Y184">
        <v>447.10283665731998</v>
      </c>
      <c r="Z184">
        <v>0</v>
      </c>
      <c r="AA184">
        <v>0</v>
      </c>
      <c r="AB184">
        <v>0</v>
      </c>
      <c r="AC184">
        <v>9.2258036051999998E-6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180</v>
      </c>
      <c r="B185" t="b">
        <v>1</v>
      </c>
      <c r="C185" t="s">
        <v>1</v>
      </c>
      <c r="D185" t="s">
        <v>502</v>
      </c>
      <c r="E185" t="s">
        <v>505</v>
      </c>
      <c r="F185" t="s">
        <v>4</v>
      </c>
      <c r="G185" t="s">
        <v>507</v>
      </c>
      <c r="H185" t="s">
        <v>532</v>
      </c>
      <c r="I185" t="s">
        <v>538</v>
      </c>
      <c r="J185" t="s">
        <v>579</v>
      </c>
      <c r="K185" t="s">
        <v>532</v>
      </c>
      <c r="L185" t="s">
        <v>532</v>
      </c>
      <c r="M185">
        <v>0</v>
      </c>
      <c r="N185">
        <v>0</v>
      </c>
      <c r="O185">
        <v>6.5963509444999993</v>
      </c>
      <c r="P185">
        <v>0</v>
      </c>
      <c r="Q185">
        <v>0</v>
      </c>
      <c r="R185">
        <v>0</v>
      </c>
      <c r="S185">
        <v>0.82500000000000007</v>
      </c>
      <c r="T185">
        <v>3.1168144573999999E-4</v>
      </c>
      <c r="U185">
        <v>0</v>
      </c>
      <c r="V185">
        <v>0</v>
      </c>
      <c r="W185">
        <v>0</v>
      </c>
      <c r="X185">
        <v>0</v>
      </c>
      <c r="Y185">
        <v>370.96585983390003</v>
      </c>
      <c r="Z185">
        <v>0</v>
      </c>
      <c r="AA185">
        <v>0</v>
      </c>
      <c r="AB185">
        <v>0</v>
      </c>
      <c r="AC185">
        <v>3.5907709707999998E-4</v>
      </c>
      <c r="AD185">
        <v>0</v>
      </c>
      <c r="AE185">
        <v>0</v>
      </c>
      <c r="AF185">
        <v>0</v>
      </c>
      <c r="AG185">
        <v>1.2955369470709998E-6</v>
      </c>
      <c r="AH185">
        <v>0</v>
      </c>
    </row>
    <row r="186" spans="1:34" x14ac:dyDescent="0.2">
      <c r="A186" t="s">
        <v>181</v>
      </c>
      <c r="B186" t="b">
        <v>1</v>
      </c>
      <c r="C186" t="s">
        <v>1</v>
      </c>
      <c r="D186" t="s">
        <v>502</v>
      </c>
      <c r="E186" t="s">
        <v>506</v>
      </c>
      <c r="F186" t="s">
        <v>538</v>
      </c>
      <c r="G186" t="s">
        <v>507</v>
      </c>
      <c r="H186" t="s">
        <v>532</v>
      </c>
      <c r="I186" t="s">
        <v>538</v>
      </c>
      <c r="J186" t="s">
        <v>579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22.003172028000002</v>
      </c>
      <c r="V186">
        <v>0</v>
      </c>
      <c r="W186">
        <v>0</v>
      </c>
      <c r="X186">
        <v>0</v>
      </c>
      <c r="Y186">
        <v>310.73222216133007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182</v>
      </c>
      <c r="C187" t="s">
        <v>1</v>
      </c>
      <c r="D187" t="s">
        <v>502</v>
      </c>
      <c r="E187" t="s">
        <v>506</v>
      </c>
      <c r="F187" t="s">
        <v>541</v>
      </c>
      <c r="G187" t="s">
        <v>507</v>
      </c>
      <c r="H187" t="s">
        <v>532</v>
      </c>
      <c r="I187" t="s">
        <v>538</v>
      </c>
      <c r="J187" t="s">
        <v>579</v>
      </c>
      <c r="K187" t="s">
        <v>532</v>
      </c>
      <c r="L187" t="s">
        <v>532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8.0147062266100004</v>
      </c>
      <c r="V187">
        <v>0</v>
      </c>
      <c r="W187">
        <v>0</v>
      </c>
      <c r="X187">
        <v>0</v>
      </c>
      <c r="Y187">
        <v>311.68926004143003</v>
      </c>
      <c r="Z187">
        <v>0</v>
      </c>
      <c r="AA187">
        <v>0</v>
      </c>
      <c r="AB187">
        <v>0</v>
      </c>
      <c r="AC187">
        <v>9.2258036051999998E-6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183</v>
      </c>
      <c r="C188" t="s">
        <v>1</v>
      </c>
      <c r="D188" t="s">
        <v>502</v>
      </c>
      <c r="E188" t="s">
        <v>505</v>
      </c>
      <c r="F188" t="s">
        <v>4</v>
      </c>
      <c r="G188" t="s">
        <v>507</v>
      </c>
      <c r="H188" t="s">
        <v>532</v>
      </c>
      <c r="I188" t="s">
        <v>538</v>
      </c>
      <c r="J188" t="s">
        <v>514</v>
      </c>
      <c r="K188" t="s">
        <v>532</v>
      </c>
      <c r="L188" t="s">
        <v>532</v>
      </c>
      <c r="M188">
        <v>0</v>
      </c>
      <c r="N188">
        <v>0</v>
      </c>
      <c r="O188">
        <v>6.5963509444999993</v>
      </c>
      <c r="P188">
        <v>0</v>
      </c>
      <c r="Q188">
        <v>0</v>
      </c>
      <c r="R188">
        <v>0</v>
      </c>
      <c r="S188">
        <v>0.82500000000000007</v>
      </c>
      <c r="T188">
        <v>3.1168144573999999E-4</v>
      </c>
      <c r="U188">
        <v>0</v>
      </c>
      <c r="V188">
        <v>0</v>
      </c>
      <c r="W188">
        <v>0</v>
      </c>
      <c r="X188">
        <v>0</v>
      </c>
      <c r="Y188">
        <v>544.85028979219999</v>
      </c>
      <c r="Z188">
        <v>0</v>
      </c>
      <c r="AA188">
        <v>0</v>
      </c>
      <c r="AB188">
        <v>0</v>
      </c>
      <c r="AC188">
        <v>3.5907709707999998E-4</v>
      </c>
      <c r="AD188">
        <v>0</v>
      </c>
      <c r="AE188">
        <v>0</v>
      </c>
      <c r="AF188">
        <v>0</v>
      </c>
      <c r="AG188">
        <v>1.2955369470709998E-6</v>
      </c>
      <c r="AH188">
        <v>0</v>
      </c>
    </row>
    <row r="189" spans="1:34" x14ac:dyDescent="0.2">
      <c r="A189" t="s">
        <v>184</v>
      </c>
      <c r="C189" t="s">
        <v>1</v>
      </c>
      <c r="D189" t="s">
        <v>502</v>
      </c>
      <c r="E189" t="s">
        <v>506</v>
      </c>
      <c r="F189" t="s">
        <v>538</v>
      </c>
      <c r="G189" t="s">
        <v>507</v>
      </c>
      <c r="H189" t="s">
        <v>532</v>
      </c>
      <c r="I189" t="s">
        <v>538</v>
      </c>
      <c r="J189" t="s">
        <v>514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22.003172028000002</v>
      </c>
      <c r="V189">
        <v>0</v>
      </c>
      <c r="W189">
        <v>0</v>
      </c>
      <c r="X189">
        <v>0</v>
      </c>
      <c r="Y189">
        <v>456.38307893934001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185</v>
      </c>
      <c r="C190" t="s">
        <v>1</v>
      </c>
      <c r="D190" t="s">
        <v>502</v>
      </c>
      <c r="E190" t="s">
        <v>506</v>
      </c>
      <c r="F190" t="s">
        <v>541</v>
      </c>
      <c r="G190" t="s">
        <v>507</v>
      </c>
      <c r="H190" t="s">
        <v>532</v>
      </c>
      <c r="I190" t="s">
        <v>538</v>
      </c>
      <c r="J190" t="s">
        <v>514</v>
      </c>
      <c r="K190" t="s">
        <v>532</v>
      </c>
      <c r="L190" t="s">
        <v>532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8.0147062266100004</v>
      </c>
      <c r="V190">
        <v>0</v>
      </c>
      <c r="W190">
        <v>0</v>
      </c>
      <c r="X190">
        <v>0</v>
      </c>
      <c r="Y190">
        <v>457.78871331914002</v>
      </c>
      <c r="Z190">
        <v>0</v>
      </c>
      <c r="AA190">
        <v>0</v>
      </c>
      <c r="AB190">
        <v>0</v>
      </c>
      <c r="AC190">
        <v>9.2258036051999998E-6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186</v>
      </c>
      <c r="C191" t="s">
        <v>1</v>
      </c>
      <c r="D191" t="s">
        <v>502</v>
      </c>
      <c r="E191" t="s">
        <v>505</v>
      </c>
      <c r="F191" t="s">
        <v>4</v>
      </c>
      <c r="G191" t="s">
        <v>507</v>
      </c>
      <c r="H191" t="s">
        <v>532</v>
      </c>
      <c r="I191" t="s">
        <v>538</v>
      </c>
      <c r="J191" t="s">
        <v>515</v>
      </c>
      <c r="K191" t="s">
        <v>532</v>
      </c>
      <c r="L191" t="s">
        <v>532</v>
      </c>
      <c r="M191">
        <v>0</v>
      </c>
      <c r="N191">
        <v>0</v>
      </c>
      <c r="O191">
        <v>6.5963509444999993</v>
      </c>
      <c r="P191">
        <v>0</v>
      </c>
      <c r="Q191">
        <v>0</v>
      </c>
      <c r="R191">
        <v>0</v>
      </c>
      <c r="S191">
        <v>0.82500000000000007</v>
      </c>
      <c r="T191">
        <v>3.1168144573999999E-4</v>
      </c>
      <c r="U191">
        <v>0</v>
      </c>
      <c r="V191">
        <v>0</v>
      </c>
      <c r="W191">
        <v>0</v>
      </c>
      <c r="X191">
        <v>0</v>
      </c>
      <c r="Y191">
        <v>361.41780926949997</v>
      </c>
      <c r="Z191">
        <v>0</v>
      </c>
      <c r="AA191">
        <v>0</v>
      </c>
      <c r="AB191">
        <v>0</v>
      </c>
      <c r="AC191">
        <v>3.5907709707999998E-4</v>
      </c>
      <c r="AD191">
        <v>0</v>
      </c>
      <c r="AE191">
        <v>0</v>
      </c>
      <c r="AF191">
        <v>0</v>
      </c>
      <c r="AG191">
        <v>1.2955369470709998E-6</v>
      </c>
      <c r="AH191">
        <v>0</v>
      </c>
    </row>
    <row r="192" spans="1:34" x14ac:dyDescent="0.2">
      <c r="A192" t="s">
        <v>187</v>
      </c>
      <c r="C192" t="s">
        <v>1</v>
      </c>
      <c r="D192" t="s">
        <v>502</v>
      </c>
      <c r="E192" t="s">
        <v>506</v>
      </c>
      <c r="F192" t="s">
        <v>538</v>
      </c>
      <c r="G192" t="s">
        <v>507</v>
      </c>
      <c r="H192" t="s">
        <v>532</v>
      </c>
      <c r="I192" t="s">
        <v>538</v>
      </c>
      <c r="J192" t="s">
        <v>515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22.003172028000002</v>
      </c>
      <c r="V192">
        <v>0</v>
      </c>
      <c r="W192">
        <v>0</v>
      </c>
      <c r="X192">
        <v>0</v>
      </c>
      <c r="Y192">
        <v>302.73448627664999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188</v>
      </c>
      <c r="C193" t="s">
        <v>1</v>
      </c>
      <c r="D193" t="s">
        <v>502</v>
      </c>
      <c r="E193" t="s">
        <v>506</v>
      </c>
      <c r="F193" t="s">
        <v>541</v>
      </c>
      <c r="G193" t="s">
        <v>507</v>
      </c>
      <c r="H193" t="s">
        <v>532</v>
      </c>
      <c r="I193" t="s">
        <v>538</v>
      </c>
      <c r="J193" t="s">
        <v>515</v>
      </c>
      <c r="K193" t="s">
        <v>532</v>
      </c>
      <c r="L193" t="s">
        <v>532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8.0147062266100004</v>
      </c>
      <c r="V193">
        <v>0</v>
      </c>
      <c r="W193">
        <v>0</v>
      </c>
      <c r="X193">
        <v>0</v>
      </c>
      <c r="Y193">
        <v>303.66689157715001</v>
      </c>
      <c r="Z193">
        <v>0</v>
      </c>
      <c r="AA193">
        <v>0</v>
      </c>
      <c r="AB193">
        <v>0</v>
      </c>
      <c r="AC193">
        <v>9.2258036051999998E-6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189</v>
      </c>
      <c r="C194" t="s">
        <v>1</v>
      </c>
      <c r="D194" t="s">
        <v>502</v>
      </c>
      <c r="E194" t="s">
        <v>505</v>
      </c>
      <c r="F194" t="s">
        <v>4</v>
      </c>
      <c r="G194" t="s">
        <v>507</v>
      </c>
      <c r="H194" t="s">
        <v>532</v>
      </c>
      <c r="I194" t="s">
        <v>538</v>
      </c>
      <c r="J194" t="s">
        <v>516</v>
      </c>
      <c r="K194" t="s">
        <v>532</v>
      </c>
      <c r="L194" t="s">
        <v>532</v>
      </c>
      <c r="M194">
        <v>0</v>
      </c>
      <c r="N194">
        <v>0</v>
      </c>
      <c r="O194">
        <v>6.5963509444999993</v>
      </c>
      <c r="P194">
        <v>0</v>
      </c>
      <c r="Q194">
        <v>0</v>
      </c>
      <c r="R194">
        <v>0</v>
      </c>
      <c r="S194">
        <v>0.82500000000000007</v>
      </c>
      <c r="T194">
        <v>3.1168144573999999E-4</v>
      </c>
      <c r="U194">
        <v>0</v>
      </c>
      <c r="V194">
        <v>0</v>
      </c>
      <c r="W194">
        <v>0</v>
      </c>
      <c r="X194">
        <v>0</v>
      </c>
      <c r="Y194">
        <v>508.93342107950002</v>
      </c>
      <c r="Z194">
        <v>0</v>
      </c>
      <c r="AA194">
        <v>0</v>
      </c>
      <c r="AB194">
        <v>0</v>
      </c>
      <c r="AC194">
        <v>3.5907709707999998E-4</v>
      </c>
      <c r="AD194">
        <v>0</v>
      </c>
      <c r="AE194">
        <v>0</v>
      </c>
      <c r="AF194">
        <v>0</v>
      </c>
      <c r="AG194">
        <v>1.2955369470709998E-6</v>
      </c>
      <c r="AH194">
        <v>0</v>
      </c>
    </row>
    <row r="195" spans="1:34" x14ac:dyDescent="0.2">
      <c r="A195" t="s">
        <v>190</v>
      </c>
      <c r="C195" t="s">
        <v>1</v>
      </c>
      <c r="D195" t="s">
        <v>502</v>
      </c>
      <c r="E195" t="s">
        <v>506</v>
      </c>
      <c r="F195" t="s">
        <v>538</v>
      </c>
      <c r="G195" t="s">
        <v>507</v>
      </c>
      <c r="H195" t="s">
        <v>532</v>
      </c>
      <c r="I195" t="s">
        <v>538</v>
      </c>
      <c r="J195" t="s">
        <v>516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22.003172028000002</v>
      </c>
      <c r="V195">
        <v>0</v>
      </c>
      <c r="W195">
        <v>0</v>
      </c>
      <c r="X195">
        <v>0</v>
      </c>
      <c r="Y195">
        <v>426.29802358365004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191</v>
      </c>
      <c r="C196" t="s">
        <v>1</v>
      </c>
      <c r="D196" t="s">
        <v>502</v>
      </c>
      <c r="E196" t="s">
        <v>506</v>
      </c>
      <c r="F196" t="s">
        <v>541</v>
      </c>
      <c r="G196" t="s">
        <v>507</v>
      </c>
      <c r="H196" t="s">
        <v>532</v>
      </c>
      <c r="I196" t="s">
        <v>538</v>
      </c>
      <c r="J196" t="s">
        <v>516</v>
      </c>
      <c r="K196" t="s">
        <v>532</v>
      </c>
      <c r="L196" t="s">
        <v>532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8.0147062266100004</v>
      </c>
      <c r="V196">
        <v>0</v>
      </c>
      <c r="W196">
        <v>0</v>
      </c>
      <c r="X196">
        <v>0</v>
      </c>
      <c r="Y196">
        <v>427.61099767415004</v>
      </c>
      <c r="Z196">
        <v>0</v>
      </c>
      <c r="AA196">
        <v>0</v>
      </c>
      <c r="AB196">
        <v>0</v>
      </c>
      <c r="AC196">
        <v>9.2258036051999998E-6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192</v>
      </c>
      <c r="C197" t="s">
        <v>1</v>
      </c>
      <c r="D197" t="s">
        <v>502</v>
      </c>
      <c r="E197" t="s">
        <v>505</v>
      </c>
      <c r="F197" t="s">
        <v>4</v>
      </c>
      <c r="G197" t="s">
        <v>507</v>
      </c>
      <c r="H197" t="s">
        <v>532</v>
      </c>
      <c r="I197" t="s">
        <v>538</v>
      </c>
      <c r="J197" t="s">
        <v>517</v>
      </c>
      <c r="K197" t="s">
        <v>532</v>
      </c>
      <c r="L197" t="s">
        <v>532</v>
      </c>
      <c r="M197">
        <v>0</v>
      </c>
      <c r="N197">
        <v>0</v>
      </c>
      <c r="O197">
        <v>6.5963509444999993</v>
      </c>
      <c r="P197">
        <v>0</v>
      </c>
      <c r="Q197">
        <v>0</v>
      </c>
      <c r="R197">
        <v>0</v>
      </c>
      <c r="S197">
        <v>0.82500000000000007</v>
      </c>
      <c r="T197">
        <v>3.1168144573999999E-4</v>
      </c>
      <c r="U197">
        <v>0</v>
      </c>
      <c r="V197">
        <v>0</v>
      </c>
      <c r="W197">
        <v>0</v>
      </c>
      <c r="X197">
        <v>0</v>
      </c>
      <c r="Y197">
        <v>253.0130897267</v>
      </c>
      <c r="Z197">
        <v>0</v>
      </c>
      <c r="AA197">
        <v>0</v>
      </c>
      <c r="AB197">
        <v>0</v>
      </c>
      <c r="AC197">
        <v>3.5907709707999998E-4</v>
      </c>
      <c r="AD197">
        <v>0</v>
      </c>
      <c r="AE197">
        <v>0</v>
      </c>
      <c r="AF197">
        <v>0</v>
      </c>
      <c r="AG197">
        <v>1.2955369470709998E-6</v>
      </c>
      <c r="AH197">
        <v>0</v>
      </c>
    </row>
    <row r="198" spans="1:34" x14ac:dyDescent="0.2">
      <c r="A198" t="s">
        <v>193</v>
      </c>
      <c r="C198" t="s">
        <v>1</v>
      </c>
      <c r="D198" t="s">
        <v>502</v>
      </c>
      <c r="E198" t="s">
        <v>506</v>
      </c>
      <c r="F198" t="s">
        <v>538</v>
      </c>
      <c r="G198" t="s">
        <v>507</v>
      </c>
      <c r="H198" t="s">
        <v>532</v>
      </c>
      <c r="I198" t="s">
        <v>538</v>
      </c>
      <c r="J198" t="s">
        <v>517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22.003172028000002</v>
      </c>
      <c r="V198">
        <v>0</v>
      </c>
      <c r="W198">
        <v>0</v>
      </c>
      <c r="X198">
        <v>0</v>
      </c>
      <c r="Y198">
        <v>211.93141504149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194</v>
      </c>
      <c r="C199" t="s">
        <v>1</v>
      </c>
      <c r="D199" t="s">
        <v>502</v>
      </c>
      <c r="E199" t="s">
        <v>506</v>
      </c>
      <c r="F199" t="s">
        <v>541</v>
      </c>
      <c r="G199" t="s">
        <v>507</v>
      </c>
      <c r="H199" t="s">
        <v>532</v>
      </c>
      <c r="I199" t="s">
        <v>538</v>
      </c>
      <c r="J199" t="s">
        <v>517</v>
      </c>
      <c r="K199" t="s">
        <v>532</v>
      </c>
      <c r="L199" t="s">
        <v>532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8.0147062266100004</v>
      </c>
      <c r="V199">
        <v>0</v>
      </c>
      <c r="W199">
        <v>0</v>
      </c>
      <c r="X199">
        <v>0</v>
      </c>
      <c r="Y199">
        <v>212.58415195679001</v>
      </c>
      <c r="Z199">
        <v>0</v>
      </c>
      <c r="AA199">
        <v>0</v>
      </c>
      <c r="AB199">
        <v>0</v>
      </c>
      <c r="AC199">
        <v>9.2258036051999998E-6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195</v>
      </c>
      <c r="C200" t="s">
        <v>1</v>
      </c>
      <c r="D200" t="s">
        <v>502</v>
      </c>
      <c r="E200" t="s">
        <v>505</v>
      </c>
      <c r="F200" t="s">
        <v>4</v>
      </c>
      <c r="G200" t="s">
        <v>507</v>
      </c>
      <c r="H200" t="s">
        <v>532</v>
      </c>
      <c r="I200" t="s">
        <v>538</v>
      </c>
      <c r="J200" t="s">
        <v>518</v>
      </c>
      <c r="K200" t="s">
        <v>532</v>
      </c>
      <c r="L200" t="s">
        <v>532</v>
      </c>
      <c r="M200">
        <v>0</v>
      </c>
      <c r="N200">
        <v>0</v>
      </c>
      <c r="O200">
        <v>6.5963509444999993</v>
      </c>
      <c r="P200">
        <v>0</v>
      </c>
      <c r="Q200">
        <v>0</v>
      </c>
      <c r="R200">
        <v>0</v>
      </c>
      <c r="S200">
        <v>0.82500000000000007</v>
      </c>
      <c r="T200">
        <v>3.1168144573999999E-4</v>
      </c>
      <c r="U200">
        <v>0</v>
      </c>
      <c r="V200">
        <v>0</v>
      </c>
      <c r="W200">
        <v>0</v>
      </c>
      <c r="X200">
        <v>0</v>
      </c>
      <c r="Y200">
        <v>355.08003108399998</v>
      </c>
      <c r="Z200">
        <v>0</v>
      </c>
      <c r="AA200">
        <v>0</v>
      </c>
      <c r="AB200">
        <v>0</v>
      </c>
      <c r="AC200">
        <v>3.5907709707999998E-4</v>
      </c>
      <c r="AD200">
        <v>0</v>
      </c>
      <c r="AE200">
        <v>0</v>
      </c>
      <c r="AF200">
        <v>0</v>
      </c>
      <c r="AG200">
        <v>1.2955369470709998E-6</v>
      </c>
      <c r="AH200">
        <v>0</v>
      </c>
    </row>
    <row r="201" spans="1:34" x14ac:dyDescent="0.2">
      <c r="A201" t="s">
        <v>196</v>
      </c>
      <c r="C201" t="s">
        <v>1</v>
      </c>
      <c r="D201" t="s">
        <v>502</v>
      </c>
      <c r="E201" t="s">
        <v>506</v>
      </c>
      <c r="F201" t="s">
        <v>538</v>
      </c>
      <c r="G201" t="s">
        <v>507</v>
      </c>
      <c r="H201" t="s">
        <v>532</v>
      </c>
      <c r="I201" t="s">
        <v>538</v>
      </c>
      <c r="J201" t="s">
        <v>518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22.003172028000002</v>
      </c>
      <c r="V201">
        <v>0</v>
      </c>
      <c r="W201">
        <v>0</v>
      </c>
      <c r="X201">
        <v>0</v>
      </c>
      <c r="Y201">
        <v>297.4257716148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197</v>
      </c>
      <c r="C202" t="s">
        <v>1</v>
      </c>
      <c r="D202" t="s">
        <v>502</v>
      </c>
      <c r="E202" t="s">
        <v>506</v>
      </c>
      <c r="F202" t="s">
        <v>541</v>
      </c>
      <c r="G202" t="s">
        <v>507</v>
      </c>
      <c r="H202" t="s">
        <v>532</v>
      </c>
      <c r="I202" t="s">
        <v>538</v>
      </c>
      <c r="J202" t="s">
        <v>518</v>
      </c>
      <c r="K202" t="s">
        <v>532</v>
      </c>
      <c r="L202" t="s">
        <v>532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8.0147062266100004</v>
      </c>
      <c r="V202">
        <v>0</v>
      </c>
      <c r="W202">
        <v>0</v>
      </c>
      <c r="X202">
        <v>0</v>
      </c>
      <c r="Y202">
        <v>298.34182637079999</v>
      </c>
      <c r="Z202">
        <v>0</v>
      </c>
      <c r="AA202">
        <v>0</v>
      </c>
      <c r="AB202">
        <v>0</v>
      </c>
      <c r="AC202">
        <v>9.2258036051999998E-6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198</v>
      </c>
      <c r="B203" t="b">
        <v>1</v>
      </c>
      <c r="C203" t="s">
        <v>1</v>
      </c>
      <c r="D203" t="s">
        <v>502</v>
      </c>
      <c r="E203" t="s">
        <v>505</v>
      </c>
      <c r="F203" t="s">
        <v>4</v>
      </c>
      <c r="G203" t="s">
        <v>507</v>
      </c>
      <c r="H203" t="s">
        <v>532</v>
      </c>
      <c r="I203" t="s">
        <v>535</v>
      </c>
      <c r="J203" t="s">
        <v>519</v>
      </c>
      <c r="K203" t="s">
        <v>532</v>
      </c>
      <c r="L203" t="s">
        <v>532</v>
      </c>
      <c r="M203">
        <v>0</v>
      </c>
      <c r="N203">
        <v>0</v>
      </c>
      <c r="O203">
        <v>6.5963509444999993</v>
      </c>
      <c r="P203">
        <v>0</v>
      </c>
      <c r="Q203">
        <v>0</v>
      </c>
      <c r="R203">
        <v>0</v>
      </c>
      <c r="S203">
        <v>0.82500000000000007</v>
      </c>
      <c r="T203">
        <v>3.1168144573999999E-4</v>
      </c>
      <c r="U203">
        <v>0</v>
      </c>
      <c r="V203">
        <v>0</v>
      </c>
      <c r="W203">
        <v>0</v>
      </c>
      <c r="X203">
        <v>0</v>
      </c>
      <c r="Y203">
        <v>974.83439855500001</v>
      </c>
      <c r="Z203">
        <v>0</v>
      </c>
      <c r="AA203">
        <v>0</v>
      </c>
      <c r="AB203">
        <v>0</v>
      </c>
      <c r="AC203">
        <v>3.5907709707999998E-4</v>
      </c>
      <c r="AD203">
        <v>0</v>
      </c>
      <c r="AE203">
        <v>0</v>
      </c>
      <c r="AF203">
        <v>0</v>
      </c>
      <c r="AG203">
        <v>1.2955369470709998E-6</v>
      </c>
      <c r="AH203">
        <v>0</v>
      </c>
    </row>
    <row r="204" spans="1:34" x14ac:dyDescent="0.2">
      <c r="A204" t="s">
        <v>199</v>
      </c>
      <c r="B204" t="b">
        <v>1</v>
      </c>
      <c r="C204" t="s">
        <v>1</v>
      </c>
      <c r="D204" t="s">
        <v>502</v>
      </c>
      <c r="E204" t="s">
        <v>506</v>
      </c>
      <c r="F204" t="s">
        <v>538</v>
      </c>
      <c r="G204" t="s">
        <v>507</v>
      </c>
      <c r="H204" t="s">
        <v>532</v>
      </c>
      <c r="I204" t="s">
        <v>535</v>
      </c>
      <c r="J204" t="s">
        <v>519</v>
      </c>
      <c r="K204" t="s">
        <v>532</v>
      </c>
      <c r="L204" t="s">
        <v>532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22.003172028000002</v>
      </c>
      <c r="V204">
        <v>0</v>
      </c>
      <c r="W204">
        <v>0</v>
      </c>
      <c r="X204">
        <v>0</v>
      </c>
      <c r="Y204">
        <v>816.55077110850004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200</v>
      </c>
      <c r="C205" t="s">
        <v>1</v>
      </c>
      <c r="D205" t="s">
        <v>502</v>
      </c>
      <c r="E205" t="s">
        <v>506</v>
      </c>
      <c r="F205" t="s">
        <v>541</v>
      </c>
      <c r="G205" t="s">
        <v>507</v>
      </c>
      <c r="H205" t="s">
        <v>532</v>
      </c>
      <c r="I205" t="s">
        <v>535</v>
      </c>
      <c r="J205" t="s">
        <v>519</v>
      </c>
      <c r="K205" t="s">
        <v>532</v>
      </c>
      <c r="L205" t="s">
        <v>532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8.0147062266100004</v>
      </c>
      <c r="V205">
        <v>0</v>
      </c>
      <c r="W205">
        <v>0</v>
      </c>
      <c r="X205">
        <v>0</v>
      </c>
      <c r="Y205">
        <v>819.06570185350006</v>
      </c>
      <c r="Z205">
        <v>0</v>
      </c>
      <c r="AA205">
        <v>0</v>
      </c>
      <c r="AB205">
        <v>0</v>
      </c>
      <c r="AC205">
        <v>9.2258036051999998E-6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2">
      <c r="A206" t="s">
        <v>201</v>
      </c>
      <c r="C206" t="s">
        <v>1</v>
      </c>
      <c r="D206" t="s">
        <v>502</v>
      </c>
      <c r="E206" t="s">
        <v>505</v>
      </c>
      <c r="F206" t="s">
        <v>4</v>
      </c>
      <c r="G206" t="s">
        <v>507</v>
      </c>
      <c r="H206" t="s">
        <v>532</v>
      </c>
      <c r="I206" t="s">
        <v>533</v>
      </c>
      <c r="J206" t="s">
        <v>519</v>
      </c>
      <c r="K206" t="s">
        <v>532</v>
      </c>
      <c r="L206" t="s">
        <v>532</v>
      </c>
      <c r="M206">
        <v>0</v>
      </c>
      <c r="N206">
        <v>0</v>
      </c>
      <c r="O206">
        <v>6.5963509444999993</v>
      </c>
      <c r="P206">
        <v>0</v>
      </c>
      <c r="Q206">
        <v>0</v>
      </c>
      <c r="R206">
        <v>0</v>
      </c>
      <c r="S206">
        <v>0.82500000000000007</v>
      </c>
      <c r="T206">
        <v>3.1168144573999999E-4</v>
      </c>
      <c r="U206">
        <v>0</v>
      </c>
      <c r="V206">
        <v>0</v>
      </c>
      <c r="W206">
        <v>0</v>
      </c>
      <c r="X206">
        <v>0</v>
      </c>
      <c r="Y206">
        <v>1009.2401616779999</v>
      </c>
      <c r="Z206">
        <v>0</v>
      </c>
      <c r="AA206">
        <v>0</v>
      </c>
      <c r="AB206">
        <v>0</v>
      </c>
      <c r="AC206">
        <v>3.5907709707999998E-4</v>
      </c>
      <c r="AD206">
        <v>0</v>
      </c>
      <c r="AE206">
        <v>0</v>
      </c>
      <c r="AF206">
        <v>0</v>
      </c>
      <c r="AG206">
        <v>1.2955369470709998E-6</v>
      </c>
      <c r="AH206">
        <v>0</v>
      </c>
    </row>
    <row r="207" spans="1:34" x14ac:dyDescent="0.2">
      <c r="A207" t="s">
        <v>202</v>
      </c>
      <c r="C207" t="s">
        <v>1</v>
      </c>
      <c r="D207" t="s">
        <v>502</v>
      </c>
      <c r="E207" t="s">
        <v>506</v>
      </c>
      <c r="F207" t="s">
        <v>538</v>
      </c>
      <c r="G207" t="s">
        <v>507</v>
      </c>
      <c r="H207" t="s">
        <v>532</v>
      </c>
      <c r="I207" t="s">
        <v>533</v>
      </c>
      <c r="J207" t="s">
        <v>519</v>
      </c>
      <c r="K207" t="s">
        <v>532</v>
      </c>
      <c r="L207" t="s">
        <v>532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22.003172028000002</v>
      </c>
      <c r="V207">
        <v>0</v>
      </c>
      <c r="W207">
        <v>0</v>
      </c>
      <c r="X207">
        <v>0</v>
      </c>
      <c r="Y207">
        <v>845.37007872660001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203</v>
      </c>
      <c r="C208" t="s">
        <v>1</v>
      </c>
      <c r="D208" t="s">
        <v>502</v>
      </c>
      <c r="E208" t="s">
        <v>506</v>
      </c>
      <c r="F208" t="s">
        <v>541</v>
      </c>
      <c r="G208" t="s">
        <v>507</v>
      </c>
      <c r="H208" t="s">
        <v>532</v>
      </c>
      <c r="I208" t="s">
        <v>533</v>
      </c>
      <c r="J208" t="s">
        <v>519</v>
      </c>
      <c r="K208" t="s">
        <v>532</v>
      </c>
      <c r="L208" t="s">
        <v>532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8.0147062266100004</v>
      </c>
      <c r="V208">
        <v>0</v>
      </c>
      <c r="W208">
        <v>0</v>
      </c>
      <c r="X208">
        <v>0</v>
      </c>
      <c r="Y208">
        <v>847.97377132860004</v>
      </c>
      <c r="Z208">
        <v>0</v>
      </c>
      <c r="AA208">
        <v>0</v>
      </c>
      <c r="AB208">
        <v>0</v>
      </c>
      <c r="AC208">
        <v>9.2258036051999998E-6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204</v>
      </c>
      <c r="B209" t="b">
        <v>1</v>
      </c>
      <c r="C209" t="s">
        <v>1</v>
      </c>
      <c r="D209" t="s">
        <v>502</v>
      </c>
      <c r="E209" t="s">
        <v>505</v>
      </c>
      <c r="F209" t="s">
        <v>4</v>
      </c>
      <c r="G209" t="s">
        <v>507</v>
      </c>
      <c r="H209" t="s">
        <v>532</v>
      </c>
      <c r="I209" t="s">
        <v>536</v>
      </c>
      <c r="J209" t="s">
        <v>519</v>
      </c>
      <c r="K209" t="s">
        <v>532</v>
      </c>
      <c r="L209" t="s">
        <v>532</v>
      </c>
      <c r="M209">
        <v>0</v>
      </c>
      <c r="N209">
        <v>0</v>
      </c>
      <c r="O209">
        <v>6.5963509444999993</v>
      </c>
      <c r="P209">
        <v>0</v>
      </c>
      <c r="Q209">
        <v>0</v>
      </c>
      <c r="R209">
        <v>0</v>
      </c>
      <c r="S209">
        <v>0.82500000000000007</v>
      </c>
      <c r="T209">
        <v>3.1168144573999999E-4</v>
      </c>
      <c r="U209">
        <v>0</v>
      </c>
      <c r="V209">
        <v>0</v>
      </c>
      <c r="W209">
        <v>0</v>
      </c>
      <c r="X209">
        <v>0</v>
      </c>
      <c r="Y209">
        <v>529.46839910749998</v>
      </c>
      <c r="Z209">
        <v>0</v>
      </c>
      <c r="AA209">
        <v>0</v>
      </c>
      <c r="AB209">
        <v>0</v>
      </c>
      <c r="AC209">
        <v>3.5907709707999998E-4</v>
      </c>
      <c r="AD209">
        <v>0</v>
      </c>
      <c r="AE209">
        <v>0</v>
      </c>
      <c r="AF209">
        <v>0</v>
      </c>
      <c r="AG209">
        <v>1.2955369470709998E-6</v>
      </c>
      <c r="AH209">
        <v>0</v>
      </c>
    </row>
    <row r="210" spans="1:34" x14ac:dyDescent="0.2">
      <c r="A210" t="s">
        <v>205</v>
      </c>
      <c r="B210" t="b">
        <v>1</v>
      </c>
      <c r="C210" t="s">
        <v>1</v>
      </c>
      <c r="D210" t="s">
        <v>502</v>
      </c>
      <c r="E210" t="s">
        <v>506</v>
      </c>
      <c r="F210" t="s">
        <v>538</v>
      </c>
      <c r="G210" t="s">
        <v>507</v>
      </c>
      <c r="H210" t="s">
        <v>532</v>
      </c>
      <c r="I210" t="s">
        <v>536</v>
      </c>
      <c r="J210" t="s">
        <v>519</v>
      </c>
      <c r="K210" t="s">
        <v>532</v>
      </c>
      <c r="L210" t="s">
        <v>532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22.003172028000002</v>
      </c>
      <c r="V210">
        <v>0</v>
      </c>
      <c r="W210">
        <v>0</v>
      </c>
      <c r="X210">
        <v>0</v>
      </c>
      <c r="Y210">
        <v>443.49874215525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206</v>
      </c>
      <c r="C211" t="s">
        <v>1</v>
      </c>
      <c r="D211" t="s">
        <v>502</v>
      </c>
      <c r="E211" t="s">
        <v>506</v>
      </c>
      <c r="F211" t="s">
        <v>541</v>
      </c>
      <c r="G211" t="s">
        <v>507</v>
      </c>
      <c r="H211" t="s">
        <v>532</v>
      </c>
      <c r="I211" t="s">
        <v>536</v>
      </c>
      <c r="J211" t="s">
        <v>519</v>
      </c>
      <c r="K211" t="s">
        <v>532</v>
      </c>
      <c r="L211" t="s">
        <v>532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8.0147062266100004</v>
      </c>
      <c r="V211">
        <v>0</v>
      </c>
      <c r="W211">
        <v>0</v>
      </c>
      <c r="X211">
        <v>0</v>
      </c>
      <c r="Y211">
        <v>444.86469349775001</v>
      </c>
      <c r="Z211">
        <v>0</v>
      </c>
      <c r="AA211">
        <v>0</v>
      </c>
      <c r="AB211">
        <v>0</v>
      </c>
      <c r="AC211">
        <v>9.2258036051999998E-6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207</v>
      </c>
      <c r="C212" t="s">
        <v>1</v>
      </c>
      <c r="D212" t="s">
        <v>502</v>
      </c>
      <c r="E212" t="s">
        <v>505</v>
      </c>
      <c r="F212" t="s">
        <v>4</v>
      </c>
      <c r="G212" t="s">
        <v>507</v>
      </c>
      <c r="H212" t="s">
        <v>532</v>
      </c>
      <c r="I212" t="s">
        <v>534</v>
      </c>
      <c r="J212" t="s">
        <v>519</v>
      </c>
      <c r="K212" t="s">
        <v>532</v>
      </c>
      <c r="L212" t="s">
        <v>532</v>
      </c>
      <c r="M212">
        <v>0</v>
      </c>
      <c r="N212">
        <v>0</v>
      </c>
      <c r="O212">
        <v>6.5963509444999993</v>
      </c>
      <c r="P212">
        <v>0</v>
      </c>
      <c r="Q212">
        <v>0</v>
      </c>
      <c r="R212">
        <v>0</v>
      </c>
      <c r="S212">
        <v>0.82500000000000007</v>
      </c>
      <c r="T212">
        <v>3.1168144573999999E-4</v>
      </c>
      <c r="U212">
        <v>0</v>
      </c>
      <c r="V212">
        <v>0</v>
      </c>
      <c r="W212">
        <v>0</v>
      </c>
      <c r="X212">
        <v>0</v>
      </c>
      <c r="Y212">
        <v>396.95340591259998</v>
      </c>
      <c r="Z212">
        <v>0</v>
      </c>
      <c r="AA212">
        <v>0</v>
      </c>
      <c r="AB212">
        <v>0</v>
      </c>
      <c r="AC212">
        <v>3.5907709707999998E-4</v>
      </c>
      <c r="AD212">
        <v>0</v>
      </c>
      <c r="AE212">
        <v>0</v>
      </c>
      <c r="AF212">
        <v>0</v>
      </c>
      <c r="AG212">
        <v>1.2955369470709998E-6</v>
      </c>
      <c r="AH212">
        <v>0</v>
      </c>
    </row>
    <row r="213" spans="1:34" x14ac:dyDescent="0.2">
      <c r="A213" t="s">
        <v>208</v>
      </c>
      <c r="C213" t="s">
        <v>1</v>
      </c>
      <c r="D213" t="s">
        <v>502</v>
      </c>
      <c r="E213" t="s">
        <v>506</v>
      </c>
      <c r="F213" t="s">
        <v>538</v>
      </c>
      <c r="G213" t="s">
        <v>507</v>
      </c>
      <c r="H213" t="s">
        <v>532</v>
      </c>
      <c r="I213" t="s">
        <v>534</v>
      </c>
      <c r="J213" t="s">
        <v>519</v>
      </c>
      <c r="K213" t="s">
        <v>532</v>
      </c>
      <c r="L213" t="s">
        <v>532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22.003172028000002</v>
      </c>
      <c r="V213">
        <v>0</v>
      </c>
      <c r="W213">
        <v>0</v>
      </c>
      <c r="X213">
        <v>0</v>
      </c>
      <c r="Y213">
        <v>332.50017661722001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209</v>
      </c>
      <c r="C214" t="s">
        <v>1</v>
      </c>
      <c r="D214" t="s">
        <v>502</v>
      </c>
      <c r="E214" t="s">
        <v>506</v>
      </c>
      <c r="F214" t="s">
        <v>541</v>
      </c>
      <c r="G214" t="s">
        <v>507</v>
      </c>
      <c r="H214" t="s">
        <v>532</v>
      </c>
      <c r="I214" t="s">
        <v>534</v>
      </c>
      <c r="J214" t="s">
        <v>519</v>
      </c>
      <c r="K214" t="s">
        <v>532</v>
      </c>
      <c r="L214" t="s">
        <v>532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8.0147062266100004</v>
      </c>
      <c r="V214">
        <v>0</v>
      </c>
      <c r="W214">
        <v>0</v>
      </c>
      <c r="X214">
        <v>0</v>
      </c>
      <c r="Y214">
        <v>333.52425858062003</v>
      </c>
      <c r="Z214">
        <v>0</v>
      </c>
      <c r="AA214">
        <v>0</v>
      </c>
      <c r="AB214">
        <v>0</v>
      </c>
      <c r="AC214">
        <v>9.2258036051999998E-6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210</v>
      </c>
      <c r="B215" t="b">
        <v>1</v>
      </c>
      <c r="C215" t="s">
        <v>1</v>
      </c>
      <c r="D215" t="s">
        <v>502</v>
      </c>
      <c r="E215" t="s">
        <v>505</v>
      </c>
      <c r="F215" t="s">
        <v>4</v>
      </c>
      <c r="G215" t="s">
        <v>507</v>
      </c>
      <c r="H215" t="s">
        <v>532</v>
      </c>
      <c r="I215" t="s">
        <v>512</v>
      </c>
      <c r="J215" t="s">
        <v>519</v>
      </c>
      <c r="K215" t="s">
        <v>532</v>
      </c>
      <c r="L215" t="s">
        <v>532</v>
      </c>
      <c r="M215">
        <v>0</v>
      </c>
      <c r="N215">
        <v>0</v>
      </c>
      <c r="O215">
        <v>6.5963509444999993</v>
      </c>
      <c r="P215">
        <v>0</v>
      </c>
      <c r="Q215">
        <v>0</v>
      </c>
      <c r="R215">
        <v>0</v>
      </c>
      <c r="S215">
        <v>0.82500000000000007</v>
      </c>
      <c r="T215">
        <v>3.1168144573999999E-4</v>
      </c>
      <c r="U215">
        <v>0</v>
      </c>
      <c r="V215">
        <v>0</v>
      </c>
      <c r="W215">
        <v>0</v>
      </c>
      <c r="X215">
        <v>0</v>
      </c>
      <c r="Y215">
        <v>1247.9645080989999</v>
      </c>
      <c r="Z215">
        <v>0</v>
      </c>
      <c r="AA215">
        <v>0</v>
      </c>
      <c r="AB215">
        <v>0</v>
      </c>
      <c r="AC215">
        <v>3.5907709707999998E-4</v>
      </c>
      <c r="AD215">
        <v>0</v>
      </c>
      <c r="AE215">
        <v>0</v>
      </c>
      <c r="AF215">
        <v>0</v>
      </c>
      <c r="AG215">
        <v>1.2955369470709998E-6</v>
      </c>
      <c r="AH215">
        <v>0</v>
      </c>
    </row>
    <row r="216" spans="1:34" x14ac:dyDescent="0.2">
      <c r="A216" t="s">
        <v>211</v>
      </c>
      <c r="B216" t="b">
        <v>1</v>
      </c>
      <c r="C216" t="s">
        <v>1</v>
      </c>
      <c r="D216" t="s">
        <v>502</v>
      </c>
      <c r="E216" t="s">
        <v>506</v>
      </c>
      <c r="F216" t="s">
        <v>538</v>
      </c>
      <c r="G216" t="s">
        <v>507</v>
      </c>
      <c r="H216" t="s">
        <v>532</v>
      </c>
      <c r="I216" t="s">
        <v>512</v>
      </c>
      <c r="J216" t="s">
        <v>519</v>
      </c>
      <c r="K216" t="s">
        <v>532</v>
      </c>
      <c r="L216" t="s">
        <v>532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22.003172028000002</v>
      </c>
      <c r="V216">
        <v>0</v>
      </c>
      <c r="W216">
        <v>0</v>
      </c>
      <c r="X216">
        <v>0</v>
      </c>
      <c r="Y216">
        <v>1045.3328102853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212</v>
      </c>
      <c r="C217" t="s">
        <v>1</v>
      </c>
      <c r="D217" t="s">
        <v>502</v>
      </c>
      <c r="E217" t="s">
        <v>506</v>
      </c>
      <c r="F217" t="s">
        <v>541</v>
      </c>
      <c r="G217" t="s">
        <v>507</v>
      </c>
      <c r="H217" t="s">
        <v>532</v>
      </c>
      <c r="I217" t="s">
        <v>512</v>
      </c>
      <c r="J217" t="s">
        <v>519</v>
      </c>
      <c r="K217" t="s">
        <v>532</v>
      </c>
      <c r="L217" t="s">
        <v>532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8.0147062266100004</v>
      </c>
      <c r="V217">
        <v>0</v>
      </c>
      <c r="W217">
        <v>0</v>
      </c>
      <c r="X217">
        <v>0</v>
      </c>
      <c r="Y217">
        <v>1048.5523769263</v>
      </c>
      <c r="Z217">
        <v>0</v>
      </c>
      <c r="AA217">
        <v>0</v>
      </c>
      <c r="AB217">
        <v>0</v>
      </c>
      <c r="AC217">
        <v>9.2258036051999998E-6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213</v>
      </c>
      <c r="C218" t="s">
        <v>1</v>
      </c>
      <c r="D218" t="s">
        <v>502</v>
      </c>
      <c r="E218" t="s">
        <v>505</v>
      </c>
      <c r="F218" t="s">
        <v>4</v>
      </c>
      <c r="G218" t="s">
        <v>507</v>
      </c>
      <c r="H218" t="s">
        <v>532</v>
      </c>
      <c r="I218" t="s">
        <v>512</v>
      </c>
      <c r="J218" t="s">
        <v>520</v>
      </c>
      <c r="K218" t="s">
        <v>532</v>
      </c>
      <c r="L218" t="s">
        <v>532</v>
      </c>
      <c r="M218">
        <v>0</v>
      </c>
      <c r="N218">
        <v>0</v>
      </c>
      <c r="O218">
        <v>6.5963509444999993</v>
      </c>
      <c r="P218">
        <v>0</v>
      </c>
      <c r="Q218">
        <v>0</v>
      </c>
      <c r="R218">
        <v>0</v>
      </c>
      <c r="S218">
        <v>0.82500000000000007</v>
      </c>
      <c r="T218">
        <v>3.1168144573999999E-4</v>
      </c>
      <c r="U218">
        <v>0</v>
      </c>
      <c r="V218">
        <v>0</v>
      </c>
      <c r="W218">
        <v>0</v>
      </c>
      <c r="X218">
        <v>0</v>
      </c>
      <c r="Y218">
        <v>1399.3833457150001</v>
      </c>
      <c r="Z218">
        <v>0</v>
      </c>
      <c r="AA218">
        <v>0</v>
      </c>
      <c r="AB218">
        <v>0</v>
      </c>
      <c r="AC218">
        <v>3.5907709707999998E-4</v>
      </c>
      <c r="AD218">
        <v>0</v>
      </c>
      <c r="AE218">
        <v>0</v>
      </c>
      <c r="AF218">
        <v>0</v>
      </c>
      <c r="AG218">
        <v>1.2955369470709998E-6</v>
      </c>
      <c r="AH218">
        <v>0</v>
      </c>
    </row>
    <row r="219" spans="1:34" x14ac:dyDescent="0.2">
      <c r="A219" t="s">
        <v>214</v>
      </c>
      <c r="C219" t="s">
        <v>1</v>
      </c>
      <c r="D219" t="s">
        <v>502</v>
      </c>
      <c r="E219" t="s">
        <v>506</v>
      </c>
      <c r="F219" t="s">
        <v>538</v>
      </c>
      <c r="G219" t="s">
        <v>507</v>
      </c>
      <c r="H219" t="s">
        <v>532</v>
      </c>
      <c r="I219" t="s">
        <v>512</v>
      </c>
      <c r="J219" t="s">
        <v>520</v>
      </c>
      <c r="K219" t="s">
        <v>532</v>
      </c>
      <c r="L219" t="s">
        <v>532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22.003172028000002</v>
      </c>
      <c r="V219">
        <v>0</v>
      </c>
      <c r="W219">
        <v>0</v>
      </c>
      <c r="X219">
        <v>0</v>
      </c>
      <c r="Y219">
        <v>1172.1658075605001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215</v>
      </c>
      <c r="C220" t="s">
        <v>1</v>
      </c>
      <c r="D220" t="s">
        <v>502</v>
      </c>
      <c r="E220" t="s">
        <v>506</v>
      </c>
      <c r="F220" t="s">
        <v>541</v>
      </c>
      <c r="G220" t="s">
        <v>507</v>
      </c>
      <c r="H220" t="s">
        <v>532</v>
      </c>
      <c r="I220" t="s">
        <v>512</v>
      </c>
      <c r="J220" t="s">
        <v>520</v>
      </c>
      <c r="K220" t="s">
        <v>532</v>
      </c>
      <c r="L220" t="s">
        <v>532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8.0147062266100004</v>
      </c>
      <c r="V220">
        <v>0</v>
      </c>
      <c r="W220">
        <v>0</v>
      </c>
      <c r="X220">
        <v>0</v>
      </c>
      <c r="Y220">
        <v>1175.7760127455001</v>
      </c>
      <c r="Z220">
        <v>0</v>
      </c>
      <c r="AA220">
        <v>0</v>
      </c>
      <c r="AB220">
        <v>0</v>
      </c>
      <c r="AC220">
        <v>9.2258036051999998E-6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">
      <c r="A221" t="s">
        <v>216</v>
      </c>
      <c r="C221" t="s">
        <v>1</v>
      </c>
      <c r="D221" t="s">
        <v>502</v>
      </c>
      <c r="E221" t="s">
        <v>505</v>
      </c>
      <c r="F221" t="s">
        <v>4</v>
      </c>
      <c r="G221" t="s">
        <v>507</v>
      </c>
      <c r="H221" t="s">
        <v>532</v>
      </c>
      <c r="I221" t="s">
        <v>535</v>
      </c>
      <c r="J221" t="s">
        <v>520</v>
      </c>
      <c r="K221" t="s">
        <v>532</v>
      </c>
      <c r="L221" t="s">
        <v>532</v>
      </c>
      <c r="M221">
        <v>0</v>
      </c>
      <c r="N221">
        <v>0</v>
      </c>
      <c r="O221">
        <v>6.5963509444999993</v>
      </c>
      <c r="P221">
        <v>0</v>
      </c>
      <c r="Q221">
        <v>0</v>
      </c>
      <c r="R221">
        <v>0</v>
      </c>
      <c r="S221">
        <v>0.82500000000000007</v>
      </c>
      <c r="T221">
        <v>3.1168144573999999E-4</v>
      </c>
      <c r="U221">
        <v>0</v>
      </c>
      <c r="V221">
        <v>0</v>
      </c>
      <c r="W221">
        <v>0</v>
      </c>
      <c r="X221">
        <v>0</v>
      </c>
      <c r="Y221">
        <v>1071.433028182</v>
      </c>
      <c r="Z221">
        <v>0</v>
      </c>
      <c r="AA221">
        <v>0</v>
      </c>
      <c r="AB221">
        <v>0</v>
      </c>
      <c r="AC221">
        <v>3.5907709707999998E-4</v>
      </c>
      <c r="AD221">
        <v>0</v>
      </c>
      <c r="AE221">
        <v>0</v>
      </c>
      <c r="AF221">
        <v>0</v>
      </c>
      <c r="AG221">
        <v>1.2955369470709998E-6</v>
      </c>
      <c r="AH221">
        <v>0</v>
      </c>
    </row>
    <row r="222" spans="1:34" x14ac:dyDescent="0.2">
      <c r="A222" t="s">
        <v>217</v>
      </c>
      <c r="C222" t="s">
        <v>1</v>
      </c>
      <c r="D222" t="s">
        <v>502</v>
      </c>
      <c r="E222" t="s">
        <v>506</v>
      </c>
      <c r="F222" t="s">
        <v>538</v>
      </c>
      <c r="G222" t="s">
        <v>507</v>
      </c>
      <c r="H222" t="s">
        <v>532</v>
      </c>
      <c r="I222" t="s">
        <v>535</v>
      </c>
      <c r="J222" t="s">
        <v>520</v>
      </c>
      <c r="K222" t="s">
        <v>532</v>
      </c>
      <c r="L222" t="s">
        <v>532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22.003172028000002</v>
      </c>
      <c r="V222">
        <v>0</v>
      </c>
      <c r="W222">
        <v>0</v>
      </c>
      <c r="X222">
        <v>0</v>
      </c>
      <c r="Y222">
        <v>897.46470441539998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218</v>
      </c>
      <c r="C223" t="s">
        <v>1</v>
      </c>
      <c r="D223" t="s">
        <v>502</v>
      </c>
      <c r="E223" t="s">
        <v>506</v>
      </c>
      <c r="F223" t="s">
        <v>541</v>
      </c>
      <c r="G223" t="s">
        <v>507</v>
      </c>
      <c r="H223" t="s">
        <v>532</v>
      </c>
      <c r="I223" t="s">
        <v>535</v>
      </c>
      <c r="J223" t="s">
        <v>520</v>
      </c>
      <c r="K223" t="s">
        <v>532</v>
      </c>
      <c r="L223" t="s">
        <v>532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8.0147062266100004</v>
      </c>
      <c r="V223">
        <v>0</v>
      </c>
      <c r="W223">
        <v>0</v>
      </c>
      <c r="X223">
        <v>0</v>
      </c>
      <c r="Y223">
        <v>900.22884555339999</v>
      </c>
      <c r="Z223">
        <v>0</v>
      </c>
      <c r="AA223">
        <v>0</v>
      </c>
      <c r="AB223">
        <v>0</v>
      </c>
      <c r="AC223">
        <v>9.2258036051999998E-6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219</v>
      </c>
      <c r="C224" t="s">
        <v>1</v>
      </c>
      <c r="D224" t="s">
        <v>502</v>
      </c>
      <c r="E224" t="s">
        <v>505</v>
      </c>
      <c r="F224" t="s">
        <v>4</v>
      </c>
      <c r="G224" t="s">
        <v>507</v>
      </c>
      <c r="H224" t="s">
        <v>532</v>
      </c>
      <c r="I224" t="s">
        <v>536</v>
      </c>
      <c r="J224" t="s">
        <v>520</v>
      </c>
      <c r="K224" t="s">
        <v>532</v>
      </c>
      <c r="L224" t="s">
        <v>532</v>
      </c>
      <c r="M224">
        <v>0</v>
      </c>
      <c r="N224">
        <v>0</v>
      </c>
      <c r="O224">
        <v>6.5963509444999993</v>
      </c>
      <c r="P224">
        <v>0</v>
      </c>
      <c r="Q224">
        <v>0</v>
      </c>
      <c r="R224">
        <v>0</v>
      </c>
      <c r="S224">
        <v>0.82500000000000007</v>
      </c>
      <c r="T224">
        <v>3.1168144573999999E-4</v>
      </c>
      <c r="U224">
        <v>0</v>
      </c>
      <c r="V224">
        <v>0</v>
      </c>
      <c r="W224">
        <v>0</v>
      </c>
      <c r="X224">
        <v>0</v>
      </c>
      <c r="Y224">
        <v>624.54172997910007</v>
      </c>
      <c r="Z224">
        <v>0</v>
      </c>
      <c r="AA224">
        <v>0</v>
      </c>
      <c r="AB224">
        <v>0</v>
      </c>
      <c r="AC224">
        <v>3.5907709707999998E-4</v>
      </c>
      <c r="AD224">
        <v>0</v>
      </c>
      <c r="AE224">
        <v>0</v>
      </c>
      <c r="AF224">
        <v>0</v>
      </c>
      <c r="AG224">
        <v>1.2955369470709998E-6</v>
      </c>
      <c r="AH224">
        <v>0</v>
      </c>
    </row>
    <row r="225" spans="1:34" x14ac:dyDescent="0.2">
      <c r="A225" t="s">
        <v>220</v>
      </c>
      <c r="C225" t="s">
        <v>1</v>
      </c>
      <c r="D225" t="s">
        <v>502</v>
      </c>
      <c r="E225" t="s">
        <v>506</v>
      </c>
      <c r="F225" t="s">
        <v>538</v>
      </c>
      <c r="G225" t="s">
        <v>507</v>
      </c>
      <c r="H225" t="s">
        <v>532</v>
      </c>
      <c r="I225" t="s">
        <v>536</v>
      </c>
      <c r="J225" t="s">
        <v>520</v>
      </c>
      <c r="K225" t="s">
        <v>532</v>
      </c>
      <c r="L225" t="s">
        <v>532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22.003172028000002</v>
      </c>
      <c r="V225">
        <v>0</v>
      </c>
      <c r="W225">
        <v>0</v>
      </c>
      <c r="X225">
        <v>0</v>
      </c>
      <c r="Y225">
        <v>523.1350390997701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221</v>
      </c>
      <c r="C226" t="s">
        <v>1</v>
      </c>
      <c r="D226" t="s">
        <v>502</v>
      </c>
      <c r="E226" t="s">
        <v>506</v>
      </c>
      <c r="F226" t="s">
        <v>541</v>
      </c>
      <c r="G226" t="s">
        <v>507</v>
      </c>
      <c r="H226" t="s">
        <v>532</v>
      </c>
      <c r="I226" t="s">
        <v>536</v>
      </c>
      <c r="J226" t="s">
        <v>520</v>
      </c>
      <c r="K226" t="s">
        <v>532</v>
      </c>
      <c r="L226" t="s">
        <v>532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8.0147062266100004</v>
      </c>
      <c r="V226">
        <v>0</v>
      </c>
      <c r="W226">
        <v>0</v>
      </c>
      <c r="X226">
        <v>0</v>
      </c>
      <c r="Y226">
        <v>524.74626578667005</v>
      </c>
      <c r="Z226">
        <v>0</v>
      </c>
      <c r="AA226">
        <v>0</v>
      </c>
      <c r="AB226">
        <v>0</v>
      </c>
      <c r="AC226">
        <v>9.2258036051999998E-6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222</v>
      </c>
      <c r="M227">
        <v>0</v>
      </c>
      <c r="N227">
        <v>0</v>
      </c>
      <c r="O227">
        <v>0</v>
      </c>
      <c r="P227">
        <v>3.6623333294700001E-2</v>
      </c>
      <c r="Q227">
        <v>1.4461862400000001</v>
      </c>
      <c r="R227">
        <v>0</v>
      </c>
      <c r="S227">
        <v>78.456009555199984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23.139379999999999</v>
      </c>
      <c r="AD227">
        <v>19702.704720904003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223</v>
      </c>
      <c r="M228">
        <v>0</v>
      </c>
      <c r="N228">
        <v>0</v>
      </c>
      <c r="O228">
        <v>0</v>
      </c>
      <c r="P228">
        <v>3.6623333294700001E-2</v>
      </c>
      <c r="Q228">
        <v>1.4461862400000001</v>
      </c>
      <c r="R228">
        <v>0</v>
      </c>
      <c r="S228">
        <v>81.095771955200007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23.139379999999999</v>
      </c>
      <c r="AD228">
        <v>18929.098309026002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224</v>
      </c>
      <c r="M229">
        <v>0</v>
      </c>
      <c r="N229">
        <v>0</v>
      </c>
      <c r="O229">
        <v>0</v>
      </c>
      <c r="P229">
        <v>3.6623333294700001E-2</v>
      </c>
      <c r="Q229">
        <v>1.4461862400000001</v>
      </c>
      <c r="R229">
        <v>0</v>
      </c>
      <c r="S229">
        <v>83.7312336552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23.139379999999999</v>
      </c>
      <c r="AD229">
        <v>17975.499740091003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225</v>
      </c>
      <c r="M230">
        <v>0</v>
      </c>
      <c r="N230">
        <v>0</v>
      </c>
      <c r="O230">
        <v>0</v>
      </c>
      <c r="P230">
        <v>3.6623333294700001E-2</v>
      </c>
      <c r="Q230">
        <v>1.4461862400000001</v>
      </c>
      <c r="R230">
        <v>0</v>
      </c>
      <c r="S230">
        <v>78.456009555199984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23.139379999999999</v>
      </c>
      <c r="AD230">
        <v>8030.9221676847992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226</v>
      </c>
      <c r="M231">
        <v>0</v>
      </c>
      <c r="N231">
        <v>0</v>
      </c>
      <c r="O231">
        <v>0</v>
      </c>
      <c r="P231">
        <v>3.6623333294700001E-2</v>
      </c>
      <c r="Q231">
        <v>1.4461862400000001</v>
      </c>
      <c r="R231">
        <v>0</v>
      </c>
      <c r="S231">
        <v>78.456009555199984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23.139379999999999</v>
      </c>
      <c r="AD231">
        <v>7707.9625634103995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227</v>
      </c>
      <c r="M232">
        <v>0</v>
      </c>
      <c r="N232">
        <v>0</v>
      </c>
      <c r="O232">
        <v>0</v>
      </c>
      <c r="P232">
        <v>3.6623333294700001E-2</v>
      </c>
      <c r="Q232">
        <v>1.4461862400000001</v>
      </c>
      <c r="R232">
        <v>0</v>
      </c>
      <c r="S232">
        <v>78.456009555199984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23.139379999999999</v>
      </c>
      <c r="AD232">
        <v>8950.6517491641989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 t="s">
        <v>228</v>
      </c>
      <c r="M233">
        <v>0</v>
      </c>
      <c r="N233">
        <v>0</v>
      </c>
      <c r="O233">
        <v>0</v>
      </c>
      <c r="P233">
        <v>3.6623333294700001E-2</v>
      </c>
      <c r="Q233">
        <v>1.4461862400000001</v>
      </c>
      <c r="R233">
        <v>0</v>
      </c>
      <c r="S233">
        <v>78.456009555199984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23.139379999999999</v>
      </c>
      <c r="AD233">
        <v>7639.7260990788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229</v>
      </c>
      <c r="M234">
        <v>0</v>
      </c>
      <c r="N234">
        <v>0</v>
      </c>
      <c r="O234">
        <v>0</v>
      </c>
      <c r="P234">
        <v>3.6623333294700001E-2</v>
      </c>
      <c r="Q234">
        <v>1.4461862400000001</v>
      </c>
      <c r="R234">
        <v>0</v>
      </c>
      <c r="S234">
        <v>78.456009555199984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23.139379999999999</v>
      </c>
      <c r="AD234">
        <v>8157.9268404243994</v>
      </c>
      <c r="AE234">
        <v>0</v>
      </c>
      <c r="AF234">
        <v>0</v>
      </c>
      <c r="AG234">
        <v>0</v>
      </c>
      <c r="AH234">
        <v>0</v>
      </c>
    </row>
    <row r="235" spans="1:34" x14ac:dyDescent="0.2">
      <c r="A235" t="s">
        <v>230</v>
      </c>
      <c r="M235">
        <v>0</v>
      </c>
      <c r="N235">
        <v>0</v>
      </c>
      <c r="O235">
        <v>0</v>
      </c>
      <c r="P235">
        <v>3.6623333294700001E-2</v>
      </c>
      <c r="Q235">
        <v>1.4461862400000001</v>
      </c>
      <c r="R235">
        <v>0</v>
      </c>
      <c r="S235">
        <v>78.456009555199984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23.139379999999999</v>
      </c>
      <c r="AD235">
        <v>6341.5154769523997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231</v>
      </c>
      <c r="M236">
        <v>0</v>
      </c>
      <c r="N236">
        <v>0</v>
      </c>
      <c r="O236">
        <v>0</v>
      </c>
      <c r="P236">
        <v>3.6623333294700001E-2</v>
      </c>
      <c r="Q236">
        <v>1.4461862400000001</v>
      </c>
      <c r="R236">
        <v>0</v>
      </c>
      <c r="S236">
        <v>78.456009555199984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23.139379999999999</v>
      </c>
      <c r="AD236">
        <v>7594.4322403041997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232</v>
      </c>
      <c r="M237">
        <v>0</v>
      </c>
      <c r="N237">
        <v>0</v>
      </c>
      <c r="O237">
        <v>0</v>
      </c>
      <c r="P237">
        <v>3.6623333294700001E-2</v>
      </c>
      <c r="Q237">
        <v>1.4461862400000001</v>
      </c>
      <c r="R237">
        <v>0</v>
      </c>
      <c r="S237">
        <v>78.456009555199984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23.139379999999999</v>
      </c>
      <c r="AD237">
        <v>17142.095942796001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233</v>
      </c>
      <c r="M238">
        <v>0</v>
      </c>
      <c r="N238">
        <v>0</v>
      </c>
      <c r="O238">
        <v>0</v>
      </c>
      <c r="P238">
        <v>3.6623333294700001E-2</v>
      </c>
      <c r="Q238">
        <v>1.4461862400000001</v>
      </c>
      <c r="R238">
        <v>0</v>
      </c>
      <c r="S238">
        <v>81.095771955200007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23.139379999999999</v>
      </c>
      <c r="AD238">
        <v>15495.868693386001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234</v>
      </c>
      <c r="M239">
        <v>0</v>
      </c>
      <c r="N239">
        <v>0</v>
      </c>
      <c r="O239">
        <v>0</v>
      </c>
      <c r="P239">
        <v>3.6623333294700001E-2</v>
      </c>
      <c r="Q239">
        <v>1.4461862400000001</v>
      </c>
      <c r="R239">
        <v>0</v>
      </c>
      <c r="S239">
        <v>83.7312336552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23.139379999999999</v>
      </c>
      <c r="AD239">
        <v>15414.893515437001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235</v>
      </c>
      <c r="M240">
        <v>0</v>
      </c>
      <c r="N240">
        <v>0</v>
      </c>
      <c r="O240">
        <v>0</v>
      </c>
      <c r="P240">
        <v>3.6623333294700001E-2</v>
      </c>
      <c r="Q240">
        <v>1.4461862400000001</v>
      </c>
      <c r="R240">
        <v>0</v>
      </c>
      <c r="S240">
        <v>78.456009555199984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23.139379999999999</v>
      </c>
      <c r="AD240">
        <v>5512.3309939372002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236</v>
      </c>
      <c r="M241">
        <v>0</v>
      </c>
      <c r="N241">
        <v>0</v>
      </c>
      <c r="O241">
        <v>0</v>
      </c>
      <c r="P241">
        <v>3.6623333294700001E-2</v>
      </c>
      <c r="Q241">
        <v>1.4461862400000001</v>
      </c>
      <c r="R241">
        <v>0</v>
      </c>
      <c r="S241">
        <v>78.456009555199984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23.139379999999999</v>
      </c>
      <c r="AD241">
        <v>5190.5340383015991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237</v>
      </c>
      <c r="M242">
        <v>0</v>
      </c>
      <c r="N242">
        <v>0</v>
      </c>
      <c r="O242">
        <v>0</v>
      </c>
      <c r="P242">
        <v>3.6623333294700001E-2</v>
      </c>
      <c r="Q242">
        <v>1.4461862400000001</v>
      </c>
      <c r="R242">
        <v>0</v>
      </c>
      <c r="S242">
        <v>78.456009555199984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23.139379999999999</v>
      </c>
      <c r="AD242">
        <v>6428.749523773</v>
      </c>
      <c r="AE242">
        <v>0</v>
      </c>
      <c r="AF242">
        <v>0</v>
      </c>
      <c r="AG242">
        <v>0</v>
      </c>
      <c r="AH242">
        <v>0</v>
      </c>
    </row>
    <row r="243" spans="1:34" x14ac:dyDescent="0.2">
      <c r="A243" t="s">
        <v>238</v>
      </c>
      <c r="M243">
        <v>0</v>
      </c>
      <c r="N243">
        <v>0</v>
      </c>
      <c r="O243">
        <v>0</v>
      </c>
      <c r="P243">
        <v>3.6623333294700001E-2</v>
      </c>
      <c r="Q243">
        <v>1.4461862400000001</v>
      </c>
      <c r="R243">
        <v>0</v>
      </c>
      <c r="S243">
        <v>78.456009555199984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23.139379999999999</v>
      </c>
      <c r="AD243">
        <v>5122.5432604600001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239</v>
      </c>
      <c r="M244">
        <v>0</v>
      </c>
      <c r="N244">
        <v>0</v>
      </c>
      <c r="O244">
        <v>0</v>
      </c>
      <c r="P244">
        <v>3.6623333294700001E-2</v>
      </c>
      <c r="Q244">
        <v>1.4461862400000001</v>
      </c>
      <c r="R244">
        <v>0</v>
      </c>
      <c r="S244">
        <v>78.456009555199984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23.139379999999999</v>
      </c>
      <c r="AD244">
        <v>5638.8784892450003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240</v>
      </c>
      <c r="M245">
        <v>0</v>
      </c>
      <c r="N245">
        <v>0</v>
      </c>
      <c r="O245">
        <v>0</v>
      </c>
      <c r="P245">
        <v>3.6623333294700001E-2</v>
      </c>
      <c r="Q245">
        <v>1.4461862400000001</v>
      </c>
      <c r="R245">
        <v>0</v>
      </c>
      <c r="S245">
        <v>78.456009555199984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23.139379999999999</v>
      </c>
      <c r="AD245">
        <v>3829.0061970545999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241</v>
      </c>
      <c r="M246">
        <v>0</v>
      </c>
      <c r="N246">
        <v>0</v>
      </c>
      <c r="O246">
        <v>0</v>
      </c>
      <c r="P246">
        <v>3.6623333294700001E-2</v>
      </c>
      <c r="Q246">
        <v>1.4461862400000001</v>
      </c>
      <c r="R246">
        <v>0</v>
      </c>
      <c r="S246">
        <v>78.456009555199984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23.139379999999999</v>
      </c>
      <c r="AD246">
        <v>5077.4125575708003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242</v>
      </c>
      <c r="B247" t="b">
        <v>1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510</v>
      </c>
      <c r="I247" t="s">
        <v>538</v>
      </c>
      <c r="J247" t="s">
        <v>513</v>
      </c>
      <c r="K247" t="s">
        <v>522</v>
      </c>
      <c r="L247" t="s">
        <v>532</v>
      </c>
      <c r="M247">
        <v>0.52734166357000001</v>
      </c>
      <c r="N247">
        <v>0</v>
      </c>
      <c r="O247">
        <v>0</v>
      </c>
      <c r="P247">
        <v>0</v>
      </c>
      <c r="Q247">
        <v>1.35387648</v>
      </c>
      <c r="R247">
        <v>0</v>
      </c>
      <c r="S247">
        <v>0.59494918000000008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0.20896522516800001</v>
      </c>
      <c r="AD247">
        <v>0</v>
      </c>
      <c r="AE247">
        <v>372.04526249999998</v>
      </c>
      <c r="AF247">
        <v>0</v>
      </c>
      <c r="AG247">
        <v>0</v>
      </c>
      <c r="AH247">
        <v>0</v>
      </c>
    </row>
    <row r="248" spans="1:34" x14ac:dyDescent="0.2">
      <c r="A248" t="s">
        <v>243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510</v>
      </c>
      <c r="I248" t="s">
        <v>538</v>
      </c>
      <c r="J248" t="s">
        <v>513</v>
      </c>
      <c r="K248" t="s">
        <v>523</v>
      </c>
      <c r="L248" s="4" t="s">
        <v>525</v>
      </c>
      <c r="M248">
        <v>0.52734166357000001</v>
      </c>
      <c r="N248">
        <v>0</v>
      </c>
      <c r="O248">
        <v>0</v>
      </c>
      <c r="P248">
        <v>0</v>
      </c>
      <c r="Q248">
        <v>1.35387648</v>
      </c>
      <c r="R248">
        <v>0</v>
      </c>
      <c r="S248">
        <v>38.819825180000002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0.20896522516800001</v>
      </c>
      <c r="AD248">
        <v>0</v>
      </c>
      <c r="AE248">
        <v>357.58951874999997</v>
      </c>
      <c r="AF248">
        <v>0</v>
      </c>
      <c r="AG248">
        <v>0</v>
      </c>
      <c r="AH248">
        <v>0</v>
      </c>
    </row>
    <row r="249" spans="1:34" x14ac:dyDescent="0.2">
      <c r="A249" t="s">
        <v>244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510</v>
      </c>
      <c r="I249" t="s">
        <v>538</v>
      </c>
      <c r="J249" t="s">
        <v>513</v>
      </c>
      <c r="K249" t="s">
        <v>543</v>
      </c>
      <c r="L249" s="4" t="s">
        <v>525</v>
      </c>
      <c r="M249">
        <v>0.52734166357000001</v>
      </c>
      <c r="N249">
        <v>0</v>
      </c>
      <c r="O249">
        <v>0</v>
      </c>
      <c r="P249">
        <v>0</v>
      </c>
      <c r="Q249">
        <v>1.35387648</v>
      </c>
      <c r="R249">
        <v>0</v>
      </c>
      <c r="S249">
        <v>75.556644779999999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0.20896522516800001</v>
      </c>
      <c r="AD249">
        <v>0</v>
      </c>
      <c r="AE249">
        <v>339.75888749999996</v>
      </c>
      <c r="AF249">
        <v>0</v>
      </c>
      <c r="AG249">
        <v>0</v>
      </c>
      <c r="AH249">
        <v>0</v>
      </c>
    </row>
    <row r="250" spans="1:34" x14ac:dyDescent="0.2">
      <c r="A250" t="s">
        <v>243</v>
      </c>
      <c r="C250" t="s">
        <v>531</v>
      </c>
      <c r="D250" t="s">
        <v>503</v>
      </c>
      <c r="E250" t="s">
        <v>505</v>
      </c>
      <c r="F250" t="s">
        <v>8</v>
      </c>
      <c r="G250" t="s">
        <v>507</v>
      </c>
      <c r="H250" t="s">
        <v>510</v>
      </c>
      <c r="I250" t="s">
        <v>538</v>
      </c>
      <c r="J250" t="s">
        <v>513</v>
      </c>
      <c r="K250" t="s">
        <v>523</v>
      </c>
      <c r="L250" s="4" t="s">
        <v>526</v>
      </c>
      <c r="M250">
        <v>0.52734166357000001</v>
      </c>
      <c r="N250">
        <v>0</v>
      </c>
      <c r="O250">
        <v>0</v>
      </c>
      <c r="P250">
        <v>0</v>
      </c>
      <c r="Q250">
        <v>1.35387648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0.20896522516800001</v>
      </c>
      <c r="AD250">
        <v>0</v>
      </c>
      <c r="AE250">
        <f>1.0479*AE248</f>
        <v>374.718056698125</v>
      </c>
      <c r="AF250">
        <v>0</v>
      </c>
      <c r="AG250">
        <v>0</v>
      </c>
      <c r="AH250">
        <v>0</v>
      </c>
    </row>
    <row r="251" spans="1:34" x14ac:dyDescent="0.2">
      <c r="A251" t="s">
        <v>244</v>
      </c>
      <c r="C251" t="s">
        <v>531</v>
      </c>
      <c r="D251" t="s">
        <v>503</v>
      </c>
      <c r="E251" t="s">
        <v>505</v>
      </c>
      <c r="F251" t="s">
        <v>8</v>
      </c>
      <c r="G251" t="s">
        <v>507</v>
      </c>
      <c r="H251" t="s">
        <v>510</v>
      </c>
      <c r="I251" t="s">
        <v>538</v>
      </c>
      <c r="J251" t="s">
        <v>513</v>
      </c>
      <c r="K251" t="s">
        <v>543</v>
      </c>
      <c r="L251" s="4" t="s">
        <v>526</v>
      </c>
      <c r="M251">
        <v>0.52734166357000001</v>
      </c>
      <c r="N251">
        <v>0</v>
      </c>
      <c r="O251">
        <v>0</v>
      </c>
      <c r="P251">
        <v>0</v>
      </c>
      <c r="Q251">
        <v>1.35387648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0.20896522516800001</v>
      </c>
      <c r="AD251">
        <v>0</v>
      </c>
      <c r="AE251">
        <f>1.043688*AE249</f>
        <v>354.60227377709992</v>
      </c>
      <c r="AF251">
        <v>0</v>
      </c>
      <c r="AG251">
        <v>0</v>
      </c>
      <c r="AH251">
        <v>0</v>
      </c>
    </row>
    <row r="252" spans="1:34" x14ac:dyDescent="0.2">
      <c r="A252" t="s">
        <v>243</v>
      </c>
      <c r="C252" t="s">
        <v>531</v>
      </c>
      <c r="D252" t="s">
        <v>503</v>
      </c>
      <c r="E252" t="s">
        <v>505</v>
      </c>
      <c r="F252" t="s">
        <v>8</v>
      </c>
      <c r="G252" t="s">
        <v>507</v>
      </c>
      <c r="H252" t="s">
        <v>510</v>
      </c>
      <c r="I252" t="s">
        <v>538</v>
      </c>
      <c r="J252" t="s">
        <v>513</v>
      </c>
      <c r="K252" t="s">
        <v>523</v>
      </c>
      <c r="L252" s="4" t="s">
        <v>527</v>
      </c>
      <c r="M252">
        <v>0.52734166357000001</v>
      </c>
      <c r="N252">
        <v>0</v>
      </c>
      <c r="O252">
        <v>0</v>
      </c>
      <c r="P252">
        <v>0</v>
      </c>
      <c r="Q252">
        <v>1.35387648</v>
      </c>
      <c r="R252">
        <v>0</v>
      </c>
      <c r="S252">
        <f>S248*2</f>
        <v>77.639650360000005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0.20896522516800001</v>
      </c>
      <c r="AD252">
        <v>0</v>
      </c>
      <c r="AE252">
        <f>0.952*AE248</f>
        <v>340.42522184999996</v>
      </c>
      <c r="AF252">
        <v>0</v>
      </c>
      <c r="AG252">
        <v>0</v>
      </c>
      <c r="AH252">
        <v>0</v>
      </c>
    </row>
    <row r="253" spans="1:34" x14ac:dyDescent="0.2">
      <c r="A253" t="s">
        <v>244</v>
      </c>
      <c r="C253" t="s">
        <v>531</v>
      </c>
      <c r="D253" t="s">
        <v>503</v>
      </c>
      <c r="E253" t="s">
        <v>505</v>
      </c>
      <c r="F253" t="s">
        <v>8</v>
      </c>
      <c r="G253" t="s">
        <v>507</v>
      </c>
      <c r="H253" t="s">
        <v>510</v>
      </c>
      <c r="I253" t="s">
        <v>538</v>
      </c>
      <c r="J253" t="s">
        <v>513</v>
      </c>
      <c r="K253" t="s">
        <v>543</v>
      </c>
      <c r="L253" s="4" t="s">
        <v>527</v>
      </c>
      <c r="M253">
        <v>0.52734166357000001</v>
      </c>
      <c r="N253">
        <v>0</v>
      </c>
      <c r="O253">
        <v>0</v>
      </c>
      <c r="P253">
        <v>0</v>
      </c>
      <c r="Q253">
        <v>1.35387648</v>
      </c>
      <c r="R253">
        <v>0</v>
      </c>
      <c r="S253">
        <f>S249*2</f>
        <v>151.11328956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0.20896522516800001</v>
      </c>
      <c r="AD253">
        <v>0</v>
      </c>
      <c r="AE253">
        <f>0.956*AE249</f>
        <v>324.80949644999993</v>
      </c>
      <c r="AF253">
        <v>0</v>
      </c>
      <c r="AG253">
        <v>0</v>
      </c>
      <c r="AH253">
        <v>0</v>
      </c>
    </row>
    <row r="254" spans="1:34" x14ac:dyDescent="0.2">
      <c r="A254" t="s">
        <v>245</v>
      </c>
      <c r="C254" t="s">
        <v>531</v>
      </c>
      <c r="D254" t="s">
        <v>503</v>
      </c>
      <c r="E254" t="s">
        <v>505</v>
      </c>
      <c r="F254" t="s">
        <v>8</v>
      </c>
      <c r="G254" t="s">
        <v>507</v>
      </c>
      <c r="H254" t="s">
        <v>510</v>
      </c>
      <c r="I254" t="s">
        <v>538</v>
      </c>
      <c r="J254" t="s">
        <v>548</v>
      </c>
      <c r="K254" t="s">
        <v>522</v>
      </c>
      <c r="L254" t="s">
        <v>532</v>
      </c>
      <c r="M254">
        <v>0.52734166357000001</v>
      </c>
      <c r="N254">
        <v>0</v>
      </c>
      <c r="O254">
        <v>0</v>
      </c>
      <c r="P254">
        <v>0</v>
      </c>
      <c r="Q254">
        <v>1.35387648</v>
      </c>
      <c r="R254">
        <v>0</v>
      </c>
      <c r="S254">
        <v>0.59494918000000008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0.20896522516800001</v>
      </c>
      <c r="AD254">
        <v>0</v>
      </c>
      <c r="AE254">
        <v>153.19932749999998</v>
      </c>
      <c r="AF254">
        <v>0</v>
      </c>
      <c r="AG254">
        <v>0</v>
      </c>
      <c r="AH254">
        <v>0</v>
      </c>
    </row>
    <row r="255" spans="1:34" x14ac:dyDescent="0.2">
      <c r="A255" t="s">
        <v>246</v>
      </c>
      <c r="B255" t="b">
        <v>1</v>
      </c>
      <c r="C255" t="s">
        <v>531</v>
      </c>
      <c r="D255" t="s">
        <v>503</v>
      </c>
      <c r="E255" t="s">
        <v>505</v>
      </c>
      <c r="F255" t="s">
        <v>8</v>
      </c>
      <c r="G255" t="s">
        <v>507</v>
      </c>
      <c r="H255" t="s">
        <v>510</v>
      </c>
      <c r="I255" t="s">
        <v>538</v>
      </c>
      <c r="J255" t="s">
        <v>579</v>
      </c>
      <c r="K255" t="s">
        <v>522</v>
      </c>
      <c r="L255" t="s">
        <v>532</v>
      </c>
      <c r="M255">
        <v>0.52734166357000001</v>
      </c>
      <c r="N255">
        <v>0</v>
      </c>
      <c r="O255">
        <v>0</v>
      </c>
      <c r="P255">
        <v>0</v>
      </c>
      <c r="Q255">
        <v>1.35387648</v>
      </c>
      <c r="R255">
        <v>0</v>
      </c>
      <c r="S255">
        <v>0.59494918000000008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0.20896522516800001</v>
      </c>
      <c r="AD255">
        <v>0</v>
      </c>
      <c r="AE255">
        <v>147.14383687500001</v>
      </c>
      <c r="AF255">
        <v>0</v>
      </c>
      <c r="AG255">
        <v>0</v>
      </c>
      <c r="AH255">
        <v>0</v>
      </c>
    </row>
    <row r="256" spans="1:34" x14ac:dyDescent="0.2">
      <c r="A256" t="s">
        <v>247</v>
      </c>
      <c r="C256" t="s">
        <v>531</v>
      </c>
      <c r="D256" t="s">
        <v>503</v>
      </c>
      <c r="E256" t="s">
        <v>505</v>
      </c>
      <c r="F256" t="s">
        <v>8</v>
      </c>
      <c r="G256" t="s">
        <v>507</v>
      </c>
      <c r="H256" t="s">
        <v>510</v>
      </c>
      <c r="I256" t="s">
        <v>538</v>
      </c>
      <c r="J256" t="s">
        <v>514</v>
      </c>
      <c r="K256" t="s">
        <v>522</v>
      </c>
      <c r="L256" t="s">
        <v>532</v>
      </c>
      <c r="M256">
        <v>0.52734166357000001</v>
      </c>
      <c r="N256">
        <v>0</v>
      </c>
      <c r="O256">
        <v>0</v>
      </c>
      <c r="P256">
        <v>0</v>
      </c>
      <c r="Q256">
        <v>1.35387648</v>
      </c>
      <c r="R256">
        <v>0</v>
      </c>
      <c r="S256">
        <v>0.59494918000000008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0.20896522516800001</v>
      </c>
      <c r="AD256">
        <v>0</v>
      </c>
      <c r="AE256">
        <v>170.44425750000002</v>
      </c>
      <c r="AF256">
        <v>0</v>
      </c>
      <c r="AG256">
        <v>0</v>
      </c>
      <c r="AH256">
        <v>0</v>
      </c>
    </row>
    <row r="257" spans="1:34" x14ac:dyDescent="0.2">
      <c r="A257" t="s">
        <v>248</v>
      </c>
      <c r="C257" t="s">
        <v>531</v>
      </c>
      <c r="D257" t="s">
        <v>503</v>
      </c>
      <c r="E257" t="s">
        <v>505</v>
      </c>
      <c r="F257" t="s">
        <v>8</v>
      </c>
      <c r="G257" t="s">
        <v>507</v>
      </c>
      <c r="H257" t="s">
        <v>510</v>
      </c>
      <c r="I257" t="s">
        <v>538</v>
      </c>
      <c r="J257" t="s">
        <v>515</v>
      </c>
      <c r="K257" t="s">
        <v>522</v>
      </c>
      <c r="L257" t="s">
        <v>532</v>
      </c>
      <c r="M257">
        <v>0.52734166357000001</v>
      </c>
      <c r="N257">
        <v>0</v>
      </c>
      <c r="O257">
        <v>0</v>
      </c>
      <c r="P257">
        <v>0</v>
      </c>
      <c r="Q257">
        <v>1.35387648</v>
      </c>
      <c r="R257">
        <v>0</v>
      </c>
      <c r="S257">
        <v>0.59494918000000008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0.20896522516800001</v>
      </c>
      <c r="AD257">
        <v>0</v>
      </c>
      <c r="AE257">
        <v>145.86440249999998</v>
      </c>
      <c r="AF257">
        <v>0</v>
      </c>
      <c r="AG257">
        <v>0</v>
      </c>
      <c r="AH257">
        <v>0</v>
      </c>
    </row>
    <row r="258" spans="1:34" x14ac:dyDescent="0.2">
      <c r="A258" t="s">
        <v>249</v>
      </c>
      <c r="C258" t="s">
        <v>531</v>
      </c>
      <c r="D258" t="s">
        <v>503</v>
      </c>
      <c r="E258" t="s">
        <v>505</v>
      </c>
      <c r="F258" t="s">
        <v>8</v>
      </c>
      <c r="G258" t="s">
        <v>507</v>
      </c>
      <c r="H258" t="s">
        <v>510</v>
      </c>
      <c r="I258" t="s">
        <v>538</v>
      </c>
      <c r="J258" t="s">
        <v>516</v>
      </c>
      <c r="K258" t="s">
        <v>522</v>
      </c>
      <c r="L258" t="s">
        <v>532</v>
      </c>
      <c r="M258">
        <v>0.52734166357000001</v>
      </c>
      <c r="N258">
        <v>0</v>
      </c>
      <c r="O258">
        <v>0</v>
      </c>
      <c r="P258">
        <v>0</v>
      </c>
      <c r="Q258">
        <v>1.35387648</v>
      </c>
      <c r="R258">
        <v>0</v>
      </c>
      <c r="S258">
        <v>0.59494918000000008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0.20896522516800001</v>
      </c>
      <c r="AD258">
        <v>0</v>
      </c>
      <c r="AE258">
        <v>155.58066562499999</v>
      </c>
      <c r="AF258">
        <v>0</v>
      </c>
      <c r="AG258">
        <v>0</v>
      </c>
      <c r="AH258">
        <v>0</v>
      </c>
    </row>
    <row r="259" spans="1:34" x14ac:dyDescent="0.2">
      <c r="A259" t="s">
        <v>250</v>
      </c>
      <c r="C259" t="s">
        <v>531</v>
      </c>
      <c r="D259" t="s">
        <v>503</v>
      </c>
      <c r="E259" t="s">
        <v>505</v>
      </c>
      <c r="F259" t="s">
        <v>8</v>
      </c>
      <c r="G259" t="s">
        <v>507</v>
      </c>
      <c r="H259" t="s">
        <v>510</v>
      </c>
      <c r="I259" t="s">
        <v>538</v>
      </c>
      <c r="J259" t="s">
        <v>517</v>
      </c>
      <c r="K259" t="s">
        <v>522</v>
      </c>
      <c r="L259" t="s">
        <v>532</v>
      </c>
      <c r="M259">
        <v>0.52734166357000001</v>
      </c>
      <c r="N259">
        <v>0</v>
      </c>
      <c r="O259">
        <v>0</v>
      </c>
      <c r="P259">
        <v>0</v>
      </c>
      <c r="Q259">
        <v>1.35387648</v>
      </c>
      <c r="R259">
        <v>0</v>
      </c>
      <c r="S259">
        <v>0.59494918000000008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0.20896522516800001</v>
      </c>
      <c r="AD259">
        <v>0</v>
      </c>
      <c r="AE259">
        <v>121.52295187499999</v>
      </c>
      <c r="AF259">
        <v>0</v>
      </c>
      <c r="AG259">
        <v>0</v>
      </c>
      <c r="AH259">
        <v>0</v>
      </c>
    </row>
    <row r="260" spans="1:34" x14ac:dyDescent="0.2">
      <c r="A260" t="s">
        <v>251</v>
      </c>
      <c r="C260" t="s">
        <v>531</v>
      </c>
      <c r="D260" t="s">
        <v>503</v>
      </c>
      <c r="E260" t="s">
        <v>505</v>
      </c>
      <c r="F260" t="s">
        <v>8</v>
      </c>
      <c r="G260" t="s">
        <v>507</v>
      </c>
      <c r="H260" t="s">
        <v>510</v>
      </c>
      <c r="I260" t="s">
        <v>538</v>
      </c>
      <c r="J260" t="s">
        <v>518</v>
      </c>
      <c r="K260" t="s">
        <v>522</v>
      </c>
      <c r="L260" t="s">
        <v>532</v>
      </c>
      <c r="M260">
        <v>0.52734166357000001</v>
      </c>
      <c r="N260">
        <v>0</v>
      </c>
      <c r="O260">
        <v>0</v>
      </c>
      <c r="P260">
        <v>0</v>
      </c>
      <c r="Q260">
        <v>1.35387648</v>
      </c>
      <c r="R260">
        <v>0</v>
      </c>
      <c r="S260">
        <v>0.59494918000000008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0.20896522516800001</v>
      </c>
      <c r="AD260">
        <v>0</v>
      </c>
      <c r="AE260">
        <v>145.01514374999999</v>
      </c>
      <c r="AF260">
        <v>0</v>
      </c>
      <c r="AG260">
        <v>0</v>
      </c>
      <c r="AH260">
        <v>0</v>
      </c>
    </row>
    <row r="261" spans="1:34" x14ac:dyDescent="0.2">
      <c r="A261" t="s">
        <v>252</v>
      </c>
      <c r="B261" t="b">
        <v>1</v>
      </c>
      <c r="C261" t="s">
        <v>531</v>
      </c>
      <c r="D261" t="s">
        <v>503</v>
      </c>
      <c r="E261" t="s">
        <v>505</v>
      </c>
      <c r="F261" t="s">
        <v>8</v>
      </c>
      <c r="G261" t="s">
        <v>507</v>
      </c>
      <c r="H261" t="s">
        <v>511</v>
      </c>
      <c r="I261" t="s">
        <v>538</v>
      </c>
      <c r="J261" t="s">
        <v>513</v>
      </c>
      <c r="K261" t="s">
        <v>522</v>
      </c>
      <c r="L261" t="s">
        <v>532</v>
      </c>
      <c r="M261">
        <v>0.52734166357000001</v>
      </c>
      <c r="N261">
        <v>0</v>
      </c>
      <c r="O261">
        <v>0</v>
      </c>
      <c r="P261">
        <v>0</v>
      </c>
      <c r="Q261">
        <v>1.35387648</v>
      </c>
      <c r="R261">
        <v>0</v>
      </c>
      <c r="S261">
        <v>0.59494918000000008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0.20896522516800001</v>
      </c>
      <c r="AD261">
        <v>0</v>
      </c>
      <c r="AE261">
        <v>324.03382499999998</v>
      </c>
      <c r="AF261">
        <v>0</v>
      </c>
      <c r="AG261">
        <v>0</v>
      </c>
      <c r="AH261">
        <v>0</v>
      </c>
    </row>
    <row r="262" spans="1:34" x14ac:dyDescent="0.2">
      <c r="A262" t="s">
        <v>253</v>
      </c>
      <c r="C262" t="s">
        <v>531</v>
      </c>
      <c r="D262" t="s">
        <v>503</v>
      </c>
      <c r="E262" t="s">
        <v>505</v>
      </c>
      <c r="F262" t="s">
        <v>8</v>
      </c>
      <c r="G262" t="s">
        <v>507</v>
      </c>
      <c r="H262" t="s">
        <v>511</v>
      </c>
      <c r="I262" t="s">
        <v>538</v>
      </c>
      <c r="J262" t="s">
        <v>513</v>
      </c>
      <c r="K262" t="s">
        <v>523</v>
      </c>
      <c r="L262" s="4" t="s">
        <v>525</v>
      </c>
      <c r="M262">
        <v>0.52734166357000001</v>
      </c>
      <c r="N262">
        <v>0</v>
      </c>
      <c r="O262">
        <v>0</v>
      </c>
      <c r="P262">
        <v>0</v>
      </c>
      <c r="Q262">
        <v>1.35387648</v>
      </c>
      <c r="R262">
        <v>0</v>
      </c>
      <c r="S262">
        <v>38.819825180000002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0.20896522516800001</v>
      </c>
      <c r="AD262">
        <v>0</v>
      </c>
      <c r="AE262">
        <v>293.216475</v>
      </c>
      <c r="AF262">
        <v>0</v>
      </c>
      <c r="AG262">
        <v>0</v>
      </c>
      <c r="AH262">
        <v>0</v>
      </c>
    </row>
    <row r="263" spans="1:34" x14ac:dyDescent="0.2">
      <c r="A263" t="s">
        <v>254</v>
      </c>
      <c r="C263" t="s">
        <v>531</v>
      </c>
      <c r="D263" t="s">
        <v>503</v>
      </c>
      <c r="E263" t="s">
        <v>505</v>
      </c>
      <c r="F263" t="s">
        <v>8</v>
      </c>
      <c r="G263" t="s">
        <v>507</v>
      </c>
      <c r="H263" t="s">
        <v>511</v>
      </c>
      <c r="I263" t="s">
        <v>538</v>
      </c>
      <c r="J263" t="s">
        <v>513</v>
      </c>
      <c r="K263" t="s">
        <v>543</v>
      </c>
      <c r="L263" s="4" t="s">
        <v>525</v>
      </c>
      <c r="M263">
        <v>0.52734166357000001</v>
      </c>
      <c r="N263">
        <v>0</v>
      </c>
      <c r="O263">
        <v>0</v>
      </c>
      <c r="P263">
        <v>0</v>
      </c>
      <c r="Q263">
        <v>1.35387648</v>
      </c>
      <c r="R263">
        <v>0</v>
      </c>
      <c r="S263">
        <v>75.556644779999999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0.20896522516800001</v>
      </c>
      <c r="AD263">
        <v>0</v>
      </c>
      <c r="AE263">
        <v>291.74750625000001</v>
      </c>
      <c r="AF263">
        <v>0</v>
      </c>
      <c r="AG263">
        <v>0</v>
      </c>
      <c r="AH263">
        <v>0</v>
      </c>
    </row>
    <row r="264" spans="1:34" x14ac:dyDescent="0.2">
      <c r="A264" t="s">
        <v>253</v>
      </c>
      <c r="C264" t="s">
        <v>531</v>
      </c>
      <c r="D264" t="s">
        <v>503</v>
      </c>
      <c r="E264" t="s">
        <v>505</v>
      </c>
      <c r="F264" t="s">
        <v>8</v>
      </c>
      <c r="G264" t="s">
        <v>507</v>
      </c>
      <c r="H264" t="s">
        <v>511</v>
      </c>
      <c r="I264" t="s">
        <v>538</v>
      </c>
      <c r="J264" t="s">
        <v>513</v>
      </c>
      <c r="K264" t="s">
        <v>523</v>
      </c>
      <c r="L264" s="4" t="s">
        <v>526</v>
      </c>
      <c r="M264">
        <v>0.52734166357000001</v>
      </c>
      <c r="N264">
        <v>0</v>
      </c>
      <c r="O264">
        <v>0</v>
      </c>
      <c r="P264">
        <v>0</v>
      </c>
      <c r="Q264">
        <v>1.35387648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0.20896522516800001</v>
      </c>
      <c r="AD264">
        <v>0</v>
      </c>
      <c r="AE264">
        <f>1.0479*AE262</f>
        <v>307.26154415249999</v>
      </c>
      <c r="AF264">
        <v>0</v>
      </c>
      <c r="AG264">
        <v>0</v>
      </c>
      <c r="AH264">
        <v>0</v>
      </c>
    </row>
    <row r="265" spans="1:34" x14ac:dyDescent="0.2">
      <c r="A265" t="s">
        <v>254</v>
      </c>
      <c r="C265" t="s">
        <v>531</v>
      </c>
      <c r="D265" t="s">
        <v>503</v>
      </c>
      <c r="E265" t="s">
        <v>505</v>
      </c>
      <c r="F265" t="s">
        <v>8</v>
      </c>
      <c r="G265" t="s">
        <v>507</v>
      </c>
      <c r="H265" t="s">
        <v>511</v>
      </c>
      <c r="I265" t="s">
        <v>538</v>
      </c>
      <c r="J265" t="s">
        <v>513</v>
      </c>
      <c r="K265" t="s">
        <v>543</v>
      </c>
      <c r="L265" s="4" t="s">
        <v>526</v>
      </c>
      <c r="M265">
        <v>0.52734166357000001</v>
      </c>
      <c r="N265">
        <v>0</v>
      </c>
      <c r="O265">
        <v>0</v>
      </c>
      <c r="P265">
        <v>0</v>
      </c>
      <c r="Q265">
        <v>1.35387648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0.20896522516800001</v>
      </c>
      <c r="AD265">
        <v>0</v>
      </c>
      <c r="AE265">
        <f>1.043688*AE263</f>
        <v>304.49337130305003</v>
      </c>
      <c r="AF265">
        <v>0</v>
      </c>
      <c r="AG265">
        <v>0</v>
      </c>
      <c r="AH265">
        <v>0</v>
      </c>
    </row>
    <row r="266" spans="1:34" x14ac:dyDescent="0.2">
      <c r="A266" t="s">
        <v>253</v>
      </c>
      <c r="C266" t="s">
        <v>531</v>
      </c>
      <c r="D266" t="s">
        <v>503</v>
      </c>
      <c r="E266" t="s">
        <v>505</v>
      </c>
      <c r="F266" t="s">
        <v>8</v>
      </c>
      <c r="G266" t="s">
        <v>507</v>
      </c>
      <c r="H266" t="s">
        <v>511</v>
      </c>
      <c r="I266" t="s">
        <v>538</v>
      </c>
      <c r="J266" t="s">
        <v>513</v>
      </c>
      <c r="K266" t="s">
        <v>523</v>
      </c>
      <c r="L266" s="4" t="s">
        <v>527</v>
      </c>
      <c r="M266">
        <v>0.52734166357000001</v>
      </c>
      <c r="N266">
        <v>0</v>
      </c>
      <c r="O266">
        <v>0</v>
      </c>
      <c r="P266">
        <v>0</v>
      </c>
      <c r="Q266">
        <v>1.35387648</v>
      </c>
      <c r="R266">
        <v>0</v>
      </c>
      <c r="S266">
        <f>S262*2</f>
        <v>77.639650360000005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0.20896522516800001</v>
      </c>
      <c r="AD266">
        <v>0</v>
      </c>
      <c r="AE266">
        <f>0.952*AE262</f>
        <v>279.1420842</v>
      </c>
      <c r="AF266">
        <v>0</v>
      </c>
      <c r="AG266">
        <v>0</v>
      </c>
      <c r="AH266">
        <v>0</v>
      </c>
    </row>
    <row r="267" spans="1:34" x14ac:dyDescent="0.2">
      <c r="A267" t="s">
        <v>254</v>
      </c>
      <c r="C267" t="s">
        <v>531</v>
      </c>
      <c r="D267" t="s">
        <v>503</v>
      </c>
      <c r="E267" t="s">
        <v>505</v>
      </c>
      <c r="F267" t="s">
        <v>8</v>
      </c>
      <c r="G267" t="s">
        <v>507</v>
      </c>
      <c r="H267" t="s">
        <v>511</v>
      </c>
      <c r="I267" t="s">
        <v>538</v>
      </c>
      <c r="J267" t="s">
        <v>513</v>
      </c>
      <c r="K267" t="s">
        <v>543</v>
      </c>
      <c r="L267" s="4" t="s">
        <v>527</v>
      </c>
      <c r="M267">
        <v>0.52734166357000001</v>
      </c>
      <c r="N267">
        <v>0</v>
      </c>
      <c r="O267">
        <v>0</v>
      </c>
      <c r="P267">
        <v>0</v>
      </c>
      <c r="Q267">
        <v>1.35387648</v>
      </c>
      <c r="R267">
        <v>0</v>
      </c>
      <c r="S267">
        <f>S263*2</f>
        <v>151.11328956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0.20896522516800001</v>
      </c>
      <c r="AD267">
        <v>0</v>
      </c>
      <c r="AE267">
        <f>0.956*AE263</f>
        <v>278.91061597499998</v>
      </c>
      <c r="AF267">
        <v>0</v>
      </c>
      <c r="AG267">
        <v>0</v>
      </c>
      <c r="AH267">
        <v>0</v>
      </c>
    </row>
    <row r="268" spans="1:34" x14ac:dyDescent="0.2">
      <c r="A268" t="s">
        <v>255</v>
      </c>
      <c r="C268" t="s">
        <v>531</v>
      </c>
      <c r="D268" t="s">
        <v>503</v>
      </c>
      <c r="E268" t="s">
        <v>505</v>
      </c>
      <c r="F268" t="s">
        <v>8</v>
      </c>
      <c r="G268" t="s">
        <v>507</v>
      </c>
      <c r="H268" t="s">
        <v>511</v>
      </c>
      <c r="I268" t="s">
        <v>538</v>
      </c>
      <c r="J268" t="s">
        <v>548</v>
      </c>
      <c r="K268" t="s">
        <v>522</v>
      </c>
      <c r="L268" t="s">
        <v>532</v>
      </c>
      <c r="M268">
        <v>0.52734166357000001</v>
      </c>
      <c r="N268">
        <v>0</v>
      </c>
      <c r="O268">
        <v>0</v>
      </c>
      <c r="P268">
        <v>0</v>
      </c>
      <c r="Q268">
        <v>1.35387648</v>
      </c>
      <c r="R268">
        <v>0</v>
      </c>
      <c r="S268">
        <v>0.59494918000000008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0.20896522516800001</v>
      </c>
      <c r="AD268">
        <v>0</v>
      </c>
      <c r="AE268">
        <v>105.975744375</v>
      </c>
      <c r="AF268">
        <v>0</v>
      </c>
      <c r="AG268">
        <v>0</v>
      </c>
      <c r="AH268">
        <v>0</v>
      </c>
    </row>
    <row r="269" spans="1:34" x14ac:dyDescent="0.2">
      <c r="A269" t="s">
        <v>256</v>
      </c>
      <c r="B269" t="b">
        <v>1</v>
      </c>
      <c r="C269" t="s">
        <v>531</v>
      </c>
      <c r="D269" t="s">
        <v>503</v>
      </c>
      <c r="E269" t="s">
        <v>505</v>
      </c>
      <c r="F269" t="s">
        <v>8</v>
      </c>
      <c r="G269" t="s">
        <v>507</v>
      </c>
      <c r="H269" t="s">
        <v>511</v>
      </c>
      <c r="I269" t="s">
        <v>538</v>
      </c>
      <c r="J269" t="s">
        <v>579</v>
      </c>
      <c r="K269" t="s">
        <v>522</v>
      </c>
      <c r="L269" t="s">
        <v>532</v>
      </c>
      <c r="M269">
        <v>0.52734166357000001</v>
      </c>
      <c r="N269">
        <v>0</v>
      </c>
      <c r="O269">
        <v>0</v>
      </c>
      <c r="P269">
        <v>0</v>
      </c>
      <c r="Q269">
        <v>1.35387648</v>
      </c>
      <c r="R269">
        <v>0</v>
      </c>
      <c r="S269">
        <v>0.59494918000000008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0.20896522516800001</v>
      </c>
      <c r="AD269">
        <v>0</v>
      </c>
      <c r="AE269">
        <v>99.942052500000003</v>
      </c>
      <c r="AF269">
        <v>0</v>
      </c>
      <c r="AG269">
        <v>0</v>
      </c>
      <c r="AH269">
        <v>0</v>
      </c>
    </row>
    <row r="270" spans="1:34" x14ac:dyDescent="0.2">
      <c r="A270" t="s">
        <v>257</v>
      </c>
      <c r="C270" t="s">
        <v>531</v>
      </c>
      <c r="D270" t="s">
        <v>503</v>
      </c>
      <c r="E270" t="s">
        <v>505</v>
      </c>
      <c r="F270" t="s">
        <v>8</v>
      </c>
      <c r="G270" t="s">
        <v>507</v>
      </c>
      <c r="H270" t="s">
        <v>511</v>
      </c>
      <c r="I270" t="s">
        <v>538</v>
      </c>
      <c r="J270" t="s">
        <v>514</v>
      </c>
      <c r="K270" t="s">
        <v>522</v>
      </c>
      <c r="L270" t="s">
        <v>532</v>
      </c>
      <c r="M270">
        <v>0.52734166357000001</v>
      </c>
      <c r="N270">
        <v>0</v>
      </c>
      <c r="O270">
        <v>0</v>
      </c>
      <c r="P270">
        <v>0</v>
      </c>
      <c r="Q270">
        <v>1.35387648</v>
      </c>
      <c r="R270">
        <v>0</v>
      </c>
      <c r="S270">
        <v>0.59494918000000008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0.20896522516800001</v>
      </c>
      <c r="AD270">
        <v>0</v>
      </c>
      <c r="AE270">
        <v>123.15859125</v>
      </c>
      <c r="AF270">
        <v>0</v>
      </c>
      <c r="AG270">
        <v>0</v>
      </c>
      <c r="AH270">
        <v>0</v>
      </c>
    </row>
    <row r="271" spans="1:34" x14ac:dyDescent="0.2">
      <c r="A271" t="s">
        <v>258</v>
      </c>
      <c r="C271" t="s">
        <v>531</v>
      </c>
      <c r="D271" t="s">
        <v>503</v>
      </c>
      <c r="E271" t="s">
        <v>505</v>
      </c>
      <c r="F271" t="s">
        <v>8</v>
      </c>
      <c r="G271" t="s">
        <v>507</v>
      </c>
      <c r="H271" t="s">
        <v>511</v>
      </c>
      <c r="I271" t="s">
        <v>538</v>
      </c>
      <c r="J271" t="s">
        <v>515</v>
      </c>
      <c r="K271" t="s">
        <v>522</v>
      </c>
      <c r="L271" t="s">
        <v>532</v>
      </c>
      <c r="M271">
        <v>0.52734166357000001</v>
      </c>
      <c r="N271">
        <v>0</v>
      </c>
      <c r="O271">
        <v>0</v>
      </c>
      <c r="P271">
        <v>0</v>
      </c>
      <c r="Q271">
        <v>1.35387648</v>
      </c>
      <c r="R271">
        <v>0</v>
      </c>
      <c r="S271">
        <v>0.59494918000000008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0.20896522516800001</v>
      </c>
      <c r="AD271">
        <v>0</v>
      </c>
      <c r="AE271">
        <v>98.667223125000007</v>
      </c>
      <c r="AF271">
        <v>0</v>
      </c>
      <c r="AG271">
        <v>0</v>
      </c>
      <c r="AH271">
        <v>0</v>
      </c>
    </row>
    <row r="272" spans="1:34" x14ac:dyDescent="0.2">
      <c r="A272" t="s">
        <v>259</v>
      </c>
      <c r="C272" t="s">
        <v>531</v>
      </c>
      <c r="D272" t="s">
        <v>503</v>
      </c>
      <c r="E272" t="s">
        <v>505</v>
      </c>
      <c r="F272" t="s">
        <v>8</v>
      </c>
      <c r="G272" t="s">
        <v>507</v>
      </c>
      <c r="H272" t="s">
        <v>511</v>
      </c>
      <c r="I272" t="s">
        <v>538</v>
      </c>
      <c r="J272" t="s">
        <v>516</v>
      </c>
      <c r="K272" t="s">
        <v>522</v>
      </c>
      <c r="L272" t="s">
        <v>532</v>
      </c>
      <c r="M272">
        <v>0.52734166357000001</v>
      </c>
      <c r="N272">
        <v>0</v>
      </c>
      <c r="O272">
        <v>0</v>
      </c>
      <c r="P272">
        <v>0</v>
      </c>
      <c r="Q272">
        <v>1.35387648</v>
      </c>
      <c r="R272">
        <v>0</v>
      </c>
      <c r="S272">
        <v>0.59494918000000008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0.20896522516800001</v>
      </c>
      <c r="AD272">
        <v>0</v>
      </c>
      <c r="AE272">
        <v>108.34850999999999</v>
      </c>
      <c r="AF272">
        <v>0</v>
      </c>
      <c r="AG272">
        <v>0</v>
      </c>
      <c r="AH272">
        <v>0</v>
      </c>
    </row>
    <row r="273" spans="1:34" x14ac:dyDescent="0.2">
      <c r="A273" t="s">
        <v>260</v>
      </c>
      <c r="C273" t="s">
        <v>531</v>
      </c>
      <c r="D273" t="s">
        <v>503</v>
      </c>
      <c r="E273" t="s">
        <v>505</v>
      </c>
      <c r="F273" t="s">
        <v>8</v>
      </c>
      <c r="G273" t="s">
        <v>507</v>
      </c>
      <c r="H273" t="s">
        <v>511</v>
      </c>
      <c r="I273" t="s">
        <v>538</v>
      </c>
      <c r="J273" t="s">
        <v>517</v>
      </c>
      <c r="K273" t="s">
        <v>522</v>
      </c>
      <c r="L273" t="s">
        <v>532</v>
      </c>
      <c r="M273">
        <v>0.52734166357000001</v>
      </c>
      <c r="N273">
        <v>0</v>
      </c>
      <c r="O273">
        <v>0</v>
      </c>
      <c r="P273">
        <v>0</v>
      </c>
      <c r="Q273">
        <v>1.35387648</v>
      </c>
      <c r="R273">
        <v>0</v>
      </c>
      <c r="S273">
        <v>0.59494918000000008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0.20896522516800001</v>
      </c>
      <c r="AD273">
        <v>0</v>
      </c>
      <c r="AE273">
        <v>74.413404374999999</v>
      </c>
      <c r="AF273">
        <v>0</v>
      </c>
      <c r="AG273">
        <v>0</v>
      </c>
      <c r="AH273">
        <v>0</v>
      </c>
    </row>
    <row r="274" spans="1:34" x14ac:dyDescent="0.2">
      <c r="A274" t="s">
        <v>261</v>
      </c>
      <c r="C274" t="s">
        <v>531</v>
      </c>
      <c r="D274" t="s">
        <v>503</v>
      </c>
      <c r="E274" t="s">
        <v>505</v>
      </c>
      <c r="F274" t="s">
        <v>8</v>
      </c>
      <c r="G274" t="s">
        <v>507</v>
      </c>
      <c r="H274" t="s">
        <v>511</v>
      </c>
      <c r="I274" t="s">
        <v>538</v>
      </c>
      <c r="J274" t="s">
        <v>518</v>
      </c>
      <c r="K274" t="s">
        <v>522</v>
      </c>
      <c r="L274" t="s">
        <v>532</v>
      </c>
      <c r="M274">
        <v>0.52734166357000001</v>
      </c>
      <c r="N274">
        <v>0</v>
      </c>
      <c r="O274">
        <v>0</v>
      </c>
      <c r="P274">
        <v>0</v>
      </c>
      <c r="Q274">
        <v>1.35387648</v>
      </c>
      <c r="R274">
        <v>0</v>
      </c>
      <c r="S274">
        <v>0.59494918000000008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0.20896522516800001</v>
      </c>
      <c r="AD274">
        <v>0</v>
      </c>
      <c r="AE274">
        <v>97.821022500000012</v>
      </c>
      <c r="AF274">
        <v>0</v>
      </c>
      <c r="AG274">
        <v>0</v>
      </c>
      <c r="AH274">
        <v>0</v>
      </c>
    </row>
    <row r="275" spans="1:34" x14ac:dyDescent="0.2">
      <c r="A275" t="s">
        <v>262</v>
      </c>
      <c r="M275">
        <v>0</v>
      </c>
      <c r="N275">
        <v>0</v>
      </c>
      <c r="O275">
        <v>0</v>
      </c>
      <c r="P275">
        <v>0</v>
      </c>
      <c r="Q275">
        <v>3.4359744000000001</v>
      </c>
      <c r="R275">
        <v>0</v>
      </c>
      <c r="S275">
        <v>0</v>
      </c>
      <c r="T275">
        <v>6.45618342511E-2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8609.1088999999993</v>
      </c>
      <c r="AB275">
        <v>0</v>
      </c>
      <c r="AC275">
        <v>1.42537347501107</v>
      </c>
      <c r="AD275">
        <v>0</v>
      </c>
      <c r="AE275">
        <v>0</v>
      </c>
      <c r="AF275">
        <v>0</v>
      </c>
      <c r="AG275">
        <v>170.65143</v>
      </c>
      <c r="AH275">
        <v>0</v>
      </c>
    </row>
    <row r="276" spans="1:34" x14ac:dyDescent="0.2">
      <c r="A276" t="s">
        <v>263</v>
      </c>
      <c r="M276">
        <v>0</v>
      </c>
      <c r="N276">
        <v>0</v>
      </c>
      <c r="O276">
        <v>0</v>
      </c>
      <c r="P276">
        <v>0</v>
      </c>
      <c r="Q276">
        <v>3.4359744000000001</v>
      </c>
      <c r="R276">
        <v>0</v>
      </c>
      <c r="S276">
        <v>0</v>
      </c>
      <c r="T276">
        <v>6.45618342511E-2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7662.6650999999993</v>
      </c>
      <c r="AB276">
        <v>0</v>
      </c>
      <c r="AC276">
        <v>1.42537347501107</v>
      </c>
      <c r="AD276">
        <v>0</v>
      </c>
      <c r="AE276">
        <v>0</v>
      </c>
      <c r="AF276">
        <v>0</v>
      </c>
      <c r="AG276">
        <v>170.65143</v>
      </c>
      <c r="AH276">
        <v>0</v>
      </c>
    </row>
    <row r="277" spans="1:34" x14ac:dyDescent="0.2">
      <c r="A277" t="s">
        <v>264</v>
      </c>
      <c r="M277">
        <v>0</v>
      </c>
      <c r="N277">
        <v>0</v>
      </c>
      <c r="O277">
        <v>0</v>
      </c>
      <c r="P277">
        <v>0</v>
      </c>
      <c r="Q277">
        <v>3.4359744000000001</v>
      </c>
      <c r="R277">
        <v>0</v>
      </c>
      <c r="S277">
        <v>0</v>
      </c>
      <c r="T277">
        <v>6.45618342511E-2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7673.0422000000008</v>
      </c>
      <c r="AB277">
        <v>0</v>
      </c>
      <c r="AC277">
        <v>1.42537347501107</v>
      </c>
      <c r="AD277">
        <v>0</v>
      </c>
      <c r="AE277">
        <v>0</v>
      </c>
      <c r="AF277">
        <v>0</v>
      </c>
      <c r="AG277">
        <v>170.65143</v>
      </c>
      <c r="AH277">
        <v>0</v>
      </c>
    </row>
    <row r="278" spans="1:34" x14ac:dyDescent="0.2">
      <c r="A278" t="s">
        <v>265</v>
      </c>
      <c r="M278">
        <v>0</v>
      </c>
      <c r="N278">
        <v>0</v>
      </c>
      <c r="O278">
        <v>0</v>
      </c>
      <c r="P278">
        <v>0</v>
      </c>
      <c r="Q278">
        <v>3.4359744000000001</v>
      </c>
      <c r="R278">
        <v>0</v>
      </c>
      <c r="S278">
        <v>0</v>
      </c>
      <c r="T278">
        <v>6.45618342511E-2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3753.0316000000003</v>
      </c>
      <c r="AB278">
        <v>0</v>
      </c>
      <c r="AC278">
        <v>1.42537347501107</v>
      </c>
      <c r="AD278">
        <v>0</v>
      </c>
      <c r="AE278">
        <v>0</v>
      </c>
      <c r="AF278">
        <v>0</v>
      </c>
      <c r="AG278">
        <v>170.65143</v>
      </c>
      <c r="AH278">
        <v>0</v>
      </c>
    </row>
    <row r="279" spans="1:34" x14ac:dyDescent="0.2">
      <c r="A279" t="s">
        <v>266</v>
      </c>
      <c r="M279">
        <v>0</v>
      </c>
      <c r="N279">
        <v>0</v>
      </c>
      <c r="O279">
        <v>0</v>
      </c>
      <c r="P279">
        <v>0</v>
      </c>
      <c r="Q279">
        <v>3.4359744000000001</v>
      </c>
      <c r="R279">
        <v>0</v>
      </c>
      <c r="S279">
        <v>0</v>
      </c>
      <c r="T279">
        <v>6.45618342511E-2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3752.8507</v>
      </c>
      <c r="AB279">
        <v>0</v>
      </c>
      <c r="AC279">
        <v>1.42537347501107</v>
      </c>
      <c r="AD279">
        <v>0</v>
      </c>
      <c r="AE279">
        <v>0</v>
      </c>
      <c r="AF279">
        <v>0</v>
      </c>
      <c r="AG279">
        <v>170.65143</v>
      </c>
      <c r="AH279">
        <v>0</v>
      </c>
    </row>
    <row r="280" spans="1:34" x14ac:dyDescent="0.2">
      <c r="A280" t="s">
        <v>267</v>
      </c>
      <c r="M280">
        <v>0</v>
      </c>
      <c r="N280">
        <v>0</v>
      </c>
      <c r="O280">
        <v>0</v>
      </c>
      <c r="P280">
        <v>0</v>
      </c>
      <c r="Q280">
        <v>3.4359744000000001</v>
      </c>
      <c r="R280">
        <v>0</v>
      </c>
      <c r="S280">
        <v>0</v>
      </c>
      <c r="T280">
        <v>6.45618342511E-2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4255.9727000000003</v>
      </c>
      <c r="AB280">
        <v>0</v>
      </c>
      <c r="AC280">
        <v>1.42537347501107</v>
      </c>
      <c r="AD280">
        <v>0</v>
      </c>
      <c r="AE280">
        <v>0</v>
      </c>
      <c r="AF280">
        <v>0</v>
      </c>
      <c r="AG280">
        <v>170.65143</v>
      </c>
      <c r="AH280">
        <v>0</v>
      </c>
    </row>
    <row r="281" spans="1:34" x14ac:dyDescent="0.2">
      <c r="A281" t="s">
        <v>268</v>
      </c>
      <c r="M281">
        <v>0</v>
      </c>
      <c r="N281">
        <v>0</v>
      </c>
      <c r="O281">
        <v>0</v>
      </c>
      <c r="P281">
        <v>0</v>
      </c>
      <c r="Q281">
        <v>3.4359744000000001</v>
      </c>
      <c r="R281">
        <v>0</v>
      </c>
      <c r="S281">
        <v>0</v>
      </c>
      <c r="T281">
        <v>6.45618342511E-2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3199.6233000000002</v>
      </c>
      <c r="AB281">
        <v>0</v>
      </c>
      <c r="AC281">
        <v>1.42537347501107</v>
      </c>
      <c r="AD281">
        <v>0</v>
      </c>
      <c r="AE281">
        <v>0</v>
      </c>
      <c r="AF281">
        <v>0</v>
      </c>
      <c r="AG281">
        <v>170.65143</v>
      </c>
      <c r="AH281">
        <v>0</v>
      </c>
    </row>
    <row r="282" spans="1:34" x14ac:dyDescent="0.2">
      <c r="A282" t="s">
        <v>269</v>
      </c>
      <c r="M282">
        <v>0</v>
      </c>
      <c r="N282">
        <v>0</v>
      </c>
      <c r="O282">
        <v>0</v>
      </c>
      <c r="P282">
        <v>0</v>
      </c>
      <c r="Q282">
        <v>3.4359744000000001</v>
      </c>
      <c r="R282">
        <v>0</v>
      </c>
      <c r="S282">
        <v>0</v>
      </c>
      <c r="T282">
        <v>6.45618342511E-2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3706.8861999999999</v>
      </c>
      <c r="AB282">
        <v>0</v>
      </c>
      <c r="AC282">
        <v>1.42537347501107</v>
      </c>
      <c r="AD282">
        <v>0</v>
      </c>
      <c r="AE282">
        <v>0</v>
      </c>
      <c r="AF282">
        <v>0</v>
      </c>
      <c r="AG282">
        <v>170.65143</v>
      </c>
      <c r="AH282">
        <v>0</v>
      </c>
    </row>
    <row r="283" spans="1:34" x14ac:dyDescent="0.2">
      <c r="A283" t="s">
        <v>270</v>
      </c>
      <c r="M283">
        <v>0</v>
      </c>
      <c r="N283">
        <v>0</v>
      </c>
      <c r="O283">
        <v>0</v>
      </c>
      <c r="P283">
        <v>0</v>
      </c>
      <c r="Q283">
        <v>3.4359744000000001</v>
      </c>
      <c r="R283">
        <v>0</v>
      </c>
      <c r="S283">
        <v>0</v>
      </c>
      <c r="T283">
        <v>6.45618342511E-2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3706.8861999999999</v>
      </c>
      <c r="AB283">
        <v>0</v>
      </c>
      <c r="AC283">
        <v>1.42537347501107</v>
      </c>
      <c r="AD283">
        <v>0</v>
      </c>
      <c r="AE283">
        <v>0</v>
      </c>
      <c r="AF283">
        <v>0</v>
      </c>
      <c r="AG283">
        <v>170.65143</v>
      </c>
      <c r="AH283">
        <v>0</v>
      </c>
    </row>
    <row r="284" spans="1:34" x14ac:dyDescent="0.2">
      <c r="A284" t="s">
        <v>271</v>
      </c>
      <c r="M284">
        <v>0</v>
      </c>
      <c r="N284">
        <v>0</v>
      </c>
      <c r="O284">
        <v>0</v>
      </c>
      <c r="P284">
        <v>0</v>
      </c>
      <c r="Q284">
        <v>3.4359744000000001</v>
      </c>
      <c r="R284">
        <v>0</v>
      </c>
      <c r="S284">
        <v>0</v>
      </c>
      <c r="T284">
        <v>6.45618342511E-2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3706.8861999999999</v>
      </c>
      <c r="AB284">
        <v>0</v>
      </c>
      <c r="AC284">
        <v>1.42537347501107</v>
      </c>
      <c r="AD284">
        <v>0</v>
      </c>
      <c r="AE284">
        <v>0</v>
      </c>
      <c r="AF284">
        <v>0</v>
      </c>
      <c r="AG284">
        <v>170.65143</v>
      </c>
      <c r="AH284">
        <v>0</v>
      </c>
    </row>
    <row r="285" spans="1:34" x14ac:dyDescent="0.2">
      <c r="A285" t="s">
        <v>272</v>
      </c>
      <c r="B285" t="b">
        <v>1</v>
      </c>
      <c r="C285" t="s">
        <v>531</v>
      </c>
      <c r="D285" t="s">
        <v>504</v>
      </c>
      <c r="E285" t="s">
        <v>505</v>
      </c>
      <c r="F285" t="s">
        <v>8</v>
      </c>
      <c r="G285" t="s">
        <v>508</v>
      </c>
      <c r="H285" t="s">
        <v>532</v>
      </c>
      <c r="I285" t="s">
        <v>538</v>
      </c>
      <c r="J285" t="s">
        <v>513</v>
      </c>
      <c r="K285" t="s">
        <v>522</v>
      </c>
      <c r="L285" t="s">
        <v>532</v>
      </c>
      <c r="M285">
        <v>0.70263663650000008</v>
      </c>
      <c r="N285">
        <v>0</v>
      </c>
      <c r="O285">
        <v>0</v>
      </c>
      <c r="P285">
        <v>0</v>
      </c>
      <c r="Q285">
        <v>1.8477336959999999</v>
      </c>
      <c r="R285">
        <v>0</v>
      </c>
      <c r="S285">
        <v>0.24687500000000001</v>
      </c>
      <c r="T285">
        <v>5.375701402E-2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488.077165272</v>
      </c>
      <c r="AC285">
        <v>1.55291219818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273</v>
      </c>
      <c r="C286" t="s">
        <v>531</v>
      </c>
      <c r="D286" t="s">
        <v>504</v>
      </c>
      <c r="E286" t="s">
        <v>505</v>
      </c>
      <c r="F286" t="s">
        <v>8</v>
      </c>
      <c r="G286" t="s">
        <v>508</v>
      </c>
      <c r="H286" t="s">
        <v>532</v>
      </c>
      <c r="I286" t="s">
        <v>538</v>
      </c>
      <c r="J286" t="s">
        <v>513</v>
      </c>
      <c r="K286" t="s">
        <v>523</v>
      </c>
      <c r="L286" s="4" t="s">
        <v>525</v>
      </c>
      <c r="M286">
        <v>0.70263663650000008</v>
      </c>
      <c r="N286">
        <v>0</v>
      </c>
      <c r="O286">
        <v>0</v>
      </c>
      <c r="P286">
        <v>0</v>
      </c>
      <c r="Q286">
        <v>1.8477336959999999</v>
      </c>
      <c r="R286">
        <v>0</v>
      </c>
      <c r="S286">
        <v>56.952787000000008</v>
      </c>
      <c r="T286">
        <v>5.375701402E-2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435.49274774399998</v>
      </c>
      <c r="AC286">
        <v>1.55291219818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274</v>
      </c>
      <c r="C287" t="s">
        <v>531</v>
      </c>
      <c r="D287" t="s">
        <v>504</v>
      </c>
      <c r="E287" t="s">
        <v>505</v>
      </c>
      <c r="F287" t="s">
        <v>8</v>
      </c>
      <c r="G287" t="s">
        <v>508</v>
      </c>
      <c r="H287" t="s">
        <v>532</v>
      </c>
      <c r="I287" t="s">
        <v>538</v>
      </c>
      <c r="J287" t="s">
        <v>513</v>
      </c>
      <c r="K287" t="s">
        <v>543</v>
      </c>
      <c r="L287" s="4" t="s">
        <v>525</v>
      </c>
      <c r="M287">
        <v>0.70263663650000008</v>
      </c>
      <c r="N287">
        <v>0</v>
      </c>
      <c r="O287">
        <v>0</v>
      </c>
      <c r="P287">
        <v>0</v>
      </c>
      <c r="Q287">
        <v>1.8477336959999999</v>
      </c>
      <c r="R287">
        <v>0</v>
      </c>
      <c r="S287">
        <v>111.4574286</v>
      </c>
      <c r="T287">
        <v>5.375701402E-2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436.06929941999999</v>
      </c>
      <c r="AC287">
        <v>1.55291219818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">
      <c r="A288" t="s">
        <v>273</v>
      </c>
      <c r="C288" t="s">
        <v>531</v>
      </c>
      <c r="D288" t="s">
        <v>504</v>
      </c>
      <c r="E288" t="s">
        <v>505</v>
      </c>
      <c r="F288" t="s">
        <v>8</v>
      </c>
      <c r="G288" t="s">
        <v>508</v>
      </c>
      <c r="H288" t="s">
        <v>532</v>
      </c>
      <c r="I288" t="s">
        <v>538</v>
      </c>
      <c r="J288" t="s">
        <v>513</v>
      </c>
      <c r="K288" t="s">
        <v>523</v>
      </c>
      <c r="L288" s="4" t="s">
        <v>526</v>
      </c>
      <c r="M288">
        <v>0.70263663650000008</v>
      </c>
      <c r="N288">
        <v>0</v>
      </c>
      <c r="O288">
        <v>0</v>
      </c>
      <c r="P288">
        <v>0</v>
      </c>
      <c r="Q288">
        <v>1.8477336959999999</v>
      </c>
      <c r="R288">
        <v>0</v>
      </c>
      <c r="S288">
        <v>0</v>
      </c>
      <c r="T288">
        <v>5.375701402E-2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>1.069*AB286</f>
        <v>465.54174733833594</v>
      </c>
      <c r="AC288">
        <v>1.55291219818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274</v>
      </c>
      <c r="C289" t="s">
        <v>531</v>
      </c>
      <c r="D289" t="s">
        <v>504</v>
      </c>
      <c r="E289" t="s">
        <v>505</v>
      </c>
      <c r="F289" t="s">
        <v>8</v>
      </c>
      <c r="G289" t="s">
        <v>508</v>
      </c>
      <c r="H289" t="s">
        <v>532</v>
      </c>
      <c r="I289" t="s">
        <v>538</v>
      </c>
      <c r="J289" t="s">
        <v>513</v>
      </c>
      <c r="K289" t="s">
        <v>543</v>
      </c>
      <c r="L289" s="4" t="s">
        <v>526</v>
      </c>
      <c r="M289">
        <v>0.70263663650000008</v>
      </c>
      <c r="N289">
        <v>0</v>
      </c>
      <c r="O289">
        <v>0</v>
      </c>
      <c r="P289">
        <v>0</v>
      </c>
      <c r="Q289">
        <v>1.8477336959999999</v>
      </c>
      <c r="R289">
        <v>0</v>
      </c>
      <c r="S289">
        <v>0</v>
      </c>
      <c r="T289">
        <v>5.375701402E-2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>1.06*AB287</f>
        <v>462.23345738520004</v>
      </c>
      <c r="AC289">
        <v>1.55291219818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273</v>
      </c>
      <c r="C290" t="s">
        <v>531</v>
      </c>
      <c r="D290" t="s">
        <v>504</v>
      </c>
      <c r="E290" t="s">
        <v>505</v>
      </c>
      <c r="F290" t="s">
        <v>8</v>
      </c>
      <c r="G290" t="s">
        <v>508</v>
      </c>
      <c r="H290" t="s">
        <v>532</v>
      </c>
      <c r="I290" t="s">
        <v>538</v>
      </c>
      <c r="J290" t="s">
        <v>513</v>
      </c>
      <c r="K290" t="s">
        <v>523</v>
      </c>
      <c r="L290" s="4" t="s">
        <v>527</v>
      </c>
      <c r="M290">
        <v>0.70263663650000008</v>
      </c>
      <c r="N290">
        <v>0</v>
      </c>
      <c r="O290">
        <v>0</v>
      </c>
      <c r="P290">
        <v>0</v>
      </c>
      <c r="Q290">
        <v>1.8477336959999999</v>
      </c>
      <c r="R290">
        <v>0</v>
      </c>
      <c r="S290">
        <f>S286*2</f>
        <v>113.90557400000002</v>
      </c>
      <c r="T290">
        <v>5.375701402E-2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>0.93*AB286</f>
        <v>405.00825540192</v>
      </c>
      <c r="AC290">
        <v>1.55291219818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274</v>
      </c>
      <c r="C291" t="s">
        <v>531</v>
      </c>
      <c r="D291" t="s">
        <v>504</v>
      </c>
      <c r="E291" t="s">
        <v>505</v>
      </c>
      <c r="F291" t="s">
        <v>8</v>
      </c>
      <c r="G291" t="s">
        <v>508</v>
      </c>
      <c r="H291" t="s">
        <v>532</v>
      </c>
      <c r="I291" t="s">
        <v>538</v>
      </c>
      <c r="J291" t="s">
        <v>513</v>
      </c>
      <c r="K291" t="s">
        <v>543</v>
      </c>
      <c r="L291" s="4" t="s">
        <v>527</v>
      </c>
      <c r="M291">
        <v>0.70263663650000008</v>
      </c>
      <c r="N291">
        <v>0</v>
      </c>
      <c r="O291">
        <v>0</v>
      </c>
      <c r="P291">
        <v>0</v>
      </c>
      <c r="Q291">
        <v>1.8477336959999999</v>
      </c>
      <c r="R291">
        <v>0</v>
      </c>
      <c r="S291">
        <f>S287*2</f>
        <v>222.9148572</v>
      </c>
      <c r="T291">
        <v>5.375701402E-2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0.936*AB287</f>
        <v>408.16086425712001</v>
      </c>
      <c r="AC291">
        <v>1.55291219818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275</v>
      </c>
      <c r="C292" t="s">
        <v>531</v>
      </c>
      <c r="D292" t="s">
        <v>504</v>
      </c>
      <c r="E292" t="s">
        <v>505</v>
      </c>
      <c r="F292" t="s">
        <v>8</v>
      </c>
      <c r="G292" t="s">
        <v>508</v>
      </c>
      <c r="H292" t="s">
        <v>532</v>
      </c>
      <c r="I292" t="s">
        <v>538</v>
      </c>
      <c r="J292" t="s">
        <v>548</v>
      </c>
      <c r="K292" t="s">
        <v>522</v>
      </c>
      <c r="L292" t="s">
        <v>532</v>
      </c>
      <c r="M292">
        <v>0.70263663650000008</v>
      </c>
      <c r="N292">
        <v>0</v>
      </c>
      <c r="O292">
        <v>0</v>
      </c>
      <c r="P292">
        <v>0</v>
      </c>
      <c r="Q292">
        <v>1.8477336959999999</v>
      </c>
      <c r="R292">
        <v>0</v>
      </c>
      <c r="S292">
        <v>0.24687500000000001</v>
      </c>
      <c r="T292">
        <v>5.375701402E-2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218.27351604</v>
      </c>
      <c r="AC292">
        <v>1.55291219818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276</v>
      </c>
      <c r="B293" t="b">
        <v>1</v>
      </c>
      <c r="C293" t="s">
        <v>531</v>
      </c>
      <c r="D293" t="s">
        <v>504</v>
      </c>
      <c r="E293" t="s">
        <v>505</v>
      </c>
      <c r="F293" t="s">
        <v>8</v>
      </c>
      <c r="G293" t="s">
        <v>508</v>
      </c>
      <c r="H293" t="s">
        <v>532</v>
      </c>
      <c r="I293" t="s">
        <v>538</v>
      </c>
      <c r="J293" t="s">
        <v>579</v>
      </c>
      <c r="K293" t="s">
        <v>522</v>
      </c>
      <c r="L293" t="s">
        <v>532</v>
      </c>
      <c r="M293">
        <v>0.70263663650000008</v>
      </c>
      <c r="N293">
        <v>0</v>
      </c>
      <c r="O293">
        <v>0</v>
      </c>
      <c r="P293">
        <v>0</v>
      </c>
      <c r="Q293">
        <v>1.8477336959999999</v>
      </c>
      <c r="R293">
        <v>0</v>
      </c>
      <c r="S293">
        <v>0.24687500000000001</v>
      </c>
      <c r="T293">
        <v>5.375701402E-2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218.26345968000001</v>
      </c>
      <c r="AC293">
        <v>1.55291219818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277</v>
      </c>
      <c r="C294" t="s">
        <v>531</v>
      </c>
      <c r="D294" t="s">
        <v>504</v>
      </c>
      <c r="E294" t="s">
        <v>505</v>
      </c>
      <c r="F294" t="s">
        <v>8</v>
      </c>
      <c r="G294" t="s">
        <v>508</v>
      </c>
      <c r="H294" t="s">
        <v>532</v>
      </c>
      <c r="I294" t="s">
        <v>538</v>
      </c>
      <c r="J294" t="s">
        <v>514</v>
      </c>
      <c r="K294" t="s">
        <v>522</v>
      </c>
      <c r="L294" t="s">
        <v>532</v>
      </c>
      <c r="M294">
        <v>0.70263663650000008</v>
      </c>
      <c r="N294">
        <v>0</v>
      </c>
      <c r="O294">
        <v>0</v>
      </c>
      <c r="P294">
        <v>0</v>
      </c>
      <c r="Q294">
        <v>1.8477336959999999</v>
      </c>
      <c r="R294">
        <v>0</v>
      </c>
      <c r="S294">
        <v>0.24687500000000001</v>
      </c>
      <c r="T294">
        <v>5.375701402E-2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246.21691799999999</v>
      </c>
      <c r="AC294">
        <v>1.55291219818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278</v>
      </c>
      <c r="C295" t="s">
        <v>531</v>
      </c>
      <c r="D295" t="s">
        <v>504</v>
      </c>
      <c r="E295" t="s">
        <v>505</v>
      </c>
      <c r="F295" t="s">
        <v>8</v>
      </c>
      <c r="G295" t="s">
        <v>508</v>
      </c>
      <c r="H295" t="s">
        <v>532</v>
      </c>
      <c r="I295" t="s">
        <v>538</v>
      </c>
      <c r="J295" t="s">
        <v>515</v>
      </c>
      <c r="K295" t="s">
        <v>522</v>
      </c>
      <c r="L295" t="s">
        <v>532</v>
      </c>
      <c r="M295">
        <v>0.70263663650000008</v>
      </c>
      <c r="N295">
        <v>0</v>
      </c>
      <c r="O295">
        <v>0</v>
      </c>
      <c r="P295">
        <v>0</v>
      </c>
      <c r="Q295">
        <v>1.8477336959999999</v>
      </c>
      <c r="R295">
        <v>0</v>
      </c>
      <c r="S295">
        <v>0.24687500000000001</v>
      </c>
      <c r="T295">
        <v>5.375701402E-2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187.52614533600001</v>
      </c>
      <c r="AC295">
        <v>1.55291219818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279</v>
      </c>
      <c r="C296" t="s">
        <v>531</v>
      </c>
      <c r="D296" t="s">
        <v>504</v>
      </c>
      <c r="E296" t="s">
        <v>505</v>
      </c>
      <c r="F296" t="s">
        <v>8</v>
      </c>
      <c r="G296" t="s">
        <v>508</v>
      </c>
      <c r="H296" t="s">
        <v>532</v>
      </c>
      <c r="I296" t="s">
        <v>538</v>
      </c>
      <c r="J296" t="s">
        <v>516</v>
      </c>
      <c r="K296" t="s">
        <v>522</v>
      </c>
      <c r="L296" t="s">
        <v>532</v>
      </c>
      <c r="M296">
        <v>0.70263663650000008</v>
      </c>
      <c r="N296">
        <v>0</v>
      </c>
      <c r="O296">
        <v>0</v>
      </c>
      <c r="P296">
        <v>0</v>
      </c>
      <c r="Q296">
        <v>1.8477336959999999</v>
      </c>
      <c r="R296">
        <v>0</v>
      </c>
      <c r="S296">
        <v>0.24687500000000001</v>
      </c>
      <c r="T296">
        <v>5.375701402E-2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215.70967205999997</v>
      </c>
      <c r="AC296">
        <v>1.55291219818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280</v>
      </c>
      <c r="C297" t="s">
        <v>531</v>
      </c>
      <c r="D297" t="s">
        <v>504</v>
      </c>
      <c r="E297" t="s">
        <v>505</v>
      </c>
      <c r="F297" t="s">
        <v>8</v>
      </c>
      <c r="G297" t="s">
        <v>508</v>
      </c>
      <c r="H297" t="s">
        <v>532</v>
      </c>
      <c r="I297" t="s">
        <v>538</v>
      </c>
      <c r="J297" t="s">
        <v>517</v>
      </c>
      <c r="K297" t="s">
        <v>522</v>
      </c>
      <c r="L297" t="s">
        <v>532</v>
      </c>
      <c r="M297">
        <v>0.70263663650000008</v>
      </c>
      <c r="N297">
        <v>0</v>
      </c>
      <c r="O297">
        <v>0</v>
      </c>
      <c r="P297">
        <v>0</v>
      </c>
      <c r="Q297">
        <v>1.8477336959999999</v>
      </c>
      <c r="R297">
        <v>0</v>
      </c>
      <c r="S297">
        <v>0.24687500000000001</v>
      </c>
      <c r="T297">
        <v>5.375701402E-2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215.70967205999997</v>
      </c>
      <c r="AC297">
        <v>1.55291219818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281</v>
      </c>
      <c r="C298" t="s">
        <v>531</v>
      </c>
      <c r="D298" t="s">
        <v>504</v>
      </c>
      <c r="E298" t="s">
        <v>505</v>
      </c>
      <c r="F298" t="s">
        <v>8</v>
      </c>
      <c r="G298" t="s">
        <v>508</v>
      </c>
      <c r="H298" t="s">
        <v>532</v>
      </c>
      <c r="I298" t="s">
        <v>538</v>
      </c>
      <c r="J298" t="s">
        <v>518</v>
      </c>
      <c r="K298" t="s">
        <v>522</v>
      </c>
      <c r="L298" t="s">
        <v>532</v>
      </c>
      <c r="M298">
        <v>0.70263663650000008</v>
      </c>
      <c r="N298">
        <v>0</v>
      </c>
      <c r="O298">
        <v>0</v>
      </c>
      <c r="P298">
        <v>0</v>
      </c>
      <c r="Q298">
        <v>1.8477336959999999</v>
      </c>
      <c r="R298">
        <v>0</v>
      </c>
      <c r="S298">
        <v>0.24687500000000001</v>
      </c>
      <c r="T298">
        <v>5.375701402E-2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215.70967205999997</v>
      </c>
      <c r="AC298">
        <v>1.55291219818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282</v>
      </c>
      <c r="B299" t="b">
        <v>1</v>
      </c>
      <c r="C299" t="s">
        <v>531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513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1.7044904174000002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153.117080466</v>
      </c>
      <c r="AC299">
        <v>1.2393932676999999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283</v>
      </c>
      <c r="C300" t="s">
        <v>531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513</v>
      </c>
      <c r="K300" t="s">
        <v>523</v>
      </c>
      <c r="L300" s="4" t="s">
        <v>525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35.588000000000001</v>
      </c>
      <c r="T300">
        <v>0</v>
      </c>
      <c r="U300">
        <v>1.7044904174000002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136.620565032</v>
      </c>
      <c r="AC300">
        <v>1.2393932676999999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284</v>
      </c>
      <c r="C301" t="s">
        <v>531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513</v>
      </c>
      <c r="K301" t="s">
        <v>543</v>
      </c>
      <c r="L301" s="4" t="s">
        <v>525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69.75</v>
      </c>
      <c r="T301">
        <v>0</v>
      </c>
      <c r="U301">
        <v>1.7044904174000002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136.80143788500001</v>
      </c>
      <c r="AC301">
        <v>1.2393932676999999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283</v>
      </c>
      <c r="C302" t="s">
        <v>531</v>
      </c>
      <c r="D302" t="s">
        <v>504</v>
      </c>
      <c r="E302" t="s">
        <v>506</v>
      </c>
      <c r="F302" t="s">
        <v>542</v>
      </c>
      <c r="G302" t="s">
        <v>508</v>
      </c>
      <c r="H302" t="s">
        <v>532</v>
      </c>
      <c r="I302" t="s">
        <v>538</v>
      </c>
      <c r="J302" t="s">
        <v>513</v>
      </c>
      <c r="K302" t="s">
        <v>523</v>
      </c>
      <c r="L302" s="4" t="s">
        <v>526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1.7044904174000002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>1.069*AB300</f>
        <v>146.04738401920798</v>
      </c>
      <c r="AC302">
        <v>1.2393932676999999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284</v>
      </c>
      <c r="C303" t="s">
        <v>531</v>
      </c>
      <c r="D303" t="s">
        <v>504</v>
      </c>
      <c r="E303" t="s">
        <v>506</v>
      </c>
      <c r="F303" t="s">
        <v>542</v>
      </c>
      <c r="G303" t="s">
        <v>508</v>
      </c>
      <c r="H303" t="s">
        <v>532</v>
      </c>
      <c r="I303" t="s">
        <v>538</v>
      </c>
      <c r="J303" t="s">
        <v>513</v>
      </c>
      <c r="K303" t="s">
        <v>543</v>
      </c>
      <c r="L303" s="4" t="s">
        <v>526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1.7044904174000002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>1.06*AB301</f>
        <v>145.00952415810002</v>
      </c>
      <c r="AC303">
        <v>1.2393932676999999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283</v>
      </c>
      <c r="C304" t="s">
        <v>531</v>
      </c>
      <c r="D304" t="s">
        <v>504</v>
      </c>
      <c r="E304" t="s">
        <v>506</v>
      </c>
      <c r="F304" t="s">
        <v>542</v>
      </c>
      <c r="G304" t="s">
        <v>508</v>
      </c>
      <c r="H304" t="s">
        <v>532</v>
      </c>
      <c r="I304" t="s">
        <v>538</v>
      </c>
      <c r="J304" t="s">
        <v>513</v>
      </c>
      <c r="K304" t="s">
        <v>523</v>
      </c>
      <c r="L304" s="4" t="s">
        <v>527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S300*2</f>
        <v>71.176000000000002</v>
      </c>
      <c r="T304">
        <v>0</v>
      </c>
      <c r="U304">
        <v>1.7044904174000002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>0.93*AB300</f>
        <v>127.05712547976</v>
      </c>
      <c r="AC304">
        <v>1.2393932676999999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284</v>
      </c>
      <c r="C305" t="s">
        <v>531</v>
      </c>
      <c r="D305" t="s">
        <v>504</v>
      </c>
      <c r="E305" t="s">
        <v>506</v>
      </c>
      <c r="F305" t="s">
        <v>542</v>
      </c>
      <c r="G305" t="s">
        <v>508</v>
      </c>
      <c r="H305" t="s">
        <v>532</v>
      </c>
      <c r="I305" t="s">
        <v>538</v>
      </c>
      <c r="J305" t="s">
        <v>513</v>
      </c>
      <c r="K305" t="s">
        <v>543</v>
      </c>
      <c r="L305" s="4" t="s">
        <v>527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S301*2</f>
        <v>139.5</v>
      </c>
      <c r="T305">
        <v>0</v>
      </c>
      <c r="U305">
        <v>1.7044904174000002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>0.936*AB301</f>
        <v>128.04614586036001</v>
      </c>
      <c r="AC305">
        <v>1.2393932676999999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285</v>
      </c>
      <c r="C306" t="s">
        <v>531</v>
      </c>
      <c r="D306" t="s">
        <v>504</v>
      </c>
      <c r="E306" t="s">
        <v>506</v>
      </c>
      <c r="F306" t="s">
        <v>542</v>
      </c>
      <c r="G306" t="s">
        <v>508</v>
      </c>
      <c r="H306" t="s">
        <v>532</v>
      </c>
      <c r="I306" t="s">
        <v>538</v>
      </c>
      <c r="J306" t="s">
        <v>548</v>
      </c>
      <c r="K306" t="s">
        <v>522</v>
      </c>
      <c r="L306" t="s">
        <v>532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1.7044904174000002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68.475654870000014</v>
      </c>
      <c r="AC306">
        <v>1.2393932676999999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286</v>
      </c>
      <c r="B307" t="b">
        <v>1</v>
      </c>
      <c r="C307" t="s">
        <v>531</v>
      </c>
      <c r="D307" t="s">
        <v>504</v>
      </c>
      <c r="E307" t="s">
        <v>506</v>
      </c>
      <c r="F307" t="s">
        <v>542</v>
      </c>
      <c r="G307" t="s">
        <v>508</v>
      </c>
      <c r="H307" t="s">
        <v>532</v>
      </c>
      <c r="I307" t="s">
        <v>538</v>
      </c>
      <c r="J307" t="s">
        <v>579</v>
      </c>
      <c r="K307" t="s">
        <v>522</v>
      </c>
      <c r="L307" t="s">
        <v>532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1.7044904174000002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68.472500040000014</v>
      </c>
      <c r="AC307">
        <v>1.2393932676999999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287</v>
      </c>
      <c r="C308" t="s">
        <v>531</v>
      </c>
      <c r="D308" t="s">
        <v>504</v>
      </c>
      <c r="E308" t="s">
        <v>506</v>
      </c>
      <c r="F308" t="s">
        <v>542</v>
      </c>
      <c r="G308" t="s">
        <v>508</v>
      </c>
      <c r="H308" t="s">
        <v>532</v>
      </c>
      <c r="I308" t="s">
        <v>538</v>
      </c>
      <c r="J308" t="s">
        <v>514</v>
      </c>
      <c r="K308" t="s">
        <v>522</v>
      </c>
      <c r="L308" t="s">
        <v>532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1.7044904174000002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77.241916500000002</v>
      </c>
      <c r="AC308">
        <v>1.2393932676999999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288</v>
      </c>
      <c r="C309" t="s">
        <v>531</v>
      </c>
      <c r="D309" t="s">
        <v>504</v>
      </c>
      <c r="E309" t="s">
        <v>506</v>
      </c>
      <c r="F309" t="s">
        <v>542</v>
      </c>
      <c r="G309" t="s">
        <v>508</v>
      </c>
      <c r="H309" t="s">
        <v>532</v>
      </c>
      <c r="I309" t="s">
        <v>538</v>
      </c>
      <c r="J309" t="s">
        <v>515</v>
      </c>
      <c r="K309" t="s">
        <v>522</v>
      </c>
      <c r="L309" t="s">
        <v>532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1.7044904174000002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58.829746458000002</v>
      </c>
      <c r="AC309">
        <v>1.2393932676999999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289</v>
      </c>
      <c r="C310" t="s">
        <v>531</v>
      </c>
      <c r="D310" t="s">
        <v>504</v>
      </c>
      <c r="E310" t="s">
        <v>506</v>
      </c>
      <c r="F310" t="s">
        <v>542</v>
      </c>
      <c r="G310" t="s">
        <v>508</v>
      </c>
      <c r="H310" t="s">
        <v>532</v>
      </c>
      <c r="I310" t="s">
        <v>538</v>
      </c>
      <c r="J310" t="s">
        <v>516</v>
      </c>
      <c r="K310" t="s">
        <v>522</v>
      </c>
      <c r="L310" t="s">
        <v>532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1.7044904174000002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67.671338805000005</v>
      </c>
      <c r="AC310">
        <v>1.2393932676999999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290</v>
      </c>
      <c r="C311" t="s">
        <v>531</v>
      </c>
      <c r="D311" t="s">
        <v>504</v>
      </c>
      <c r="E311" t="s">
        <v>506</v>
      </c>
      <c r="F311" t="s">
        <v>542</v>
      </c>
      <c r="G311" t="s">
        <v>508</v>
      </c>
      <c r="H311" t="s">
        <v>532</v>
      </c>
      <c r="I311" t="s">
        <v>538</v>
      </c>
      <c r="J311" t="s">
        <v>517</v>
      </c>
      <c r="K311" t="s">
        <v>522</v>
      </c>
      <c r="L311" t="s">
        <v>532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1.7044904174000002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67.671338805000005</v>
      </c>
      <c r="AC311">
        <v>1.2393932676999999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291</v>
      </c>
      <c r="C312" t="s">
        <v>531</v>
      </c>
      <c r="D312" t="s">
        <v>504</v>
      </c>
      <c r="E312" t="s">
        <v>506</v>
      </c>
      <c r="F312" t="s">
        <v>542</v>
      </c>
      <c r="G312" t="s">
        <v>508</v>
      </c>
      <c r="H312" t="s">
        <v>532</v>
      </c>
      <c r="I312" t="s">
        <v>538</v>
      </c>
      <c r="J312" t="s">
        <v>518</v>
      </c>
      <c r="K312" t="s">
        <v>522</v>
      </c>
      <c r="L312" t="s">
        <v>532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1.7044904174000002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67.671338805000005</v>
      </c>
      <c r="AC312">
        <v>1.2393932676999999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292</v>
      </c>
      <c r="B313" t="b">
        <v>1</v>
      </c>
      <c r="C313" t="s">
        <v>1</v>
      </c>
      <c r="D313" t="s">
        <v>504</v>
      </c>
      <c r="E313" t="s">
        <v>506</v>
      </c>
      <c r="F313" t="s">
        <v>542</v>
      </c>
      <c r="G313" t="s">
        <v>508</v>
      </c>
      <c r="H313" t="s">
        <v>532</v>
      </c>
      <c r="I313" t="s">
        <v>538</v>
      </c>
      <c r="J313" t="s">
        <v>513</v>
      </c>
      <c r="K313" t="s">
        <v>522</v>
      </c>
      <c r="L313" t="s">
        <v>532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29.076601238000002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4351.9335434800005</v>
      </c>
      <c r="AC313">
        <v>1.2393932676999999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293</v>
      </c>
      <c r="C314" t="s">
        <v>1</v>
      </c>
      <c r="D314" t="s">
        <v>504</v>
      </c>
      <c r="E314" t="s">
        <v>506</v>
      </c>
      <c r="F314" t="s">
        <v>542</v>
      </c>
      <c r="G314" t="s">
        <v>508</v>
      </c>
      <c r="H314" t="s">
        <v>532</v>
      </c>
      <c r="I314" t="s">
        <v>538</v>
      </c>
      <c r="J314" t="s">
        <v>513</v>
      </c>
      <c r="K314" t="s">
        <v>523</v>
      </c>
      <c r="L314" s="4" t="s">
        <v>525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505.60999999999996</v>
      </c>
      <c r="T314">
        <v>0</v>
      </c>
      <c r="U314">
        <v>29.076601238000002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3883.0652849600001</v>
      </c>
      <c r="AC314">
        <v>1.2393932676999999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294</v>
      </c>
      <c r="C315" t="s">
        <v>1</v>
      </c>
      <c r="D315" t="s">
        <v>504</v>
      </c>
      <c r="E315" t="s">
        <v>506</v>
      </c>
      <c r="F315" t="s">
        <v>542</v>
      </c>
      <c r="G315" t="s">
        <v>508</v>
      </c>
      <c r="H315" t="s">
        <v>532</v>
      </c>
      <c r="I315" t="s">
        <v>538</v>
      </c>
      <c r="J315" t="s">
        <v>513</v>
      </c>
      <c r="K315" t="s">
        <v>543</v>
      </c>
      <c r="L315" s="4" t="s">
        <v>525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991.69</v>
      </c>
      <c r="T315">
        <v>0</v>
      </c>
      <c r="U315">
        <v>29.076601238000002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3888.2061002999999</v>
      </c>
      <c r="AC315">
        <v>1.2393932676999999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293</v>
      </c>
      <c r="C316" t="s">
        <v>1</v>
      </c>
      <c r="D316" t="s">
        <v>504</v>
      </c>
      <c r="E316" t="s">
        <v>506</v>
      </c>
      <c r="F316" t="s">
        <v>542</v>
      </c>
      <c r="G316" t="s">
        <v>508</v>
      </c>
      <c r="H316" t="s">
        <v>532</v>
      </c>
      <c r="I316" t="s">
        <v>538</v>
      </c>
      <c r="J316" t="s">
        <v>513</v>
      </c>
      <c r="K316" t="s">
        <v>523</v>
      </c>
      <c r="L316" s="4" t="s">
        <v>526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29.076601238000002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>1.069*AB314</f>
        <v>4150.9967896222397</v>
      </c>
      <c r="AC316">
        <v>1.2393932676999999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294</v>
      </c>
      <c r="C317" t="s">
        <v>1</v>
      </c>
      <c r="D317" t="s">
        <v>504</v>
      </c>
      <c r="E317" t="s">
        <v>506</v>
      </c>
      <c r="F317" t="s">
        <v>542</v>
      </c>
      <c r="G317" t="s">
        <v>508</v>
      </c>
      <c r="H317" t="s">
        <v>532</v>
      </c>
      <c r="I317" t="s">
        <v>538</v>
      </c>
      <c r="J317" t="s">
        <v>513</v>
      </c>
      <c r="K317" t="s">
        <v>543</v>
      </c>
      <c r="L317" s="4" t="s">
        <v>526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29.076601238000002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>1.06*AB315</f>
        <v>4121.4984663180003</v>
      </c>
      <c r="AC317">
        <v>1.2393932676999999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293</v>
      </c>
      <c r="C318" t="s">
        <v>1</v>
      </c>
      <c r="D318" t="s">
        <v>504</v>
      </c>
      <c r="E318" t="s">
        <v>506</v>
      </c>
      <c r="F318" t="s">
        <v>542</v>
      </c>
      <c r="G318" t="s">
        <v>508</v>
      </c>
      <c r="H318" t="s">
        <v>532</v>
      </c>
      <c r="I318" t="s">
        <v>538</v>
      </c>
      <c r="J318" t="s">
        <v>513</v>
      </c>
      <c r="K318" t="s">
        <v>523</v>
      </c>
      <c r="L318" s="4" t="s">
        <v>527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S314*2</f>
        <v>1011.2199999999999</v>
      </c>
      <c r="T318">
        <v>0</v>
      </c>
      <c r="U318">
        <v>29.076601238000002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>0.93*AB314</f>
        <v>3611.2507150128004</v>
      </c>
      <c r="AC318">
        <v>1.2393932676999999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294</v>
      </c>
      <c r="C319" t="s">
        <v>1</v>
      </c>
      <c r="D319" t="s">
        <v>504</v>
      </c>
      <c r="E319" t="s">
        <v>506</v>
      </c>
      <c r="F319" t="s">
        <v>542</v>
      </c>
      <c r="G319" t="s">
        <v>508</v>
      </c>
      <c r="H319" t="s">
        <v>532</v>
      </c>
      <c r="I319" t="s">
        <v>538</v>
      </c>
      <c r="J319" t="s">
        <v>513</v>
      </c>
      <c r="K319" t="s">
        <v>543</v>
      </c>
      <c r="L319" s="4" t="s">
        <v>527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S315*2</f>
        <v>1983.38</v>
      </c>
      <c r="T319">
        <v>0</v>
      </c>
      <c r="U319">
        <v>29.076601238000002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>0.936*AB315</f>
        <v>3639.3609098808001</v>
      </c>
      <c r="AC319">
        <v>1.2393932676999999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295</v>
      </c>
      <c r="C320" t="s">
        <v>1</v>
      </c>
      <c r="D320" t="s">
        <v>504</v>
      </c>
      <c r="E320" t="s">
        <v>506</v>
      </c>
      <c r="F320" t="s">
        <v>542</v>
      </c>
      <c r="G320" t="s">
        <v>508</v>
      </c>
      <c r="H320" t="s">
        <v>532</v>
      </c>
      <c r="I320" t="s">
        <v>538</v>
      </c>
      <c r="J320" t="s">
        <v>548</v>
      </c>
      <c r="K320" t="s">
        <v>522</v>
      </c>
      <c r="L320" t="s">
        <v>532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29.076601238000002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1946.2328986000002</v>
      </c>
      <c r="AC320">
        <v>1.2393932676999999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296</v>
      </c>
      <c r="B321" t="b">
        <v>1</v>
      </c>
      <c r="C321" t="s">
        <v>1</v>
      </c>
      <c r="D321" t="s">
        <v>504</v>
      </c>
      <c r="E321" t="s">
        <v>506</v>
      </c>
      <c r="F321" t="s">
        <v>542</v>
      </c>
      <c r="G321" t="s">
        <v>508</v>
      </c>
      <c r="H321" t="s">
        <v>532</v>
      </c>
      <c r="I321" t="s">
        <v>538</v>
      </c>
      <c r="J321" t="s">
        <v>579</v>
      </c>
      <c r="K321" t="s">
        <v>522</v>
      </c>
      <c r="L321" t="s">
        <v>532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29.076601238000002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1946.1432312000002</v>
      </c>
      <c r="AC321">
        <v>1.2393932676999999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297</v>
      </c>
      <c r="C322" t="s">
        <v>1</v>
      </c>
      <c r="D322" t="s">
        <v>504</v>
      </c>
      <c r="E322" t="s">
        <v>506</v>
      </c>
      <c r="F322" t="s">
        <v>542</v>
      </c>
      <c r="G322" t="s">
        <v>508</v>
      </c>
      <c r="H322" t="s">
        <v>532</v>
      </c>
      <c r="I322" t="s">
        <v>538</v>
      </c>
      <c r="J322" t="s">
        <v>514</v>
      </c>
      <c r="K322" t="s">
        <v>522</v>
      </c>
      <c r="L322" t="s">
        <v>532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29.076601238000002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2195.38987</v>
      </c>
      <c r="AC322">
        <v>1.2393932676999999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298</v>
      </c>
      <c r="C323" t="s">
        <v>1</v>
      </c>
      <c r="D323" t="s">
        <v>504</v>
      </c>
      <c r="E323" t="s">
        <v>506</v>
      </c>
      <c r="F323" t="s">
        <v>542</v>
      </c>
      <c r="G323" t="s">
        <v>508</v>
      </c>
      <c r="H323" t="s">
        <v>532</v>
      </c>
      <c r="I323" t="s">
        <v>538</v>
      </c>
      <c r="J323" t="s">
        <v>515</v>
      </c>
      <c r="K323" t="s">
        <v>522</v>
      </c>
      <c r="L323" t="s">
        <v>532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29.076601238000002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1672.0743772400001</v>
      </c>
      <c r="AC323">
        <v>1.2393932676999999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299</v>
      </c>
      <c r="C324" t="s">
        <v>1</v>
      </c>
      <c r="D324" t="s">
        <v>504</v>
      </c>
      <c r="E324" t="s">
        <v>506</v>
      </c>
      <c r="F324" t="s">
        <v>542</v>
      </c>
      <c r="G324" t="s">
        <v>508</v>
      </c>
      <c r="H324" t="s">
        <v>532</v>
      </c>
      <c r="I324" t="s">
        <v>538</v>
      </c>
      <c r="J324" t="s">
        <v>516</v>
      </c>
      <c r="K324" t="s">
        <v>522</v>
      </c>
      <c r="L324" t="s">
        <v>532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29.076601238000002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1923.3724178999998</v>
      </c>
      <c r="AC324">
        <v>1.2393932676999999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300</v>
      </c>
      <c r="C325" t="s">
        <v>1</v>
      </c>
      <c r="D325" t="s">
        <v>504</v>
      </c>
      <c r="E325" t="s">
        <v>506</v>
      </c>
      <c r="F325" t="s">
        <v>542</v>
      </c>
      <c r="G325" t="s">
        <v>508</v>
      </c>
      <c r="H325" t="s">
        <v>532</v>
      </c>
      <c r="I325" t="s">
        <v>538</v>
      </c>
      <c r="J325" t="s">
        <v>517</v>
      </c>
      <c r="K325" t="s">
        <v>522</v>
      </c>
      <c r="L325" t="s">
        <v>532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29.076601238000002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1923.3724178999998</v>
      </c>
      <c r="AC325">
        <v>1.2393932676999999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301</v>
      </c>
      <c r="C326" t="s">
        <v>1</v>
      </c>
      <c r="D326" t="s">
        <v>504</v>
      </c>
      <c r="E326" t="s">
        <v>506</v>
      </c>
      <c r="F326" t="s">
        <v>542</v>
      </c>
      <c r="G326" t="s">
        <v>508</v>
      </c>
      <c r="H326" t="s">
        <v>532</v>
      </c>
      <c r="I326" t="s">
        <v>538</v>
      </c>
      <c r="J326" t="s">
        <v>518</v>
      </c>
      <c r="K326" t="s">
        <v>522</v>
      </c>
      <c r="L326" t="s">
        <v>532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29.076601238000002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1923.3724178999998</v>
      </c>
      <c r="AC326">
        <v>1.2393932676999999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302</v>
      </c>
      <c r="M327">
        <v>0</v>
      </c>
      <c r="N327">
        <v>0</v>
      </c>
      <c r="O327">
        <v>0</v>
      </c>
      <c r="P327">
        <v>0</v>
      </c>
      <c r="Q327">
        <v>36.529023360000004</v>
      </c>
      <c r="R327">
        <v>0</v>
      </c>
      <c r="S327">
        <v>3.0507820000157602</v>
      </c>
      <c r="T327">
        <v>5.81357596876E-2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2.8112500243981597</v>
      </c>
      <c r="AD327">
        <v>0</v>
      </c>
      <c r="AE327">
        <v>0</v>
      </c>
      <c r="AF327">
        <v>0</v>
      </c>
      <c r="AG327">
        <v>2.3398918059399998E-5</v>
      </c>
      <c r="AH327">
        <v>0</v>
      </c>
    </row>
    <row r="328" spans="1:34" x14ac:dyDescent="0.2">
      <c r="A328" t="s">
        <v>303</v>
      </c>
      <c r="M328">
        <v>0</v>
      </c>
      <c r="N328">
        <v>0</v>
      </c>
      <c r="O328">
        <v>0</v>
      </c>
      <c r="P328">
        <v>0</v>
      </c>
      <c r="Q328">
        <v>6.1571211999999997</v>
      </c>
      <c r="R328">
        <v>0</v>
      </c>
      <c r="S328">
        <v>3.0507820000157602</v>
      </c>
      <c r="T328">
        <v>5.81357596876E-2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2.8112500243981597</v>
      </c>
      <c r="AD328">
        <v>0</v>
      </c>
      <c r="AE328">
        <v>0</v>
      </c>
      <c r="AF328">
        <v>0</v>
      </c>
      <c r="AG328">
        <v>2.3398918059399998E-5</v>
      </c>
      <c r="AH328">
        <v>0</v>
      </c>
    </row>
    <row r="329" spans="1:34" x14ac:dyDescent="0.2">
      <c r="A329" t="s">
        <v>304</v>
      </c>
      <c r="M329">
        <v>0</v>
      </c>
      <c r="N329">
        <v>0</v>
      </c>
      <c r="O329">
        <v>0</v>
      </c>
      <c r="P329">
        <v>0</v>
      </c>
      <c r="Q329">
        <v>36.529023360000004</v>
      </c>
      <c r="R329">
        <v>0</v>
      </c>
      <c r="S329">
        <v>3.0507820000157602</v>
      </c>
      <c r="T329">
        <v>5.81357596876E-2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2.8112500243981597</v>
      </c>
      <c r="AD329">
        <v>0</v>
      </c>
      <c r="AE329">
        <v>0</v>
      </c>
      <c r="AF329">
        <v>0</v>
      </c>
      <c r="AG329">
        <v>2.3398918059399998E-5</v>
      </c>
      <c r="AH329">
        <v>0</v>
      </c>
    </row>
    <row r="330" spans="1:34" x14ac:dyDescent="0.2">
      <c r="A330" t="s">
        <v>305</v>
      </c>
      <c r="M330">
        <v>0</v>
      </c>
      <c r="N330">
        <v>0</v>
      </c>
      <c r="O330">
        <v>0</v>
      </c>
      <c r="P330">
        <v>0</v>
      </c>
      <c r="Q330">
        <v>6.1571211999999997</v>
      </c>
      <c r="R330">
        <v>0</v>
      </c>
      <c r="S330">
        <v>3.0507820000157602</v>
      </c>
      <c r="T330">
        <v>5.81357596876E-2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2.8112500243981597</v>
      </c>
      <c r="AD330">
        <v>0</v>
      </c>
      <c r="AE330">
        <v>0</v>
      </c>
      <c r="AF330">
        <v>0</v>
      </c>
      <c r="AG330">
        <v>2.3398918059399998E-5</v>
      </c>
      <c r="AH330">
        <v>0</v>
      </c>
    </row>
    <row r="331" spans="1:34" x14ac:dyDescent="0.2">
      <c r="A331" t="s">
        <v>306</v>
      </c>
      <c r="M331">
        <v>0</v>
      </c>
      <c r="N331">
        <v>0</v>
      </c>
      <c r="O331">
        <v>0</v>
      </c>
      <c r="P331">
        <v>0</v>
      </c>
      <c r="Q331">
        <v>50.878062720000003</v>
      </c>
      <c r="R331">
        <v>0</v>
      </c>
      <c r="S331">
        <v>4.01469800002074</v>
      </c>
      <c r="T331">
        <v>5.81357596876E-2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2.5119490745274802</v>
      </c>
      <c r="AD331">
        <v>0</v>
      </c>
      <c r="AE331">
        <v>0</v>
      </c>
      <c r="AF331">
        <v>0</v>
      </c>
      <c r="AG331">
        <v>2.9226259887299995E-5</v>
      </c>
      <c r="AH331">
        <v>0</v>
      </c>
    </row>
    <row r="332" spans="1:34" x14ac:dyDescent="0.2">
      <c r="A332" t="s">
        <v>307</v>
      </c>
      <c r="M332">
        <v>0</v>
      </c>
      <c r="N332">
        <v>0</v>
      </c>
      <c r="O332">
        <v>0</v>
      </c>
      <c r="P332">
        <v>0</v>
      </c>
      <c r="Q332">
        <v>8.5757124000000005</v>
      </c>
      <c r="R332">
        <v>0</v>
      </c>
      <c r="S332">
        <v>4.01469800002074</v>
      </c>
      <c r="T332">
        <v>5.81357596876E-2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2.5119490745274802</v>
      </c>
      <c r="AD332">
        <v>0</v>
      </c>
      <c r="AE332">
        <v>0</v>
      </c>
      <c r="AF332">
        <v>0</v>
      </c>
      <c r="AG332">
        <v>2.9226259887299995E-5</v>
      </c>
      <c r="AH332">
        <v>0</v>
      </c>
    </row>
    <row r="333" spans="1:34" x14ac:dyDescent="0.2">
      <c r="A333" t="s">
        <v>308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27682.558146959997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3745.8296332737636</v>
      </c>
      <c r="AD333">
        <v>0</v>
      </c>
      <c r="AE333">
        <v>0</v>
      </c>
      <c r="AF333">
        <v>0</v>
      </c>
      <c r="AG333">
        <v>9.4496749635999994E-2</v>
      </c>
      <c r="AH333">
        <v>30.695262292599999</v>
      </c>
    </row>
    <row r="334" spans="1:34" x14ac:dyDescent="0.2">
      <c r="A334" t="s">
        <v>309</v>
      </c>
      <c r="M334">
        <v>0</v>
      </c>
      <c r="N334">
        <v>64.147118282999983</v>
      </c>
      <c r="O334">
        <v>0</v>
      </c>
      <c r="P334">
        <v>0</v>
      </c>
      <c r="Q334">
        <v>0</v>
      </c>
      <c r="R334">
        <v>0</v>
      </c>
      <c r="S334">
        <v>8113.2592143599986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3691.3119500075636</v>
      </c>
      <c r="AD334">
        <v>0</v>
      </c>
      <c r="AE334">
        <v>0</v>
      </c>
      <c r="AF334">
        <v>0</v>
      </c>
      <c r="AG334">
        <v>0.10217650867799999</v>
      </c>
      <c r="AH334">
        <v>30.690322292600001</v>
      </c>
    </row>
    <row r="335" spans="1:34" x14ac:dyDescent="0.2">
      <c r="A335" t="s">
        <v>310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27682.558146959997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5113.2279792737654</v>
      </c>
      <c r="AD335">
        <v>0</v>
      </c>
      <c r="AE335">
        <v>0</v>
      </c>
      <c r="AF335">
        <v>0</v>
      </c>
      <c r="AG335">
        <v>9.4496749635999994E-2</v>
      </c>
      <c r="AH335">
        <v>30.695262292599999</v>
      </c>
    </row>
    <row r="336" spans="1:34" x14ac:dyDescent="0.2">
      <c r="A336" t="s">
        <v>311</v>
      </c>
      <c r="M336">
        <v>0</v>
      </c>
      <c r="N336">
        <v>64.147118282999983</v>
      </c>
      <c r="O336">
        <v>0</v>
      </c>
      <c r="P336">
        <v>0</v>
      </c>
      <c r="Q336">
        <v>0</v>
      </c>
      <c r="R336">
        <v>0</v>
      </c>
      <c r="S336">
        <v>8113.2592143599986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5037.1197958075654</v>
      </c>
      <c r="AD336">
        <v>0</v>
      </c>
      <c r="AE336">
        <v>0</v>
      </c>
      <c r="AF336">
        <v>0</v>
      </c>
      <c r="AG336">
        <v>0.10217650867799999</v>
      </c>
      <c r="AH336">
        <v>30.690322292600001</v>
      </c>
    </row>
    <row r="337" spans="1:34" x14ac:dyDescent="0.2">
      <c r="A337" t="s">
        <v>312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27958.7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4092.0862596737638</v>
      </c>
      <c r="AD337">
        <v>0</v>
      </c>
      <c r="AE337">
        <v>0</v>
      </c>
      <c r="AF337">
        <v>0</v>
      </c>
      <c r="AG337">
        <v>9.4496749635999994E-2</v>
      </c>
      <c r="AH337">
        <v>30.696841425300001</v>
      </c>
    </row>
    <row r="338" spans="1:34" x14ac:dyDescent="0.2">
      <c r="A338" t="s">
        <v>313</v>
      </c>
      <c r="M338">
        <v>0</v>
      </c>
      <c r="N338">
        <v>86.876084231999982</v>
      </c>
      <c r="O338">
        <v>0</v>
      </c>
      <c r="P338">
        <v>0</v>
      </c>
      <c r="Q338">
        <v>0</v>
      </c>
      <c r="R338">
        <v>0</v>
      </c>
      <c r="S338">
        <v>1923.0400000000002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3736.5945889972436</v>
      </c>
      <c r="AD338">
        <v>0</v>
      </c>
      <c r="AE338">
        <v>0</v>
      </c>
      <c r="AF338">
        <v>0</v>
      </c>
      <c r="AG338">
        <v>0.10488182073299999</v>
      </c>
      <c r="AH338">
        <v>30.696841425300001</v>
      </c>
    </row>
    <row r="339" spans="1:34" x14ac:dyDescent="0.2">
      <c r="A339" t="s">
        <v>314</v>
      </c>
      <c r="M339">
        <v>0</v>
      </c>
      <c r="N339">
        <v>0</v>
      </c>
      <c r="O339">
        <v>0</v>
      </c>
      <c r="P339">
        <v>0</v>
      </c>
      <c r="Q339">
        <v>27692.928</v>
      </c>
      <c r="R339">
        <v>1384.5949785</v>
      </c>
      <c r="S339">
        <v>0</v>
      </c>
      <c r="T339">
        <v>1.2632455358999999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109.07206272000001</v>
      </c>
      <c r="AG339">
        <v>0</v>
      </c>
      <c r="AH339">
        <v>22.107857799999998</v>
      </c>
    </row>
    <row r="340" spans="1:34" x14ac:dyDescent="0.2">
      <c r="A340" t="s">
        <v>315</v>
      </c>
      <c r="M340">
        <v>0</v>
      </c>
      <c r="N340">
        <v>0</v>
      </c>
      <c r="O340">
        <v>0</v>
      </c>
      <c r="P340">
        <v>0</v>
      </c>
      <c r="Q340">
        <v>4414.5</v>
      </c>
      <c r="R340">
        <v>1384.5949785</v>
      </c>
      <c r="S340">
        <v>0</v>
      </c>
      <c r="T340">
        <v>1.2632455358999999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109.07206272000001</v>
      </c>
      <c r="AG340">
        <v>0</v>
      </c>
      <c r="AH340">
        <v>22.107857799999998</v>
      </c>
    </row>
    <row r="341" spans="1:34" x14ac:dyDescent="0.2">
      <c r="A341" t="s">
        <v>316</v>
      </c>
      <c r="M341">
        <v>0</v>
      </c>
      <c r="N341">
        <v>0</v>
      </c>
      <c r="O341">
        <v>0</v>
      </c>
      <c r="P341">
        <v>0</v>
      </c>
      <c r="Q341">
        <v>4667.76</v>
      </c>
      <c r="R341">
        <v>1384.5949785</v>
      </c>
      <c r="S341">
        <v>0</v>
      </c>
      <c r="T341">
        <v>1.2632455358999999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109.07206272000001</v>
      </c>
      <c r="AG341">
        <v>0</v>
      </c>
      <c r="AH341">
        <v>22.107857799999998</v>
      </c>
    </row>
    <row r="342" spans="1:34" x14ac:dyDescent="0.2">
      <c r="A342" t="s">
        <v>317</v>
      </c>
      <c r="M342">
        <v>0</v>
      </c>
      <c r="N342">
        <v>0</v>
      </c>
      <c r="O342">
        <v>0</v>
      </c>
      <c r="P342">
        <v>0</v>
      </c>
      <c r="Q342">
        <v>1045.44</v>
      </c>
      <c r="R342">
        <v>1384.5949785</v>
      </c>
      <c r="S342">
        <v>0</v>
      </c>
      <c r="T342">
        <v>1.2632455358999999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109.07206272000001</v>
      </c>
      <c r="AG342">
        <v>0</v>
      </c>
      <c r="AH342">
        <v>22.107857799999998</v>
      </c>
    </row>
    <row r="343" spans="1:34" x14ac:dyDescent="0.2">
      <c r="A343" t="s">
        <v>318</v>
      </c>
      <c r="M343">
        <v>0</v>
      </c>
      <c r="N343">
        <v>0</v>
      </c>
      <c r="O343">
        <v>0</v>
      </c>
      <c r="P343">
        <v>0</v>
      </c>
      <c r="Q343">
        <v>2146.5</v>
      </c>
      <c r="R343">
        <v>1384.5949785</v>
      </c>
      <c r="S343">
        <v>0</v>
      </c>
      <c r="T343">
        <v>1.2632455358999999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109.07206272000001</v>
      </c>
      <c r="AG343">
        <v>0</v>
      </c>
      <c r="AH343">
        <v>22.107857799999998</v>
      </c>
    </row>
    <row r="344" spans="1:34" x14ac:dyDescent="0.2">
      <c r="A344" t="s">
        <v>319</v>
      </c>
      <c r="M344">
        <v>0</v>
      </c>
      <c r="N344">
        <v>0</v>
      </c>
      <c r="O344">
        <v>0</v>
      </c>
      <c r="P344">
        <v>0</v>
      </c>
      <c r="Q344">
        <v>1468.6049501299999</v>
      </c>
      <c r="R344">
        <v>1979.6183896500002</v>
      </c>
      <c r="S344">
        <v>0</v>
      </c>
      <c r="T344">
        <v>2.048683317004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7.6827057784999999</v>
      </c>
      <c r="AD344">
        <v>0</v>
      </c>
      <c r="AE344">
        <v>0</v>
      </c>
      <c r="AF344">
        <v>0</v>
      </c>
      <c r="AG344">
        <v>0</v>
      </c>
      <c r="AH344">
        <v>37.8991848</v>
      </c>
    </row>
    <row r="345" spans="1:34" x14ac:dyDescent="0.2">
      <c r="A345" t="s">
        <v>320</v>
      </c>
      <c r="M345">
        <v>0</v>
      </c>
      <c r="N345">
        <v>0</v>
      </c>
      <c r="O345">
        <v>0</v>
      </c>
      <c r="P345">
        <v>0</v>
      </c>
      <c r="Q345">
        <v>3350.3994407</v>
      </c>
      <c r="R345">
        <v>1873.04348587</v>
      </c>
      <c r="S345">
        <v>0</v>
      </c>
      <c r="T345">
        <v>1.9386382503999997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693.67332912999996</v>
      </c>
      <c r="AD345">
        <v>0</v>
      </c>
      <c r="AE345">
        <v>0</v>
      </c>
      <c r="AF345">
        <v>0</v>
      </c>
      <c r="AG345">
        <v>0</v>
      </c>
      <c r="AH345">
        <v>37.8991848</v>
      </c>
    </row>
    <row r="346" spans="1:34" x14ac:dyDescent="0.2">
      <c r="A346" t="s">
        <v>321</v>
      </c>
      <c r="M346">
        <v>0</v>
      </c>
      <c r="N346">
        <v>0</v>
      </c>
      <c r="O346">
        <v>0</v>
      </c>
      <c r="P346">
        <v>0</v>
      </c>
      <c r="Q346">
        <v>1004.8312621600001</v>
      </c>
      <c r="R346">
        <v>2315.5872709499999</v>
      </c>
      <c r="S346">
        <v>0</v>
      </c>
      <c r="T346">
        <v>2.396384147584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37.8991848</v>
      </c>
    </row>
    <row r="347" spans="1:34" x14ac:dyDescent="0.2">
      <c r="A347" t="s">
        <v>322</v>
      </c>
      <c r="M347">
        <v>0</v>
      </c>
      <c r="N347">
        <v>0</v>
      </c>
      <c r="O347">
        <v>0</v>
      </c>
      <c r="P347">
        <v>0</v>
      </c>
      <c r="Q347">
        <v>26564.6976</v>
      </c>
      <c r="R347">
        <v>810.39024267299999</v>
      </c>
      <c r="S347">
        <v>0</v>
      </c>
      <c r="T347">
        <v>2.3596731276399998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10.91962204</v>
      </c>
      <c r="AD347">
        <v>0</v>
      </c>
      <c r="AE347">
        <v>0</v>
      </c>
      <c r="AF347">
        <v>0</v>
      </c>
      <c r="AG347">
        <v>0.13591644713000001</v>
      </c>
      <c r="AH347">
        <v>22.107857799999998</v>
      </c>
    </row>
    <row r="348" spans="1:34" x14ac:dyDescent="0.2">
      <c r="A348" t="s">
        <v>323</v>
      </c>
      <c r="M348">
        <v>0</v>
      </c>
      <c r="N348">
        <v>0</v>
      </c>
      <c r="O348">
        <v>0</v>
      </c>
      <c r="P348">
        <v>0</v>
      </c>
      <c r="Q348">
        <v>4234.6499999999996</v>
      </c>
      <c r="R348">
        <v>810.39024267299999</v>
      </c>
      <c r="S348">
        <v>0</v>
      </c>
      <c r="T348">
        <v>2.3596731276399998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10.91962204</v>
      </c>
      <c r="AD348">
        <v>0</v>
      </c>
      <c r="AE348">
        <v>0</v>
      </c>
      <c r="AF348">
        <v>0</v>
      </c>
      <c r="AG348">
        <v>0.13591644713000001</v>
      </c>
      <c r="AH348">
        <v>22.107857799999998</v>
      </c>
    </row>
    <row r="349" spans="1:34" x14ac:dyDescent="0.2">
      <c r="A349" t="s">
        <v>324</v>
      </c>
      <c r="M349">
        <v>0</v>
      </c>
      <c r="N349">
        <v>0</v>
      </c>
      <c r="O349">
        <v>0</v>
      </c>
      <c r="P349">
        <v>0</v>
      </c>
      <c r="Q349">
        <v>4477.5919999999996</v>
      </c>
      <c r="R349">
        <v>810.39024267299999</v>
      </c>
      <c r="S349">
        <v>0</v>
      </c>
      <c r="T349">
        <v>2.3596731276399998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10.91962204</v>
      </c>
      <c r="AD349">
        <v>0</v>
      </c>
      <c r="AE349">
        <v>0</v>
      </c>
      <c r="AF349">
        <v>0</v>
      </c>
      <c r="AG349">
        <v>0.13591644713000001</v>
      </c>
      <c r="AH349">
        <v>22.107857799999998</v>
      </c>
    </row>
    <row r="350" spans="1:34" x14ac:dyDescent="0.2">
      <c r="A350" t="s">
        <v>325</v>
      </c>
      <c r="M350">
        <v>0</v>
      </c>
      <c r="N350">
        <v>0</v>
      </c>
      <c r="O350">
        <v>0</v>
      </c>
      <c r="P350">
        <v>0</v>
      </c>
      <c r="Q350">
        <v>1002.848</v>
      </c>
      <c r="R350">
        <v>810.39024267299999</v>
      </c>
      <c r="S350">
        <v>0</v>
      </c>
      <c r="T350">
        <v>2.3596731276399998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10.91962204</v>
      </c>
      <c r="AD350">
        <v>0</v>
      </c>
      <c r="AE350">
        <v>0</v>
      </c>
      <c r="AF350">
        <v>0</v>
      </c>
      <c r="AG350">
        <v>0.13591644713000001</v>
      </c>
      <c r="AH350">
        <v>22.107857799999998</v>
      </c>
    </row>
    <row r="351" spans="1:34" x14ac:dyDescent="0.2">
      <c r="A351" t="s">
        <v>326</v>
      </c>
      <c r="M351">
        <v>0</v>
      </c>
      <c r="N351">
        <v>0</v>
      </c>
      <c r="O351">
        <v>0</v>
      </c>
      <c r="P351">
        <v>0</v>
      </c>
      <c r="Q351">
        <v>2059.0499999999997</v>
      </c>
      <c r="R351">
        <v>810.39024267299999</v>
      </c>
      <c r="S351">
        <v>0</v>
      </c>
      <c r="T351">
        <v>2.3596731276399998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10.91962204</v>
      </c>
      <c r="AD351">
        <v>0</v>
      </c>
      <c r="AE351">
        <v>0</v>
      </c>
      <c r="AF351">
        <v>0</v>
      </c>
      <c r="AG351">
        <v>0.2434506501</v>
      </c>
      <c r="AH351">
        <v>22.107857799999998</v>
      </c>
    </row>
    <row r="352" spans="1:34" x14ac:dyDescent="0.2">
      <c r="A352" t="s">
        <v>327</v>
      </c>
      <c r="M352">
        <v>0</v>
      </c>
      <c r="N352">
        <v>0</v>
      </c>
      <c r="O352">
        <v>0</v>
      </c>
      <c r="P352">
        <v>0</v>
      </c>
      <c r="Q352">
        <v>21692.793599999997</v>
      </c>
      <c r="R352">
        <v>1431.7662892359999</v>
      </c>
      <c r="S352">
        <v>0</v>
      </c>
      <c r="T352">
        <v>1.0914636292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22.107857799999998</v>
      </c>
    </row>
    <row r="353" spans="1:34" x14ac:dyDescent="0.2">
      <c r="A353" t="s">
        <v>328</v>
      </c>
      <c r="M353">
        <v>0</v>
      </c>
      <c r="N353">
        <v>0</v>
      </c>
      <c r="O353">
        <v>0</v>
      </c>
      <c r="P353">
        <v>0</v>
      </c>
      <c r="Q353">
        <v>20000.448</v>
      </c>
      <c r="R353">
        <v>1431.7662892359999</v>
      </c>
      <c r="S353">
        <v>0</v>
      </c>
      <c r="T353">
        <v>1.0914636292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1731.2071679999999</v>
      </c>
      <c r="AG353">
        <v>0</v>
      </c>
      <c r="AH353">
        <v>22.107857799999998</v>
      </c>
    </row>
    <row r="354" spans="1:34" x14ac:dyDescent="0.2">
      <c r="A354" t="s">
        <v>329</v>
      </c>
      <c r="M354">
        <v>0</v>
      </c>
      <c r="N354">
        <v>0</v>
      </c>
      <c r="O354">
        <v>0</v>
      </c>
      <c r="P354">
        <v>0</v>
      </c>
      <c r="Q354">
        <v>3458.0249999999996</v>
      </c>
      <c r="R354">
        <v>1431.7662892359999</v>
      </c>
      <c r="S354">
        <v>0</v>
      </c>
      <c r="T354">
        <v>1.0914636292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22.107857799999998</v>
      </c>
    </row>
    <row r="355" spans="1:34" x14ac:dyDescent="0.2">
      <c r="A355" t="s">
        <v>330</v>
      </c>
      <c r="M355">
        <v>0</v>
      </c>
      <c r="N355">
        <v>0</v>
      </c>
      <c r="O355">
        <v>0</v>
      </c>
      <c r="P355">
        <v>0</v>
      </c>
      <c r="Q355">
        <v>3188.25</v>
      </c>
      <c r="R355">
        <v>1431.7662892359999</v>
      </c>
      <c r="S355">
        <v>0</v>
      </c>
      <c r="T355">
        <v>1.0914636292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1731.2071679999999</v>
      </c>
      <c r="AG355">
        <v>0</v>
      </c>
      <c r="AH355">
        <v>22.107857799999998</v>
      </c>
    </row>
    <row r="356" spans="1:34" x14ac:dyDescent="0.2">
      <c r="A356" t="s">
        <v>331</v>
      </c>
      <c r="M356">
        <v>0</v>
      </c>
      <c r="N356">
        <v>0</v>
      </c>
      <c r="O356">
        <v>0</v>
      </c>
      <c r="P356">
        <v>0</v>
      </c>
      <c r="Q356">
        <v>3656.4119999999998</v>
      </c>
      <c r="R356">
        <v>1431.7662892359999</v>
      </c>
      <c r="S356">
        <v>0</v>
      </c>
      <c r="T356">
        <v>1.0914636292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22.107857799999998</v>
      </c>
    </row>
    <row r="357" spans="1:34" x14ac:dyDescent="0.2">
      <c r="A357" t="s">
        <v>332</v>
      </c>
      <c r="M357">
        <v>0</v>
      </c>
      <c r="N357">
        <v>0</v>
      </c>
      <c r="O357">
        <v>0</v>
      </c>
      <c r="P357">
        <v>0</v>
      </c>
      <c r="Q357">
        <v>818.92799999999988</v>
      </c>
      <c r="R357">
        <v>1431.7662892359999</v>
      </c>
      <c r="S357">
        <v>0</v>
      </c>
      <c r="T357">
        <v>1.0914636292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22.107857799999998</v>
      </c>
    </row>
    <row r="358" spans="1:34" x14ac:dyDescent="0.2">
      <c r="A358" t="s">
        <v>333</v>
      </c>
      <c r="M358">
        <v>0</v>
      </c>
      <c r="N358">
        <v>0</v>
      </c>
      <c r="O358">
        <v>0</v>
      </c>
      <c r="P358">
        <v>0</v>
      </c>
      <c r="Q358">
        <v>1681.425</v>
      </c>
      <c r="R358">
        <v>1431.7662892359999</v>
      </c>
      <c r="S358">
        <v>0</v>
      </c>
      <c r="T358">
        <v>1.0914636292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22.107857799999998</v>
      </c>
    </row>
    <row r="359" spans="1:34" x14ac:dyDescent="0.2">
      <c r="A359" t="s">
        <v>334</v>
      </c>
      <c r="M359">
        <v>0</v>
      </c>
      <c r="N359">
        <v>2511.7968424999999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14552.400079199999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29.997393958779998</v>
      </c>
      <c r="AD359">
        <v>0</v>
      </c>
      <c r="AE359">
        <v>0</v>
      </c>
      <c r="AF359">
        <v>0</v>
      </c>
      <c r="AG359">
        <v>3.0739808400700001E-3</v>
      </c>
      <c r="AH359">
        <v>0</v>
      </c>
    </row>
    <row r="360" spans="1:34" x14ac:dyDescent="0.2">
      <c r="A360" t="s">
        <v>335</v>
      </c>
      <c r="M360">
        <v>0</v>
      </c>
      <c r="N360">
        <v>2511.7968424999999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2955.1312904799997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29.997393958779998</v>
      </c>
      <c r="AD360">
        <v>0</v>
      </c>
      <c r="AE360">
        <v>0</v>
      </c>
      <c r="AF360">
        <v>0</v>
      </c>
      <c r="AG360">
        <v>3.0739808400700001E-3</v>
      </c>
      <c r="AH360">
        <v>0</v>
      </c>
    </row>
    <row r="361" spans="1:34" x14ac:dyDescent="0.2">
      <c r="A361" t="s">
        <v>336</v>
      </c>
      <c r="M361">
        <v>0</v>
      </c>
      <c r="N361">
        <v>2511.7968424999999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2634.2335462200003</v>
      </c>
      <c r="Z361">
        <v>0</v>
      </c>
      <c r="AA361">
        <v>0</v>
      </c>
      <c r="AB361">
        <v>0</v>
      </c>
      <c r="AC361">
        <v>29.997393958779998</v>
      </c>
      <c r="AD361">
        <v>0</v>
      </c>
      <c r="AE361">
        <v>0</v>
      </c>
      <c r="AF361">
        <v>0</v>
      </c>
      <c r="AG361">
        <v>3.0739808400700001E-3</v>
      </c>
      <c r="AH361">
        <v>0</v>
      </c>
    </row>
    <row r="362" spans="1:34" x14ac:dyDescent="0.2">
      <c r="A362" t="s">
        <v>337</v>
      </c>
      <c r="M362">
        <v>0</v>
      </c>
      <c r="N362">
        <v>2511.7968424999999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3868.98921556</v>
      </c>
      <c r="Z362">
        <v>0</v>
      </c>
      <c r="AA362">
        <v>0</v>
      </c>
      <c r="AB362">
        <v>0</v>
      </c>
      <c r="AC362">
        <v>29.997393958779998</v>
      </c>
      <c r="AD362">
        <v>0</v>
      </c>
      <c r="AE362">
        <v>0</v>
      </c>
      <c r="AF362">
        <v>0</v>
      </c>
      <c r="AG362">
        <v>3.0739808400700001E-3</v>
      </c>
      <c r="AH362">
        <v>0</v>
      </c>
    </row>
    <row r="363" spans="1:34" x14ac:dyDescent="0.2">
      <c r="A363" t="s">
        <v>338</v>
      </c>
      <c r="M363">
        <v>0</v>
      </c>
      <c r="N363">
        <v>2511.7968424999999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2566.4327110999998</v>
      </c>
      <c r="Z363">
        <v>0</v>
      </c>
      <c r="AA363">
        <v>0</v>
      </c>
      <c r="AB363">
        <v>0</v>
      </c>
      <c r="AC363">
        <v>29.997393958779998</v>
      </c>
      <c r="AD363">
        <v>0</v>
      </c>
      <c r="AE363">
        <v>0</v>
      </c>
      <c r="AF363">
        <v>0</v>
      </c>
      <c r="AG363">
        <v>3.0739808400700001E-3</v>
      </c>
      <c r="AH363">
        <v>0</v>
      </c>
    </row>
    <row r="364" spans="1:34" x14ac:dyDescent="0.2">
      <c r="A364" t="s">
        <v>339</v>
      </c>
      <c r="M364">
        <v>0</v>
      </c>
      <c r="N364">
        <v>2511.7968424999999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3081.3252010199999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29.997393958779998</v>
      </c>
      <c r="AD364">
        <v>0</v>
      </c>
      <c r="AE364">
        <v>0</v>
      </c>
      <c r="AF364">
        <v>0</v>
      </c>
      <c r="AG364">
        <v>3.0739808400700001E-3</v>
      </c>
      <c r="AH364">
        <v>0</v>
      </c>
    </row>
    <row r="365" spans="1:34" x14ac:dyDescent="0.2">
      <c r="A365" t="s">
        <v>340</v>
      </c>
      <c r="M365">
        <v>0</v>
      </c>
      <c r="N365">
        <v>2511.7968424999999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1276.5099608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29.997393958779998</v>
      </c>
      <c r="AD365">
        <v>0</v>
      </c>
      <c r="AE365">
        <v>0</v>
      </c>
      <c r="AF365">
        <v>0</v>
      </c>
      <c r="AG365">
        <v>3.0739808400700001E-3</v>
      </c>
      <c r="AH365">
        <v>0</v>
      </c>
    </row>
    <row r="366" spans="1:34" x14ac:dyDescent="0.2">
      <c r="A366" t="s">
        <v>341</v>
      </c>
      <c r="M366">
        <v>0</v>
      </c>
      <c r="N366">
        <v>2511.7968424999999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2521.4280632</v>
      </c>
      <c r="Z366">
        <v>0</v>
      </c>
      <c r="AA366">
        <v>0</v>
      </c>
      <c r="AB366">
        <v>0</v>
      </c>
      <c r="AC366">
        <v>29.997393958779998</v>
      </c>
      <c r="AD366">
        <v>0</v>
      </c>
      <c r="AE366">
        <v>0</v>
      </c>
      <c r="AF366">
        <v>0</v>
      </c>
      <c r="AG366">
        <v>3.0739808400700001E-3</v>
      </c>
      <c r="AH366">
        <v>0</v>
      </c>
    </row>
    <row r="367" spans="1:34" x14ac:dyDescent="0.2">
      <c r="A367" t="s">
        <v>342</v>
      </c>
      <c r="M367">
        <v>0</v>
      </c>
      <c r="N367">
        <v>789.43572125000003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14552.400079199999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29.997393958779998</v>
      </c>
      <c r="AD367">
        <v>0</v>
      </c>
      <c r="AE367">
        <v>0</v>
      </c>
      <c r="AF367">
        <v>0</v>
      </c>
      <c r="AG367">
        <v>3.0739808400700001E-3</v>
      </c>
      <c r="AH367">
        <v>0</v>
      </c>
    </row>
    <row r="368" spans="1:34" x14ac:dyDescent="0.2">
      <c r="A368" t="s">
        <v>343</v>
      </c>
      <c r="M368">
        <v>0</v>
      </c>
      <c r="N368">
        <v>870.18498875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14552.400079199999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29.997393958779998</v>
      </c>
      <c r="AD368">
        <v>0</v>
      </c>
      <c r="AE368">
        <v>0</v>
      </c>
      <c r="AF368">
        <v>0</v>
      </c>
      <c r="AG368">
        <v>3.0739808400700001E-3</v>
      </c>
      <c r="AH368">
        <v>0</v>
      </c>
    </row>
    <row r="369" spans="1:34" x14ac:dyDescent="0.2">
      <c r="A369" t="s">
        <v>344</v>
      </c>
      <c r="M369">
        <v>0</v>
      </c>
      <c r="N369">
        <v>2511.7968424999999</v>
      </c>
      <c r="O369">
        <v>0</v>
      </c>
      <c r="P369">
        <v>0</v>
      </c>
      <c r="Q369">
        <v>794.88959999999997</v>
      </c>
      <c r="R369">
        <v>0</v>
      </c>
      <c r="S369">
        <v>0</v>
      </c>
      <c r="T369">
        <v>1730.8782729199997</v>
      </c>
      <c r="U369">
        <v>0</v>
      </c>
      <c r="V369">
        <v>0</v>
      </c>
      <c r="W369">
        <v>14604.977999999999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5.0500534112000004</v>
      </c>
      <c r="AD369">
        <v>0</v>
      </c>
      <c r="AE369">
        <v>0</v>
      </c>
      <c r="AF369">
        <v>0</v>
      </c>
      <c r="AG369">
        <v>5.9649604046999996E-2</v>
      </c>
      <c r="AH369">
        <v>0</v>
      </c>
    </row>
    <row r="370" spans="1:34" x14ac:dyDescent="0.2">
      <c r="A370" t="s">
        <v>345</v>
      </c>
      <c r="M370">
        <v>0</v>
      </c>
      <c r="N370">
        <v>2511.7968424999999</v>
      </c>
      <c r="O370">
        <v>0</v>
      </c>
      <c r="P370">
        <v>0</v>
      </c>
      <c r="Q370">
        <v>794.88959999999997</v>
      </c>
      <c r="R370">
        <v>0</v>
      </c>
      <c r="S370">
        <v>0</v>
      </c>
      <c r="T370">
        <v>1730.8782729199997</v>
      </c>
      <c r="U370">
        <v>0</v>
      </c>
      <c r="V370">
        <v>0</v>
      </c>
      <c r="W370">
        <v>2965.8081999999999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5.0500534112000004</v>
      </c>
      <c r="AD370">
        <v>0</v>
      </c>
      <c r="AE370">
        <v>0</v>
      </c>
      <c r="AF370">
        <v>0</v>
      </c>
      <c r="AG370">
        <v>5.9649604046999996E-2</v>
      </c>
      <c r="AH370">
        <v>0</v>
      </c>
    </row>
    <row r="371" spans="1:34" x14ac:dyDescent="0.2">
      <c r="A371" t="s">
        <v>346</v>
      </c>
      <c r="M371">
        <v>0</v>
      </c>
      <c r="N371">
        <v>2511.7968424999999</v>
      </c>
      <c r="O371">
        <v>0</v>
      </c>
      <c r="P371">
        <v>0</v>
      </c>
      <c r="Q371">
        <v>794.88959999999997</v>
      </c>
      <c r="R371">
        <v>0</v>
      </c>
      <c r="S371">
        <v>0</v>
      </c>
      <c r="T371">
        <v>1730.8782729199997</v>
      </c>
      <c r="U371">
        <v>0</v>
      </c>
      <c r="V371">
        <v>0</v>
      </c>
      <c r="W371">
        <v>0</v>
      </c>
      <c r="X371">
        <v>0</v>
      </c>
      <c r="Y371">
        <v>2643.7510500000003</v>
      </c>
      <c r="Z371">
        <v>0</v>
      </c>
      <c r="AA371">
        <v>0</v>
      </c>
      <c r="AB371">
        <v>0</v>
      </c>
      <c r="AC371">
        <v>5.0500534112000004</v>
      </c>
      <c r="AD371">
        <v>0</v>
      </c>
      <c r="AE371">
        <v>0</v>
      </c>
      <c r="AF371">
        <v>0</v>
      </c>
      <c r="AG371">
        <v>5.9649604046999996E-2</v>
      </c>
      <c r="AH371">
        <v>0</v>
      </c>
    </row>
    <row r="372" spans="1:34" x14ac:dyDescent="0.2">
      <c r="A372" t="s">
        <v>347</v>
      </c>
      <c r="M372">
        <v>0</v>
      </c>
      <c r="N372">
        <v>2511.7968424999999</v>
      </c>
      <c r="O372">
        <v>0</v>
      </c>
      <c r="P372">
        <v>0</v>
      </c>
      <c r="Q372">
        <v>794.88959999999997</v>
      </c>
      <c r="R372">
        <v>0</v>
      </c>
      <c r="S372">
        <v>0</v>
      </c>
      <c r="T372">
        <v>1730.8782729199997</v>
      </c>
      <c r="U372">
        <v>0</v>
      </c>
      <c r="V372">
        <v>0</v>
      </c>
      <c r="W372">
        <v>0</v>
      </c>
      <c r="X372">
        <v>0</v>
      </c>
      <c r="Y372">
        <v>3882.9679000000001</v>
      </c>
      <c r="Z372">
        <v>0</v>
      </c>
      <c r="AA372">
        <v>0</v>
      </c>
      <c r="AB372">
        <v>0</v>
      </c>
      <c r="AC372">
        <v>5.0500534112000004</v>
      </c>
      <c r="AD372">
        <v>0</v>
      </c>
      <c r="AE372">
        <v>0</v>
      </c>
      <c r="AF372">
        <v>0</v>
      </c>
      <c r="AG372">
        <v>5.9649604046999996E-2</v>
      </c>
      <c r="AH372">
        <v>0</v>
      </c>
    </row>
    <row r="373" spans="1:34" x14ac:dyDescent="0.2">
      <c r="A373" t="s">
        <v>348</v>
      </c>
      <c r="M373">
        <v>0</v>
      </c>
      <c r="N373">
        <v>2511.7968424999999</v>
      </c>
      <c r="O373">
        <v>0</v>
      </c>
      <c r="P373">
        <v>0</v>
      </c>
      <c r="Q373">
        <v>794.88959999999997</v>
      </c>
      <c r="R373">
        <v>0</v>
      </c>
      <c r="S373">
        <v>0</v>
      </c>
      <c r="T373">
        <v>1730.8782729199997</v>
      </c>
      <c r="U373">
        <v>0</v>
      </c>
      <c r="V373">
        <v>0</v>
      </c>
      <c r="W373">
        <v>0</v>
      </c>
      <c r="X373">
        <v>0</v>
      </c>
      <c r="Y373">
        <v>2575.70525</v>
      </c>
      <c r="Z373">
        <v>0</v>
      </c>
      <c r="AA373">
        <v>0</v>
      </c>
      <c r="AB373">
        <v>0</v>
      </c>
      <c r="AC373">
        <v>5.0500534112000004</v>
      </c>
      <c r="AD373">
        <v>0</v>
      </c>
      <c r="AE373">
        <v>0</v>
      </c>
      <c r="AF373">
        <v>0</v>
      </c>
      <c r="AG373">
        <v>5.9649604046999996E-2</v>
      </c>
      <c r="AH373">
        <v>0</v>
      </c>
    </row>
    <row r="374" spans="1:34" x14ac:dyDescent="0.2">
      <c r="A374" t="s">
        <v>349</v>
      </c>
      <c r="M374">
        <v>0</v>
      </c>
      <c r="N374">
        <v>2511.7968424999999</v>
      </c>
      <c r="O374">
        <v>0</v>
      </c>
      <c r="P374">
        <v>0</v>
      </c>
      <c r="Q374">
        <v>794.88959999999997</v>
      </c>
      <c r="R374">
        <v>0</v>
      </c>
      <c r="S374">
        <v>0</v>
      </c>
      <c r="T374">
        <v>1730.8782729199997</v>
      </c>
      <c r="U374">
        <v>0</v>
      </c>
      <c r="V374">
        <v>0</v>
      </c>
      <c r="W374">
        <v>3092.4580500000002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5.0500534112000004</v>
      </c>
      <c r="AD374">
        <v>0</v>
      </c>
      <c r="AE374">
        <v>0</v>
      </c>
      <c r="AF374">
        <v>0</v>
      </c>
      <c r="AG374">
        <v>5.9649604046999996E-2</v>
      </c>
      <c r="AH374">
        <v>0</v>
      </c>
    </row>
    <row r="375" spans="1:34" x14ac:dyDescent="0.2">
      <c r="A375" t="s">
        <v>350</v>
      </c>
      <c r="M375">
        <v>0</v>
      </c>
      <c r="N375">
        <v>2511.7968424999999</v>
      </c>
      <c r="O375">
        <v>0</v>
      </c>
      <c r="P375">
        <v>0</v>
      </c>
      <c r="Q375">
        <v>794.88959999999997</v>
      </c>
      <c r="R375">
        <v>0</v>
      </c>
      <c r="S375">
        <v>0</v>
      </c>
      <c r="T375">
        <v>1730.8782729199997</v>
      </c>
      <c r="U375">
        <v>0</v>
      </c>
      <c r="V375">
        <v>0</v>
      </c>
      <c r="W375">
        <v>1281.1220000000001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5.0500534112000004</v>
      </c>
      <c r="AD375">
        <v>0</v>
      </c>
      <c r="AE375">
        <v>0</v>
      </c>
      <c r="AF375">
        <v>0</v>
      </c>
      <c r="AG375">
        <v>5.9649604046999996E-2</v>
      </c>
      <c r="AH375">
        <v>0</v>
      </c>
    </row>
    <row r="376" spans="1:34" x14ac:dyDescent="0.2">
      <c r="A376" t="s">
        <v>351</v>
      </c>
      <c r="M376">
        <v>0</v>
      </c>
      <c r="N376">
        <v>2511.7968424999999</v>
      </c>
      <c r="O376">
        <v>0</v>
      </c>
      <c r="P376">
        <v>0</v>
      </c>
      <c r="Q376">
        <v>794.88959999999997</v>
      </c>
      <c r="R376">
        <v>0</v>
      </c>
      <c r="S376">
        <v>0</v>
      </c>
      <c r="T376">
        <v>1730.8782729199997</v>
      </c>
      <c r="U376">
        <v>0</v>
      </c>
      <c r="V376">
        <v>0</v>
      </c>
      <c r="W376">
        <v>0</v>
      </c>
      <c r="X376">
        <v>0</v>
      </c>
      <c r="Y376">
        <v>2530.538</v>
      </c>
      <c r="Z376">
        <v>0</v>
      </c>
      <c r="AA376">
        <v>0</v>
      </c>
      <c r="AB376">
        <v>0</v>
      </c>
      <c r="AC376">
        <v>5.0500534112000004</v>
      </c>
      <c r="AD376">
        <v>0</v>
      </c>
      <c r="AE376">
        <v>0</v>
      </c>
      <c r="AF376">
        <v>0</v>
      </c>
      <c r="AG376">
        <v>5.9649604046999996E-2</v>
      </c>
      <c r="AH376">
        <v>0</v>
      </c>
    </row>
    <row r="377" spans="1:34" x14ac:dyDescent="0.2">
      <c r="A377" t="s">
        <v>352</v>
      </c>
      <c r="M377">
        <v>0</v>
      </c>
      <c r="N377">
        <v>789.43572125000003</v>
      </c>
      <c r="O377">
        <v>0</v>
      </c>
      <c r="P377">
        <v>0</v>
      </c>
      <c r="Q377">
        <v>794.88959999999997</v>
      </c>
      <c r="R377">
        <v>0</v>
      </c>
      <c r="S377">
        <v>0</v>
      </c>
      <c r="T377">
        <v>1730.8782729199997</v>
      </c>
      <c r="U377">
        <v>0</v>
      </c>
      <c r="V377">
        <v>0</v>
      </c>
      <c r="W377">
        <v>14604.977999999999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5.0500534112000004</v>
      </c>
      <c r="AD377">
        <v>0</v>
      </c>
      <c r="AE377">
        <v>0</v>
      </c>
      <c r="AF377">
        <v>0</v>
      </c>
      <c r="AG377">
        <v>5.9649604046999996E-2</v>
      </c>
      <c r="AH377">
        <v>0</v>
      </c>
    </row>
    <row r="378" spans="1:34" x14ac:dyDescent="0.2">
      <c r="A378" t="s">
        <v>353</v>
      </c>
      <c r="M378">
        <v>0</v>
      </c>
      <c r="N378">
        <v>870.18498875</v>
      </c>
      <c r="O378">
        <v>0</v>
      </c>
      <c r="P378">
        <v>0</v>
      </c>
      <c r="Q378">
        <v>794.88959999999997</v>
      </c>
      <c r="R378">
        <v>0</v>
      </c>
      <c r="S378">
        <v>0</v>
      </c>
      <c r="T378">
        <v>1730.8782729199997</v>
      </c>
      <c r="U378">
        <v>0</v>
      </c>
      <c r="V378">
        <v>0</v>
      </c>
      <c r="W378">
        <v>14604.977999999999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5.0500534112000004</v>
      </c>
      <c r="AD378">
        <v>0</v>
      </c>
      <c r="AE378">
        <v>0</v>
      </c>
      <c r="AF378">
        <v>0</v>
      </c>
      <c r="AG378">
        <v>5.9649604046999996E-2</v>
      </c>
      <c r="AH378">
        <v>0</v>
      </c>
    </row>
    <row r="379" spans="1:34" x14ac:dyDescent="0.2">
      <c r="A379" t="s">
        <v>354</v>
      </c>
      <c r="M379">
        <v>0</v>
      </c>
      <c r="N379">
        <v>0</v>
      </c>
      <c r="O379">
        <v>0</v>
      </c>
      <c r="P379">
        <v>0</v>
      </c>
      <c r="Q379">
        <v>3.5385407999999998</v>
      </c>
      <c r="R379">
        <v>0</v>
      </c>
      <c r="S379">
        <v>320.84999999999997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70.815730456179793</v>
      </c>
      <c r="AD379">
        <v>0</v>
      </c>
      <c r="AE379">
        <v>0</v>
      </c>
      <c r="AF379">
        <v>396.13386240000006</v>
      </c>
      <c r="AG379">
        <v>0.1469366996</v>
      </c>
      <c r="AH379">
        <v>0</v>
      </c>
    </row>
    <row r="380" spans="1:34" x14ac:dyDescent="0.2">
      <c r="A380" t="s">
        <v>355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201.81393019199999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7917.9241999999995</v>
      </c>
      <c r="AB380">
        <v>0</v>
      </c>
      <c r="AC380">
        <v>109.46696449640001</v>
      </c>
      <c r="AD380">
        <v>0</v>
      </c>
      <c r="AE380">
        <v>0</v>
      </c>
      <c r="AF380">
        <v>379.90379519999999</v>
      </c>
      <c r="AG380">
        <v>0</v>
      </c>
      <c r="AH380">
        <v>0</v>
      </c>
    </row>
    <row r="381" spans="1:34" x14ac:dyDescent="0.2">
      <c r="A381" t="s">
        <v>356</v>
      </c>
      <c r="M381">
        <v>0</v>
      </c>
      <c r="N381">
        <v>1543.6133322999999</v>
      </c>
      <c r="O381">
        <v>0</v>
      </c>
      <c r="P381">
        <v>0</v>
      </c>
      <c r="Q381">
        <v>155.33681279999999</v>
      </c>
      <c r="R381">
        <v>0</v>
      </c>
      <c r="S381">
        <v>0</v>
      </c>
      <c r="T381">
        <v>179.72094559799999</v>
      </c>
      <c r="U381">
        <v>0</v>
      </c>
      <c r="V381">
        <v>0</v>
      </c>
      <c r="W381">
        <v>5929.6210680000004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109.63084272746138</v>
      </c>
      <c r="AD381">
        <v>0</v>
      </c>
      <c r="AE381">
        <v>0</v>
      </c>
      <c r="AF381">
        <v>0</v>
      </c>
      <c r="AG381">
        <v>1.1614806647399999E-3</v>
      </c>
      <c r="AH381">
        <v>0</v>
      </c>
    </row>
    <row r="382" spans="1:34" x14ac:dyDescent="0.2">
      <c r="A382" t="s">
        <v>357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201.81393019199999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3061.8469</v>
      </c>
      <c r="AB382">
        <v>0</v>
      </c>
      <c r="AC382">
        <v>109.46696449640001</v>
      </c>
      <c r="AD382">
        <v>0</v>
      </c>
      <c r="AE382">
        <v>0</v>
      </c>
      <c r="AF382">
        <v>379.90379519999999</v>
      </c>
      <c r="AG382">
        <v>0</v>
      </c>
      <c r="AH382">
        <v>0</v>
      </c>
    </row>
    <row r="383" spans="1:34" x14ac:dyDescent="0.2">
      <c r="A383" t="s">
        <v>358</v>
      </c>
      <c r="M383">
        <v>0</v>
      </c>
      <c r="N383">
        <v>1543.6133322999999</v>
      </c>
      <c r="O383">
        <v>0</v>
      </c>
      <c r="P383">
        <v>0</v>
      </c>
      <c r="Q383">
        <v>24.762074999999999</v>
      </c>
      <c r="R383">
        <v>0</v>
      </c>
      <c r="S383">
        <v>0</v>
      </c>
      <c r="T383">
        <v>179.72094559799999</v>
      </c>
      <c r="U383">
        <v>0</v>
      </c>
      <c r="V383">
        <v>0</v>
      </c>
      <c r="W383">
        <v>1204.1181292000001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109.63084272746138</v>
      </c>
      <c r="AD383">
        <v>0</v>
      </c>
      <c r="AE383">
        <v>0</v>
      </c>
      <c r="AF383">
        <v>0</v>
      </c>
      <c r="AG383">
        <v>1.1614806647399999E-3</v>
      </c>
      <c r="AH383">
        <v>0</v>
      </c>
    </row>
    <row r="384" spans="1:34" x14ac:dyDescent="0.2">
      <c r="A384" t="s">
        <v>359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201.81393019199999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3061.6660000000002</v>
      </c>
      <c r="AB384">
        <v>0</v>
      </c>
      <c r="AC384">
        <v>109.46696449640001</v>
      </c>
      <c r="AD384">
        <v>0</v>
      </c>
      <c r="AE384">
        <v>0</v>
      </c>
      <c r="AF384">
        <v>379.90379519999999</v>
      </c>
      <c r="AG384">
        <v>0</v>
      </c>
      <c r="AH384">
        <v>0</v>
      </c>
    </row>
    <row r="385" spans="1:34" x14ac:dyDescent="0.2">
      <c r="A385" t="s">
        <v>360</v>
      </c>
      <c r="M385">
        <v>0</v>
      </c>
      <c r="N385">
        <v>1543.6133322999999</v>
      </c>
      <c r="O385">
        <v>0</v>
      </c>
      <c r="P385">
        <v>0</v>
      </c>
      <c r="Q385">
        <v>155.33681279999999</v>
      </c>
      <c r="R385">
        <v>0</v>
      </c>
      <c r="S385">
        <v>0</v>
      </c>
      <c r="T385">
        <v>179.72094559799999</v>
      </c>
      <c r="U385">
        <v>0</v>
      </c>
      <c r="V385">
        <v>0</v>
      </c>
      <c r="W385">
        <v>0</v>
      </c>
      <c r="X385">
        <v>0</v>
      </c>
      <c r="Y385">
        <v>1073.3629263000003</v>
      </c>
      <c r="Z385">
        <v>0</v>
      </c>
      <c r="AA385">
        <v>0</v>
      </c>
      <c r="AB385">
        <v>0</v>
      </c>
      <c r="AC385">
        <v>109.63084272746138</v>
      </c>
      <c r="AD385">
        <v>0</v>
      </c>
      <c r="AE385">
        <v>0</v>
      </c>
      <c r="AF385">
        <v>0</v>
      </c>
      <c r="AG385">
        <v>1.1614806647399999E-3</v>
      </c>
      <c r="AH385">
        <v>0</v>
      </c>
    </row>
    <row r="386" spans="1:34" x14ac:dyDescent="0.2">
      <c r="A386" t="s">
        <v>361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201.81393019199999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3564.788</v>
      </c>
      <c r="AB386">
        <v>0</v>
      </c>
      <c r="AC386">
        <v>109.46696449640001</v>
      </c>
      <c r="AD386">
        <v>0</v>
      </c>
      <c r="AE386">
        <v>0</v>
      </c>
      <c r="AF386">
        <v>379.90379519999999</v>
      </c>
      <c r="AG386">
        <v>0</v>
      </c>
      <c r="AH386">
        <v>0</v>
      </c>
    </row>
    <row r="387" spans="1:34" x14ac:dyDescent="0.2">
      <c r="A387" t="s">
        <v>362</v>
      </c>
      <c r="M387">
        <v>0</v>
      </c>
      <c r="N387">
        <v>1543.6133322999999</v>
      </c>
      <c r="O387">
        <v>0</v>
      </c>
      <c r="P387">
        <v>0</v>
      </c>
      <c r="Q387">
        <v>155.33681279999999</v>
      </c>
      <c r="R387">
        <v>0</v>
      </c>
      <c r="S387">
        <v>0</v>
      </c>
      <c r="T387">
        <v>179.72094559799999</v>
      </c>
      <c r="U387">
        <v>0</v>
      </c>
      <c r="V387">
        <v>0</v>
      </c>
      <c r="W387">
        <v>0</v>
      </c>
      <c r="X387">
        <v>0</v>
      </c>
      <c r="Y387">
        <v>1576.4849674000002</v>
      </c>
      <c r="Z387">
        <v>0</v>
      </c>
      <c r="AA387">
        <v>0</v>
      </c>
      <c r="AB387">
        <v>0</v>
      </c>
      <c r="AC387">
        <v>109.63084272746138</v>
      </c>
      <c r="AD387">
        <v>0</v>
      </c>
      <c r="AE387">
        <v>0</v>
      </c>
      <c r="AF387">
        <v>0</v>
      </c>
      <c r="AG387">
        <v>1.1614806647399999E-3</v>
      </c>
      <c r="AH387">
        <v>0</v>
      </c>
    </row>
    <row r="388" spans="1:34" x14ac:dyDescent="0.2">
      <c r="A388" t="s">
        <v>363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201.81393019199999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3034.0393999999997</v>
      </c>
      <c r="AB388">
        <v>0</v>
      </c>
      <c r="AC388">
        <v>109.46696449640001</v>
      </c>
      <c r="AD388">
        <v>0</v>
      </c>
      <c r="AE388">
        <v>0</v>
      </c>
      <c r="AF388">
        <v>379.90379519999999</v>
      </c>
      <c r="AG388">
        <v>0</v>
      </c>
      <c r="AH388">
        <v>0</v>
      </c>
    </row>
    <row r="389" spans="1:34" x14ac:dyDescent="0.2">
      <c r="A389" t="s">
        <v>364</v>
      </c>
      <c r="M389">
        <v>0</v>
      </c>
      <c r="N389">
        <v>1543.6133322999999</v>
      </c>
      <c r="O389">
        <v>0</v>
      </c>
      <c r="P389">
        <v>0</v>
      </c>
      <c r="Q389">
        <v>155.33681279999999</v>
      </c>
      <c r="R389">
        <v>0</v>
      </c>
      <c r="S389">
        <v>0</v>
      </c>
      <c r="T389">
        <v>179.72094559799999</v>
      </c>
      <c r="U389">
        <v>0</v>
      </c>
      <c r="V389">
        <v>0</v>
      </c>
      <c r="W389">
        <v>0</v>
      </c>
      <c r="X389">
        <v>0</v>
      </c>
      <c r="Y389">
        <v>1045.7363315</v>
      </c>
      <c r="Z389">
        <v>0</v>
      </c>
      <c r="AA389">
        <v>0</v>
      </c>
      <c r="AB389">
        <v>0</v>
      </c>
      <c r="AC389">
        <v>109.63084272746138</v>
      </c>
      <c r="AD389">
        <v>0</v>
      </c>
      <c r="AE389">
        <v>0</v>
      </c>
      <c r="AF389">
        <v>0</v>
      </c>
      <c r="AG389">
        <v>1.1614806647399999E-3</v>
      </c>
      <c r="AH389">
        <v>0</v>
      </c>
    </row>
    <row r="390" spans="1:34" x14ac:dyDescent="0.2">
      <c r="A390" t="s">
        <v>365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201.81393019199999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3243.8409999999999</v>
      </c>
      <c r="AB390">
        <v>0</v>
      </c>
      <c r="AC390">
        <v>109.46696449640001</v>
      </c>
      <c r="AD390">
        <v>0</v>
      </c>
      <c r="AE390">
        <v>0</v>
      </c>
      <c r="AF390">
        <v>379.90379519999999</v>
      </c>
      <c r="AG390">
        <v>0</v>
      </c>
      <c r="AH390">
        <v>0</v>
      </c>
    </row>
    <row r="391" spans="1:34" x14ac:dyDescent="0.2">
      <c r="A391" t="s">
        <v>366</v>
      </c>
      <c r="M391">
        <v>0</v>
      </c>
      <c r="N391">
        <v>1543.6133322999999</v>
      </c>
      <c r="O391">
        <v>0</v>
      </c>
      <c r="P391">
        <v>0</v>
      </c>
      <c r="Q391">
        <v>155.33681279999999</v>
      </c>
      <c r="R391">
        <v>0</v>
      </c>
      <c r="S391">
        <v>0</v>
      </c>
      <c r="T391">
        <v>179.72094559799999</v>
      </c>
      <c r="U391">
        <v>0</v>
      </c>
      <c r="V391">
        <v>0</v>
      </c>
      <c r="W391">
        <v>1255.5379683000001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109.63084272746138</v>
      </c>
      <c r="AD391">
        <v>0</v>
      </c>
      <c r="AE391">
        <v>0</v>
      </c>
      <c r="AF391">
        <v>0</v>
      </c>
      <c r="AG391">
        <v>1.1614806647399999E-3</v>
      </c>
      <c r="AH391">
        <v>0</v>
      </c>
    </row>
    <row r="392" spans="1:34" x14ac:dyDescent="0.2">
      <c r="A392" t="s">
        <v>367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201.81393019199999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2508.4386</v>
      </c>
      <c r="AB392">
        <v>0</v>
      </c>
      <c r="AC392">
        <v>109.46696449640001</v>
      </c>
      <c r="AD392">
        <v>0</v>
      </c>
      <c r="AE392">
        <v>0</v>
      </c>
      <c r="AF392">
        <v>379.90379519999999</v>
      </c>
      <c r="AG392">
        <v>0</v>
      </c>
      <c r="AH392">
        <v>0</v>
      </c>
    </row>
    <row r="393" spans="1:34" x14ac:dyDescent="0.2">
      <c r="A393" t="s">
        <v>368</v>
      </c>
      <c r="M393">
        <v>0</v>
      </c>
      <c r="N393">
        <v>1543.6133322999999</v>
      </c>
      <c r="O393">
        <v>0</v>
      </c>
      <c r="P393">
        <v>0</v>
      </c>
      <c r="Q393">
        <v>155.33681279999999</v>
      </c>
      <c r="R393">
        <v>0</v>
      </c>
      <c r="S393">
        <v>0</v>
      </c>
      <c r="T393">
        <v>179.72094559799999</v>
      </c>
      <c r="U393">
        <v>0</v>
      </c>
      <c r="V393">
        <v>0</v>
      </c>
      <c r="W393">
        <v>520.13553200000001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109.63084272746138</v>
      </c>
      <c r="AD393">
        <v>0</v>
      </c>
      <c r="AE393">
        <v>0</v>
      </c>
      <c r="AF393">
        <v>0</v>
      </c>
      <c r="AG393">
        <v>1.1614806647399999E-3</v>
      </c>
      <c r="AH393">
        <v>0</v>
      </c>
    </row>
    <row r="394" spans="1:34" x14ac:dyDescent="0.2">
      <c r="A394" t="s">
        <v>369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201.81393019199999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3015.7015000000001</v>
      </c>
      <c r="AB394">
        <v>0</v>
      </c>
      <c r="AC394">
        <v>109.46696449640001</v>
      </c>
      <c r="AD394">
        <v>0</v>
      </c>
      <c r="AE394">
        <v>0</v>
      </c>
      <c r="AF394">
        <v>379.90379519999999</v>
      </c>
      <c r="AG394">
        <v>0</v>
      </c>
      <c r="AH394">
        <v>0</v>
      </c>
    </row>
    <row r="395" spans="1:34" x14ac:dyDescent="0.2">
      <c r="A395" t="s">
        <v>370</v>
      </c>
      <c r="M395">
        <v>0</v>
      </c>
      <c r="N395">
        <v>1543.6133322999999</v>
      </c>
      <c r="O395">
        <v>0</v>
      </c>
      <c r="P395">
        <v>0</v>
      </c>
      <c r="Q395">
        <v>155.33681279999999</v>
      </c>
      <c r="R395">
        <v>0</v>
      </c>
      <c r="S395">
        <v>0</v>
      </c>
      <c r="T395">
        <v>179.72094559799999</v>
      </c>
      <c r="U395">
        <v>0</v>
      </c>
      <c r="V395">
        <v>0</v>
      </c>
      <c r="W395">
        <v>0</v>
      </c>
      <c r="X395">
        <v>0</v>
      </c>
      <c r="Y395">
        <v>1027.398428</v>
      </c>
      <c r="Z395">
        <v>0</v>
      </c>
      <c r="AA395">
        <v>0</v>
      </c>
      <c r="AB395">
        <v>0</v>
      </c>
      <c r="AC395">
        <v>109.63084272746138</v>
      </c>
      <c r="AD395">
        <v>0</v>
      </c>
      <c r="AE395">
        <v>0</v>
      </c>
      <c r="AF395">
        <v>0</v>
      </c>
      <c r="AG395">
        <v>1.1614806647399999E-3</v>
      </c>
      <c r="AH395">
        <v>0</v>
      </c>
    </row>
    <row r="396" spans="1:34" x14ac:dyDescent="0.2">
      <c r="A396" t="s">
        <v>371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193.4412672</v>
      </c>
      <c r="T396">
        <v>201.81393019199999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6909.0790999999999</v>
      </c>
      <c r="AB396">
        <v>0</v>
      </c>
      <c r="AC396">
        <v>109.46696449640001</v>
      </c>
      <c r="AD396">
        <v>0</v>
      </c>
      <c r="AE396">
        <v>0</v>
      </c>
      <c r="AF396">
        <v>379.90379519999999</v>
      </c>
      <c r="AG396">
        <v>0</v>
      </c>
      <c r="AH396">
        <v>0</v>
      </c>
    </row>
    <row r="397" spans="1:34" x14ac:dyDescent="0.2">
      <c r="A397" t="s">
        <v>372</v>
      </c>
      <c r="M397">
        <v>0</v>
      </c>
      <c r="N397">
        <v>534.76822944999992</v>
      </c>
      <c r="O397">
        <v>0</v>
      </c>
      <c r="P397">
        <v>0</v>
      </c>
      <c r="Q397">
        <v>155.33681279999999</v>
      </c>
      <c r="R397">
        <v>0</v>
      </c>
      <c r="S397">
        <v>0</v>
      </c>
      <c r="T397">
        <v>179.72094559799999</v>
      </c>
      <c r="U397">
        <v>0</v>
      </c>
      <c r="V397">
        <v>0</v>
      </c>
      <c r="W397">
        <v>5929.6210680000004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109.63084272746138</v>
      </c>
      <c r="AD397">
        <v>0</v>
      </c>
      <c r="AE397">
        <v>0</v>
      </c>
      <c r="AF397">
        <v>0</v>
      </c>
      <c r="AG397">
        <v>1.1614806647399999E-3</v>
      </c>
      <c r="AH397">
        <v>0</v>
      </c>
    </row>
    <row r="398" spans="1:34" x14ac:dyDescent="0.2">
      <c r="A398" t="s">
        <v>373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379.44248479999999</v>
      </c>
      <c r="T398">
        <v>201.81393019199999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6859.4551000000001</v>
      </c>
      <c r="AB398">
        <v>0</v>
      </c>
      <c r="AC398">
        <v>109.46696449640001</v>
      </c>
      <c r="AD398">
        <v>0</v>
      </c>
      <c r="AE398">
        <v>0</v>
      </c>
      <c r="AF398">
        <v>379.90379519999999</v>
      </c>
      <c r="AG398">
        <v>0</v>
      </c>
      <c r="AH398">
        <v>0</v>
      </c>
    </row>
    <row r="399" spans="1:34" x14ac:dyDescent="0.2">
      <c r="A399" t="s">
        <v>374</v>
      </c>
      <c r="M399">
        <v>0</v>
      </c>
      <c r="N399">
        <v>485.14413415000001</v>
      </c>
      <c r="O399">
        <v>0</v>
      </c>
      <c r="P399">
        <v>0</v>
      </c>
      <c r="Q399">
        <v>155.33681279999999</v>
      </c>
      <c r="R399">
        <v>0</v>
      </c>
      <c r="S399">
        <v>0</v>
      </c>
      <c r="T399">
        <v>179.72094559799999</v>
      </c>
      <c r="U399">
        <v>0</v>
      </c>
      <c r="V399">
        <v>0</v>
      </c>
      <c r="W399">
        <v>5929.6210680000004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109.63084272746138</v>
      </c>
      <c r="AD399">
        <v>0</v>
      </c>
      <c r="AE399">
        <v>0</v>
      </c>
      <c r="AF399">
        <v>0</v>
      </c>
      <c r="AG399">
        <v>1.1614806647399999E-3</v>
      </c>
      <c r="AH399">
        <v>0</v>
      </c>
    </row>
    <row r="400" spans="1:34" x14ac:dyDescent="0.2">
      <c r="A400" t="s">
        <v>375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6.1400562357404507</v>
      </c>
      <c r="AD400">
        <v>0</v>
      </c>
      <c r="AE400">
        <v>0</v>
      </c>
      <c r="AF400">
        <v>0</v>
      </c>
      <c r="AG400">
        <v>4.9193181843600005E-2</v>
      </c>
      <c r="AH400">
        <v>0</v>
      </c>
    </row>
    <row r="401" spans="1:34" x14ac:dyDescent="0.2">
      <c r="A401" t="s">
        <v>376</v>
      </c>
      <c r="M401">
        <v>0</v>
      </c>
      <c r="N401">
        <v>0</v>
      </c>
      <c r="O401">
        <v>0</v>
      </c>
      <c r="P401">
        <v>0</v>
      </c>
      <c r="Q401">
        <v>256.416</v>
      </c>
      <c r="R401">
        <v>0</v>
      </c>
      <c r="S401">
        <v>0</v>
      </c>
      <c r="T401">
        <v>7.5063730000000009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65.065754999999996</v>
      </c>
      <c r="AD401">
        <v>0</v>
      </c>
      <c r="AE401">
        <v>0</v>
      </c>
      <c r="AF401">
        <v>584.28241920000005</v>
      </c>
      <c r="AG401">
        <v>0.1102025247</v>
      </c>
      <c r="AH401">
        <v>0</v>
      </c>
    </row>
    <row r="402" spans="1:34" x14ac:dyDescent="0.2">
      <c r="A402" t="s">
        <v>377</v>
      </c>
      <c r="M402">
        <v>0</v>
      </c>
      <c r="N402">
        <v>0</v>
      </c>
      <c r="O402">
        <v>0</v>
      </c>
      <c r="P402">
        <v>0</v>
      </c>
      <c r="Q402">
        <v>3707.7753600000001</v>
      </c>
      <c r="R402">
        <v>0</v>
      </c>
      <c r="S402">
        <v>7750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10888.37298124573</v>
      </c>
      <c r="AD402">
        <v>0</v>
      </c>
      <c r="AE402">
        <v>0</v>
      </c>
      <c r="AF402">
        <v>0</v>
      </c>
      <c r="AG402">
        <v>1.34881381789</v>
      </c>
      <c r="AH402">
        <v>0</v>
      </c>
    </row>
    <row r="403" spans="1:34" x14ac:dyDescent="0.2">
      <c r="A403" t="s">
        <v>378</v>
      </c>
      <c r="M403">
        <v>0</v>
      </c>
      <c r="N403">
        <v>0</v>
      </c>
      <c r="O403">
        <v>0</v>
      </c>
      <c r="P403">
        <v>0</v>
      </c>
      <c r="Q403">
        <v>3707.7753600000001</v>
      </c>
      <c r="R403">
        <v>0</v>
      </c>
      <c r="S403">
        <v>7750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13031.777711245732</v>
      </c>
      <c r="AD403">
        <v>0</v>
      </c>
      <c r="AE403">
        <v>0</v>
      </c>
      <c r="AF403">
        <v>0</v>
      </c>
      <c r="AG403">
        <v>1.34881381789</v>
      </c>
      <c r="AH403">
        <v>0</v>
      </c>
    </row>
    <row r="404" spans="1:34" x14ac:dyDescent="0.2">
      <c r="A404" t="s">
        <v>379</v>
      </c>
      <c r="M404">
        <v>0</v>
      </c>
      <c r="N404">
        <v>0</v>
      </c>
      <c r="O404">
        <v>0</v>
      </c>
      <c r="P404">
        <v>0</v>
      </c>
      <c r="Q404">
        <v>51.283200000000001</v>
      </c>
      <c r="R404">
        <v>0</v>
      </c>
      <c r="S404">
        <v>264.8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71.04259460617979</v>
      </c>
      <c r="AD404">
        <v>0</v>
      </c>
      <c r="AE404">
        <v>0</v>
      </c>
      <c r="AF404">
        <v>421.98174719999997</v>
      </c>
      <c r="AG404">
        <v>0.15428353457999999</v>
      </c>
      <c r="AH404">
        <v>0</v>
      </c>
    </row>
  </sheetData>
  <autoFilter ref="A26:AH404" xr:uid="{720BD964-5E84-7D4F-837E-E3026212D87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1727-D372-E742-B8BE-D29E2C1EEB98}">
  <dimension ref="A1:Q237"/>
  <sheetViews>
    <sheetView topLeftCell="H1" workbookViewId="0">
      <selection activeCell="L29" sqref="L29"/>
    </sheetView>
  </sheetViews>
  <sheetFormatPr baseColWidth="10" defaultRowHeight="16" x14ac:dyDescent="0.2"/>
  <cols>
    <col min="1" max="1" width="46" customWidth="1"/>
    <col min="9" max="9" width="66.6640625" customWidth="1"/>
  </cols>
  <sheetData>
    <row r="1" spans="9:17" x14ac:dyDescent="0.2">
      <c r="J1" t="s">
        <v>3</v>
      </c>
      <c r="K1" t="s">
        <v>1</v>
      </c>
      <c r="L1" t="s">
        <v>6</v>
      </c>
      <c r="M1" t="s">
        <v>2</v>
      </c>
      <c r="N1" t="s">
        <v>5</v>
      </c>
      <c r="O1" t="s">
        <v>0</v>
      </c>
      <c r="P1" t="s">
        <v>18</v>
      </c>
      <c r="Q1" t="s">
        <v>21</v>
      </c>
    </row>
    <row r="2" spans="9:17" x14ac:dyDescent="0.2">
      <c r="I2" t="s">
        <v>416</v>
      </c>
      <c r="J2">
        <v>0</v>
      </c>
      <c r="K2">
        <v>0</v>
      </c>
      <c r="L2">
        <v>0</v>
      </c>
      <c r="M2">
        <v>8.9247549594000013</v>
      </c>
      <c r="N2">
        <v>0</v>
      </c>
      <c r="O2">
        <v>1.7199640429196061</v>
      </c>
      <c r="P2">
        <v>0</v>
      </c>
      <c r="Q2">
        <v>5.6202838030000001E-3</v>
      </c>
    </row>
    <row r="3" spans="9:17" x14ac:dyDescent="0.2">
      <c r="I3" t="s">
        <v>417</v>
      </c>
      <c r="J3">
        <v>1.9288845861899998E-2</v>
      </c>
      <c r="K3">
        <v>0</v>
      </c>
      <c r="L3">
        <v>0</v>
      </c>
      <c r="M3">
        <v>2.6125173208999999</v>
      </c>
      <c r="N3">
        <v>0</v>
      </c>
      <c r="O3">
        <v>1.6948054003665063</v>
      </c>
      <c r="P3">
        <v>0</v>
      </c>
      <c r="Q3">
        <v>5.6202838030000001E-3</v>
      </c>
    </row>
    <row r="4" spans="9:17" x14ac:dyDescent="0.2">
      <c r="I4" t="s">
        <v>418</v>
      </c>
      <c r="J4">
        <v>0</v>
      </c>
      <c r="K4">
        <v>0</v>
      </c>
      <c r="L4">
        <v>0</v>
      </c>
      <c r="M4">
        <v>8.9247549594000013</v>
      </c>
      <c r="N4">
        <v>0</v>
      </c>
      <c r="O4">
        <v>2.9984015560196058</v>
      </c>
      <c r="P4">
        <v>0</v>
      </c>
      <c r="Q4">
        <v>5.6202838030000001E-3</v>
      </c>
    </row>
    <row r="5" spans="9:17" x14ac:dyDescent="0.2">
      <c r="I5" t="s">
        <v>419</v>
      </c>
      <c r="J5">
        <v>1.9288845861899998E-2</v>
      </c>
      <c r="K5">
        <v>0</v>
      </c>
      <c r="L5">
        <v>0</v>
      </c>
      <c r="M5">
        <v>2.6125173208999999</v>
      </c>
      <c r="N5">
        <v>0</v>
      </c>
      <c r="O5">
        <v>2.9530570579965061</v>
      </c>
      <c r="P5">
        <v>0</v>
      </c>
      <c r="Q5">
        <v>5.6202838030000001E-3</v>
      </c>
    </row>
    <row r="7" spans="9:17" x14ac:dyDescent="0.2">
      <c r="I7" t="s">
        <v>420</v>
      </c>
      <c r="J7">
        <v>0</v>
      </c>
      <c r="K7">
        <v>0</v>
      </c>
      <c r="L7">
        <v>0</v>
      </c>
      <c r="M7">
        <v>8.9870000000000001</v>
      </c>
      <c r="N7">
        <v>0</v>
      </c>
      <c r="O7">
        <v>1.8801608791576063</v>
      </c>
      <c r="P7">
        <v>0</v>
      </c>
      <c r="Q7">
        <v>5.6210293965E-3</v>
      </c>
    </row>
    <row r="8" spans="9:17" x14ac:dyDescent="0.2">
      <c r="I8" t="s">
        <v>421</v>
      </c>
      <c r="J8">
        <v>2.61233776776E-2</v>
      </c>
      <c r="K8">
        <v>0</v>
      </c>
      <c r="L8">
        <v>0</v>
      </c>
      <c r="M8">
        <v>0.58840000000000003</v>
      </c>
      <c r="N8">
        <v>0</v>
      </c>
      <c r="O8">
        <v>1.715777186823346</v>
      </c>
      <c r="P8">
        <v>0</v>
      </c>
      <c r="Q8">
        <v>5.6210293965E-3</v>
      </c>
    </row>
    <row r="10" spans="9:17" x14ac:dyDescent="0.2">
      <c r="I10" t="s">
        <v>422</v>
      </c>
      <c r="J10">
        <v>0</v>
      </c>
      <c r="K10">
        <v>0.9045453</v>
      </c>
      <c r="L10">
        <v>0</v>
      </c>
      <c r="M10">
        <v>2.5</v>
      </c>
      <c r="N10">
        <v>0</v>
      </c>
      <c r="O10">
        <v>3.2626836253174867</v>
      </c>
      <c r="P10">
        <v>0</v>
      </c>
      <c r="Q10">
        <v>0</v>
      </c>
    </row>
    <row r="11" spans="9:17" x14ac:dyDescent="0.2">
      <c r="I11" t="s">
        <v>423</v>
      </c>
      <c r="J11">
        <v>0</v>
      </c>
      <c r="K11">
        <v>0.9045453</v>
      </c>
      <c r="L11">
        <v>0</v>
      </c>
      <c r="M11">
        <v>2.5</v>
      </c>
      <c r="N11">
        <v>0</v>
      </c>
      <c r="O11">
        <v>5.2666417408174873</v>
      </c>
      <c r="P11">
        <v>0</v>
      </c>
      <c r="Q11">
        <v>0</v>
      </c>
    </row>
    <row r="13" spans="9:17" x14ac:dyDescent="0.2">
      <c r="I13" t="s">
        <v>424</v>
      </c>
      <c r="J13">
        <v>0</v>
      </c>
      <c r="K13">
        <v>6.7559399999999998</v>
      </c>
      <c r="L13">
        <v>0.85675596750000005</v>
      </c>
      <c r="M13">
        <v>0</v>
      </c>
      <c r="N13">
        <v>1.1181669812999999E-3</v>
      </c>
      <c r="O13">
        <v>0</v>
      </c>
      <c r="P13">
        <v>8.9351169470000005E-2</v>
      </c>
      <c r="Q13">
        <v>1.0438309E-2</v>
      </c>
    </row>
    <row r="14" spans="9:17" x14ac:dyDescent="0.2">
      <c r="I14" t="s">
        <v>425</v>
      </c>
      <c r="J14">
        <v>0</v>
      </c>
      <c r="K14">
        <v>0.83364119999999997</v>
      </c>
      <c r="L14">
        <v>0.85675596750000005</v>
      </c>
      <c r="M14">
        <v>0</v>
      </c>
      <c r="N14">
        <v>1.1181669812999999E-3</v>
      </c>
      <c r="O14">
        <v>0</v>
      </c>
      <c r="P14">
        <v>8.9351169470000005E-2</v>
      </c>
      <c r="Q14">
        <v>1.0438309E-2</v>
      </c>
    </row>
    <row r="15" spans="9:17" x14ac:dyDescent="0.2">
      <c r="I15" t="s">
        <v>426</v>
      </c>
      <c r="J15">
        <v>0</v>
      </c>
      <c r="K15">
        <v>1.9763999999999999</v>
      </c>
      <c r="L15">
        <v>0.85675596750000005</v>
      </c>
      <c r="M15">
        <v>0</v>
      </c>
      <c r="N15">
        <v>1.1181669812999999E-3</v>
      </c>
      <c r="O15">
        <v>0</v>
      </c>
      <c r="P15">
        <v>8.9351169470000005E-2</v>
      </c>
      <c r="Q15">
        <v>1.0438309E-2</v>
      </c>
    </row>
    <row r="16" spans="9:17" x14ac:dyDescent="0.2">
      <c r="I16" t="s">
        <v>427</v>
      </c>
      <c r="J16">
        <v>0</v>
      </c>
      <c r="K16">
        <v>0.26119475999999997</v>
      </c>
      <c r="L16">
        <v>0.85675596750000005</v>
      </c>
      <c r="M16">
        <v>0</v>
      </c>
      <c r="N16">
        <v>1.1181669812999999E-3</v>
      </c>
      <c r="O16">
        <v>0</v>
      </c>
      <c r="P16">
        <v>8.9351169470000005E-2</v>
      </c>
      <c r="Q16">
        <v>1.0438309E-2</v>
      </c>
    </row>
    <row r="17" spans="9:17" x14ac:dyDescent="0.2">
      <c r="I17" t="s">
        <v>438</v>
      </c>
      <c r="J17">
        <v>0</v>
      </c>
      <c r="K17">
        <v>0.85104000000000002</v>
      </c>
      <c r="L17">
        <v>0.85675596750000005</v>
      </c>
      <c r="M17">
        <v>0</v>
      </c>
      <c r="N17">
        <v>1.1181669812999999E-3</v>
      </c>
      <c r="O17">
        <v>0</v>
      </c>
      <c r="P17">
        <v>8.9351169470000005E-2</v>
      </c>
      <c r="Q17">
        <v>1.0438309E-2</v>
      </c>
    </row>
    <row r="18" spans="9:17" x14ac:dyDescent="0.2">
      <c r="I18" t="s">
        <v>441</v>
      </c>
      <c r="J18">
        <v>0</v>
      </c>
      <c r="K18">
        <v>0.70598318525000003</v>
      </c>
      <c r="L18">
        <v>1.2385610273300003</v>
      </c>
      <c r="M18">
        <v>0</v>
      </c>
      <c r="N18">
        <v>1.8107691545030001E-3</v>
      </c>
      <c r="O18">
        <v>2.9243149194999999E-3</v>
      </c>
      <c r="P18">
        <v>0</v>
      </c>
      <c r="Q18">
        <v>1.7894244E-2</v>
      </c>
    </row>
    <row r="19" spans="9:17" x14ac:dyDescent="0.2">
      <c r="I19" t="s">
        <v>442</v>
      </c>
      <c r="J19">
        <v>0</v>
      </c>
      <c r="K19">
        <v>1.4131873098200001</v>
      </c>
      <c r="L19">
        <v>1.17189567519</v>
      </c>
      <c r="M19">
        <v>0</v>
      </c>
      <c r="N19">
        <v>1.713501280075E-3</v>
      </c>
      <c r="O19">
        <v>0.26403708851000002</v>
      </c>
      <c r="P19">
        <v>0</v>
      </c>
      <c r="Q19">
        <v>1.7894244E-2</v>
      </c>
    </row>
    <row r="20" spans="9:17" x14ac:dyDescent="0.2">
      <c r="I20" t="s">
        <v>443</v>
      </c>
      <c r="J20">
        <v>0</v>
      </c>
      <c r="K20">
        <v>0.53169946667200008</v>
      </c>
      <c r="L20">
        <v>1.44876272603</v>
      </c>
      <c r="M20">
        <v>0</v>
      </c>
      <c r="N20">
        <v>2.118091289063E-3</v>
      </c>
      <c r="O20">
        <v>0</v>
      </c>
      <c r="P20">
        <v>0</v>
      </c>
      <c r="Q20">
        <v>1.7894244E-2</v>
      </c>
    </row>
    <row r="22" spans="9:17" x14ac:dyDescent="0.2">
      <c r="I22" t="s">
        <v>428</v>
      </c>
      <c r="J22">
        <v>0</v>
      </c>
      <c r="K22">
        <v>6.4806979999999994</v>
      </c>
      <c r="L22">
        <v>0.39324145207500005</v>
      </c>
      <c r="M22">
        <v>0</v>
      </c>
      <c r="N22">
        <v>2.0871405799800001E-3</v>
      </c>
      <c r="O22">
        <v>6.8618357400000007E-3</v>
      </c>
      <c r="P22">
        <v>0</v>
      </c>
      <c r="Q22">
        <v>1.0438309E-2</v>
      </c>
    </row>
    <row r="23" spans="9:17" x14ac:dyDescent="0.2">
      <c r="I23" t="s">
        <v>429</v>
      </c>
      <c r="J23">
        <v>0</v>
      </c>
      <c r="K23">
        <v>0.79967803999999998</v>
      </c>
      <c r="L23">
        <v>0.39324145207500005</v>
      </c>
      <c r="M23">
        <v>0</v>
      </c>
      <c r="N23">
        <v>2.0871405799800001E-3</v>
      </c>
      <c r="O23">
        <v>6.8618357400000007E-3</v>
      </c>
      <c r="P23">
        <v>0</v>
      </c>
      <c r="Q23">
        <v>1.0438309E-2</v>
      </c>
    </row>
    <row r="24" spans="9:17" x14ac:dyDescent="0.2">
      <c r="I24" t="s">
        <v>430</v>
      </c>
      <c r="J24">
        <v>0</v>
      </c>
      <c r="K24">
        <v>1.89588</v>
      </c>
      <c r="L24">
        <v>0.39324145207500005</v>
      </c>
      <c r="M24">
        <v>0</v>
      </c>
      <c r="N24">
        <v>2.0871405799800001E-3</v>
      </c>
      <c r="O24">
        <v>6.8618357400000007E-3</v>
      </c>
      <c r="P24">
        <v>0</v>
      </c>
      <c r="Q24">
        <v>1.0438309E-2</v>
      </c>
    </row>
    <row r="25" spans="9:17" x14ac:dyDescent="0.2">
      <c r="I25" t="s">
        <v>431</v>
      </c>
      <c r="J25">
        <v>0</v>
      </c>
      <c r="K25">
        <v>0.25055349199999999</v>
      </c>
      <c r="L25">
        <v>0.39324145207500005</v>
      </c>
      <c r="M25">
        <v>0</v>
      </c>
      <c r="N25">
        <v>2.0871405799800001E-3</v>
      </c>
      <c r="O25">
        <v>6.8618357400000007E-3</v>
      </c>
      <c r="P25">
        <v>0</v>
      </c>
      <c r="Q25">
        <v>1.0438309E-2</v>
      </c>
    </row>
    <row r="26" spans="9:17" x14ac:dyDescent="0.2">
      <c r="I26" t="s">
        <v>439</v>
      </c>
      <c r="J26">
        <v>0</v>
      </c>
      <c r="K26">
        <v>0.81636799999999998</v>
      </c>
      <c r="L26">
        <v>0.39324145207500005</v>
      </c>
      <c r="M26">
        <v>0</v>
      </c>
      <c r="N26">
        <v>2.0871405799800001E-3</v>
      </c>
      <c r="O26">
        <v>6.8618357400000007E-3</v>
      </c>
      <c r="P26">
        <v>0</v>
      </c>
      <c r="Q26">
        <v>1.0438309E-2</v>
      </c>
    </row>
    <row r="28" spans="9:17" x14ac:dyDescent="0.2">
      <c r="I28" t="s">
        <v>432</v>
      </c>
      <c r="J28">
        <v>0</v>
      </c>
      <c r="K28">
        <v>5.2921529999999999</v>
      </c>
      <c r="L28">
        <v>0.81915161086400001</v>
      </c>
      <c r="M28">
        <v>0</v>
      </c>
      <c r="N28">
        <v>8.7313417559999995E-4</v>
      </c>
      <c r="O28">
        <v>0</v>
      </c>
      <c r="P28">
        <v>0</v>
      </c>
      <c r="Q28">
        <v>1.0438309E-2</v>
      </c>
    </row>
    <row r="29" spans="9:17" x14ac:dyDescent="0.2">
      <c r="I29" t="s">
        <v>433</v>
      </c>
      <c r="J29">
        <v>0</v>
      </c>
      <c r="K29">
        <v>4.8792900000000001</v>
      </c>
      <c r="L29">
        <v>0.81915161086400001</v>
      </c>
      <c r="M29">
        <v>0</v>
      </c>
      <c r="N29">
        <v>8.7313417559999995E-4</v>
      </c>
      <c r="O29">
        <v>0</v>
      </c>
      <c r="P29">
        <v>1.418194368</v>
      </c>
      <c r="Q29">
        <v>1.0438309E-2</v>
      </c>
    </row>
    <row r="30" spans="9:17" x14ac:dyDescent="0.2">
      <c r="I30" t="s">
        <v>434</v>
      </c>
      <c r="J30">
        <v>0</v>
      </c>
      <c r="K30">
        <v>0.65301893999999994</v>
      </c>
      <c r="L30">
        <v>0.81915161086400001</v>
      </c>
      <c r="M30">
        <v>0</v>
      </c>
      <c r="N30">
        <v>8.7313417559999995E-4</v>
      </c>
      <c r="O30">
        <v>0</v>
      </c>
      <c r="P30">
        <v>0</v>
      </c>
      <c r="Q30">
        <v>1.0438309E-2</v>
      </c>
    </row>
    <row r="31" spans="9:17" x14ac:dyDescent="0.2">
      <c r="I31" t="s">
        <v>435</v>
      </c>
      <c r="J31">
        <v>0</v>
      </c>
      <c r="K31">
        <v>0.6020742</v>
      </c>
      <c r="L31">
        <v>0.81915161086400001</v>
      </c>
      <c r="M31">
        <v>0</v>
      </c>
      <c r="N31">
        <v>8.7313417559999995E-4</v>
      </c>
      <c r="O31">
        <v>0</v>
      </c>
      <c r="P31">
        <v>1.418194368</v>
      </c>
      <c r="Q31">
        <v>1.0438309E-2</v>
      </c>
    </row>
    <row r="32" spans="9:17" x14ac:dyDescent="0.2">
      <c r="I32" t="s">
        <v>436</v>
      </c>
      <c r="J32">
        <v>0</v>
      </c>
      <c r="K32">
        <v>1.5481799999999999</v>
      </c>
      <c r="L32">
        <v>0.81915161086400001</v>
      </c>
      <c r="M32">
        <v>0</v>
      </c>
      <c r="N32">
        <v>8.7313417559999995E-4</v>
      </c>
      <c r="O32">
        <v>0</v>
      </c>
      <c r="P32">
        <v>0</v>
      </c>
      <c r="Q32">
        <v>1.0438309E-2</v>
      </c>
    </row>
    <row r="33" spans="1:17" x14ac:dyDescent="0.2">
      <c r="I33" t="s">
        <v>437</v>
      </c>
      <c r="J33">
        <v>0</v>
      </c>
      <c r="K33">
        <v>0.20460256199999996</v>
      </c>
      <c r="L33">
        <v>0.81915161086400001</v>
      </c>
      <c r="M33">
        <v>0</v>
      </c>
      <c r="N33">
        <v>8.7313417559999995E-4</v>
      </c>
      <c r="O33">
        <v>0</v>
      </c>
      <c r="P33">
        <v>0</v>
      </c>
      <c r="Q33">
        <v>1.0438309E-2</v>
      </c>
    </row>
    <row r="34" spans="1:17" x14ac:dyDescent="0.2">
      <c r="I34" t="s">
        <v>440</v>
      </c>
      <c r="J34">
        <v>0</v>
      </c>
      <c r="K34">
        <v>0.66664799999999991</v>
      </c>
      <c r="L34">
        <v>0.81915161086400001</v>
      </c>
      <c r="M34">
        <v>0</v>
      </c>
      <c r="N34">
        <v>8.7313417559999995E-4</v>
      </c>
      <c r="O34">
        <v>0</v>
      </c>
      <c r="P34">
        <v>0</v>
      </c>
      <c r="Q34">
        <v>1.0438309E-2</v>
      </c>
    </row>
    <row r="42" spans="1:17" x14ac:dyDescent="0.2">
      <c r="B42" t="s">
        <v>1</v>
      </c>
      <c r="C42" t="s">
        <v>6</v>
      </c>
      <c r="D42" t="s">
        <v>18</v>
      </c>
      <c r="E42" t="s">
        <v>0</v>
      </c>
    </row>
    <row r="43" spans="1:17" x14ac:dyDescent="0.2">
      <c r="A43" t="s">
        <v>416</v>
      </c>
      <c r="B43">
        <v>0</v>
      </c>
      <c r="C43">
        <v>0</v>
      </c>
      <c r="D43">
        <v>0</v>
      </c>
      <c r="E43">
        <v>183.62214175825846</v>
      </c>
    </row>
    <row r="44" spans="1:17" x14ac:dyDescent="0.2">
      <c r="A44" t="s">
        <v>417</v>
      </c>
      <c r="B44">
        <v>0</v>
      </c>
      <c r="C44">
        <v>0</v>
      </c>
      <c r="D44">
        <v>0</v>
      </c>
      <c r="E44">
        <v>180.75991454215338</v>
      </c>
    </row>
    <row r="45" spans="1:17" x14ac:dyDescent="0.2">
      <c r="A45" t="s">
        <v>418</v>
      </c>
      <c r="B45">
        <v>0</v>
      </c>
      <c r="C45">
        <v>0</v>
      </c>
      <c r="D45">
        <v>0</v>
      </c>
      <c r="E45">
        <v>203.90245786196274</v>
      </c>
    </row>
    <row r="46" spans="1:17" x14ac:dyDescent="0.2">
      <c r="A46" t="s">
        <v>419</v>
      </c>
      <c r="B46">
        <v>0</v>
      </c>
      <c r="C46">
        <v>0</v>
      </c>
      <c r="D46">
        <v>0</v>
      </c>
      <c r="E46">
        <v>200.72001512843076</v>
      </c>
    </row>
    <row r="47" spans="1:17" x14ac:dyDescent="0.2">
      <c r="B47">
        <v>0</v>
      </c>
    </row>
    <row r="48" spans="1:17" x14ac:dyDescent="0.2">
      <c r="A48" t="s">
        <v>420</v>
      </c>
      <c r="B48">
        <v>0</v>
      </c>
      <c r="C48">
        <v>0</v>
      </c>
      <c r="D48">
        <v>0</v>
      </c>
      <c r="E48">
        <v>201.41359972589973</v>
      </c>
    </row>
    <row r="49" spans="1:5" x14ac:dyDescent="0.2">
      <c r="A49" t="s">
        <v>421</v>
      </c>
      <c r="B49">
        <v>0</v>
      </c>
      <c r="C49">
        <v>0</v>
      </c>
      <c r="D49">
        <v>0</v>
      </c>
      <c r="E49">
        <v>183.06397826609867</v>
      </c>
    </row>
    <row r="50" spans="1:5" x14ac:dyDescent="0.2">
      <c r="B50">
        <v>0</v>
      </c>
    </row>
    <row r="51" spans="1:5" x14ac:dyDescent="0.2">
      <c r="A51" t="s">
        <v>422</v>
      </c>
      <c r="B51">
        <v>54.154365129572945</v>
      </c>
      <c r="C51">
        <v>0</v>
      </c>
      <c r="D51">
        <v>0</v>
      </c>
      <c r="E51">
        <v>297.51291693637114</v>
      </c>
    </row>
    <row r="52" spans="1:5" x14ac:dyDescent="0.2">
      <c r="A52" t="s">
        <v>423</v>
      </c>
      <c r="B52">
        <v>54.154365129572945</v>
      </c>
      <c r="C52">
        <v>0</v>
      </c>
      <c r="D52">
        <v>0</v>
      </c>
      <c r="E52">
        <v>329.30242844904262</v>
      </c>
    </row>
    <row r="54" spans="1:5" x14ac:dyDescent="0.2">
      <c r="A54" t="s">
        <v>424</v>
      </c>
      <c r="B54">
        <v>404.472436652412</v>
      </c>
      <c r="C54">
        <v>7.4826984429697507</v>
      </c>
      <c r="D54">
        <v>1.3916369257202457</v>
      </c>
      <c r="E54">
        <v>0</v>
      </c>
    </row>
    <row r="55" spans="1:5" x14ac:dyDescent="0.2">
      <c r="A55" t="s">
        <v>425</v>
      </c>
      <c r="B55">
        <v>6.3548338111322398</v>
      </c>
      <c r="C55">
        <v>7.4826984429697507</v>
      </c>
      <c r="D55">
        <v>1.3916369257202457</v>
      </c>
      <c r="E55">
        <v>0</v>
      </c>
    </row>
    <row r="56" spans="1:5" x14ac:dyDescent="0.2">
      <c r="A56" t="s">
        <v>426</v>
      </c>
      <c r="B56">
        <v>25.435546681910399</v>
      </c>
      <c r="C56">
        <v>7.4826984429697507</v>
      </c>
      <c r="D56">
        <v>1.3916369257202457</v>
      </c>
      <c r="E56">
        <v>0</v>
      </c>
    </row>
    <row r="57" spans="1:5" x14ac:dyDescent="0.2">
      <c r="A57" t="s">
        <v>427</v>
      </c>
      <c r="B57">
        <v>1.8774511107134402</v>
      </c>
      <c r="C57">
        <v>7.4826984429697507</v>
      </c>
      <c r="D57">
        <v>1.3916369257202457</v>
      </c>
      <c r="E57">
        <v>0</v>
      </c>
    </row>
    <row r="58" spans="1:5" x14ac:dyDescent="0.2">
      <c r="A58" t="s">
        <v>438</v>
      </c>
      <c r="B58">
        <v>9.8125044577344003</v>
      </c>
      <c r="C58">
        <v>7.4826984429697507</v>
      </c>
      <c r="D58">
        <v>1.3916369257202457</v>
      </c>
      <c r="E58">
        <v>0</v>
      </c>
    </row>
    <row r="59" spans="1:5" x14ac:dyDescent="0.2">
      <c r="A59" t="s">
        <v>441</v>
      </c>
      <c r="B59">
        <v>30.096769560848497</v>
      </c>
      <c r="C59">
        <v>9.9905827217178711</v>
      </c>
      <c r="D59">
        <v>0</v>
      </c>
      <c r="E59">
        <v>5.1282558032015993E-2</v>
      </c>
    </row>
    <row r="60" spans="1:5" x14ac:dyDescent="0.2">
      <c r="A60" t="s">
        <v>442</v>
      </c>
      <c r="B60">
        <v>63.514089119220479</v>
      </c>
      <c r="C60">
        <v>9.4520051623408801</v>
      </c>
      <c r="D60">
        <v>0</v>
      </c>
      <c r="E60">
        <v>4.63031434262688</v>
      </c>
    </row>
    <row r="61" spans="1:5" x14ac:dyDescent="0.2">
      <c r="A61" t="s">
        <v>443</v>
      </c>
      <c r="B61">
        <v>21.861203573617058</v>
      </c>
      <c r="C61">
        <v>11.686092979510722</v>
      </c>
      <c r="D61">
        <v>0</v>
      </c>
      <c r="E61">
        <v>0</v>
      </c>
    </row>
    <row r="63" spans="1:5" x14ac:dyDescent="0.2">
      <c r="A63" t="s">
        <v>428</v>
      </c>
      <c r="B63">
        <v>387.99392997398036</v>
      </c>
      <c r="C63">
        <v>5.2138693459866854</v>
      </c>
      <c r="D63">
        <v>0</v>
      </c>
      <c r="E63">
        <v>0.11934357852029003</v>
      </c>
    </row>
    <row r="64" spans="1:5" x14ac:dyDescent="0.2">
      <c r="A64" t="s">
        <v>429</v>
      </c>
      <c r="B64">
        <v>6.0959331743824068</v>
      </c>
      <c r="C64">
        <v>5.2138693459866854</v>
      </c>
      <c r="D64">
        <v>0</v>
      </c>
      <c r="E64">
        <v>0.11934357852029003</v>
      </c>
    </row>
    <row r="65" spans="1:5" x14ac:dyDescent="0.2">
      <c r="A65" t="s">
        <v>430</v>
      </c>
      <c r="B65">
        <v>24.399283668943678</v>
      </c>
      <c r="C65">
        <v>5.2138693459866854</v>
      </c>
      <c r="D65">
        <v>0</v>
      </c>
      <c r="E65">
        <v>0.11934357852029003</v>
      </c>
    </row>
    <row r="66" spans="1:5" x14ac:dyDescent="0.2">
      <c r="A66" t="s">
        <v>431</v>
      </c>
      <c r="B66">
        <v>1.800962361758448</v>
      </c>
      <c r="C66">
        <v>5.2138693459866854</v>
      </c>
      <c r="D66">
        <v>0</v>
      </c>
      <c r="E66">
        <v>0.11934357852029003</v>
      </c>
    </row>
    <row r="67" spans="1:5" x14ac:dyDescent="0.2">
      <c r="A67" t="s">
        <v>439</v>
      </c>
      <c r="B67">
        <v>9.4127357576044801</v>
      </c>
      <c r="C67">
        <v>5.2138693459866854</v>
      </c>
      <c r="D67">
        <v>0</v>
      </c>
      <c r="E67">
        <v>0.11934357852029003</v>
      </c>
    </row>
    <row r="69" spans="1:5" x14ac:dyDescent="0.2">
      <c r="A69" t="s">
        <v>432</v>
      </c>
      <c r="B69">
        <v>316.83674204438938</v>
      </c>
      <c r="C69">
        <v>11.305869011623921</v>
      </c>
      <c r="D69">
        <v>0</v>
      </c>
      <c r="E69">
        <v>0</v>
      </c>
    </row>
    <row r="70" spans="1:5" x14ac:dyDescent="0.2">
      <c r="A70" t="s">
        <v>433</v>
      </c>
      <c r="B70">
        <v>292.118982026742</v>
      </c>
      <c r="C70">
        <v>11.305869011623921</v>
      </c>
      <c r="D70">
        <v>22.088257625099519</v>
      </c>
      <c r="E70">
        <v>0</v>
      </c>
    </row>
    <row r="71" spans="1:5" x14ac:dyDescent="0.2">
      <c r="A71" t="s">
        <v>434</v>
      </c>
      <c r="B71">
        <v>4.9779531520535869</v>
      </c>
      <c r="C71">
        <v>11.305869011623921</v>
      </c>
      <c r="D71">
        <v>0</v>
      </c>
      <c r="E71">
        <v>0</v>
      </c>
    </row>
    <row r="72" spans="1:5" x14ac:dyDescent="0.2">
      <c r="A72" t="s">
        <v>435</v>
      </c>
      <c r="B72">
        <v>4.5896021969288396</v>
      </c>
      <c r="C72">
        <v>11.305869011623921</v>
      </c>
      <c r="D72">
        <v>22.088257625099519</v>
      </c>
      <c r="E72">
        <v>0</v>
      </c>
    </row>
    <row r="73" spans="1:5" x14ac:dyDescent="0.2">
      <c r="A73" t="s">
        <v>436</v>
      </c>
      <c r="B73">
        <v>19.924511567496477</v>
      </c>
      <c r="C73">
        <v>11.305869011623921</v>
      </c>
      <c r="D73">
        <v>0</v>
      </c>
      <c r="E73">
        <v>0</v>
      </c>
    </row>
    <row r="74" spans="1:5" x14ac:dyDescent="0.2">
      <c r="A74" t="s">
        <v>437</v>
      </c>
      <c r="B74">
        <v>1.4706700367255281</v>
      </c>
      <c r="C74">
        <v>11.305869011623921</v>
      </c>
      <c r="D74">
        <v>0</v>
      </c>
      <c r="E74">
        <v>0</v>
      </c>
    </row>
    <row r="75" spans="1:5" x14ac:dyDescent="0.2">
      <c r="A75" t="s">
        <v>440</v>
      </c>
      <c r="B75">
        <v>7.6864618252252805</v>
      </c>
      <c r="C75">
        <v>11.305869011623921</v>
      </c>
      <c r="D75">
        <v>0</v>
      </c>
      <c r="E75">
        <v>0</v>
      </c>
    </row>
    <row r="81" spans="1:5" x14ac:dyDescent="0.2">
      <c r="B81" t="s">
        <v>1</v>
      </c>
      <c r="C81" t="s">
        <v>6</v>
      </c>
      <c r="D81" t="s">
        <v>18</v>
      </c>
      <c r="E81" t="s">
        <v>0</v>
      </c>
    </row>
    <row r="82" spans="1:5" x14ac:dyDescent="0.2">
      <c r="A82" t="s">
        <v>416</v>
      </c>
      <c r="B82">
        <v>0</v>
      </c>
      <c r="C82">
        <v>0</v>
      </c>
      <c r="D82">
        <v>0</v>
      </c>
      <c r="E82">
        <v>0.54081812892232273</v>
      </c>
    </row>
    <row r="83" spans="1:5" x14ac:dyDescent="0.2">
      <c r="A83" t="s">
        <v>417</v>
      </c>
      <c r="B83">
        <v>0</v>
      </c>
      <c r="C83">
        <v>0</v>
      </c>
      <c r="D83">
        <v>0</v>
      </c>
      <c r="E83">
        <v>0.53529879048720763</v>
      </c>
    </row>
    <row r="84" spans="1:5" x14ac:dyDescent="0.2">
      <c r="A84" t="s">
        <v>418</v>
      </c>
      <c r="B84">
        <v>0</v>
      </c>
      <c r="C84">
        <v>0</v>
      </c>
      <c r="D84">
        <v>0</v>
      </c>
      <c r="E84">
        <v>0.86115142391732269</v>
      </c>
    </row>
    <row r="85" spans="1:5" x14ac:dyDescent="0.2">
      <c r="A85" t="s">
        <v>419</v>
      </c>
      <c r="B85">
        <v>0</v>
      </c>
      <c r="C85">
        <v>0</v>
      </c>
      <c r="D85">
        <v>0</v>
      </c>
      <c r="E85">
        <v>0.85057419135070755</v>
      </c>
    </row>
    <row r="87" spans="1:5" x14ac:dyDescent="0.2">
      <c r="A87" t="s">
        <v>420</v>
      </c>
      <c r="B87">
        <v>0</v>
      </c>
      <c r="C87">
        <v>0</v>
      </c>
      <c r="D87">
        <v>0</v>
      </c>
      <c r="E87">
        <v>0.57701698431012272</v>
      </c>
    </row>
    <row r="88" spans="1:5" x14ac:dyDescent="0.2">
      <c r="A88" t="s">
        <v>421</v>
      </c>
      <c r="B88">
        <v>0</v>
      </c>
      <c r="C88">
        <v>0</v>
      </c>
      <c r="D88">
        <v>0</v>
      </c>
      <c r="E88">
        <v>0.54011749284069366</v>
      </c>
    </row>
    <row r="90" spans="1:5" x14ac:dyDescent="0.2">
      <c r="A90" t="s">
        <v>422</v>
      </c>
      <c r="B90">
        <v>14.461516585043999</v>
      </c>
      <c r="C90">
        <v>0</v>
      </c>
      <c r="D90">
        <v>0</v>
      </c>
      <c r="E90">
        <v>1.4191478752632882</v>
      </c>
    </row>
    <row r="91" spans="1:5" x14ac:dyDescent="0.2">
      <c r="A91" t="s">
        <v>423</v>
      </c>
      <c r="B91">
        <v>14.461516585043999</v>
      </c>
      <c r="C91">
        <v>0</v>
      </c>
      <c r="D91">
        <v>0</v>
      </c>
      <c r="E91">
        <v>1.9212721477382879</v>
      </c>
    </row>
    <row r="93" spans="1:5" x14ac:dyDescent="0.2">
      <c r="A93" t="s">
        <v>424</v>
      </c>
      <c r="B93">
        <v>108.0113271912</v>
      </c>
      <c r="C93">
        <v>0.63415352182499996</v>
      </c>
      <c r="D93">
        <v>4.9731069514699997E-3</v>
      </c>
      <c r="E93">
        <v>0</v>
      </c>
    </row>
    <row r="94" spans="1:5" x14ac:dyDescent="0.2">
      <c r="A94" t="s">
        <v>425</v>
      </c>
      <c r="B94">
        <v>224.80202218319999</v>
      </c>
      <c r="C94">
        <v>0.63415352182499996</v>
      </c>
      <c r="D94">
        <v>4.9731069514699997E-3</v>
      </c>
      <c r="E94">
        <v>0</v>
      </c>
    </row>
    <row r="95" spans="1:5" x14ac:dyDescent="0.2">
      <c r="A95" t="s">
        <v>426</v>
      </c>
      <c r="B95">
        <v>210.68840794247998</v>
      </c>
      <c r="C95">
        <v>0.63415352182499996</v>
      </c>
      <c r="D95">
        <v>4.9731069514699997E-3</v>
      </c>
      <c r="E95">
        <v>0</v>
      </c>
    </row>
    <row r="96" spans="1:5" x14ac:dyDescent="0.2">
      <c r="A96" t="s">
        <v>427</v>
      </c>
      <c r="B96">
        <v>204.866351067024</v>
      </c>
      <c r="C96">
        <v>0.63415352182499996</v>
      </c>
      <c r="D96">
        <v>4.9731069514699997E-3</v>
      </c>
      <c r="E96">
        <v>0</v>
      </c>
    </row>
    <row r="97" spans="1:5" x14ac:dyDescent="0.2">
      <c r="A97" t="s">
        <v>438</v>
      </c>
      <c r="B97">
        <v>209.77398582242401</v>
      </c>
      <c r="C97">
        <v>0.63415352182499996</v>
      </c>
      <c r="D97">
        <v>4.9731069514699997E-3</v>
      </c>
      <c r="E97">
        <v>0</v>
      </c>
    </row>
    <row r="98" spans="1:5" x14ac:dyDescent="0.2">
      <c r="A98" t="s">
        <v>441</v>
      </c>
      <c r="B98">
        <v>209</v>
      </c>
      <c r="C98">
        <v>0.86928687111379999</v>
      </c>
      <c r="D98">
        <v>0</v>
      </c>
      <c r="E98">
        <v>2.226430173155E-3</v>
      </c>
    </row>
    <row r="99" spans="1:5" x14ac:dyDescent="0.2">
      <c r="A99" t="s">
        <v>442</v>
      </c>
      <c r="B99">
        <v>209</v>
      </c>
      <c r="C99">
        <v>0.82244963656639991</v>
      </c>
      <c r="D99">
        <v>0</v>
      </c>
      <c r="E99">
        <v>0.20102490903789999</v>
      </c>
    </row>
    <row r="100" spans="1:5" x14ac:dyDescent="0.2">
      <c r="A100" t="s">
        <v>443</v>
      </c>
      <c r="B100">
        <v>209</v>
      </c>
      <c r="C100">
        <v>1.0168153463407998</v>
      </c>
      <c r="D100">
        <v>0</v>
      </c>
      <c r="E100">
        <v>0</v>
      </c>
    </row>
    <row r="102" spans="1:5" x14ac:dyDescent="0.2">
      <c r="A102" t="s">
        <v>428</v>
      </c>
      <c r="B102">
        <v>103.61086571303998</v>
      </c>
      <c r="C102">
        <v>0.62613895405519993</v>
      </c>
      <c r="D102">
        <v>0</v>
      </c>
      <c r="E102">
        <v>7.9035917930000005E-3</v>
      </c>
    </row>
    <row r="103" spans="1:5" x14ac:dyDescent="0.2">
      <c r="A103" t="s">
        <v>429</v>
      </c>
      <c r="B103">
        <v>215.64342127943996</v>
      </c>
      <c r="C103">
        <v>0.62613895405519993</v>
      </c>
      <c r="D103">
        <v>0</v>
      </c>
      <c r="E103">
        <v>7.9035917930000005E-3</v>
      </c>
    </row>
    <row r="104" spans="1:5" x14ac:dyDescent="0.2">
      <c r="A104" t="s">
        <v>430</v>
      </c>
      <c r="B104">
        <v>202.10480613741598</v>
      </c>
      <c r="C104">
        <v>0.62613895405519993</v>
      </c>
      <c r="D104">
        <v>0</v>
      </c>
      <c r="E104">
        <v>7.9035917930000005E-3</v>
      </c>
    </row>
    <row r="105" spans="1:5" x14ac:dyDescent="0.2">
      <c r="A105" t="s">
        <v>431</v>
      </c>
      <c r="B105">
        <v>196.51994417170079</v>
      </c>
      <c r="C105">
        <v>0.62613895405519993</v>
      </c>
      <c r="D105">
        <v>0</v>
      </c>
      <c r="E105">
        <v>7.9035917930000005E-3</v>
      </c>
    </row>
    <row r="106" spans="1:5" x14ac:dyDescent="0.2">
      <c r="A106" t="s">
        <v>439</v>
      </c>
      <c r="B106">
        <v>201.22763825188082</v>
      </c>
      <c r="C106">
        <v>0.62613895405519993</v>
      </c>
      <c r="D106">
        <v>0</v>
      </c>
      <c r="E106">
        <v>7.9035917930000005E-3</v>
      </c>
    </row>
    <row r="107" spans="1:5" x14ac:dyDescent="0.2">
      <c r="B107">
        <v>0</v>
      </c>
    </row>
    <row r="108" spans="1:5" x14ac:dyDescent="0.2">
      <c r="A108" t="s">
        <v>432</v>
      </c>
      <c r="B108">
        <v>84.608872966439989</v>
      </c>
      <c r="C108">
        <v>1.0172086925876</v>
      </c>
      <c r="D108">
        <v>0</v>
      </c>
      <c r="E108">
        <v>0</v>
      </c>
    </row>
    <row r="109" spans="1:5" x14ac:dyDescent="0.2">
      <c r="A109" t="s">
        <v>433</v>
      </c>
      <c r="B109">
        <v>78.008180749199994</v>
      </c>
      <c r="C109">
        <v>1.0172086925876</v>
      </c>
      <c r="D109">
        <v>7.8933855167999986E-2</v>
      </c>
      <c r="E109">
        <v>0</v>
      </c>
    </row>
    <row r="110" spans="1:5" x14ac:dyDescent="0.2">
      <c r="A110" t="s">
        <v>434</v>
      </c>
      <c r="B110">
        <v>176.09491737683999</v>
      </c>
      <c r="C110">
        <v>1.0172086925876</v>
      </c>
      <c r="D110">
        <v>0</v>
      </c>
      <c r="E110">
        <v>0</v>
      </c>
    </row>
    <row r="111" spans="1:5" x14ac:dyDescent="0.2">
      <c r="A111" t="s">
        <v>435</v>
      </c>
      <c r="B111">
        <v>162.3570160212</v>
      </c>
      <c r="C111">
        <v>1.0172086925876</v>
      </c>
      <c r="D111">
        <v>7.8933855167999986E-2</v>
      </c>
      <c r="E111">
        <v>0</v>
      </c>
    </row>
    <row r="112" spans="1:5" x14ac:dyDescent="0.2">
      <c r="A112" t="s">
        <v>436</v>
      </c>
      <c r="B112">
        <v>165.03925288827597</v>
      </c>
      <c r="C112">
        <v>1.0172086925876</v>
      </c>
      <c r="D112">
        <v>0</v>
      </c>
      <c r="E112">
        <v>0</v>
      </c>
    </row>
    <row r="113" spans="1:5" x14ac:dyDescent="0.2">
      <c r="A113" t="s">
        <v>437</v>
      </c>
      <c r="B113">
        <v>160.47864166916878</v>
      </c>
      <c r="C113">
        <v>1.0172086925876</v>
      </c>
      <c r="D113">
        <v>0</v>
      </c>
      <c r="E113">
        <v>0</v>
      </c>
    </row>
    <row r="114" spans="1:5" x14ac:dyDescent="0.2">
      <c r="A114" t="s">
        <v>440</v>
      </c>
      <c r="B114">
        <v>164.32295556089881</v>
      </c>
      <c r="C114">
        <v>1.0172086925876</v>
      </c>
      <c r="D114">
        <v>0</v>
      </c>
      <c r="E114">
        <v>0</v>
      </c>
    </row>
    <row r="117" spans="1:5" x14ac:dyDescent="0.2">
      <c r="B117" t="s">
        <v>1</v>
      </c>
      <c r="C117" t="s">
        <v>6</v>
      </c>
      <c r="D117" t="s">
        <v>18</v>
      </c>
      <c r="E117" t="s">
        <v>0</v>
      </c>
    </row>
    <row r="118" spans="1:5" x14ac:dyDescent="0.2">
      <c r="A118" t="s">
        <v>416</v>
      </c>
      <c r="B118">
        <f>B43+B82</f>
        <v>0</v>
      </c>
      <c r="C118">
        <f t="shared" ref="C118:E118" si="0">C43+C82</f>
        <v>0</v>
      </c>
      <c r="D118">
        <f t="shared" si="0"/>
        <v>0</v>
      </c>
      <c r="E118">
        <f t="shared" si="0"/>
        <v>184.16295988718079</v>
      </c>
    </row>
    <row r="119" spans="1:5" x14ac:dyDescent="0.2">
      <c r="A119" t="s">
        <v>417</v>
      </c>
      <c r="B119">
        <f t="shared" ref="B119:E119" si="1">B44+B83</f>
        <v>0</v>
      </c>
      <c r="C119">
        <f t="shared" si="1"/>
        <v>0</v>
      </c>
      <c r="D119">
        <f t="shared" si="1"/>
        <v>0</v>
      </c>
      <c r="E119">
        <f t="shared" si="1"/>
        <v>181.2952133326406</v>
      </c>
    </row>
    <row r="120" spans="1:5" x14ac:dyDescent="0.2">
      <c r="A120" t="s">
        <v>418</v>
      </c>
      <c r="B120">
        <f t="shared" ref="B120:E120" si="2">B45+B84</f>
        <v>0</v>
      </c>
      <c r="C120">
        <f t="shared" si="2"/>
        <v>0</v>
      </c>
      <c r="D120">
        <f t="shared" si="2"/>
        <v>0</v>
      </c>
      <c r="E120">
        <f t="shared" si="2"/>
        <v>204.76360928588008</v>
      </c>
    </row>
    <row r="121" spans="1:5" x14ac:dyDescent="0.2">
      <c r="A121" t="s">
        <v>419</v>
      </c>
      <c r="B121">
        <f t="shared" ref="B121:E121" si="3">B46+B85</f>
        <v>0</v>
      </c>
      <c r="C121">
        <f t="shared" si="3"/>
        <v>0</v>
      </c>
      <c r="D121">
        <f t="shared" si="3"/>
        <v>0</v>
      </c>
      <c r="E121">
        <f t="shared" si="3"/>
        <v>201.57058931978148</v>
      </c>
    </row>
    <row r="122" spans="1:5" x14ac:dyDescent="0.2">
      <c r="B122">
        <f t="shared" ref="B122:E122" si="4">B47+B86</f>
        <v>0</v>
      </c>
      <c r="C122">
        <f t="shared" si="4"/>
        <v>0</v>
      </c>
      <c r="D122">
        <f t="shared" si="4"/>
        <v>0</v>
      </c>
      <c r="E122">
        <f t="shared" si="4"/>
        <v>0</v>
      </c>
    </row>
    <row r="123" spans="1:5" x14ac:dyDescent="0.2">
      <c r="A123" t="s">
        <v>420</v>
      </c>
      <c r="B123">
        <f t="shared" ref="B123:E123" si="5">B48+B87</f>
        <v>0</v>
      </c>
      <c r="C123">
        <f t="shared" si="5"/>
        <v>0</v>
      </c>
      <c r="D123">
        <f t="shared" si="5"/>
        <v>0</v>
      </c>
      <c r="E123">
        <f t="shared" si="5"/>
        <v>201.99061671020985</v>
      </c>
    </row>
    <row r="124" spans="1:5" x14ac:dyDescent="0.2">
      <c r="A124" t="s">
        <v>421</v>
      </c>
      <c r="B124">
        <f t="shared" ref="B124:E124" si="6">B49+B88</f>
        <v>0</v>
      </c>
      <c r="C124">
        <f t="shared" si="6"/>
        <v>0</v>
      </c>
      <c r="D124">
        <f t="shared" si="6"/>
        <v>0</v>
      </c>
      <c r="E124">
        <f t="shared" si="6"/>
        <v>183.60409575893937</v>
      </c>
    </row>
    <row r="125" spans="1:5" x14ac:dyDescent="0.2">
      <c r="B125">
        <f t="shared" ref="B125:E125" si="7">B50+B89</f>
        <v>0</v>
      </c>
      <c r="C125">
        <f t="shared" si="7"/>
        <v>0</v>
      </c>
      <c r="D125">
        <f t="shared" si="7"/>
        <v>0</v>
      </c>
      <c r="E125">
        <f t="shared" si="7"/>
        <v>0</v>
      </c>
    </row>
    <row r="126" spans="1:5" x14ac:dyDescent="0.2">
      <c r="A126" t="s">
        <v>422</v>
      </c>
      <c r="B126">
        <f t="shared" ref="B126:E126" si="8">B51+B90</f>
        <v>68.615881714616947</v>
      </c>
      <c r="C126">
        <f t="shared" si="8"/>
        <v>0</v>
      </c>
      <c r="D126">
        <f t="shared" si="8"/>
        <v>0</v>
      </c>
      <c r="E126">
        <f t="shared" si="8"/>
        <v>298.9320648116344</v>
      </c>
    </row>
    <row r="127" spans="1:5" x14ac:dyDescent="0.2">
      <c r="A127" t="s">
        <v>423</v>
      </c>
      <c r="B127">
        <f t="shared" ref="B127:E127" si="9">B52+B91</f>
        <v>68.615881714616947</v>
      </c>
      <c r="C127">
        <f t="shared" si="9"/>
        <v>0</v>
      </c>
      <c r="D127">
        <f t="shared" si="9"/>
        <v>0</v>
      </c>
      <c r="E127">
        <f t="shared" si="9"/>
        <v>331.22370059678093</v>
      </c>
    </row>
    <row r="129" spans="1:5" x14ac:dyDescent="0.2">
      <c r="A129" t="s">
        <v>424</v>
      </c>
      <c r="B129">
        <f t="shared" ref="B129:E129" si="10">B54+B93</f>
        <v>512.483763843612</v>
      </c>
      <c r="C129">
        <f t="shared" si="10"/>
        <v>8.1168519647947512</v>
      </c>
      <c r="D129">
        <f t="shared" si="10"/>
        <v>1.3966100326717157</v>
      </c>
      <c r="E129">
        <f t="shared" si="10"/>
        <v>0</v>
      </c>
    </row>
    <row r="130" spans="1:5" x14ac:dyDescent="0.2">
      <c r="A130" t="s">
        <v>425</v>
      </c>
      <c r="B130">
        <f t="shared" ref="B130:E130" si="11">B55+B94</f>
        <v>231.15685599433223</v>
      </c>
      <c r="C130">
        <f t="shared" si="11"/>
        <v>8.1168519647947512</v>
      </c>
      <c r="D130">
        <f t="shared" si="11"/>
        <v>1.3966100326717157</v>
      </c>
      <c r="E130">
        <f t="shared" si="11"/>
        <v>0</v>
      </c>
    </row>
    <row r="131" spans="1:5" x14ac:dyDescent="0.2">
      <c r="A131" t="s">
        <v>426</v>
      </c>
      <c r="B131">
        <f t="shared" ref="B131:E131" si="12">B56+B95</f>
        <v>236.12395462439039</v>
      </c>
      <c r="C131">
        <f t="shared" si="12"/>
        <v>8.1168519647947512</v>
      </c>
      <c r="D131">
        <f t="shared" si="12"/>
        <v>1.3966100326717157</v>
      </c>
      <c r="E131">
        <f t="shared" si="12"/>
        <v>0</v>
      </c>
    </row>
    <row r="132" spans="1:5" x14ac:dyDescent="0.2">
      <c r="A132" t="s">
        <v>427</v>
      </c>
      <c r="B132">
        <f t="shared" ref="B132:E132" si="13">B57+B96</f>
        <v>206.74380217773745</v>
      </c>
      <c r="C132">
        <f t="shared" si="13"/>
        <v>8.1168519647947512</v>
      </c>
      <c r="D132">
        <f t="shared" si="13"/>
        <v>1.3966100326717157</v>
      </c>
      <c r="E132">
        <f t="shared" si="13"/>
        <v>0</v>
      </c>
    </row>
    <row r="133" spans="1:5" x14ac:dyDescent="0.2">
      <c r="A133" t="s">
        <v>438</v>
      </c>
      <c r="B133">
        <f t="shared" ref="B133:E133" si="14">B58+B97</f>
        <v>219.58649028015842</v>
      </c>
      <c r="C133">
        <f t="shared" si="14"/>
        <v>8.1168519647947512</v>
      </c>
      <c r="D133">
        <f t="shared" si="14"/>
        <v>1.3966100326717157</v>
      </c>
      <c r="E133">
        <f t="shared" si="14"/>
        <v>0</v>
      </c>
    </row>
    <row r="134" spans="1:5" x14ac:dyDescent="0.2">
      <c r="A134" t="s">
        <v>441</v>
      </c>
      <c r="B134">
        <f t="shared" ref="B134:E134" si="15">B59+B98</f>
        <v>239.09676956084849</v>
      </c>
      <c r="C134">
        <f t="shared" si="15"/>
        <v>10.859869592831672</v>
      </c>
      <c r="D134">
        <f t="shared" si="15"/>
        <v>0</v>
      </c>
      <c r="E134">
        <f t="shared" si="15"/>
        <v>5.3508988205170992E-2</v>
      </c>
    </row>
    <row r="135" spans="1:5" x14ac:dyDescent="0.2">
      <c r="A135" t="s">
        <v>442</v>
      </c>
      <c r="B135">
        <f t="shared" ref="B135:E135" si="16">B60+B99</f>
        <v>272.5140891192205</v>
      </c>
      <c r="C135">
        <f t="shared" si="16"/>
        <v>10.27445479890728</v>
      </c>
      <c r="D135">
        <f t="shared" si="16"/>
        <v>0</v>
      </c>
      <c r="E135">
        <f t="shared" si="16"/>
        <v>4.8313392516647804</v>
      </c>
    </row>
    <row r="136" spans="1:5" x14ac:dyDescent="0.2">
      <c r="A136" t="s">
        <v>443</v>
      </c>
      <c r="B136">
        <f t="shared" ref="B136:E136" si="17">B61+B100</f>
        <v>230.86120357361705</v>
      </c>
      <c r="C136">
        <f t="shared" si="17"/>
        <v>12.702908325851521</v>
      </c>
      <c r="D136">
        <f t="shared" si="17"/>
        <v>0</v>
      </c>
      <c r="E136">
        <f t="shared" si="17"/>
        <v>0</v>
      </c>
    </row>
    <row r="138" spans="1:5" x14ac:dyDescent="0.2">
      <c r="A138" t="s">
        <v>428</v>
      </c>
      <c r="B138">
        <f t="shared" ref="B138:E138" si="18">B63+B102</f>
        <v>491.60479568702033</v>
      </c>
      <c r="C138">
        <f t="shared" si="18"/>
        <v>5.8400083000418856</v>
      </c>
      <c r="D138">
        <f t="shared" si="18"/>
        <v>0</v>
      </c>
      <c r="E138">
        <f t="shared" si="18"/>
        <v>0.12724717031329003</v>
      </c>
    </row>
    <row r="139" spans="1:5" x14ac:dyDescent="0.2">
      <c r="A139" t="s">
        <v>429</v>
      </c>
      <c r="B139">
        <f t="shared" ref="B139:E139" si="19">B64+B103</f>
        <v>221.73935445382236</v>
      </c>
      <c r="C139">
        <f t="shared" si="19"/>
        <v>5.8400083000418856</v>
      </c>
      <c r="D139">
        <f t="shared" si="19"/>
        <v>0</v>
      </c>
      <c r="E139">
        <f t="shared" si="19"/>
        <v>0.12724717031329003</v>
      </c>
    </row>
    <row r="140" spans="1:5" x14ac:dyDescent="0.2">
      <c r="A140" t="s">
        <v>430</v>
      </c>
      <c r="B140">
        <f t="shared" ref="B140:E140" si="20">B65+B104</f>
        <v>226.50408980635964</v>
      </c>
      <c r="C140">
        <f t="shared" si="20"/>
        <v>5.8400083000418856</v>
      </c>
      <c r="D140">
        <f t="shared" si="20"/>
        <v>0</v>
      </c>
      <c r="E140">
        <f t="shared" si="20"/>
        <v>0.12724717031329003</v>
      </c>
    </row>
    <row r="141" spans="1:5" x14ac:dyDescent="0.2">
      <c r="A141" t="s">
        <v>431</v>
      </c>
      <c r="B141">
        <f t="shared" ref="B141:E141" si="21">B66+B105</f>
        <v>198.32090653345924</v>
      </c>
      <c r="C141">
        <f t="shared" si="21"/>
        <v>5.8400083000418856</v>
      </c>
      <c r="D141">
        <f t="shared" si="21"/>
        <v>0</v>
      </c>
      <c r="E141">
        <f t="shared" si="21"/>
        <v>0.12724717031329003</v>
      </c>
    </row>
    <row r="142" spans="1:5" x14ac:dyDescent="0.2">
      <c r="A142" t="s">
        <v>439</v>
      </c>
      <c r="B142">
        <f t="shared" ref="B142:E142" si="22">B67+B106</f>
        <v>210.6403740094853</v>
      </c>
      <c r="C142">
        <f t="shared" si="22"/>
        <v>5.8400083000418856</v>
      </c>
      <c r="D142">
        <f t="shared" si="22"/>
        <v>0</v>
      </c>
      <c r="E142">
        <f t="shared" si="22"/>
        <v>0.12724717031329003</v>
      </c>
    </row>
    <row r="144" spans="1:5" x14ac:dyDescent="0.2">
      <c r="A144" t="s">
        <v>432</v>
      </c>
      <c r="B144">
        <f t="shared" ref="B144:E144" si="23">B69+B108</f>
        <v>401.44561501082939</v>
      </c>
      <c r="C144">
        <f t="shared" si="23"/>
        <v>12.323077704211521</v>
      </c>
      <c r="D144">
        <f t="shared" si="23"/>
        <v>0</v>
      </c>
      <c r="E144">
        <f t="shared" si="23"/>
        <v>0</v>
      </c>
    </row>
    <row r="145" spans="1:5" x14ac:dyDescent="0.2">
      <c r="A145" t="s">
        <v>433</v>
      </c>
      <c r="B145">
        <f t="shared" ref="B145:E145" si="24">B70+B109</f>
        <v>370.127162775942</v>
      </c>
      <c r="C145">
        <f t="shared" si="24"/>
        <v>12.323077704211521</v>
      </c>
      <c r="D145">
        <f t="shared" si="24"/>
        <v>22.167191480267519</v>
      </c>
      <c r="E145">
        <f t="shared" si="24"/>
        <v>0</v>
      </c>
    </row>
    <row r="146" spans="1:5" x14ac:dyDescent="0.2">
      <c r="A146" t="s">
        <v>434</v>
      </c>
      <c r="B146">
        <f t="shared" ref="B146:E146" si="25">B71+B110</f>
        <v>181.07287052889359</v>
      </c>
      <c r="C146">
        <f t="shared" si="25"/>
        <v>12.323077704211521</v>
      </c>
      <c r="D146">
        <f t="shared" si="25"/>
        <v>0</v>
      </c>
      <c r="E146">
        <f t="shared" si="25"/>
        <v>0</v>
      </c>
    </row>
    <row r="147" spans="1:5" x14ac:dyDescent="0.2">
      <c r="A147" t="s">
        <v>435</v>
      </c>
      <c r="B147">
        <f t="shared" ref="B147:E147" si="26">B72+B111</f>
        <v>166.94661821812883</v>
      </c>
      <c r="C147">
        <f t="shared" si="26"/>
        <v>12.323077704211521</v>
      </c>
      <c r="D147">
        <f t="shared" si="26"/>
        <v>22.167191480267519</v>
      </c>
      <c r="E147">
        <f t="shared" si="26"/>
        <v>0</v>
      </c>
    </row>
    <row r="148" spans="1:5" x14ac:dyDescent="0.2">
      <c r="A148" t="s">
        <v>436</v>
      </c>
      <c r="B148">
        <f t="shared" ref="B148:E148" si="27">B73+B112</f>
        <v>184.96376445577243</v>
      </c>
      <c r="C148">
        <f t="shared" si="27"/>
        <v>12.323077704211521</v>
      </c>
      <c r="D148">
        <f t="shared" si="27"/>
        <v>0</v>
      </c>
      <c r="E148">
        <f t="shared" si="27"/>
        <v>0</v>
      </c>
    </row>
    <row r="149" spans="1:5" x14ac:dyDescent="0.2">
      <c r="A149" t="s">
        <v>437</v>
      </c>
      <c r="B149">
        <f t="shared" ref="B149:E149" si="28">B74+B113</f>
        <v>161.9493117058943</v>
      </c>
      <c r="C149">
        <f t="shared" si="28"/>
        <v>12.323077704211521</v>
      </c>
      <c r="D149">
        <f t="shared" si="28"/>
        <v>0</v>
      </c>
      <c r="E149">
        <f t="shared" si="28"/>
        <v>0</v>
      </c>
    </row>
    <row r="150" spans="1:5" x14ac:dyDescent="0.2">
      <c r="A150" t="s">
        <v>440</v>
      </c>
      <c r="B150">
        <f t="shared" ref="B150:E150" si="29">B75+B114</f>
        <v>172.00941738612408</v>
      </c>
      <c r="C150">
        <f t="shared" si="29"/>
        <v>12.323077704211521</v>
      </c>
      <c r="D150">
        <f t="shared" si="29"/>
        <v>0</v>
      </c>
      <c r="E150">
        <f t="shared" si="29"/>
        <v>0</v>
      </c>
    </row>
    <row r="161" spans="1:10" x14ac:dyDescent="0.2">
      <c r="B161" t="s">
        <v>2</v>
      </c>
      <c r="C161" t="s">
        <v>1</v>
      </c>
      <c r="D161" t="s">
        <v>6</v>
      </c>
      <c r="E161" t="s">
        <v>18</v>
      </c>
      <c r="F161" t="s">
        <v>20</v>
      </c>
      <c r="G161" t="s">
        <v>21</v>
      </c>
      <c r="H161" t="s">
        <v>3</v>
      </c>
      <c r="I161" t="s">
        <v>5</v>
      </c>
      <c r="J161" t="s">
        <v>0</v>
      </c>
    </row>
    <row r="162" spans="1:10" x14ac:dyDescent="0.2">
      <c r="A162" t="s">
        <v>416</v>
      </c>
      <c r="B162">
        <v>27682.558146959997</v>
      </c>
      <c r="C162">
        <v>0</v>
      </c>
      <c r="D162">
        <v>0</v>
      </c>
      <c r="E162">
        <v>0</v>
      </c>
      <c r="F162">
        <v>9.4496749635999994E-2</v>
      </c>
      <c r="G162">
        <v>30.695262292599999</v>
      </c>
      <c r="H162">
        <v>0</v>
      </c>
      <c r="I162">
        <v>0</v>
      </c>
      <c r="J162">
        <v>3745.8296332737636</v>
      </c>
    </row>
    <row r="163" spans="1:10" x14ac:dyDescent="0.2">
      <c r="A163" t="s">
        <v>417</v>
      </c>
      <c r="B163">
        <v>8113.2592143599986</v>
      </c>
      <c r="C163">
        <v>0</v>
      </c>
      <c r="D163">
        <v>0</v>
      </c>
      <c r="E163">
        <v>0</v>
      </c>
      <c r="F163">
        <v>0.10217650867799999</v>
      </c>
      <c r="G163">
        <v>30.690322292600001</v>
      </c>
      <c r="H163">
        <v>64.147118282999983</v>
      </c>
      <c r="I163">
        <v>0</v>
      </c>
      <c r="J163">
        <v>3691.3119500075636</v>
      </c>
    </row>
    <row r="164" spans="1:10" x14ac:dyDescent="0.2">
      <c r="A164" t="s">
        <v>418</v>
      </c>
      <c r="B164">
        <v>27682.558146959997</v>
      </c>
      <c r="C164">
        <v>0</v>
      </c>
      <c r="D164">
        <v>0</v>
      </c>
      <c r="E164">
        <v>0</v>
      </c>
      <c r="F164">
        <v>9.4496749635999994E-2</v>
      </c>
      <c r="G164">
        <v>30.695262292599999</v>
      </c>
      <c r="H164">
        <v>0</v>
      </c>
      <c r="I164">
        <v>0</v>
      </c>
      <c r="J164">
        <v>5113.2279792737654</v>
      </c>
    </row>
    <row r="165" spans="1:10" x14ac:dyDescent="0.2">
      <c r="A165" t="s">
        <v>419</v>
      </c>
      <c r="B165">
        <v>8113.2592143599986</v>
      </c>
      <c r="C165">
        <v>0</v>
      </c>
      <c r="D165">
        <v>0</v>
      </c>
      <c r="E165">
        <v>0</v>
      </c>
      <c r="F165">
        <v>0.10217650867799999</v>
      </c>
      <c r="G165">
        <v>30.690322292600001</v>
      </c>
      <c r="H165">
        <v>64.147118282999983</v>
      </c>
      <c r="I165">
        <v>0</v>
      </c>
      <c r="J165">
        <v>5037.1197958075654</v>
      </c>
    </row>
    <row r="167" spans="1:10" x14ac:dyDescent="0.2">
      <c r="A167" t="s">
        <v>420</v>
      </c>
      <c r="B167">
        <v>27958.7</v>
      </c>
      <c r="C167">
        <v>0</v>
      </c>
      <c r="D167">
        <v>0</v>
      </c>
      <c r="E167">
        <v>0</v>
      </c>
      <c r="F167">
        <v>9.4496749635999994E-2</v>
      </c>
      <c r="G167">
        <v>30.696841425300001</v>
      </c>
      <c r="H167">
        <v>0</v>
      </c>
      <c r="I167">
        <v>0</v>
      </c>
      <c r="J167">
        <v>4092.0862596737638</v>
      </c>
    </row>
    <row r="168" spans="1:10" x14ac:dyDescent="0.2">
      <c r="A168" t="s">
        <v>421</v>
      </c>
      <c r="B168">
        <v>1923.0400000000002</v>
      </c>
      <c r="C168">
        <v>0</v>
      </c>
      <c r="D168">
        <v>0</v>
      </c>
      <c r="E168">
        <v>0</v>
      </c>
      <c r="F168">
        <v>0.10488182073299999</v>
      </c>
      <c r="G168">
        <v>30.696841425300001</v>
      </c>
      <c r="H168">
        <v>86.876084231999982</v>
      </c>
      <c r="I168">
        <v>0</v>
      </c>
      <c r="J168">
        <v>3736.5945889972436</v>
      </c>
    </row>
    <row r="170" spans="1:10" x14ac:dyDescent="0.2">
      <c r="A170" t="s">
        <v>422</v>
      </c>
      <c r="B170">
        <v>7750</v>
      </c>
      <c r="C170">
        <v>1029.9372144000001</v>
      </c>
      <c r="D170">
        <v>0</v>
      </c>
      <c r="E170">
        <v>0</v>
      </c>
      <c r="F170">
        <v>1.34881381789</v>
      </c>
      <c r="G170">
        <v>0</v>
      </c>
      <c r="H170">
        <v>0</v>
      </c>
      <c r="I170">
        <v>0</v>
      </c>
      <c r="J170">
        <v>10858.14258671573</v>
      </c>
    </row>
    <row r="171" spans="1:10" x14ac:dyDescent="0.2">
      <c r="A171" t="s">
        <v>423</v>
      </c>
      <c r="B171">
        <v>7750</v>
      </c>
      <c r="C171">
        <v>1029.9372144000001</v>
      </c>
      <c r="D171">
        <v>0</v>
      </c>
      <c r="E171">
        <v>0</v>
      </c>
      <c r="F171">
        <v>1.34881381789</v>
      </c>
      <c r="G171">
        <v>0</v>
      </c>
      <c r="H171">
        <v>0</v>
      </c>
      <c r="I171">
        <v>0</v>
      </c>
      <c r="J171">
        <v>13001.547316715731</v>
      </c>
    </row>
    <row r="173" spans="1:10" x14ac:dyDescent="0.2">
      <c r="A173" t="s">
        <v>424</v>
      </c>
      <c r="B173">
        <v>0</v>
      </c>
      <c r="C173">
        <v>7692.4771200000005</v>
      </c>
      <c r="D173">
        <v>1384.5949785</v>
      </c>
      <c r="E173">
        <v>109.07206272000001</v>
      </c>
      <c r="F173">
        <v>0</v>
      </c>
      <c r="G173">
        <v>22.107857799999998</v>
      </c>
      <c r="H173">
        <v>0</v>
      </c>
      <c r="I173">
        <v>1.2632455358999999</v>
      </c>
      <c r="J173">
        <v>0</v>
      </c>
    </row>
    <row r="174" spans="1:10" x14ac:dyDescent="0.2">
      <c r="A174" t="s">
        <v>425</v>
      </c>
      <c r="B174">
        <v>0</v>
      </c>
      <c r="C174">
        <v>1226.2717440000001</v>
      </c>
      <c r="D174">
        <v>1384.5949785</v>
      </c>
      <c r="E174">
        <v>109.07206272000001</v>
      </c>
      <c r="F174">
        <v>0</v>
      </c>
      <c r="G174">
        <v>22.107857799999998</v>
      </c>
      <c r="H174">
        <v>0</v>
      </c>
      <c r="I174">
        <v>1.2632455358999999</v>
      </c>
      <c r="J174">
        <v>0</v>
      </c>
    </row>
    <row r="175" spans="1:10" x14ac:dyDescent="0.2">
      <c r="A175" t="s">
        <v>426</v>
      </c>
      <c r="B175">
        <v>0</v>
      </c>
      <c r="C175">
        <v>1296.6327719999999</v>
      </c>
      <c r="D175">
        <v>1384.5949785</v>
      </c>
      <c r="E175">
        <v>109.07206272000001</v>
      </c>
      <c r="F175">
        <v>0</v>
      </c>
      <c r="G175">
        <v>22.107857799999998</v>
      </c>
      <c r="H175">
        <v>0</v>
      </c>
      <c r="I175">
        <v>1.2632455358999999</v>
      </c>
      <c r="J175">
        <v>0</v>
      </c>
    </row>
    <row r="176" spans="1:10" x14ac:dyDescent="0.2">
      <c r="A176" t="s">
        <v>427</v>
      </c>
      <c r="B176">
        <v>0</v>
      </c>
      <c r="C176">
        <v>290.33497979999999</v>
      </c>
      <c r="D176">
        <v>1384.5949785</v>
      </c>
      <c r="E176">
        <v>109.07206272000001</v>
      </c>
      <c r="F176">
        <v>0</v>
      </c>
      <c r="G176">
        <v>22.107857799999998</v>
      </c>
      <c r="H176">
        <v>0</v>
      </c>
      <c r="I176">
        <v>1.2632455358999999</v>
      </c>
      <c r="J176">
        <v>0</v>
      </c>
    </row>
    <row r="177" spans="1:10" x14ac:dyDescent="0.2">
      <c r="A177" t="s">
        <v>438</v>
      </c>
      <c r="B177">
        <v>0</v>
      </c>
      <c r="C177">
        <v>596.25007200000005</v>
      </c>
      <c r="D177">
        <v>1384.5949785</v>
      </c>
      <c r="E177">
        <v>109.07206272000001</v>
      </c>
      <c r="F177">
        <v>0</v>
      </c>
      <c r="G177">
        <v>22.107857799999998</v>
      </c>
      <c r="H177">
        <v>0</v>
      </c>
      <c r="I177">
        <v>1.2632455358999999</v>
      </c>
      <c r="J177">
        <v>0</v>
      </c>
    </row>
    <row r="178" spans="1:10" x14ac:dyDescent="0.2">
      <c r="A178" t="s">
        <v>441</v>
      </c>
      <c r="B178">
        <v>0</v>
      </c>
      <c r="C178">
        <v>1468.6049501299999</v>
      </c>
      <c r="D178">
        <v>1979.6183896500002</v>
      </c>
      <c r="E178">
        <v>0</v>
      </c>
      <c r="F178">
        <v>0</v>
      </c>
      <c r="G178">
        <v>37.8991848</v>
      </c>
      <c r="H178">
        <v>0</v>
      </c>
      <c r="I178">
        <v>2.048683317004</v>
      </c>
      <c r="J178">
        <v>7.6827057784999999</v>
      </c>
    </row>
    <row r="179" spans="1:10" x14ac:dyDescent="0.2">
      <c r="A179" t="s">
        <v>442</v>
      </c>
      <c r="B179">
        <v>0</v>
      </c>
      <c r="C179">
        <v>3350.3994407</v>
      </c>
      <c r="D179">
        <v>1873.04348587</v>
      </c>
      <c r="E179">
        <v>0</v>
      </c>
      <c r="F179">
        <v>0</v>
      </c>
      <c r="G179">
        <v>37.8991848</v>
      </c>
      <c r="H179">
        <v>0</v>
      </c>
      <c r="I179">
        <v>1.9386382503999997</v>
      </c>
      <c r="J179">
        <v>693.67332912999996</v>
      </c>
    </row>
    <row r="180" spans="1:10" x14ac:dyDescent="0.2">
      <c r="A180" t="s">
        <v>443</v>
      </c>
      <c r="B180">
        <v>0</v>
      </c>
      <c r="C180">
        <v>1004.8312621600001</v>
      </c>
      <c r="D180">
        <v>2315.5872709499999</v>
      </c>
      <c r="E180">
        <v>0</v>
      </c>
      <c r="F180">
        <v>0</v>
      </c>
      <c r="G180">
        <v>37.8991848</v>
      </c>
      <c r="H180">
        <v>0</v>
      </c>
      <c r="I180">
        <v>2.396384147584</v>
      </c>
      <c r="J180">
        <v>0</v>
      </c>
    </row>
    <row r="182" spans="1:10" x14ac:dyDescent="0.2">
      <c r="A182" t="s">
        <v>428</v>
      </c>
      <c r="B182">
        <v>0</v>
      </c>
      <c r="C182">
        <v>7379.0799040000002</v>
      </c>
      <c r="D182">
        <v>810.39024267299999</v>
      </c>
      <c r="E182">
        <v>0</v>
      </c>
      <c r="F182">
        <v>0.13591644713000001</v>
      </c>
      <c r="G182">
        <v>22.107857799999998</v>
      </c>
      <c r="H182">
        <v>0</v>
      </c>
      <c r="I182">
        <v>2.3596731276399998</v>
      </c>
      <c r="J182">
        <v>10.91962204</v>
      </c>
    </row>
    <row r="183" spans="1:10" x14ac:dyDescent="0.2">
      <c r="A183" t="s">
        <v>429</v>
      </c>
      <c r="B183">
        <v>0</v>
      </c>
      <c r="C183">
        <v>1176.3125248000001</v>
      </c>
      <c r="D183">
        <v>810.39024267299999</v>
      </c>
      <c r="E183">
        <v>0</v>
      </c>
      <c r="F183">
        <v>0.13591644713000001</v>
      </c>
      <c r="G183">
        <v>22.107857799999998</v>
      </c>
      <c r="H183">
        <v>0</v>
      </c>
      <c r="I183">
        <v>2.3596731276399998</v>
      </c>
      <c r="J183">
        <v>10.91962204</v>
      </c>
    </row>
    <row r="184" spans="1:10" x14ac:dyDescent="0.2">
      <c r="A184" t="s">
        <v>430</v>
      </c>
      <c r="B184">
        <v>0</v>
      </c>
      <c r="C184">
        <v>1243.8069923999999</v>
      </c>
      <c r="D184">
        <v>810.39024267299999</v>
      </c>
      <c r="E184">
        <v>0</v>
      </c>
      <c r="F184">
        <v>0.13591644713000001</v>
      </c>
      <c r="G184">
        <v>22.107857799999998</v>
      </c>
      <c r="H184">
        <v>0</v>
      </c>
      <c r="I184">
        <v>2.3596731276399998</v>
      </c>
      <c r="J184">
        <v>10.91962204</v>
      </c>
    </row>
    <row r="185" spans="1:10" x14ac:dyDescent="0.2">
      <c r="A185" t="s">
        <v>431</v>
      </c>
      <c r="B185">
        <v>0</v>
      </c>
      <c r="C185">
        <v>278.50651765999999</v>
      </c>
      <c r="D185">
        <v>810.39024267299999</v>
      </c>
      <c r="E185">
        <v>0</v>
      </c>
      <c r="F185">
        <v>0.13591644713000001</v>
      </c>
      <c r="G185">
        <v>22.107857799999998</v>
      </c>
      <c r="H185">
        <v>0</v>
      </c>
      <c r="I185">
        <v>2.3596731276399998</v>
      </c>
      <c r="J185">
        <v>10.91962204</v>
      </c>
    </row>
    <row r="186" spans="1:10" x14ac:dyDescent="0.2">
      <c r="A186" t="s">
        <v>439</v>
      </c>
      <c r="B186">
        <v>0</v>
      </c>
      <c r="C186">
        <v>571.95840240000007</v>
      </c>
      <c r="D186">
        <v>810.39024267299999</v>
      </c>
      <c r="E186">
        <v>0</v>
      </c>
      <c r="F186">
        <v>0.2434506501</v>
      </c>
      <c r="G186">
        <v>22.107857799999998</v>
      </c>
      <c r="H186">
        <v>0</v>
      </c>
      <c r="I186">
        <v>2.3596731276399998</v>
      </c>
      <c r="J186">
        <v>10.91962204</v>
      </c>
    </row>
    <row r="188" spans="1:10" x14ac:dyDescent="0.2">
      <c r="A188" t="s">
        <v>432</v>
      </c>
      <c r="B188">
        <v>0</v>
      </c>
      <c r="C188">
        <v>6025.7737440000001</v>
      </c>
      <c r="D188">
        <v>1431.7662892359999</v>
      </c>
      <c r="E188">
        <v>0</v>
      </c>
      <c r="F188">
        <v>0</v>
      </c>
      <c r="G188">
        <v>22.107857799999998</v>
      </c>
      <c r="H188">
        <v>0</v>
      </c>
      <c r="I188">
        <v>1.0914636292</v>
      </c>
      <c r="J188">
        <v>0</v>
      </c>
    </row>
    <row r="189" spans="1:10" x14ac:dyDescent="0.2">
      <c r="A189" t="s">
        <v>433</v>
      </c>
      <c r="B189">
        <v>0</v>
      </c>
      <c r="C189">
        <v>5555.6779200000001</v>
      </c>
      <c r="D189">
        <v>1431.7662892359999</v>
      </c>
      <c r="E189">
        <v>1731.2071679999999</v>
      </c>
      <c r="F189">
        <v>0</v>
      </c>
      <c r="G189">
        <v>22.107857799999998</v>
      </c>
      <c r="H189">
        <v>0</v>
      </c>
      <c r="I189">
        <v>1.0914636292</v>
      </c>
      <c r="J189">
        <v>0</v>
      </c>
    </row>
    <row r="190" spans="1:10" x14ac:dyDescent="0.2">
      <c r="A190" t="s">
        <v>434</v>
      </c>
      <c r="B190">
        <v>0</v>
      </c>
      <c r="C190">
        <v>960.57953280000004</v>
      </c>
      <c r="D190">
        <v>1431.7662892359999</v>
      </c>
      <c r="E190">
        <v>0</v>
      </c>
      <c r="F190">
        <v>0</v>
      </c>
      <c r="G190">
        <v>22.107857799999998</v>
      </c>
      <c r="H190">
        <v>0</v>
      </c>
      <c r="I190">
        <v>1.0914636292</v>
      </c>
      <c r="J190">
        <v>0</v>
      </c>
    </row>
    <row r="191" spans="1:10" x14ac:dyDescent="0.2">
      <c r="A191" t="s">
        <v>435</v>
      </c>
      <c r="B191">
        <v>0</v>
      </c>
      <c r="C191">
        <v>885.64070400000003</v>
      </c>
      <c r="D191">
        <v>1431.7662892359999</v>
      </c>
      <c r="E191">
        <v>1731.2071679999999</v>
      </c>
      <c r="F191">
        <v>0</v>
      </c>
      <c r="G191">
        <v>22.107857799999998</v>
      </c>
      <c r="H191">
        <v>0</v>
      </c>
      <c r="I191">
        <v>1.0914636292</v>
      </c>
      <c r="J191">
        <v>0</v>
      </c>
    </row>
    <row r="192" spans="1:10" x14ac:dyDescent="0.2">
      <c r="A192" t="s">
        <v>436</v>
      </c>
      <c r="B192">
        <v>0</v>
      </c>
      <c r="C192">
        <v>1015.6956713999998</v>
      </c>
      <c r="D192">
        <v>1431.7662892359999</v>
      </c>
      <c r="E192">
        <v>0</v>
      </c>
      <c r="F192">
        <v>0</v>
      </c>
      <c r="G192">
        <v>22.107857799999998</v>
      </c>
      <c r="H192">
        <v>0</v>
      </c>
      <c r="I192">
        <v>1.0914636292</v>
      </c>
      <c r="J192">
        <v>0</v>
      </c>
    </row>
    <row r="193" spans="1:10" x14ac:dyDescent="0.2">
      <c r="A193" t="s">
        <v>437</v>
      </c>
      <c r="B193">
        <v>0</v>
      </c>
      <c r="C193">
        <v>227.42906750999998</v>
      </c>
      <c r="D193">
        <v>1431.7662892359999</v>
      </c>
      <c r="E193">
        <v>0</v>
      </c>
      <c r="F193">
        <v>0</v>
      </c>
      <c r="G193">
        <v>22.107857799999998</v>
      </c>
      <c r="H193">
        <v>0</v>
      </c>
      <c r="I193">
        <v>1.0914636292</v>
      </c>
      <c r="J193">
        <v>0</v>
      </c>
    </row>
    <row r="194" spans="1:10" x14ac:dyDescent="0.2">
      <c r="A194" t="s">
        <v>440</v>
      </c>
      <c r="B194">
        <v>0</v>
      </c>
      <c r="C194">
        <v>467.06255640000001</v>
      </c>
      <c r="D194">
        <v>1431.7662892359999</v>
      </c>
      <c r="E194">
        <v>0</v>
      </c>
      <c r="F194">
        <v>0</v>
      </c>
      <c r="G194">
        <v>22.107857799999998</v>
      </c>
      <c r="H194">
        <v>0</v>
      </c>
      <c r="I194">
        <v>1.0914636292</v>
      </c>
      <c r="J194">
        <v>0</v>
      </c>
    </row>
    <row r="204" spans="1:10" x14ac:dyDescent="0.2">
      <c r="B204" t="s">
        <v>3</v>
      </c>
      <c r="C204" t="s">
        <v>1</v>
      </c>
      <c r="D204" t="s">
        <v>6</v>
      </c>
      <c r="E204" t="s">
        <v>2</v>
      </c>
      <c r="F204" t="s">
        <v>0</v>
      </c>
      <c r="G204" t="s">
        <v>18</v>
      </c>
      <c r="H204" t="s">
        <v>20</v>
      </c>
      <c r="I204" t="s">
        <v>21</v>
      </c>
    </row>
    <row r="205" spans="1:10" x14ac:dyDescent="0.2">
      <c r="A205" t="s">
        <v>416</v>
      </c>
      <c r="B205">
        <v>0</v>
      </c>
      <c r="C205">
        <v>0</v>
      </c>
      <c r="D205">
        <v>0</v>
      </c>
      <c r="E205">
        <v>27682.558146959997</v>
      </c>
      <c r="F205">
        <v>3745.8296332737636</v>
      </c>
      <c r="G205">
        <v>0</v>
      </c>
      <c r="H205">
        <v>9.4496749635999994E-2</v>
      </c>
      <c r="I205">
        <v>30.695262292599999</v>
      </c>
    </row>
    <row r="206" spans="1:10" x14ac:dyDescent="0.2">
      <c r="A206" t="s">
        <v>417</v>
      </c>
      <c r="B206">
        <v>64.147118282999983</v>
      </c>
      <c r="C206">
        <v>0</v>
      </c>
      <c r="D206">
        <v>0</v>
      </c>
      <c r="E206">
        <v>8113.2592143599986</v>
      </c>
      <c r="F206">
        <v>3691.3119500075636</v>
      </c>
      <c r="G206">
        <v>0</v>
      </c>
      <c r="H206">
        <v>0.10217650867799999</v>
      </c>
      <c r="I206">
        <v>30.690322292600001</v>
      </c>
    </row>
    <row r="207" spans="1:10" x14ac:dyDescent="0.2">
      <c r="A207" t="s">
        <v>418</v>
      </c>
      <c r="B207">
        <v>0</v>
      </c>
      <c r="C207">
        <v>0</v>
      </c>
      <c r="D207">
        <v>0</v>
      </c>
      <c r="E207">
        <v>27682.558146959997</v>
      </c>
      <c r="F207">
        <v>5113.2279792737654</v>
      </c>
      <c r="G207">
        <v>0</v>
      </c>
      <c r="H207">
        <v>9.4496749635999994E-2</v>
      </c>
      <c r="I207">
        <v>30.695262292599999</v>
      </c>
    </row>
    <row r="208" spans="1:10" x14ac:dyDescent="0.2">
      <c r="A208" t="s">
        <v>419</v>
      </c>
      <c r="B208">
        <v>64.147118282999983</v>
      </c>
      <c r="C208">
        <v>0</v>
      </c>
      <c r="D208">
        <v>0</v>
      </c>
      <c r="E208">
        <v>8113.2592143599986</v>
      </c>
      <c r="F208">
        <v>5037.1197958075654</v>
      </c>
      <c r="G208">
        <v>0</v>
      </c>
      <c r="H208">
        <v>0.10217650867799999</v>
      </c>
      <c r="I208">
        <v>30.690322292600001</v>
      </c>
    </row>
    <row r="210" spans="1:9" x14ac:dyDescent="0.2">
      <c r="A210" t="s">
        <v>420</v>
      </c>
      <c r="B210">
        <v>0</v>
      </c>
      <c r="C210">
        <v>0</v>
      </c>
      <c r="D210">
        <v>0</v>
      </c>
      <c r="E210">
        <v>27958.7</v>
      </c>
      <c r="F210">
        <v>4092.0862596737638</v>
      </c>
      <c r="G210">
        <v>0</v>
      </c>
      <c r="H210">
        <v>9.4496749635999994E-2</v>
      </c>
      <c r="I210">
        <v>30.696841425300001</v>
      </c>
    </row>
    <row r="211" spans="1:9" x14ac:dyDescent="0.2">
      <c r="A211" t="s">
        <v>421</v>
      </c>
      <c r="B211">
        <v>86.876084231999982</v>
      </c>
      <c r="C211">
        <v>0</v>
      </c>
      <c r="D211">
        <v>0</v>
      </c>
      <c r="E211">
        <v>1923.0400000000002</v>
      </c>
      <c r="F211">
        <v>3736.5945889972436</v>
      </c>
      <c r="G211">
        <v>0</v>
      </c>
      <c r="H211">
        <v>0.10488182073299999</v>
      </c>
      <c r="I211">
        <v>30.696841425300001</v>
      </c>
    </row>
    <row r="213" spans="1:9" x14ac:dyDescent="0.2">
      <c r="A213" t="s">
        <v>422</v>
      </c>
      <c r="B213">
        <v>0</v>
      </c>
      <c r="C213">
        <v>3707.7753600000001</v>
      </c>
      <c r="D213">
        <v>0</v>
      </c>
      <c r="E213">
        <v>7750</v>
      </c>
      <c r="F213">
        <v>10888.37298124573</v>
      </c>
      <c r="G213">
        <v>0</v>
      </c>
      <c r="H213">
        <v>1.34881381789</v>
      </c>
      <c r="I213">
        <v>0</v>
      </c>
    </row>
    <row r="214" spans="1:9" x14ac:dyDescent="0.2">
      <c r="A214" t="s">
        <v>423</v>
      </c>
      <c r="B214">
        <v>0</v>
      </c>
      <c r="C214">
        <v>3707.7753600000001</v>
      </c>
      <c r="D214">
        <v>0</v>
      </c>
      <c r="E214">
        <v>7750</v>
      </c>
      <c r="F214">
        <v>13031.777711245732</v>
      </c>
      <c r="G214">
        <v>0</v>
      </c>
      <c r="H214">
        <v>1.34881381789</v>
      </c>
      <c r="I214">
        <v>0</v>
      </c>
    </row>
    <row r="216" spans="1:9" x14ac:dyDescent="0.2">
      <c r="A216" t="s">
        <v>424</v>
      </c>
      <c r="B216">
        <v>0</v>
      </c>
      <c r="C216">
        <v>27692.928</v>
      </c>
      <c r="D216">
        <v>1384.5949785</v>
      </c>
      <c r="E216">
        <v>0</v>
      </c>
      <c r="F216">
        <v>0</v>
      </c>
      <c r="G216">
        <v>109.07206272000001</v>
      </c>
      <c r="H216">
        <v>0</v>
      </c>
      <c r="I216">
        <v>22.107857799999998</v>
      </c>
    </row>
    <row r="217" spans="1:9" x14ac:dyDescent="0.2">
      <c r="A217" t="s">
        <v>425</v>
      </c>
      <c r="B217">
        <v>0</v>
      </c>
      <c r="C217">
        <v>4414.5</v>
      </c>
      <c r="D217">
        <v>1384.5949785</v>
      </c>
      <c r="E217">
        <v>0</v>
      </c>
      <c r="F217">
        <v>0</v>
      </c>
      <c r="G217">
        <v>109.07206272000001</v>
      </c>
      <c r="H217">
        <v>0</v>
      </c>
      <c r="I217">
        <v>22.107857799999998</v>
      </c>
    </row>
    <row r="218" spans="1:9" x14ac:dyDescent="0.2">
      <c r="A218" t="s">
        <v>426</v>
      </c>
      <c r="B218">
        <v>0</v>
      </c>
      <c r="C218">
        <v>4667.76</v>
      </c>
      <c r="D218">
        <v>1384.5949785</v>
      </c>
      <c r="E218">
        <v>0</v>
      </c>
      <c r="F218">
        <v>0</v>
      </c>
      <c r="G218">
        <v>109.07206272000001</v>
      </c>
      <c r="H218">
        <v>0</v>
      </c>
      <c r="I218">
        <v>22.107857799999998</v>
      </c>
    </row>
    <row r="219" spans="1:9" x14ac:dyDescent="0.2">
      <c r="A219" t="s">
        <v>427</v>
      </c>
      <c r="B219">
        <v>0</v>
      </c>
      <c r="C219">
        <v>1045.44</v>
      </c>
      <c r="D219">
        <v>1384.5949785</v>
      </c>
      <c r="E219">
        <v>0</v>
      </c>
      <c r="F219">
        <v>0</v>
      </c>
      <c r="G219">
        <v>109.07206272000001</v>
      </c>
      <c r="H219">
        <v>0</v>
      </c>
      <c r="I219">
        <v>22.107857799999998</v>
      </c>
    </row>
    <row r="220" spans="1:9" x14ac:dyDescent="0.2">
      <c r="A220" t="s">
        <v>438</v>
      </c>
      <c r="B220">
        <v>0</v>
      </c>
      <c r="C220">
        <v>2146.5</v>
      </c>
      <c r="D220">
        <v>1384.5949785</v>
      </c>
      <c r="E220">
        <v>0</v>
      </c>
      <c r="F220">
        <v>0</v>
      </c>
      <c r="G220">
        <v>109.07206272000001</v>
      </c>
      <c r="H220">
        <v>0</v>
      </c>
      <c r="I220">
        <v>22.107857799999998</v>
      </c>
    </row>
    <row r="221" spans="1:9" x14ac:dyDescent="0.2">
      <c r="A221" t="s">
        <v>441</v>
      </c>
      <c r="B221">
        <v>0</v>
      </c>
      <c r="C221">
        <v>1468.6049501299999</v>
      </c>
      <c r="D221">
        <v>1979.6183896500002</v>
      </c>
      <c r="E221">
        <v>0</v>
      </c>
      <c r="F221">
        <v>7.6827057784999999</v>
      </c>
      <c r="G221">
        <v>0</v>
      </c>
      <c r="H221">
        <v>0</v>
      </c>
      <c r="I221">
        <v>37.8991848</v>
      </c>
    </row>
    <row r="222" spans="1:9" x14ac:dyDescent="0.2">
      <c r="A222" t="s">
        <v>442</v>
      </c>
      <c r="B222">
        <v>0</v>
      </c>
      <c r="C222">
        <v>3350.3994407</v>
      </c>
      <c r="D222">
        <v>1873.04348587</v>
      </c>
      <c r="E222">
        <v>0</v>
      </c>
      <c r="F222">
        <v>693.67332912999996</v>
      </c>
      <c r="G222">
        <v>0</v>
      </c>
      <c r="H222">
        <v>0</v>
      </c>
      <c r="I222">
        <v>37.8991848</v>
      </c>
    </row>
    <row r="223" spans="1:9" x14ac:dyDescent="0.2">
      <c r="A223" t="s">
        <v>443</v>
      </c>
      <c r="B223">
        <v>0</v>
      </c>
      <c r="C223">
        <v>1004.8312621600001</v>
      </c>
      <c r="D223">
        <v>2315.5872709499999</v>
      </c>
      <c r="E223">
        <v>0</v>
      </c>
      <c r="F223">
        <v>0</v>
      </c>
      <c r="G223">
        <v>0</v>
      </c>
      <c r="H223">
        <v>0</v>
      </c>
      <c r="I223">
        <v>37.8991848</v>
      </c>
    </row>
    <row r="225" spans="1:9" x14ac:dyDescent="0.2">
      <c r="A225" t="s">
        <v>428</v>
      </c>
      <c r="B225">
        <v>0</v>
      </c>
      <c r="C225">
        <v>26564.6976</v>
      </c>
      <c r="D225">
        <v>810.39024267299999</v>
      </c>
      <c r="E225">
        <v>0</v>
      </c>
      <c r="F225">
        <v>10.91962204</v>
      </c>
      <c r="G225">
        <v>0</v>
      </c>
      <c r="H225">
        <v>0.13591644713000001</v>
      </c>
      <c r="I225">
        <v>22.107857799999998</v>
      </c>
    </row>
    <row r="226" spans="1:9" x14ac:dyDescent="0.2">
      <c r="A226" t="s">
        <v>429</v>
      </c>
      <c r="B226">
        <v>0</v>
      </c>
      <c r="C226">
        <v>4234.6499999999996</v>
      </c>
      <c r="D226">
        <v>810.39024267299999</v>
      </c>
      <c r="E226">
        <v>0</v>
      </c>
      <c r="F226">
        <v>10.91962204</v>
      </c>
      <c r="G226">
        <v>0</v>
      </c>
      <c r="H226">
        <v>0.13591644713000001</v>
      </c>
      <c r="I226">
        <v>22.107857799999998</v>
      </c>
    </row>
    <row r="227" spans="1:9" x14ac:dyDescent="0.2">
      <c r="A227" t="s">
        <v>430</v>
      </c>
      <c r="B227">
        <v>0</v>
      </c>
      <c r="C227">
        <v>4477.5919999999996</v>
      </c>
      <c r="D227">
        <v>810.39024267299999</v>
      </c>
      <c r="E227">
        <v>0</v>
      </c>
      <c r="F227">
        <v>10.91962204</v>
      </c>
      <c r="G227">
        <v>0</v>
      </c>
      <c r="H227">
        <v>0.13591644713000001</v>
      </c>
      <c r="I227">
        <v>22.107857799999998</v>
      </c>
    </row>
    <row r="228" spans="1:9" x14ac:dyDescent="0.2">
      <c r="A228" t="s">
        <v>431</v>
      </c>
      <c r="B228">
        <v>0</v>
      </c>
      <c r="C228">
        <v>1002.848</v>
      </c>
      <c r="D228">
        <v>810.39024267299999</v>
      </c>
      <c r="E228">
        <v>0</v>
      </c>
      <c r="F228">
        <v>10.91962204</v>
      </c>
      <c r="G228">
        <v>0</v>
      </c>
      <c r="H228">
        <v>0.13591644713000001</v>
      </c>
      <c r="I228">
        <v>22.107857799999998</v>
      </c>
    </row>
    <row r="229" spans="1:9" x14ac:dyDescent="0.2">
      <c r="A229" t="s">
        <v>439</v>
      </c>
      <c r="B229">
        <v>0</v>
      </c>
      <c r="C229">
        <v>2059.0499999999997</v>
      </c>
      <c r="D229">
        <v>810.39024267299999</v>
      </c>
      <c r="E229">
        <v>0</v>
      </c>
      <c r="F229">
        <v>10.91962204</v>
      </c>
      <c r="G229">
        <v>0</v>
      </c>
      <c r="H229">
        <v>0.2434506501</v>
      </c>
      <c r="I229">
        <v>22.107857799999998</v>
      </c>
    </row>
    <row r="231" spans="1:9" x14ac:dyDescent="0.2">
      <c r="A231" t="s">
        <v>432</v>
      </c>
      <c r="B231">
        <v>0</v>
      </c>
      <c r="C231">
        <v>21692.793599999997</v>
      </c>
      <c r="D231">
        <v>1431.7662892359999</v>
      </c>
      <c r="E231">
        <v>0</v>
      </c>
      <c r="F231">
        <v>0</v>
      </c>
      <c r="G231">
        <v>0</v>
      </c>
      <c r="H231">
        <v>0</v>
      </c>
      <c r="I231">
        <v>22.107857799999998</v>
      </c>
    </row>
    <row r="232" spans="1:9" x14ac:dyDescent="0.2">
      <c r="A232" t="s">
        <v>433</v>
      </c>
      <c r="B232">
        <v>0</v>
      </c>
      <c r="C232">
        <v>20000.448</v>
      </c>
      <c r="D232">
        <v>1431.7662892359999</v>
      </c>
      <c r="E232">
        <v>0</v>
      </c>
      <c r="F232">
        <v>0</v>
      </c>
      <c r="G232">
        <v>1731.2071679999999</v>
      </c>
      <c r="H232">
        <v>0</v>
      </c>
      <c r="I232">
        <v>22.107857799999998</v>
      </c>
    </row>
    <row r="233" spans="1:9" x14ac:dyDescent="0.2">
      <c r="A233" t="s">
        <v>434</v>
      </c>
      <c r="B233">
        <v>0</v>
      </c>
      <c r="C233">
        <v>3458.0249999999996</v>
      </c>
      <c r="D233">
        <v>1431.7662892359999</v>
      </c>
      <c r="E233">
        <v>0</v>
      </c>
      <c r="F233">
        <v>0</v>
      </c>
      <c r="G233">
        <v>0</v>
      </c>
      <c r="H233">
        <v>0</v>
      </c>
      <c r="I233">
        <v>22.107857799999998</v>
      </c>
    </row>
    <row r="234" spans="1:9" x14ac:dyDescent="0.2">
      <c r="A234" t="s">
        <v>435</v>
      </c>
      <c r="B234">
        <v>0</v>
      </c>
      <c r="C234">
        <v>3188.25</v>
      </c>
      <c r="D234">
        <v>1431.7662892359999</v>
      </c>
      <c r="E234">
        <v>0</v>
      </c>
      <c r="F234">
        <v>0</v>
      </c>
      <c r="G234">
        <v>1731.2071679999999</v>
      </c>
      <c r="H234">
        <v>0</v>
      </c>
      <c r="I234">
        <v>22.107857799999998</v>
      </c>
    </row>
    <row r="235" spans="1:9" x14ac:dyDescent="0.2">
      <c r="A235" t="s">
        <v>436</v>
      </c>
      <c r="B235">
        <v>0</v>
      </c>
      <c r="C235">
        <v>3656.4119999999998</v>
      </c>
      <c r="D235">
        <v>1431.7662892359999</v>
      </c>
      <c r="E235">
        <v>0</v>
      </c>
      <c r="F235">
        <v>0</v>
      </c>
      <c r="G235">
        <v>0</v>
      </c>
      <c r="H235">
        <v>0</v>
      </c>
      <c r="I235">
        <v>22.107857799999998</v>
      </c>
    </row>
    <row r="236" spans="1:9" x14ac:dyDescent="0.2">
      <c r="A236" t="s">
        <v>437</v>
      </c>
      <c r="B236">
        <v>0</v>
      </c>
      <c r="C236">
        <v>818.92799999999988</v>
      </c>
      <c r="D236">
        <v>1431.7662892359999</v>
      </c>
      <c r="E236">
        <v>0</v>
      </c>
      <c r="F236">
        <v>0</v>
      </c>
      <c r="G236">
        <v>0</v>
      </c>
      <c r="H236">
        <v>0</v>
      </c>
      <c r="I236">
        <v>22.107857799999998</v>
      </c>
    </row>
    <row r="237" spans="1:9" x14ac:dyDescent="0.2">
      <c r="A237" t="s">
        <v>440</v>
      </c>
      <c r="B237">
        <v>0</v>
      </c>
      <c r="C237">
        <v>1681.425</v>
      </c>
      <c r="D237">
        <v>1431.7662892359999</v>
      </c>
      <c r="E237">
        <v>0</v>
      </c>
      <c r="F237">
        <v>0</v>
      </c>
      <c r="G237">
        <v>0</v>
      </c>
      <c r="H237">
        <v>0</v>
      </c>
      <c r="I237">
        <v>22.107857799999998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5D8C-C75D-DC4A-995D-4FFA3D005540}">
  <dimension ref="A1:AJ179"/>
  <sheetViews>
    <sheetView topLeftCell="D1" zoomScale="94" workbookViewId="0">
      <selection activeCell="L29" sqref="L29"/>
    </sheetView>
  </sheetViews>
  <sheetFormatPr baseColWidth="10" defaultRowHeight="16" x14ac:dyDescent="0.2"/>
  <cols>
    <col min="1" max="1" width="104.5" customWidth="1"/>
  </cols>
  <sheetData>
    <row r="1" spans="1:36" x14ac:dyDescent="0.2">
      <c r="B1" t="s">
        <v>1</v>
      </c>
      <c r="C1" t="s">
        <v>2</v>
      </c>
      <c r="D1" t="s">
        <v>9</v>
      </c>
      <c r="E1" t="s">
        <v>12</v>
      </c>
      <c r="F1" t="s">
        <v>15</v>
      </c>
      <c r="G1" t="s">
        <v>0</v>
      </c>
      <c r="H1" t="s">
        <v>19</v>
      </c>
      <c r="I1" t="s">
        <v>447</v>
      </c>
      <c r="J1" t="s">
        <v>444</v>
      </c>
    </row>
    <row r="2" spans="1:36" x14ac:dyDescent="0.2">
      <c r="A2" t="s">
        <v>448</v>
      </c>
      <c r="B2">
        <v>9.1747259999999992E-5</v>
      </c>
      <c r="C2">
        <v>0</v>
      </c>
      <c r="E2">
        <v>6.0630470814204002E-2</v>
      </c>
      <c r="F2">
        <v>0</v>
      </c>
      <c r="G2">
        <v>1.3189879747199998E-4</v>
      </c>
      <c r="H2">
        <v>0</v>
      </c>
      <c r="J2">
        <f>0.0002+0.00013</f>
        <v>3.3E-4</v>
      </c>
      <c r="N2" t="s">
        <v>8</v>
      </c>
      <c r="O2" t="s">
        <v>3</v>
      </c>
      <c r="P2" t="s">
        <v>4</v>
      </c>
      <c r="Q2" t="s">
        <v>17</v>
      </c>
      <c r="R2" t="s">
        <v>1</v>
      </c>
      <c r="S2" t="s">
        <v>6</v>
      </c>
      <c r="T2" t="s">
        <v>2</v>
      </c>
      <c r="U2" t="s">
        <v>5</v>
      </c>
      <c r="V2" t="s">
        <v>7</v>
      </c>
      <c r="W2" t="s">
        <v>16</v>
      </c>
      <c r="X2" t="s">
        <v>11</v>
      </c>
      <c r="Y2" t="s">
        <v>9</v>
      </c>
      <c r="Z2" t="s">
        <v>12</v>
      </c>
      <c r="AA2" t="s">
        <v>10</v>
      </c>
      <c r="AB2" t="s">
        <v>14</v>
      </c>
      <c r="AC2" t="s">
        <v>15</v>
      </c>
      <c r="AD2" t="s">
        <v>0</v>
      </c>
      <c r="AE2" t="s">
        <v>13</v>
      </c>
      <c r="AF2" t="s">
        <v>19</v>
      </c>
      <c r="AG2" t="s">
        <v>18</v>
      </c>
      <c r="AH2" t="s">
        <v>20</v>
      </c>
      <c r="AI2" t="s">
        <v>21</v>
      </c>
      <c r="AJ2" t="s">
        <v>474</v>
      </c>
    </row>
    <row r="3" spans="1:36" x14ac:dyDescent="0.2">
      <c r="A3" t="s">
        <v>490</v>
      </c>
      <c r="B3">
        <v>3.3029039999999998E-4</v>
      </c>
      <c r="C3">
        <v>0</v>
      </c>
      <c r="D3">
        <v>8.8178302619999985E-3</v>
      </c>
      <c r="E3">
        <v>6.6522895360900003E-2</v>
      </c>
      <c r="F3">
        <v>0</v>
      </c>
      <c r="G3">
        <v>1.3189879747199998E-4</v>
      </c>
      <c r="H3">
        <v>0</v>
      </c>
      <c r="J3">
        <v>2.1664945963599999E-4</v>
      </c>
      <c r="M3" t="s">
        <v>59</v>
      </c>
      <c r="N3">
        <v>2.1664945963599999E-4</v>
      </c>
      <c r="O3">
        <v>0</v>
      </c>
      <c r="P3">
        <v>0</v>
      </c>
      <c r="Q3">
        <v>0</v>
      </c>
      <c r="R3">
        <v>3.3029039999999998E-4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8.8178302619999985E-3</v>
      </c>
      <c r="Z3">
        <v>6.6522895360900003E-2</v>
      </c>
      <c r="AA3">
        <v>0</v>
      </c>
      <c r="AB3">
        <v>0</v>
      </c>
      <c r="AC3">
        <v>0</v>
      </c>
      <c r="AD3">
        <v>1.3189879747199998E-4</v>
      </c>
      <c r="AE3">
        <v>0</v>
      </c>
      <c r="AF3">
        <v>0</v>
      </c>
      <c r="AG3">
        <v>0</v>
      </c>
      <c r="AH3">
        <v>0</v>
      </c>
      <c r="AI3">
        <v>0</v>
      </c>
      <c r="AJ3">
        <v>7.6019564280008001E-2</v>
      </c>
    </row>
    <row r="4" spans="1:36" x14ac:dyDescent="0.2">
      <c r="A4" t="s">
        <v>449</v>
      </c>
      <c r="B4">
        <v>0</v>
      </c>
      <c r="C4">
        <v>0</v>
      </c>
      <c r="E4">
        <v>1.3429471625469001E-2</v>
      </c>
      <c r="F4">
        <v>0</v>
      </c>
      <c r="G4">
        <v>1.37195402416E-8</v>
      </c>
      <c r="H4">
        <v>0</v>
      </c>
      <c r="J4" s="1">
        <v>7.8999999999999996E-5</v>
      </c>
    </row>
    <row r="5" spans="1:36" x14ac:dyDescent="0.2">
      <c r="A5" t="s">
        <v>464</v>
      </c>
      <c r="B5">
        <v>0</v>
      </c>
      <c r="C5">
        <v>0</v>
      </c>
      <c r="E5">
        <v>1.6613006453226001E-2</v>
      </c>
      <c r="F5">
        <v>0</v>
      </c>
      <c r="G5">
        <v>0</v>
      </c>
      <c r="H5">
        <v>0</v>
      </c>
      <c r="J5">
        <v>1.7124332330600001E-4</v>
      </c>
    </row>
    <row r="6" spans="1:36" x14ac:dyDescent="0.2">
      <c r="A6" t="s">
        <v>450</v>
      </c>
      <c r="B6">
        <v>9.1747259999999992E-5</v>
      </c>
      <c r="C6">
        <v>0</v>
      </c>
      <c r="E6">
        <v>1.8509761953527999E-2</v>
      </c>
      <c r="F6">
        <v>0</v>
      </c>
      <c r="G6">
        <v>1.3189879747199998E-4</v>
      </c>
      <c r="H6">
        <v>0</v>
      </c>
      <c r="J6">
        <f>0.0002+0.00013</f>
        <v>3.3E-4</v>
      </c>
    </row>
    <row r="7" spans="1:36" x14ac:dyDescent="0.2">
      <c r="A7" t="s">
        <v>451</v>
      </c>
      <c r="B7">
        <v>0</v>
      </c>
      <c r="C7">
        <v>0</v>
      </c>
      <c r="E7">
        <v>4.0998580352580001E-3</v>
      </c>
      <c r="F7">
        <v>0</v>
      </c>
      <c r="G7">
        <v>1.37195402416E-8</v>
      </c>
      <c r="H7">
        <v>0</v>
      </c>
      <c r="J7" s="1">
        <v>7.8999999999999996E-5</v>
      </c>
    </row>
    <row r="8" spans="1:36" x14ac:dyDescent="0.2">
      <c r="A8" t="s">
        <v>465</v>
      </c>
      <c r="B8">
        <v>0</v>
      </c>
      <c r="C8">
        <v>0</v>
      </c>
      <c r="E8">
        <v>5.0717533717319994E-3</v>
      </c>
      <c r="F8">
        <v>0</v>
      </c>
      <c r="G8">
        <v>0</v>
      </c>
      <c r="H8">
        <v>0</v>
      </c>
      <c r="J8">
        <v>1.7124332330600001E-4</v>
      </c>
    </row>
    <row r="10" spans="1:36" x14ac:dyDescent="0.2">
      <c r="A10" t="s">
        <v>452</v>
      </c>
      <c r="B10">
        <v>9.1747259999999992E-5</v>
      </c>
      <c r="C10">
        <v>0</v>
      </c>
      <c r="E10">
        <v>8.3085849961619995E-2</v>
      </c>
      <c r="F10">
        <v>0</v>
      </c>
      <c r="G10">
        <v>1.3189879747199998E-4</v>
      </c>
      <c r="H10">
        <v>0</v>
      </c>
      <c r="J10">
        <f>0.0002+0.00013</f>
        <v>3.3E-4</v>
      </c>
    </row>
    <row r="11" spans="1:36" x14ac:dyDescent="0.2">
      <c r="A11" t="s">
        <v>453</v>
      </c>
      <c r="B11">
        <v>0</v>
      </c>
      <c r="C11">
        <v>0</v>
      </c>
      <c r="E11">
        <v>1.8403272307695E-2</v>
      </c>
      <c r="F11">
        <v>0</v>
      </c>
      <c r="G11">
        <v>1.37195402416E-8</v>
      </c>
      <c r="H11">
        <v>0</v>
      </c>
      <c r="J11" s="1">
        <v>7.8999999999999996E-5</v>
      </c>
    </row>
    <row r="12" spans="1:36" x14ac:dyDescent="0.2">
      <c r="A12" t="s">
        <v>466</v>
      </c>
      <c r="B12">
        <v>0</v>
      </c>
      <c r="C12">
        <v>0</v>
      </c>
      <c r="E12">
        <v>2.276587569003E-2</v>
      </c>
      <c r="F12">
        <v>0</v>
      </c>
      <c r="G12">
        <v>0</v>
      </c>
      <c r="H12">
        <v>0</v>
      </c>
      <c r="J12">
        <v>1.7124332330600001E-4</v>
      </c>
    </row>
    <row r="13" spans="1:36" x14ac:dyDescent="0.2">
      <c r="A13" t="s">
        <v>454</v>
      </c>
      <c r="B13">
        <v>9.1747259999999992E-5</v>
      </c>
      <c r="C13">
        <v>0</v>
      </c>
      <c r="E13">
        <v>3.5082730927085998E-2</v>
      </c>
      <c r="F13">
        <v>0</v>
      </c>
      <c r="G13">
        <v>1.3189879747199998E-4</v>
      </c>
      <c r="H13">
        <v>0</v>
      </c>
      <c r="J13">
        <f>0.0002+0.00013</f>
        <v>3.3E-4</v>
      </c>
    </row>
    <row r="14" spans="1:36" x14ac:dyDescent="0.2">
      <c r="A14" t="s">
        <v>455</v>
      </c>
      <c r="B14">
        <v>0</v>
      </c>
      <c r="C14">
        <v>0</v>
      </c>
      <c r="E14">
        <v>7.7707221006585005E-3</v>
      </c>
      <c r="F14">
        <v>0</v>
      </c>
      <c r="G14">
        <v>1.37195402416E-8</v>
      </c>
      <c r="H14">
        <v>0</v>
      </c>
      <c r="J14" s="1">
        <v>7.8999999999999996E-5</v>
      </c>
    </row>
    <row r="15" spans="1:36" x14ac:dyDescent="0.2">
      <c r="A15" t="s">
        <v>467</v>
      </c>
      <c r="B15">
        <v>0</v>
      </c>
      <c r="C15">
        <v>0</v>
      </c>
      <c r="E15">
        <v>9.6128172429089994E-3</v>
      </c>
      <c r="F15">
        <v>0</v>
      </c>
      <c r="G15">
        <v>0</v>
      </c>
      <c r="H15">
        <v>0</v>
      </c>
      <c r="J15">
        <v>1.7124332330600001E-4</v>
      </c>
    </row>
    <row r="17" spans="1:10" x14ac:dyDescent="0.2">
      <c r="A17" t="s">
        <v>456</v>
      </c>
      <c r="B17">
        <v>9.1747259999999992E-5</v>
      </c>
      <c r="C17">
        <v>0</v>
      </c>
      <c r="E17">
        <v>5.1848663504171999E-2</v>
      </c>
      <c r="F17">
        <v>0</v>
      </c>
      <c r="G17">
        <v>1.3189879747199998E-4</v>
      </c>
      <c r="H17">
        <v>0</v>
      </c>
      <c r="J17">
        <f>0.0002+0.00013</f>
        <v>3.3E-4</v>
      </c>
    </row>
    <row r="18" spans="1:10" x14ac:dyDescent="0.2">
      <c r="A18" t="s">
        <v>457</v>
      </c>
      <c r="B18">
        <v>0</v>
      </c>
      <c r="C18">
        <v>0</v>
      </c>
      <c r="E18">
        <v>1.1484327038817001E-2</v>
      </c>
      <c r="F18">
        <v>0</v>
      </c>
      <c r="G18">
        <v>1.37195402416E-8</v>
      </c>
      <c r="H18">
        <v>0</v>
      </c>
      <c r="J18" s="1">
        <v>7.8999999999999996E-5</v>
      </c>
    </row>
    <row r="19" spans="1:10" x14ac:dyDescent="0.2">
      <c r="A19" t="s">
        <v>468</v>
      </c>
      <c r="B19">
        <v>0</v>
      </c>
      <c r="C19">
        <v>0</v>
      </c>
      <c r="E19">
        <v>1.4206753960817999E-2</v>
      </c>
      <c r="F19">
        <v>0</v>
      </c>
      <c r="G19">
        <v>0</v>
      </c>
      <c r="H19">
        <v>0</v>
      </c>
      <c r="J19">
        <v>1.7124332330600001E-4</v>
      </c>
    </row>
    <row r="21" spans="1:10" x14ac:dyDescent="0.2">
      <c r="A21" t="s">
        <v>460</v>
      </c>
      <c r="B21">
        <v>9.1747259999999992E-5</v>
      </c>
      <c r="C21">
        <v>1.9380773999999997E-4</v>
      </c>
      <c r="E21">
        <v>0</v>
      </c>
      <c r="F21">
        <v>0</v>
      </c>
      <c r="G21">
        <v>1.3189879747199998E-4</v>
      </c>
      <c r="H21">
        <v>0.111989574375</v>
      </c>
      <c r="J21">
        <f>0.0002+0.00013</f>
        <v>3.3E-4</v>
      </c>
    </row>
    <row r="22" spans="1:10" x14ac:dyDescent="0.2">
      <c r="A22" t="s">
        <v>461</v>
      </c>
      <c r="B22">
        <v>9.1747259999999992E-5</v>
      </c>
      <c r="C22">
        <v>1.9380773999999997E-4</v>
      </c>
      <c r="E22">
        <v>0</v>
      </c>
      <c r="F22">
        <v>0</v>
      </c>
      <c r="G22">
        <v>1.3189879747199998E-4</v>
      </c>
      <c r="H22">
        <v>6.2533964999999997E-2</v>
      </c>
      <c r="J22">
        <f>0.0002+0.00013</f>
        <v>3.3E-4</v>
      </c>
    </row>
    <row r="24" spans="1:10" x14ac:dyDescent="0.2">
      <c r="A24" t="s">
        <v>462</v>
      </c>
      <c r="B24">
        <v>9.1747259999999992E-5</v>
      </c>
      <c r="C24">
        <v>1.9380773999999997E-4</v>
      </c>
      <c r="E24">
        <v>0</v>
      </c>
      <c r="F24">
        <v>0</v>
      </c>
      <c r="G24">
        <v>1.3189879747199998E-4</v>
      </c>
      <c r="H24">
        <v>0.10450522125</v>
      </c>
      <c r="J24">
        <f>0.0002+0.00013</f>
        <v>3.3E-4</v>
      </c>
    </row>
    <row r="25" spans="1:10" x14ac:dyDescent="0.2">
      <c r="A25" t="s">
        <v>463</v>
      </c>
      <c r="B25">
        <v>9.1747259999999992E-5</v>
      </c>
      <c r="C25">
        <v>1.9380773999999997E-4</v>
      </c>
      <c r="E25">
        <v>0</v>
      </c>
      <c r="F25">
        <v>0</v>
      </c>
      <c r="G25">
        <v>1.3189879747199998E-4</v>
      </c>
      <c r="H25">
        <v>5.5227652499999995E-2</v>
      </c>
      <c r="J25">
        <f>0.0002+0.00013</f>
        <v>3.3E-4</v>
      </c>
    </row>
    <row r="27" spans="1:10" x14ac:dyDescent="0.2">
      <c r="A27" t="s">
        <v>458</v>
      </c>
      <c r="B27">
        <v>1.2521415825E-4</v>
      </c>
      <c r="C27">
        <v>1.413E-5</v>
      </c>
      <c r="E27">
        <v>0</v>
      </c>
      <c r="F27">
        <v>0.17410782751200002</v>
      </c>
      <c r="G27">
        <v>7.4680924909999993E-4</v>
      </c>
      <c r="H27">
        <v>0</v>
      </c>
      <c r="J27">
        <f>0.0002+0.00013</f>
        <v>3.3E-4</v>
      </c>
    </row>
    <row r="28" spans="1:10" x14ac:dyDescent="0.2">
      <c r="A28" t="s">
        <v>459</v>
      </c>
      <c r="B28">
        <v>1.2521415825E-4</v>
      </c>
      <c r="C28">
        <v>1.413E-5</v>
      </c>
      <c r="E28">
        <v>0</v>
      </c>
      <c r="F28">
        <v>0.11477604801600001</v>
      </c>
      <c r="G28">
        <v>7.4680924909999993E-4</v>
      </c>
      <c r="H28">
        <v>0</v>
      </c>
      <c r="J28">
        <f>0.0002+0.00013</f>
        <v>3.3E-4</v>
      </c>
    </row>
    <row r="29" spans="1:10" x14ac:dyDescent="0.2">
      <c r="A29" t="s">
        <v>469</v>
      </c>
      <c r="B29">
        <v>0</v>
      </c>
      <c r="C29">
        <v>0</v>
      </c>
      <c r="E29">
        <v>0</v>
      </c>
      <c r="F29">
        <v>5.4620220186000004E-2</v>
      </c>
      <c r="G29">
        <v>5.4891617917999993E-4</v>
      </c>
      <c r="H29">
        <v>0</v>
      </c>
      <c r="J29">
        <v>3.3953181694000004E-4</v>
      </c>
    </row>
    <row r="30" spans="1:10" x14ac:dyDescent="0.2">
      <c r="A30" t="s">
        <v>470</v>
      </c>
      <c r="B30">
        <v>0</v>
      </c>
      <c r="C30">
        <v>0</v>
      </c>
      <c r="E30">
        <v>0</v>
      </c>
      <c r="F30">
        <v>3.6006956748000009E-2</v>
      </c>
      <c r="G30">
        <v>5.4891617917999993E-4</v>
      </c>
      <c r="H30">
        <v>0</v>
      </c>
      <c r="J30">
        <v>3.3953181694000004E-4</v>
      </c>
    </row>
    <row r="32" spans="1:10" x14ac:dyDescent="0.2">
      <c r="A32" t="s">
        <v>445</v>
      </c>
      <c r="B32">
        <v>7.8899999999999994E-3</v>
      </c>
      <c r="G32">
        <f>0.011-SUM(B32,J32)</f>
        <v>1.4400000000000003E-3</v>
      </c>
      <c r="J32">
        <v>1.67E-3</v>
      </c>
    </row>
    <row r="33" spans="1:10" x14ac:dyDescent="0.2">
      <c r="A33" t="s">
        <v>446</v>
      </c>
      <c r="C33">
        <v>5.62E-2</v>
      </c>
      <c r="I33">
        <v>1.455E-2</v>
      </c>
      <c r="J33">
        <f>0.0002+0.00013</f>
        <v>3.3E-4</v>
      </c>
    </row>
    <row r="36" spans="1:10" x14ac:dyDescent="0.2">
      <c r="B36" t="s">
        <v>1</v>
      </c>
      <c r="C36" t="s">
        <v>12</v>
      </c>
      <c r="D36" t="s">
        <v>15</v>
      </c>
      <c r="E36" t="s">
        <v>0</v>
      </c>
      <c r="F36" t="s">
        <v>19</v>
      </c>
      <c r="G36" t="s">
        <v>447</v>
      </c>
      <c r="H36" t="s">
        <v>444</v>
      </c>
    </row>
    <row r="37" spans="1:10" x14ac:dyDescent="0.2">
      <c r="A37" t="s">
        <v>448</v>
      </c>
      <c r="B37">
        <v>1.977420801411792E-2</v>
      </c>
      <c r="C37">
        <v>3.2507897591820081</v>
      </c>
      <c r="D37">
        <v>0</v>
      </c>
      <c r="E37">
        <v>1.9653422836653357E-3</v>
      </c>
      <c r="F37">
        <v>0</v>
      </c>
      <c r="H37">
        <v>2.5398354003863801E-3</v>
      </c>
    </row>
    <row r="38" spans="1:10" x14ac:dyDescent="0.2">
      <c r="A38" t="s">
        <v>449</v>
      </c>
      <c r="B38">
        <v>0</v>
      </c>
      <c r="C38">
        <v>0.72004040616937659</v>
      </c>
      <c r="D38">
        <v>0</v>
      </c>
      <c r="E38">
        <v>7.4188929099917992E-7</v>
      </c>
      <c r="F38">
        <v>0</v>
      </c>
      <c r="H38">
        <v>1.1286119942865874E-3</v>
      </c>
    </row>
    <row r="39" spans="1:10" x14ac:dyDescent="0.2">
      <c r="A39" t="s">
        <v>464</v>
      </c>
      <c r="B39">
        <v>0</v>
      </c>
      <c r="C39">
        <v>0.89073019757451333</v>
      </c>
      <c r="D39">
        <v>0</v>
      </c>
      <c r="E39">
        <v>0</v>
      </c>
      <c r="F39">
        <v>0</v>
      </c>
      <c r="H39">
        <v>2.4566402018327072E-3</v>
      </c>
    </row>
    <row r="40" spans="1:10" x14ac:dyDescent="0.2">
      <c r="A40" t="s">
        <v>450</v>
      </c>
      <c r="B40">
        <v>1.977420801411792E-2</v>
      </c>
      <c r="C40">
        <v>0.32714585701904492</v>
      </c>
      <c r="D40">
        <v>0</v>
      </c>
      <c r="E40">
        <v>1.9653422836653357E-3</v>
      </c>
      <c r="F40">
        <v>0</v>
      </c>
      <c r="H40">
        <v>2.5398354003863801E-3</v>
      </c>
    </row>
    <row r="41" spans="1:10" x14ac:dyDescent="0.2">
      <c r="A41" t="s">
        <v>451</v>
      </c>
      <c r="B41">
        <v>0</v>
      </c>
      <c r="C41">
        <v>7.2461848724383549E-2</v>
      </c>
      <c r="D41">
        <v>0</v>
      </c>
      <c r="E41">
        <v>7.4188929099917992E-7</v>
      </c>
      <c r="F41">
        <v>0</v>
      </c>
      <c r="H41">
        <v>1.1286119942865874E-3</v>
      </c>
    </row>
    <row r="42" spans="1:10" x14ac:dyDescent="0.2">
      <c r="A42" t="s">
        <v>465</v>
      </c>
      <c r="B42">
        <v>0</v>
      </c>
      <c r="C42">
        <v>8.9639353955508219E-2</v>
      </c>
      <c r="D42">
        <v>0</v>
      </c>
      <c r="E42">
        <v>0</v>
      </c>
      <c r="F42">
        <v>0</v>
      </c>
      <c r="H42">
        <v>2.4566402018327072E-3</v>
      </c>
    </row>
    <row r="44" spans="1:10" x14ac:dyDescent="0.2">
      <c r="A44" t="s">
        <v>452</v>
      </c>
      <c r="B44">
        <v>1.977420801411792E-2</v>
      </c>
      <c r="C44">
        <v>1.5131836341521707</v>
      </c>
      <c r="D44">
        <v>0</v>
      </c>
      <c r="E44">
        <v>1.9653422836653357E-3</v>
      </c>
      <c r="F44">
        <v>0</v>
      </c>
      <c r="H44">
        <v>2.5398354003863801E-3</v>
      </c>
    </row>
    <row r="45" spans="1:10" x14ac:dyDescent="0.2">
      <c r="A45" t="s">
        <v>453</v>
      </c>
      <c r="B45">
        <v>0</v>
      </c>
      <c r="C45">
        <v>0.33516574102225094</v>
      </c>
      <c r="D45">
        <v>0</v>
      </c>
      <c r="E45">
        <v>7.4188929099917992E-7</v>
      </c>
      <c r="F45">
        <v>0</v>
      </c>
      <c r="H45">
        <v>1.1286119942865874E-3</v>
      </c>
    </row>
    <row r="46" spans="1:10" x14ac:dyDescent="0.2">
      <c r="A46" t="s">
        <v>466</v>
      </c>
      <c r="B46">
        <v>0</v>
      </c>
      <c r="C46">
        <v>0.41461874106372165</v>
      </c>
      <c r="D46">
        <v>0</v>
      </c>
      <c r="E46">
        <v>0</v>
      </c>
      <c r="F46">
        <v>0</v>
      </c>
      <c r="H46">
        <v>2.4566402018327072E-3</v>
      </c>
    </row>
    <row r="47" spans="1:10" x14ac:dyDescent="0.2">
      <c r="A47" t="s">
        <v>454</v>
      </c>
      <c r="B47">
        <v>1.977420801411792E-2</v>
      </c>
      <c r="C47">
        <v>1.4977097144148352</v>
      </c>
      <c r="D47">
        <v>0</v>
      </c>
      <c r="E47">
        <v>1.9653422836653357E-3</v>
      </c>
      <c r="F47">
        <v>0</v>
      </c>
      <c r="H47">
        <v>2.5398354003863801E-3</v>
      </c>
    </row>
    <row r="48" spans="1:10" x14ac:dyDescent="0.2">
      <c r="A48" t="s">
        <v>455</v>
      </c>
      <c r="B48">
        <v>0</v>
      </c>
      <c r="C48">
        <v>0.33173831314223107</v>
      </c>
      <c r="D48">
        <v>0</v>
      </c>
      <c r="E48">
        <v>7.4188929099917992E-7</v>
      </c>
      <c r="F48">
        <v>0</v>
      </c>
      <c r="H48">
        <v>1.1286119942865874E-3</v>
      </c>
    </row>
    <row r="49" spans="1:8" x14ac:dyDescent="0.2">
      <c r="A49" t="s">
        <v>467</v>
      </c>
      <c r="B49">
        <v>0</v>
      </c>
      <c r="C49">
        <v>0.41037882135007114</v>
      </c>
      <c r="D49">
        <v>0</v>
      </c>
      <c r="E49">
        <v>0</v>
      </c>
      <c r="F49">
        <v>0</v>
      </c>
      <c r="H49">
        <v>2.4566402018327072E-3</v>
      </c>
    </row>
    <row r="51" spans="1:8" x14ac:dyDescent="0.2">
      <c r="A51" t="s">
        <v>456</v>
      </c>
      <c r="B51">
        <v>1.977420801411792E-2</v>
      </c>
      <c r="C51">
        <v>2.7317137572159065</v>
      </c>
      <c r="D51">
        <v>0</v>
      </c>
      <c r="E51">
        <v>1.9653422836653357E-3</v>
      </c>
      <c r="F51">
        <v>0</v>
      </c>
      <c r="H51">
        <v>2.5398354003863801E-3</v>
      </c>
    </row>
    <row r="52" spans="1:8" x14ac:dyDescent="0.2">
      <c r="A52" t="s">
        <v>457</v>
      </c>
      <c r="B52">
        <v>0</v>
      </c>
      <c r="C52">
        <v>0.60506659273442365</v>
      </c>
      <c r="D52">
        <v>0</v>
      </c>
      <c r="E52">
        <v>7.4188929099917992E-7</v>
      </c>
      <c r="F52">
        <v>0</v>
      </c>
      <c r="H52">
        <v>1.1286119942865874E-3</v>
      </c>
    </row>
    <row r="53" spans="1:8" x14ac:dyDescent="0.2">
      <c r="A53" t="s">
        <v>468</v>
      </c>
      <c r="B53">
        <v>0</v>
      </c>
      <c r="C53">
        <v>0.74850116892647289</v>
      </c>
      <c r="D53">
        <v>0</v>
      </c>
      <c r="E53">
        <v>0</v>
      </c>
      <c r="F53">
        <v>0</v>
      </c>
      <c r="H53">
        <v>2.4566402018327072E-3</v>
      </c>
    </row>
    <row r="55" spans="1:8" x14ac:dyDescent="0.2">
      <c r="A55" t="s">
        <v>460</v>
      </c>
      <c r="B55">
        <v>1.977420801411792E-2</v>
      </c>
      <c r="C55">
        <v>0</v>
      </c>
      <c r="D55">
        <v>0</v>
      </c>
      <c r="E55">
        <v>1.9653422836653357E-3</v>
      </c>
      <c r="F55">
        <v>4.7721036919818749</v>
      </c>
      <c r="H55">
        <v>2.5398354003863801E-3</v>
      </c>
    </row>
    <row r="56" spans="1:8" x14ac:dyDescent="0.2">
      <c r="A56" t="s">
        <v>461</v>
      </c>
      <c r="B56">
        <v>1.977420801411792E-2</v>
      </c>
      <c r="C56">
        <v>0</v>
      </c>
      <c r="D56">
        <v>0</v>
      </c>
      <c r="E56">
        <v>1.9653422836653357E-3</v>
      </c>
      <c r="F56">
        <v>1.2916944607837499</v>
      </c>
      <c r="H56">
        <v>2.5398354003863801E-3</v>
      </c>
    </row>
    <row r="58" spans="1:8" x14ac:dyDescent="0.2">
      <c r="A58" t="s">
        <v>462</v>
      </c>
      <c r="B58">
        <v>1.977420801411792E-2</v>
      </c>
      <c r="C58">
        <v>0</v>
      </c>
      <c r="D58">
        <v>0</v>
      </c>
      <c r="E58">
        <v>1.9653422836653357E-3</v>
      </c>
      <c r="F58">
        <v>4.4961236226356247</v>
      </c>
      <c r="H58">
        <v>2.5398354003863801E-3</v>
      </c>
    </row>
    <row r="59" spans="1:8" x14ac:dyDescent="0.2">
      <c r="A59" t="s">
        <v>463</v>
      </c>
      <c r="B59">
        <v>1.977420801411792E-2</v>
      </c>
      <c r="C59">
        <v>0</v>
      </c>
      <c r="D59">
        <v>0</v>
      </c>
      <c r="E59">
        <v>1.9653422836653357E-3</v>
      </c>
      <c r="F59">
        <v>1.02824377218</v>
      </c>
      <c r="H59">
        <v>2.5398354003863801E-3</v>
      </c>
    </row>
    <row r="61" spans="1:8" x14ac:dyDescent="0.2">
      <c r="A61" t="s">
        <v>458</v>
      </c>
      <c r="B61">
        <v>2.6987299801085933E-2</v>
      </c>
      <c r="C61">
        <v>0</v>
      </c>
      <c r="D61">
        <v>6.3628409161488122</v>
      </c>
      <c r="E61">
        <v>8.43067091513372E-3</v>
      </c>
      <c r="F61">
        <v>0</v>
      </c>
      <c r="H61">
        <v>4.1740719359156546E-3</v>
      </c>
    </row>
    <row r="62" spans="1:8" x14ac:dyDescent="0.2">
      <c r="A62" t="s">
        <v>459</v>
      </c>
      <c r="B62">
        <v>2.6987299801085933E-2</v>
      </c>
      <c r="C62">
        <v>0</v>
      </c>
      <c r="D62">
        <v>2.187402022758012</v>
      </c>
      <c r="E62">
        <v>8.43067091513372E-3</v>
      </c>
      <c r="F62">
        <v>0</v>
      </c>
      <c r="H62">
        <v>4.1740719359156546E-3</v>
      </c>
    </row>
    <row r="63" spans="1:8" x14ac:dyDescent="0.2">
      <c r="A63" t="s">
        <v>469</v>
      </c>
      <c r="B63">
        <v>0</v>
      </c>
      <c r="C63">
        <v>0</v>
      </c>
      <c r="D63">
        <v>1.9961180195909611</v>
      </c>
      <c r="E63">
        <v>5.4819888542477595E-3</v>
      </c>
      <c r="F63">
        <v>0</v>
      </c>
      <c r="H63">
        <v>4.8708907021479302E-3</v>
      </c>
    </row>
    <row r="64" spans="1:8" x14ac:dyDescent="0.2">
      <c r="A64" t="s">
        <v>470</v>
      </c>
      <c r="B64">
        <v>0</v>
      </c>
      <c r="C64">
        <v>0</v>
      </c>
      <c r="D64">
        <v>0.68622061297106107</v>
      </c>
      <c r="E64">
        <v>5.4819888542477595E-3</v>
      </c>
      <c r="F64">
        <v>0</v>
      </c>
      <c r="H64">
        <v>4.8708907021479302E-3</v>
      </c>
    </row>
    <row r="66" spans="1:8" x14ac:dyDescent="0.2">
      <c r="A66" t="s">
        <v>445</v>
      </c>
      <c r="B66">
        <f>0.088+0.384</f>
        <v>0.47199999999999998</v>
      </c>
      <c r="E66">
        <v>8.0000000000000004E-4</v>
      </c>
      <c r="H66">
        <v>9.2999999999999992E-3</v>
      </c>
    </row>
    <row r="67" spans="1:8" x14ac:dyDescent="0.2">
      <c r="A67" t="s">
        <v>446</v>
      </c>
      <c r="B67">
        <v>2.8999999999999998E-3</v>
      </c>
      <c r="E67">
        <f>1.1693-SUM(B67,G67,H67)</f>
        <v>7.0000000000003393E-3</v>
      </c>
      <c r="G67">
        <f>1.1561+0.00284</f>
        <v>1.1589399999999999</v>
      </c>
      <c r="H67">
        <v>4.6000000000000001E-4</v>
      </c>
    </row>
    <row r="75" spans="1:8" x14ac:dyDescent="0.2">
      <c r="B75" t="s">
        <v>1</v>
      </c>
      <c r="C75" t="s">
        <v>12</v>
      </c>
      <c r="D75" t="s">
        <v>15</v>
      </c>
      <c r="E75" t="s">
        <v>0</v>
      </c>
      <c r="F75" t="s">
        <v>19</v>
      </c>
      <c r="G75" t="s">
        <v>447</v>
      </c>
      <c r="H75" t="s">
        <v>444</v>
      </c>
    </row>
    <row r="76" spans="1:8" x14ac:dyDescent="0.2">
      <c r="A76" t="s">
        <v>448</v>
      </c>
      <c r="B76">
        <v>5.2805537737919996E-3</v>
      </c>
      <c r="C76">
        <v>0.85433625793314605</v>
      </c>
      <c r="D76">
        <v>0</v>
      </c>
      <c r="E76">
        <v>8.7788415546799994E-5</v>
      </c>
      <c r="F76">
        <v>0</v>
      </c>
      <c r="H76">
        <v>2.6427281239550001E-4</v>
      </c>
    </row>
    <row r="77" spans="1:8" x14ac:dyDescent="0.2">
      <c r="A77" t="s">
        <v>449</v>
      </c>
      <c r="B77">
        <v>0</v>
      </c>
      <c r="C77">
        <v>0.18923297774944353</v>
      </c>
      <c r="D77">
        <v>0</v>
      </c>
      <c r="E77">
        <v>3.3191377254440002E-8</v>
      </c>
      <c r="F77">
        <v>0</v>
      </c>
      <c r="H77">
        <v>6.2716904063169989E-5</v>
      </c>
    </row>
    <row r="78" spans="1:8" x14ac:dyDescent="0.2">
      <c r="A78" t="s">
        <v>464</v>
      </c>
      <c r="B78">
        <v>0</v>
      </c>
      <c r="C78">
        <v>0.23409176237079901</v>
      </c>
      <c r="D78">
        <v>0</v>
      </c>
      <c r="E78">
        <v>0</v>
      </c>
      <c r="F78">
        <v>0</v>
      </c>
      <c r="H78">
        <v>2.086523567293E-4</v>
      </c>
    </row>
    <row r="79" spans="1:8" x14ac:dyDescent="0.2">
      <c r="A79" t="s">
        <v>450</v>
      </c>
      <c r="B79">
        <v>5.2805537737919996E-3</v>
      </c>
      <c r="C79">
        <v>6.1561148658837002E-2</v>
      </c>
      <c r="D79">
        <v>0</v>
      </c>
      <c r="E79">
        <v>8.7788415546799994E-5</v>
      </c>
      <c r="F79">
        <v>0</v>
      </c>
      <c r="H79">
        <v>2.6427281239550001E-4</v>
      </c>
    </row>
    <row r="80" spans="1:8" x14ac:dyDescent="0.2">
      <c r="A80" t="s">
        <v>451</v>
      </c>
      <c r="B80">
        <v>0</v>
      </c>
      <c r="C80">
        <v>1.3635614040975751E-2</v>
      </c>
      <c r="D80">
        <v>0</v>
      </c>
      <c r="E80">
        <v>3.3191377254440002E-8</v>
      </c>
      <c r="F80">
        <v>0</v>
      </c>
      <c r="H80">
        <v>6.2716904063169989E-5</v>
      </c>
    </row>
    <row r="81" spans="1:8" x14ac:dyDescent="0.2">
      <c r="A81" t="s">
        <v>465</v>
      </c>
      <c r="B81">
        <v>0</v>
      </c>
      <c r="C81">
        <v>1.6868016134515499E-2</v>
      </c>
      <c r="D81">
        <v>0</v>
      </c>
      <c r="E81">
        <v>0</v>
      </c>
      <c r="F81">
        <v>0</v>
      </c>
      <c r="H81">
        <v>2.086523567293E-4</v>
      </c>
    </row>
    <row r="83" spans="1:8" x14ac:dyDescent="0.2">
      <c r="A83" t="s">
        <v>452</v>
      </c>
      <c r="B83">
        <v>5.2805537737919996E-3</v>
      </c>
      <c r="C83">
        <v>3.5120512200419993E-2</v>
      </c>
      <c r="D83">
        <v>0</v>
      </c>
      <c r="E83">
        <v>8.7788415546799994E-5</v>
      </c>
      <c r="F83">
        <v>0</v>
      </c>
      <c r="H83">
        <v>2.6427281239550001E-4</v>
      </c>
    </row>
    <row r="84" spans="1:8" x14ac:dyDescent="0.2">
      <c r="A84" t="s">
        <v>453</v>
      </c>
      <c r="B84">
        <v>0</v>
      </c>
      <c r="C84">
        <v>7.779090541994999E-3</v>
      </c>
      <c r="D84">
        <v>0</v>
      </c>
      <c r="E84">
        <v>3.3191377254440002E-8</v>
      </c>
      <c r="F84">
        <v>0</v>
      </c>
      <c r="H84">
        <v>6.2716904063169989E-5</v>
      </c>
    </row>
    <row r="85" spans="1:8" x14ac:dyDescent="0.2">
      <c r="A85" t="s">
        <v>466</v>
      </c>
      <c r="B85">
        <v>0</v>
      </c>
      <c r="C85">
        <v>9.6231694722299973E-3</v>
      </c>
      <c r="D85">
        <v>0</v>
      </c>
      <c r="E85">
        <v>0</v>
      </c>
      <c r="F85">
        <v>0</v>
      </c>
      <c r="H85">
        <v>2.086523567293E-4</v>
      </c>
    </row>
    <row r="86" spans="1:8" x14ac:dyDescent="0.2">
      <c r="A86" t="s">
        <v>454</v>
      </c>
      <c r="B86">
        <v>5.2805537737919996E-3</v>
      </c>
      <c r="C86">
        <v>3.6637854346400399E-2</v>
      </c>
      <c r="D86">
        <v>0</v>
      </c>
      <c r="E86">
        <v>8.7788415546799994E-5</v>
      </c>
      <c r="F86">
        <v>0</v>
      </c>
      <c r="H86">
        <v>2.6427281239550001E-4</v>
      </c>
    </row>
    <row r="87" spans="1:8" x14ac:dyDescent="0.2">
      <c r="A87" t="s">
        <v>455</v>
      </c>
      <c r="B87">
        <v>0</v>
      </c>
      <c r="C87">
        <v>8.1151773812018994E-3</v>
      </c>
      <c r="D87">
        <v>0</v>
      </c>
      <c r="E87">
        <v>3.3191377254440002E-8</v>
      </c>
      <c r="F87">
        <v>0</v>
      </c>
      <c r="H87">
        <v>6.2716904063169989E-5</v>
      </c>
    </row>
    <row r="88" spans="1:8" x14ac:dyDescent="0.2">
      <c r="A88" t="s">
        <v>467</v>
      </c>
      <c r="B88">
        <v>0</v>
      </c>
      <c r="C88">
        <v>1.0038927663192598E-2</v>
      </c>
      <c r="D88">
        <v>0</v>
      </c>
      <c r="E88">
        <v>0</v>
      </c>
      <c r="F88">
        <v>0</v>
      </c>
      <c r="H88">
        <v>2.086523567293E-4</v>
      </c>
    </row>
    <row r="90" spans="1:8" x14ac:dyDescent="0.2">
      <c r="A90" t="s">
        <v>456</v>
      </c>
      <c r="B90">
        <v>5.2805537737919996E-3</v>
      </c>
      <c r="C90">
        <v>0.13614158029057802</v>
      </c>
      <c r="D90">
        <v>0</v>
      </c>
      <c r="E90">
        <v>8.7788415546799994E-5</v>
      </c>
      <c r="F90">
        <v>0</v>
      </c>
      <c r="H90">
        <v>2.6427281239550001E-4</v>
      </c>
    </row>
    <row r="91" spans="1:8" x14ac:dyDescent="0.2">
      <c r="A91" t="s">
        <v>457</v>
      </c>
      <c r="B91">
        <v>0</v>
      </c>
      <c r="C91">
        <v>3.0154961111245503E-2</v>
      </c>
      <c r="D91">
        <v>0</v>
      </c>
      <c r="E91">
        <v>3.3191377254440002E-8</v>
      </c>
      <c r="F91">
        <v>0</v>
      </c>
      <c r="H91">
        <v>6.2716904063169989E-5</v>
      </c>
    </row>
    <row r="92" spans="1:8" x14ac:dyDescent="0.2">
      <c r="A92" t="s">
        <v>468</v>
      </c>
      <c r="B92">
        <v>0</v>
      </c>
      <c r="C92">
        <v>3.7303371086306998E-2</v>
      </c>
      <c r="D92">
        <v>0</v>
      </c>
      <c r="E92">
        <v>0</v>
      </c>
      <c r="F92">
        <v>0</v>
      </c>
      <c r="H92">
        <v>2.086523567293E-4</v>
      </c>
    </row>
    <row r="94" spans="1:8" x14ac:dyDescent="0.2">
      <c r="A94" t="s">
        <v>460</v>
      </c>
      <c r="B94">
        <v>5.2805537737919996E-3</v>
      </c>
      <c r="C94">
        <v>0</v>
      </c>
      <c r="D94">
        <v>0</v>
      </c>
      <c r="E94">
        <v>8.7788415546799994E-5</v>
      </c>
      <c r="F94">
        <v>1.1486587349999999</v>
      </c>
      <c r="H94">
        <v>2.6427281239550001E-4</v>
      </c>
    </row>
    <row r="95" spans="1:8" x14ac:dyDescent="0.2">
      <c r="A95" t="s">
        <v>461</v>
      </c>
      <c r="B95">
        <v>5.2805537737919996E-3</v>
      </c>
      <c r="C95">
        <v>0</v>
      </c>
      <c r="D95">
        <v>0</v>
      </c>
      <c r="E95">
        <v>8.7788415546799994E-5</v>
      </c>
      <c r="F95">
        <v>0.20361085874999998</v>
      </c>
      <c r="H95">
        <v>2.6427281239550001E-4</v>
      </c>
    </row>
    <row r="97" spans="1:8" x14ac:dyDescent="0.2">
      <c r="A97" t="s">
        <v>462</v>
      </c>
      <c r="B97">
        <v>5.2805537737919996E-3</v>
      </c>
      <c r="C97">
        <v>0</v>
      </c>
      <c r="D97">
        <v>0</v>
      </c>
      <c r="E97">
        <v>8.7788415546799994E-5</v>
      </c>
      <c r="F97">
        <v>1.080049831875</v>
      </c>
      <c r="H97">
        <v>2.6427281239550001E-4</v>
      </c>
    </row>
    <row r="98" spans="1:8" x14ac:dyDescent="0.2">
      <c r="A98" t="s">
        <v>463</v>
      </c>
      <c r="B98">
        <v>5.2805537737919996E-3</v>
      </c>
      <c r="C98">
        <v>0</v>
      </c>
      <c r="D98">
        <v>0</v>
      </c>
      <c r="E98">
        <v>8.7788415546799994E-5</v>
      </c>
      <c r="F98">
        <v>0.1384041106875</v>
      </c>
      <c r="H98">
        <v>2.6427281239550001E-4</v>
      </c>
    </row>
    <row r="100" spans="1:8" x14ac:dyDescent="0.2">
      <c r="A100" t="s">
        <v>458</v>
      </c>
      <c r="B100">
        <v>7.2067557753683993E-3</v>
      </c>
      <c r="C100">
        <v>0</v>
      </c>
      <c r="D100">
        <v>1.394643751464</v>
      </c>
      <c r="E100">
        <v>6.1326219721970004E-4</v>
      </c>
      <c r="F100">
        <v>0</v>
      </c>
      <c r="H100">
        <v>4.9060275722079998E-4</v>
      </c>
    </row>
    <row r="101" spans="1:8" x14ac:dyDescent="0.2">
      <c r="A101" t="s">
        <v>459</v>
      </c>
      <c r="B101">
        <v>7.2067557753683993E-3</v>
      </c>
      <c r="C101">
        <v>0</v>
      </c>
      <c r="D101">
        <v>0.26087203420439997</v>
      </c>
      <c r="E101">
        <v>6.1326219721970004E-4</v>
      </c>
      <c r="F101">
        <v>0</v>
      </c>
      <c r="H101">
        <v>4.9060275722079998E-4</v>
      </c>
    </row>
    <row r="102" spans="1:8" x14ac:dyDescent="0.2">
      <c r="A102" t="s">
        <v>469</v>
      </c>
      <c r="B102">
        <v>0</v>
      </c>
      <c r="C102">
        <v>0</v>
      </c>
      <c r="D102">
        <v>0.43752052894200005</v>
      </c>
      <c r="E102">
        <v>4.8154970712170007E-4</v>
      </c>
      <c r="F102">
        <v>0</v>
      </c>
      <c r="H102">
        <v>4.1370438520700001E-4</v>
      </c>
    </row>
    <row r="103" spans="1:8" x14ac:dyDescent="0.2">
      <c r="A103" t="s">
        <v>470</v>
      </c>
      <c r="B103">
        <v>0</v>
      </c>
      <c r="C103">
        <v>0</v>
      </c>
      <c r="D103">
        <v>8.1839444855700008E-2</v>
      </c>
      <c r="E103">
        <v>4.8154970712170007E-4</v>
      </c>
      <c r="F103">
        <v>0</v>
      </c>
      <c r="H103">
        <v>4.1370438520700001E-4</v>
      </c>
    </row>
    <row r="105" spans="1:8" x14ac:dyDescent="0.2">
      <c r="A105" t="s">
        <v>445</v>
      </c>
      <c r="B105">
        <f>0.007+0.0219+0.09722</f>
        <v>0.12612000000000001</v>
      </c>
      <c r="E105">
        <f>0.128-SUM(B105,H105)</f>
        <v>3.9200000000000346E-4</v>
      </c>
      <c r="H105">
        <f>0.0004+0.001088</f>
        <v>1.488E-3</v>
      </c>
    </row>
    <row r="106" spans="1:8" x14ac:dyDescent="0.2">
      <c r="A106" t="s">
        <v>446</v>
      </c>
      <c r="B106">
        <f>0.0005+0.000137</f>
        <v>6.3699999999999998E-4</v>
      </c>
      <c r="E106">
        <f>0.003927-SUM(B106,G106,H106)</f>
        <v>6.0099999999999997E-4</v>
      </c>
      <c r="G106">
        <f>0.00231+0.00016</f>
        <v>2.47E-3</v>
      </c>
      <c r="H106">
        <v>2.1900000000000001E-4</v>
      </c>
    </row>
    <row r="110" spans="1:8" x14ac:dyDescent="0.2">
      <c r="B110" t="s">
        <v>1</v>
      </c>
      <c r="C110" t="s">
        <v>12</v>
      </c>
      <c r="D110" t="s">
        <v>15</v>
      </c>
      <c r="E110" t="s">
        <v>0</v>
      </c>
      <c r="F110" t="s">
        <v>19</v>
      </c>
      <c r="G110" t="s">
        <v>447</v>
      </c>
      <c r="H110" t="s">
        <v>444</v>
      </c>
    </row>
    <row r="111" spans="1:8" x14ac:dyDescent="0.2">
      <c r="A111" t="s">
        <v>448</v>
      </c>
      <c r="B111">
        <f>B37+B76</f>
        <v>2.505476178790992E-2</v>
      </c>
      <c r="C111">
        <f t="shared" ref="C111:H111" si="0">C37+C76</f>
        <v>4.105126017115154</v>
      </c>
      <c r="D111">
        <f t="shared" si="0"/>
        <v>0</v>
      </c>
      <c r="E111">
        <f t="shared" si="0"/>
        <v>2.0531306992121359E-3</v>
      </c>
      <c r="F111">
        <f t="shared" si="0"/>
        <v>0</v>
      </c>
      <c r="G111">
        <f t="shared" si="0"/>
        <v>0</v>
      </c>
      <c r="H111">
        <f t="shared" si="0"/>
        <v>2.8041082127818803E-3</v>
      </c>
    </row>
    <row r="112" spans="1:8" x14ac:dyDescent="0.2">
      <c r="A112" t="s">
        <v>449</v>
      </c>
      <c r="B112">
        <f t="shared" ref="B112:H141" si="1">B38+B77</f>
        <v>0</v>
      </c>
      <c r="C112">
        <f t="shared" si="1"/>
        <v>0.90927338391882007</v>
      </c>
      <c r="D112">
        <f t="shared" si="1"/>
        <v>0</v>
      </c>
      <c r="E112">
        <f t="shared" si="1"/>
        <v>7.7508066825361995E-7</v>
      </c>
      <c r="F112">
        <f t="shared" si="1"/>
        <v>0</v>
      </c>
      <c r="G112">
        <f t="shared" si="1"/>
        <v>0</v>
      </c>
      <c r="H112">
        <f t="shared" si="1"/>
        <v>1.1913288983497574E-3</v>
      </c>
    </row>
    <row r="113" spans="1:8" x14ac:dyDescent="0.2">
      <c r="A113" t="s">
        <v>464</v>
      </c>
      <c r="B113">
        <f t="shared" si="1"/>
        <v>0</v>
      </c>
      <c r="C113">
        <f t="shared" si="1"/>
        <v>1.1248219599453124</v>
      </c>
      <c r="D113">
        <f t="shared" si="1"/>
        <v>0</v>
      </c>
      <c r="E113">
        <f t="shared" si="1"/>
        <v>0</v>
      </c>
      <c r="F113">
        <f t="shared" si="1"/>
        <v>0</v>
      </c>
      <c r="G113">
        <f t="shared" si="1"/>
        <v>0</v>
      </c>
      <c r="H113">
        <f t="shared" si="1"/>
        <v>2.6652925585620071E-3</v>
      </c>
    </row>
    <row r="114" spans="1:8" x14ac:dyDescent="0.2">
      <c r="A114" t="s">
        <v>450</v>
      </c>
      <c r="B114">
        <f t="shared" si="1"/>
        <v>2.505476178790992E-2</v>
      </c>
      <c r="C114">
        <f t="shared" si="1"/>
        <v>0.38870700567788191</v>
      </c>
      <c r="D114">
        <f t="shared" si="1"/>
        <v>0</v>
      </c>
      <c r="E114">
        <f t="shared" si="1"/>
        <v>2.0531306992121359E-3</v>
      </c>
      <c r="F114">
        <f t="shared" si="1"/>
        <v>0</v>
      </c>
      <c r="G114">
        <f t="shared" si="1"/>
        <v>0</v>
      </c>
      <c r="H114">
        <f t="shared" si="1"/>
        <v>2.8041082127818803E-3</v>
      </c>
    </row>
    <row r="115" spans="1:8" x14ac:dyDescent="0.2">
      <c r="A115" t="s">
        <v>451</v>
      </c>
      <c r="B115">
        <f t="shared" si="1"/>
        <v>0</v>
      </c>
      <c r="C115">
        <f t="shared" si="1"/>
        <v>8.6097462765359303E-2</v>
      </c>
      <c r="D115">
        <f t="shared" si="1"/>
        <v>0</v>
      </c>
      <c r="E115">
        <f t="shared" si="1"/>
        <v>7.7508066825361995E-7</v>
      </c>
      <c r="F115">
        <f t="shared" si="1"/>
        <v>0</v>
      </c>
      <c r="G115">
        <f t="shared" si="1"/>
        <v>0</v>
      </c>
      <c r="H115">
        <f t="shared" si="1"/>
        <v>1.1913288983497574E-3</v>
      </c>
    </row>
    <row r="116" spans="1:8" x14ac:dyDescent="0.2">
      <c r="A116" t="s">
        <v>465</v>
      </c>
      <c r="B116">
        <f t="shared" si="1"/>
        <v>0</v>
      </c>
      <c r="C116">
        <f t="shared" si="1"/>
        <v>0.10650737009002371</v>
      </c>
      <c r="D116">
        <f t="shared" si="1"/>
        <v>0</v>
      </c>
      <c r="E116">
        <f t="shared" si="1"/>
        <v>0</v>
      </c>
      <c r="F116">
        <f t="shared" si="1"/>
        <v>0</v>
      </c>
      <c r="G116">
        <f t="shared" si="1"/>
        <v>0</v>
      </c>
      <c r="H116">
        <f t="shared" si="1"/>
        <v>2.6652925585620071E-3</v>
      </c>
    </row>
    <row r="118" spans="1:8" x14ac:dyDescent="0.2">
      <c r="A118" t="s">
        <v>452</v>
      </c>
      <c r="B118">
        <f t="shared" si="1"/>
        <v>2.505476178790992E-2</v>
      </c>
      <c r="C118">
        <f t="shared" si="1"/>
        <v>1.5483041463525906</v>
      </c>
      <c r="D118">
        <f t="shared" si="1"/>
        <v>0</v>
      </c>
      <c r="E118">
        <f t="shared" si="1"/>
        <v>2.0531306992121359E-3</v>
      </c>
      <c r="F118">
        <f t="shared" si="1"/>
        <v>0</v>
      </c>
      <c r="G118">
        <f t="shared" si="1"/>
        <v>0</v>
      </c>
      <c r="H118">
        <f t="shared" si="1"/>
        <v>2.8041082127818803E-3</v>
      </c>
    </row>
    <row r="119" spans="1:8" x14ac:dyDescent="0.2">
      <c r="A119" t="s">
        <v>453</v>
      </c>
      <c r="B119">
        <f t="shared" si="1"/>
        <v>0</v>
      </c>
      <c r="C119">
        <f t="shared" si="1"/>
        <v>0.34294483156424593</v>
      </c>
      <c r="D119">
        <f t="shared" si="1"/>
        <v>0</v>
      </c>
      <c r="E119">
        <f t="shared" si="1"/>
        <v>7.7508066825361995E-7</v>
      </c>
      <c r="F119">
        <f t="shared" si="1"/>
        <v>0</v>
      </c>
      <c r="G119">
        <f t="shared" si="1"/>
        <v>0</v>
      </c>
      <c r="H119">
        <f t="shared" si="1"/>
        <v>1.1913288983497574E-3</v>
      </c>
    </row>
    <row r="120" spans="1:8" x14ac:dyDescent="0.2">
      <c r="A120" t="s">
        <v>466</v>
      </c>
      <c r="B120">
        <f t="shared" si="1"/>
        <v>0</v>
      </c>
      <c r="C120">
        <f t="shared" si="1"/>
        <v>0.42424191053595167</v>
      </c>
      <c r="D120">
        <f t="shared" si="1"/>
        <v>0</v>
      </c>
      <c r="E120">
        <f t="shared" si="1"/>
        <v>0</v>
      </c>
      <c r="F120">
        <f t="shared" si="1"/>
        <v>0</v>
      </c>
      <c r="G120">
        <f t="shared" si="1"/>
        <v>0</v>
      </c>
      <c r="H120">
        <f t="shared" si="1"/>
        <v>2.6652925585620071E-3</v>
      </c>
    </row>
    <row r="121" spans="1:8" x14ac:dyDescent="0.2">
      <c r="A121" t="s">
        <v>454</v>
      </c>
      <c r="B121">
        <f t="shared" si="1"/>
        <v>2.505476178790992E-2</v>
      </c>
      <c r="C121">
        <f t="shared" si="1"/>
        <v>1.5343475687612356</v>
      </c>
      <c r="D121">
        <f t="shared" si="1"/>
        <v>0</v>
      </c>
      <c r="E121">
        <f t="shared" si="1"/>
        <v>2.0531306992121359E-3</v>
      </c>
      <c r="F121">
        <f t="shared" si="1"/>
        <v>0</v>
      </c>
      <c r="G121">
        <f t="shared" si="1"/>
        <v>0</v>
      </c>
      <c r="H121">
        <f t="shared" si="1"/>
        <v>2.8041082127818803E-3</v>
      </c>
    </row>
    <row r="122" spans="1:8" x14ac:dyDescent="0.2">
      <c r="A122" t="s">
        <v>455</v>
      </c>
      <c r="B122">
        <f t="shared" si="1"/>
        <v>0</v>
      </c>
      <c r="C122">
        <f t="shared" si="1"/>
        <v>0.33985349052343294</v>
      </c>
      <c r="D122">
        <f t="shared" si="1"/>
        <v>0</v>
      </c>
      <c r="E122">
        <f t="shared" si="1"/>
        <v>7.7508066825361995E-7</v>
      </c>
      <c r="F122">
        <f t="shared" si="1"/>
        <v>0</v>
      </c>
      <c r="G122">
        <f t="shared" si="1"/>
        <v>0</v>
      </c>
      <c r="H122">
        <f t="shared" si="1"/>
        <v>1.1913288983497574E-3</v>
      </c>
    </row>
    <row r="123" spans="1:8" x14ac:dyDescent="0.2">
      <c r="A123" t="s">
        <v>467</v>
      </c>
      <c r="B123">
        <f t="shared" si="1"/>
        <v>0</v>
      </c>
      <c r="C123">
        <f t="shared" si="1"/>
        <v>0.42041774901326373</v>
      </c>
      <c r="D123">
        <f t="shared" si="1"/>
        <v>0</v>
      </c>
      <c r="E123">
        <f t="shared" si="1"/>
        <v>0</v>
      </c>
      <c r="F123">
        <f t="shared" si="1"/>
        <v>0</v>
      </c>
      <c r="G123">
        <f t="shared" si="1"/>
        <v>0</v>
      </c>
      <c r="H123">
        <f t="shared" si="1"/>
        <v>2.6652925585620071E-3</v>
      </c>
    </row>
    <row r="125" spans="1:8" x14ac:dyDescent="0.2">
      <c r="A125" t="s">
        <v>456</v>
      </c>
      <c r="B125">
        <f t="shared" si="1"/>
        <v>2.505476178790992E-2</v>
      </c>
      <c r="C125">
        <f t="shared" si="1"/>
        <v>2.8678553375064846</v>
      </c>
      <c r="D125">
        <f t="shared" si="1"/>
        <v>0</v>
      </c>
      <c r="E125">
        <f t="shared" si="1"/>
        <v>2.0531306992121359E-3</v>
      </c>
      <c r="F125">
        <f t="shared" si="1"/>
        <v>0</v>
      </c>
      <c r="G125">
        <f t="shared" si="1"/>
        <v>0</v>
      </c>
      <c r="H125">
        <f t="shared" si="1"/>
        <v>2.8041082127818803E-3</v>
      </c>
    </row>
    <row r="126" spans="1:8" x14ac:dyDescent="0.2">
      <c r="A126" t="s">
        <v>457</v>
      </c>
      <c r="B126">
        <f t="shared" si="1"/>
        <v>0</v>
      </c>
      <c r="C126">
        <f t="shared" si="1"/>
        <v>0.63522155384566914</v>
      </c>
      <c r="D126">
        <f t="shared" si="1"/>
        <v>0</v>
      </c>
      <c r="E126">
        <f t="shared" si="1"/>
        <v>7.7508066825361995E-7</v>
      </c>
      <c r="F126">
        <f t="shared" si="1"/>
        <v>0</v>
      </c>
      <c r="G126">
        <f t="shared" si="1"/>
        <v>0</v>
      </c>
      <c r="H126">
        <f t="shared" si="1"/>
        <v>1.1913288983497574E-3</v>
      </c>
    </row>
    <row r="127" spans="1:8" x14ac:dyDescent="0.2">
      <c r="A127" t="s">
        <v>468</v>
      </c>
      <c r="B127">
        <f t="shared" si="1"/>
        <v>0</v>
      </c>
      <c r="C127">
        <f t="shared" si="1"/>
        <v>0.78580454001277988</v>
      </c>
      <c r="D127">
        <f t="shared" si="1"/>
        <v>0</v>
      </c>
      <c r="E127">
        <f t="shared" si="1"/>
        <v>0</v>
      </c>
      <c r="F127">
        <f t="shared" si="1"/>
        <v>0</v>
      </c>
      <c r="G127">
        <f t="shared" si="1"/>
        <v>0</v>
      </c>
      <c r="H127">
        <f t="shared" si="1"/>
        <v>2.6652925585620071E-3</v>
      </c>
    </row>
    <row r="129" spans="1:8" x14ac:dyDescent="0.2">
      <c r="A129" t="s">
        <v>460</v>
      </c>
      <c r="B129">
        <f t="shared" si="1"/>
        <v>2.505476178790992E-2</v>
      </c>
      <c r="C129">
        <f t="shared" si="1"/>
        <v>0</v>
      </c>
      <c r="D129">
        <f t="shared" si="1"/>
        <v>0</v>
      </c>
      <c r="E129">
        <f t="shared" si="1"/>
        <v>2.0531306992121359E-3</v>
      </c>
      <c r="F129">
        <f t="shared" si="1"/>
        <v>5.9207624269818746</v>
      </c>
      <c r="G129">
        <f t="shared" si="1"/>
        <v>0</v>
      </c>
      <c r="H129">
        <f t="shared" si="1"/>
        <v>2.8041082127818803E-3</v>
      </c>
    </row>
    <row r="130" spans="1:8" x14ac:dyDescent="0.2">
      <c r="A130" t="s">
        <v>461</v>
      </c>
      <c r="B130">
        <f t="shared" si="1"/>
        <v>2.505476178790992E-2</v>
      </c>
      <c r="C130">
        <f t="shared" si="1"/>
        <v>0</v>
      </c>
      <c r="D130">
        <f t="shared" si="1"/>
        <v>0</v>
      </c>
      <c r="E130">
        <f t="shared" si="1"/>
        <v>2.0531306992121359E-3</v>
      </c>
      <c r="F130">
        <f t="shared" si="1"/>
        <v>1.49530531953375</v>
      </c>
      <c r="G130">
        <f t="shared" si="1"/>
        <v>0</v>
      </c>
      <c r="H130">
        <f t="shared" si="1"/>
        <v>2.8041082127818803E-3</v>
      </c>
    </row>
    <row r="131" spans="1:8" x14ac:dyDescent="0.2">
      <c r="B131">
        <f t="shared" si="1"/>
        <v>0</v>
      </c>
      <c r="C131">
        <f t="shared" si="1"/>
        <v>0</v>
      </c>
      <c r="D131">
        <f t="shared" si="1"/>
        <v>0</v>
      </c>
      <c r="E131">
        <f t="shared" si="1"/>
        <v>0</v>
      </c>
      <c r="F131">
        <f t="shared" si="1"/>
        <v>0</v>
      </c>
      <c r="G131">
        <f t="shared" si="1"/>
        <v>0</v>
      </c>
      <c r="H131">
        <f t="shared" si="1"/>
        <v>0</v>
      </c>
    </row>
    <row r="132" spans="1:8" x14ac:dyDescent="0.2">
      <c r="A132" t="s">
        <v>462</v>
      </c>
      <c r="B132">
        <f t="shared" si="1"/>
        <v>2.505476178790992E-2</v>
      </c>
      <c r="C132">
        <f t="shared" si="1"/>
        <v>0</v>
      </c>
      <c r="D132">
        <f t="shared" si="1"/>
        <v>0</v>
      </c>
      <c r="E132">
        <f t="shared" si="1"/>
        <v>2.0531306992121359E-3</v>
      </c>
      <c r="F132">
        <f t="shared" si="1"/>
        <v>5.5761734545106245</v>
      </c>
      <c r="G132">
        <f t="shared" si="1"/>
        <v>0</v>
      </c>
      <c r="H132">
        <f t="shared" si="1"/>
        <v>2.8041082127818803E-3</v>
      </c>
    </row>
    <row r="133" spans="1:8" x14ac:dyDescent="0.2">
      <c r="A133" t="s">
        <v>463</v>
      </c>
      <c r="B133">
        <f t="shared" si="1"/>
        <v>2.505476178790992E-2</v>
      </c>
      <c r="C133">
        <f t="shared" si="1"/>
        <v>0</v>
      </c>
      <c r="D133">
        <f t="shared" si="1"/>
        <v>0</v>
      </c>
      <c r="E133">
        <f t="shared" si="1"/>
        <v>2.0531306992121359E-3</v>
      </c>
      <c r="F133">
        <f t="shared" si="1"/>
        <v>1.1666478828675</v>
      </c>
      <c r="G133">
        <f t="shared" si="1"/>
        <v>0</v>
      </c>
      <c r="H133">
        <f t="shared" si="1"/>
        <v>2.8041082127818803E-3</v>
      </c>
    </row>
    <row r="135" spans="1:8" x14ac:dyDescent="0.2">
      <c r="A135" t="s">
        <v>458</v>
      </c>
      <c r="B135">
        <f t="shared" si="1"/>
        <v>3.419405557645433E-2</v>
      </c>
      <c r="C135">
        <f t="shared" si="1"/>
        <v>0</v>
      </c>
      <c r="D135">
        <f t="shared" si="1"/>
        <v>7.757484667612812</v>
      </c>
      <c r="E135">
        <f t="shared" si="1"/>
        <v>9.0439331123534205E-3</v>
      </c>
      <c r="F135">
        <f t="shared" si="1"/>
        <v>0</v>
      </c>
      <c r="G135">
        <f t="shared" si="1"/>
        <v>0</v>
      </c>
      <c r="H135">
        <f t="shared" si="1"/>
        <v>4.6646746931364542E-3</v>
      </c>
    </row>
    <row r="136" spans="1:8" x14ac:dyDescent="0.2">
      <c r="A136" t="s">
        <v>459</v>
      </c>
      <c r="B136">
        <f t="shared" si="1"/>
        <v>3.419405557645433E-2</v>
      </c>
      <c r="C136">
        <f t="shared" si="1"/>
        <v>0</v>
      </c>
      <c r="D136">
        <f t="shared" si="1"/>
        <v>2.4482740569624122</v>
      </c>
      <c r="E136">
        <f t="shared" si="1"/>
        <v>9.0439331123534205E-3</v>
      </c>
      <c r="F136">
        <f t="shared" si="1"/>
        <v>0</v>
      </c>
      <c r="G136">
        <f t="shared" si="1"/>
        <v>0</v>
      </c>
      <c r="H136">
        <f t="shared" si="1"/>
        <v>4.6646746931364542E-3</v>
      </c>
    </row>
    <row r="137" spans="1:8" x14ac:dyDescent="0.2">
      <c r="A137" t="s">
        <v>469</v>
      </c>
      <c r="B137">
        <f t="shared" si="1"/>
        <v>0</v>
      </c>
      <c r="C137">
        <f t="shared" si="1"/>
        <v>0</v>
      </c>
      <c r="D137">
        <f t="shared" si="1"/>
        <v>2.433638548532961</v>
      </c>
      <c r="E137">
        <f t="shared" si="1"/>
        <v>5.9635385613694596E-3</v>
      </c>
      <c r="F137">
        <f t="shared" si="1"/>
        <v>0</v>
      </c>
      <c r="G137">
        <f t="shared" si="1"/>
        <v>0</v>
      </c>
      <c r="H137">
        <f t="shared" si="1"/>
        <v>5.2845950873549302E-3</v>
      </c>
    </row>
    <row r="138" spans="1:8" x14ac:dyDescent="0.2">
      <c r="A138" t="s">
        <v>470</v>
      </c>
      <c r="B138">
        <f t="shared" si="1"/>
        <v>0</v>
      </c>
      <c r="C138">
        <f t="shared" si="1"/>
        <v>0</v>
      </c>
      <c r="D138">
        <f t="shared" si="1"/>
        <v>0.76806005782676112</v>
      </c>
      <c r="E138">
        <f t="shared" si="1"/>
        <v>5.9635385613694596E-3</v>
      </c>
      <c r="F138">
        <f t="shared" si="1"/>
        <v>0</v>
      </c>
      <c r="G138">
        <f t="shared" si="1"/>
        <v>0</v>
      </c>
      <c r="H138">
        <f t="shared" si="1"/>
        <v>5.2845950873549302E-3</v>
      </c>
    </row>
    <row r="140" spans="1:8" x14ac:dyDescent="0.2">
      <c r="A140" t="s">
        <v>445</v>
      </c>
      <c r="B140">
        <f t="shared" si="1"/>
        <v>0.59811999999999999</v>
      </c>
      <c r="C140">
        <f t="shared" si="1"/>
        <v>0</v>
      </c>
      <c r="D140">
        <f t="shared" si="1"/>
        <v>0</v>
      </c>
      <c r="E140">
        <f t="shared" si="1"/>
        <v>1.1920000000000034E-3</v>
      </c>
      <c r="F140">
        <f t="shared" si="1"/>
        <v>0</v>
      </c>
      <c r="G140">
        <f t="shared" si="1"/>
        <v>0</v>
      </c>
      <c r="H140">
        <f t="shared" si="1"/>
        <v>1.0787999999999999E-2</v>
      </c>
    </row>
    <row r="141" spans="1:8" x14ac:dyDescent="0.2">
      <c r="A141" t="s">
        <v>446</v>
      </c>
      <c r="B141">
        <f t="shared" si="1"/>
        <v>3.5369999999999998E-3</v>
      </c>
      <c r="C141">
        <f t="shared" si="1"/>
        <v>0</v>
      </c>
      <c r="D141">
        <f t="shared" si="1"/>
        <v>0</v>
      </c>
      <c r="E141">
        <f t="shared" si="1"/>
        <v>7.6010000000003393E-3</v>
      </c>
      <c r="F141">
        <f t="shared" si="1"/>
        <v>0</v>
      </c>
      <c r="G141">
        <f t="shared" si="1"/>
        <v>1.1614099999999998</v>
      </c>
      <c r="H141">
        <f t="shared" si="1"/>
        <v>6.7900000000000002E-4</v>
      </c>
    </row>
    <row r="148" spans="1:9" x14ac:dyDescent="0.2">
      <c r="B148" t="s">
        <v>1</v>
      </c>
      <c r="C148" t="s">
        <v>2</v>
      </c>
      <c r="D148" t="s">
        <v>12</v>
      </c>
      <c r="E148" t="s">
        <v>15</v>
      </c>
      <c r="F148" t="s">
        <v>0</v>
      </c>
      <c r="G148" t="s">
        <v>19</v>
      </c>
      <c r="H148" t="s">
        <v>447</v>
      </c>
      <c r="I148" t="s">
        <v>472</v>
      </c>
    </row>
    <row r="149" spans="1:9" x14ac:dyDescent="0.2">
      <c r="A149" t="s">
        <v>448</v>
      </c>
      <c r="B149">
        <v>0.3760766592</v>
      </c>
      <c r="C149">
        <v>0.22915199999999999</v>
      </c>
      <c r="D149">
        <v>229.67292726744</v>
      </c>
      <c r="E149">
        <v>0</v>
      </c>
      <c r="F149">
        <v>0.20896522516800001</v>
      </c>
      <c r="G149">
        <v>0</v>
      </c>
      <c r="I149">
        <v>0.52734166357000001</v>
      </c>
    </row>
    <row r="150" spans="1:9" x14ac:dyDescent="0.2">
      <c r="A150" t="s">
        <v>449</v>
      </c>
      <c r="B150">
        <v>0</v>
      </c>
      <c r="C150">
        <v>0.22915199999999999</v>
      </c>
      <c r="D150">
        <v>50.871880400340004</v>
      </c>
      <c r="E150">
        <v>0</v>
      </c>
      <c r="F150">
        <v>3.2592621729199993E-5</v>
      </c>
      <c r="G150">
        <v>0</v>
      </c>
      <c r="I150">
        <v>0.16628833577749999</v>
      </c>
    </row>
    <row r="151" spans="1:9" x14ac:dyDescent="0.2">
      <c r="A151" t="s">
        <v>464</v>
      </c>
      <c r="B151">
        <v>0</v>
      </c>
      <c r="C151">
        <v>0</v>
      </c>
      <c r="D151">
        <v>62.931357312359999</v>
      </c>
      <c r="E151">
        <v>0</v>
      </c>
      <c r="F151">
        <v>0</v>
      </c>
      <c r="G151">
        <v>0</v>
      </c>
      <c r="I151">
        <v>0.85966200826000005</v>
      </c>
    </row>
    <row r="152" spans="1:9" x14ac:dyDescent="0.2">
      <c r="A152" t="s">
        <v>450</v>
      </c>
      <c r="B152">
        <v>0.3760766592</v>
      </c>
      <c r="C152">
        <v>0.22915199999999999</v>
      </c>
      <c r="D152">
        <v>39.897058595634007</v>
      </c>
      <c r="E152">
        <v>0</v>
      </c>
      <c r="F152">
        <v>0.20896522516800001</v>
      </c>
      <c r="G152">
        <v>0</v>
      </c>
      <c r="I152">
        <v>0.52734166357000001</v>
      </c>
    </row>
    <row r="153" spans="1:9" x14ac:dyDescent="0.2">
      <c r="A153" t="s">
        <v>451</v>
      </c>
      <c r="B153">
        <v>0</v>
      </c>
      <c r="C153">
        <v>0.22915199999999999</v>
      </c>
      <c r="D153">
        <v>8.8370815722615017</v>
      </c>
      <c r="E153">
        <v>0</v>
      </c>
      <c r="F153">
        <v>3.2592621729199993E-5</v>
      </c>
      <c r="G153">
        <v>0</v>
      </c>
      <c r="I153">
        <v>0.16628833577749999</v>
      </c>
    </row>
    <row r="154" spans="1:9" x14ac:dyDescent="0.2">
      <c r="A154" t="s">
        <v>465</v>
      </c>
      <c r="B154">
        <v>0</v>
      </c>
      <c r="C154">
        <v>0</v>
      </c>
      <c r="D154">
        <v>10.931963466771</v>
      </c>
      <c r="E154">
        <v>0</v>
      </c>
      <c r="F154">
        <v>0</v>
      </c>
      <c r="G154">
        <v>0</v>
      </c>
      <c r="I154">
        <v>0.85966200826000005</v>
      </c>
    </row>
    <row r="156" spans="1:9" x14ac:dyDescent="0.2">
      <c r="A156" t="s">
        <v>452</v>
      </c>
      <c r="B156">
        <v>0.3760766592</v>
      </c>
      <c r="C156">
        <v>0.22915199999999999</v>
      </c>
      <c r="D156">
        <v>104.8425996333</v>
      </c>
      <c r="E156">
        <v>0</v>
      </c>
      <c r="F156">
        <v>0.20896522516800001</v>
      </c>
      <c r="G156">
        <v>0</v>
      </c>
      <c r="I156">
        <v>0.52734166357000001</v>
      </c>
    </row>
    <row r="157" spans="1:9" x14ac:dyDescent="0.2">
      <c r="A157" t="s">
        <v>453</v>
      </c>
      <c r="B157">
        <v>0</v>
      </c>
      <c r="C157">
        <v>0.22915199999999999</v>
      </c>
      <c r="D157">
        <v>23.222328608175001</v>
      </c>
      <c r="E157">
        <v>0</v>
      </c>
      <c r="F157">
        <v>3.2592621729199993E-5</v>
      </c>
      <c r="G157">
        <v>0</v>
      </c>
      <c r="I157">
        <v>0.16628833577749999</v>
      </c>
    </row>
    <row r="158" spans="1:9" x14ac:dyDescent="0.2">
      <c r="A158" t="s">
        <v>466</v>
      </c>
      <c r="B158">
        <v>0</v>
      </c>
      <c r="C158">
        <v>0</v>
      </c>
      <c r="D158">
        <v>28.727317483949999</v>
      </c>
      <c r="E158">
        <v>0</v>
      </c>
      <c r="F158">
        <v>0</v>
      </c>
      <c r="G158">
        <v>0</v>
      </c>
      <c r="I158">
        <v>0.85966200826000005</v>
      </c>
    </row>
    <row r="159" spans="1:9" x14ac:dyDescent="0.2">
      <c r="A159" t="s">
        <v>454</v>
      </c>
      <c r="B159">
        <v>0.3760766592</v>
      </c>
      <c r="C159">
        <v>0.22915199999999999</v>
      </c>
      <c r="D159">
        <v>56.943870126450001</v>
      </c>
      <c r="E159">
        <v>0</v>
      </c>
      <c r="F159">
        <v>0.20896522516800001</v>
      </c>
      <c r="G159">
        <v>0</v>
      </c>
      <c r="I159">
        <v>0.52734166357000001</v>
      </c>
    </row>
    <row r="160" spans="1:9" x14ac:dyDescent="0.2">
      <c r="A160" t="s">
        <v>455</v>
      </c>
      <c r="B160">
        <v>0</v>
      </c>
      <c r="C160">
        <v>0.22915199999999999</v>
      </c>
      <c r="D160">
        <v>12.612900375637501</v>
      </c>
      <c r="E160">
        <v>0</v>
      </c>
      <c r="F160">
        <v>3.2592621729199993E-5</v>
      </c>
      <c r="G160">
        <v>0</v>
      </c>
      <c r="I160">
        <v>0.16628833577749999</v>
      </c>
    </row>
    <row r="161" spans="1:9" x14ac:dyDescent="0.2">
      <c r="A161" t="s">
        <v>467</v>
      </c>
      <c r="B161">
        <v>0</v>
      </c>
      <c r="C161">
        <v>0</v>
      </c>
      <c r="D161">
        <v>15.602862210674999</v>
      </c>
      <c r="E161">
        <v>0</v>
      </c>
      <c r="F161">
        <v>0</v>
      </c>
      <c r="G161">
        <v>0</v>
      </c>
      <c r="I161">
        <v>0.85966200826000005</v>
      </c>
    </row>
    <row r="163" spans="1:9" x14ac:dyDescent="0.2">
      <c r="A163" t="s">
        <v>456</v>
      </c>
      <c r="B163">
        <v>0.3760766592</v>
      </c>
      <c r="C163">
        <v>0.22915199999999999</v>
      </c>
      <c r="D163">
        <v>134.21750758194</v>
      </c>
      <c r="E163">
        <v>0</v>
      </c>
      <c r="F163">
        <v>0.20896522516800001</v>
      </c>
      <c r="G163">
        <v>0</v>
      </c>
      <c r="I163">
        <v>0.52734166357000001</v>
      </c>
    </row>
    <row r="164" spans="1:9" x14ac:dyDescent="0.2">
      <c r="A164" t="s">
        <v>457</v>
      </c>
      <c r="B164">
        <v>0</v>
      </c>
      <c r="C164">
        <v>0.22915199999999999</v>
      </c>
      <c r="D164">
        <v>29.728784644215001</v>
      </c>
      <c r="E164">
        <v>0</v>
      </c>
      <c r="F164">
        <v>3.2592621729199993E-5</v>
      </c>
      <c r="G164">
        <v>0</v>
      </c>
      <c r="I164">
        <v>0.16628833577749999</v>
      </c>
    </row>
    <row r="165" spans="1:9" x14ac:dyDescent="0.2">
      <c r="A165" t="s">
        <v>468</v>
      </c>
      <c r="B165">
        <v>0</v>
      </c>
      <c r="C165">
        <v>0</v>
      </c>
      <c r="D165">
        <v>36.77616699411</v>
      </c>
      <c r="E165">
        <v>0</v>
      </c>
      <c r="F165">
        <v>0</v>
      </c>
      <c r="G165">
        <v>0</v>
      </c>
      <c r="I165">
        <v>0.85966200826000005</v>
      </c>
    </row>
    <row r="167" spans="1:9" x14ac:dyDescent="0.2">
      <c r="A167" t="s">
        <v>460</v>
      </c>
      <c r="B167">
        <v>0.3760766592</v>
      </c>
      <c r="C167">
        <v>0.59494918000000008</v>
      </c>
      <c r="D167">
        <v>0</v>
      </c>
      <c r="E167">
        <v>0</v>
      </c>
      <c r="F167">
        <v>0.20896522516800001</v>
      </c>
      <c r="G167">
        <v>372.04526249999998</v>
      </c>
      <c r="I167">
        <v>0.52734166357000001</v>
      </c>
    </row>
    <row r="168" spans="1:9" x14ac:dyDescent="0.2">
      <c r="A168" t="s">
        <v>461</v>
      </c>
      <c r="B168">
        <v>0.3760766592</v>
      </c>
      <c r="C168">
        <v>0.59494918000000008</v>
      </c>
      <c r="D168">
        <v>0</v>
      </c>
      <c r="E168">
        <v>0</v>
      </c>
      <c r="F168">
        <v>0.20896522516800001</v>
      </c>
      <c r="G168">
        <v>147.14383687500001</v>
      </c>
      <c r="I168">
        <v>0.52734166357000001</v>
      </c>
    </row>
    <row r="170" spans="1:9" x14ac:dyDescent="0.2">
      <c r="A170" t="s">
        <v>462</v>
      </c>
      <c r="B170">
        <v>0.3760766592</v>
      </c>
      <c r="C170">
        <v>0.59494918000000008</v>
      </c>
      <c r="D170">
        <v>0</v>
      </c>
      <c r="E170">
        <v>0</v>
      </c>
      <c r="F170">
        <v>0.20896522516800001</v>
      </c>
      <c r="G170">
        <v>324.03382499999998</v>
      </c>
      <c r="I170">
        <v>0.52734166357000001</v>
      </c>
    </row>
    <row r="171" spans="1:9" x14ac:dyDescent="0.2">
      <c r="A171" t="s">
        <v>463</v>
      </c>
      <c r="B171">
        <v>0.3760766592</v>
      </c>
      <c r="C171">
        <v>0.59494918000000008</v>
      </c>
      <c r="D171">
        <v>0</v>
      </c>
      <c r="E171">
        <v>0</v>
      </c>
      <c r="F171">
        <v>0.20896522516800001</v>
      </c>
      <c r="G171">
        <v>99.942052500000003</v>
      </c>
      <c r="I171">
        <v>0.52734166357000001</v>
      </c>
    </row>
    <row r="173" spans="1:9" x14ac:dyDescent="0.2">
      <c r="A173" t="s">
        <v>458</v>
      </c>
      <c r="B173">
        <v>0.51325916784000003</v>
      </c>
      <c r="C173">
        <v>0.24687500000000001</v>
      </c>
      <c r="D173">
        <v>0</v>
      </c>
      <c r="E173">
        <v>488.077165272</v>
      </c>
      <c r="F173">
        <v>1.55291219818</v>
      </c>
      <c r="G173">
        <v>0</v>
      </c>
      <c r="I173">
        <v>0.70263663650000008</v>
      </c>
    </row>
    <row r="174" spans="1:9" x14ac:dyDescent="0.2">
      <c r="A174" t="s">
        <v>459</v>
      </c>
      <c r="B174">
        <v>0.51325916784000003</v>
      </c>
      <c r="C174">
        <v>0.24687500000000001</v>
      </c>
      <c r="D174">
        <v>0</v>
      </c>
      <c r="E174">
        <v>218.26345968000001</v>
      </c>
      <c r="F174">
        <v>1.55291219818</v>
      </c>
      <c r="G174">
        <v>0</v>
      </c>
      <c r="I174">
        <v>0.70263663650000008</v>
      </c>
    </row>
    <row r="175" spans="1:9" x14ac:dyDescent="0.2">
      <c r="A175" t="s">
        <v>469</v>
      </c>
      <c r="B175">
        <v>0</v>
      </c>
      <c r="C175">
        <v>0</v>
      </c>
      <c r="D175">
        <v>0</v>
      </c>
      <c r="E175">
        <v>153.117080466</v>
      </c>
      <c r="F175">
        <v>1.2393932676999999</v>
      </c>
      <c r="G175">
        <v>0</v>
      </c>
      <c r="I175">
        <v>1.7044904174000002</v>
      </c>
    </row>
    <row r="176" spans="1:9" x14ac:dyDescent="0.2">
      <c r="A176" t="s">
        <v>470</v>
      </c>
      <c r="B176">
        <v>0</v>
      </c>
      <c r="C176">
        <v>0</v>
      </c>
      <c r="D176">
        <v>0</v>
      </c>
      <c r="E176">
        <v>68.472500040000014</v>
      </c>
      <c r="F176">
        <v>1.2393932676999999</v>
      </c>
      <c r="G176">
        <v>0</v>
      </c>
      <c r="I176">
        <v>1.7044904174000002</v>
      </c>
    </row>
    <row r="178" spans="1:9" x14ac:dyDescent="0.2">
      <c r="A178" t="s">
        <v>445</v>
      </c>
      <c r="B178">
        <v>32.369999999999997</v>
      </c>
      <c r="F178">
        <f>37.32-SUM(B178,I178)</f>
        <v>1.5500000000000043</v>
      </c>
      <c r="I178">
        <v>3.4</v>
      </c>
    </row>
    <row r="179" spans="1:9" x14ac:dyDescent="0.2">
      <c r="A179" t="s">
        <v>446</v>
      </c>
      <c r="B179">
        <v>0.7</v>
      </c>
      <c r="C179">
        <f>85.6-SUM(H179,B179)</f>
        <v>57.639999999999993</v>
      </c>
      <c r="H179">
        <v>27.26</v>
      </c>
    </row>
  </sheetData>
  <autoFilter ref="A148:X176" xr:uid="{92255D8C-C75D-DC4A-995D-4FFA3D00554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053D-449B-0246-B5B0-C42509AD0739}">
  <dimension ref="A1:M128"/>
  <sheetViews>
    <sheetView topLeftCell="L111" workbookViewId="0">
      <selection activeCell="L29" sqref="L29"/>
    </sheetView>
  </sheetViews>
  <sheetFormatPr baseColWidth="10" defaultRowHeight="16" x14ac:dyDescent="0.2"/>
  <cols>
    <col min="1" max="1" width="124.5" customWidth="1"/>
  </cols>
  <sheetData>
    <row r="1" spans="1:13" x14ac:dyDescent="0.2">
      <c r="A1" t="s">
        <v>471</v>
      </c>
      <c r="B1" t="s">
        <v>444</v>
      </c>
      <c r="C1" t="s">
        <v>12</v>
      </c>
      <c r="D1" t="s">
        <v>15</v>
      </c>
      <c r="E1" t="s">
        <v>0</v>
      </c>
      <c r="F1" t="s">
        <v>1</v>
      </c>
    </row>
    <row r="2" spans="1:13" x14ac:dyDescent="0.2">
      <c r="A2" t="s">
        <v>482</v>
      </c>
      <c r="B2">
        <v>3.1358245666199993E-3</v>
      </c>
      <c r="C2">
        <v>0.56374669034340008</v>
      </c>
      <c r="D2">
        <v>0</v>
      </c>
      <c r="E2">
        <v>1.5114993584000001E-7</v>
      </c>
      <c r="M2" t="s">
        <v>153</v>
      </c>
    </row>
    <row r="3" spans="1:13" x14ac:dyDescent="0.2">
      <c r="A3" t="s">
        <v>475</v>
      </c>
      <c r="B3">
        <v>4.3829973467999998E-3</v>
      </c>
      <c r="C3">
        <v>0.47221127546598007</v>
      </c>
      <c r="D3">
        <v>0</v>
      </c>
      <c r="E3">
        <v>0</v>
      </c>
      <c r="M3" t="s">
        <v>154</v>
      </c>
    </row>
    <row r="4" spans="1:13" x14ac:dyDescent="0.2">
      <c r="A4" t="s">
        <v>483</v>
      </c>
      <c r="B4">
        <v>3.1358245666199993E-3</v>
      </c>
      <c r="C4">
        <v>0.17210516263879999</v>
      </c>
      <c r="D4">
        <v>0</v>
      </c>
      <c r="E4">
        <v>1.5114993584000001E-7</v>
      </c>
      <c r="M4" t="s">
        <v>180</v>
      </c>
    </row>
    <row r="5" spans="1:13" x14ac:dyDescent="0.2">
      <c r="A5" t="s">
        <v>476</v>
      </c>
      <c r="B5">
        <v>4.3829973467999998E-3</v>
      </c>
      <c r="C5">
        <v>0.14416048866636</v>
      </c>
      <c r="D5">
        <v>0</v>
      </c>
      <c r="E5">
        <v>0</v>
      </c>
      <c r="M5" t="s">
        <v>181</v>
      </c>
    </row>
    <row r="6" spans="1:13" x14ac:dyDescent="0.2">
      <c r="M6" t="s">
        <v>198</v>
      </c>
    </row>
    <row r="7" spans="1:13" x14ac:dyDescent="0.2">
      <c r="A7" t="s">
        <v>484</v>
      </c>
      <c r="B7">
        <v>3.1358245666199993E-3</v>
      </c>
      <c r="C7">
        <v>0.77253849922700002</v>
      </c>
      <c r="D7">
        <v>0</v>
      </c>
      <c r="E7">
        <v>1.5114993584000001E-7</v>
      </c>
      <c r="M7" t="s">
        <v>199</v>
      </c>
    </row>
    <row r="8" spans="1:13" x14ac:dyDescent="0.2">
      <c r="A8" t="s">
        <v>480</v>
      </c>
      <c r="B8">
        <v>4.3829973467999998E-3</v>
      </c>
      <c r="C8">
        <v>0.64710160842690001</v>
      </c>
      <c r="D8">
        <v>0</v>
      </c>
      <c r="E8">
        <v>0</v>
      </c>
      <c r="M8" t="s">
        <v>204</v>
      </c>
    </row>
    <row r="9" spans="1:13" x14ac:dyDescent="0.2">
      <c r="A9" t="s">
        <v>485</v>
      </c>
      <c r="B9">
        <v>3.1358245666199993E-3</v>
      </c>
      <c r="C9">
        <v>0.32620187807809997</v>
      </c>
      <c r="D9">
        <v>0</v>
      </c>
      <c r="E9">
        <v>1.5114993584000001E-7</v>
      </c>
      <c r="M9" t="s">
        <v>205</v>
      </c>
    </row>
    <row r="10" spans="1:13" x14ac:dyDescent="0.2">
      <c r="A10" t="s">
        <v>481</v>
      </c>
      <c r="B10">
        <v>4.3829973467999998E-3</v>
      </c>
      <c r="C10">
        <v>0.27323655738507002</v>
      </c>
      <c r="D10">
        <v>0</v>
      </c>
      <c r="E10">
        <v>0</v>
      </c>
      <c r="M10" t="s">
        <v>210</v>
      </c>
    </row>
    <row r="11" spans="1:13" x14ac:dyDescent="0.2">
      <c r="M11" t="s">
        <v>211</v>
      </c>
    </row>
    <row r="12" spans="1:13" x14ac:dyDescent="0.2">
      <c r="A12" t="s">
        <v>486</v>
      </c>
      <c r="B12">
        <v>3.1358245666199993E-3</v>
      </c>
      <c r="C12">
        <v>0.48209278365620001</v>
      </c>
      <c r="D12">
        <v>0</v>
      </c>
      <c r="E12">
        <v>1.5114993584000001E-7</v>
      </c>
      <c r="M12" t="s">
        <v>292</v>
      </c>
    </row>
    <row r="13" spans="1:13" x14ac:dyDescent="0.2">
      <c r="A13" t="s">
        <v>477</v>
      </c>
      <c r="B13">
        <v>4.3829973467999998E-3</v>
      </c>
      <c r="C13">
        <v>0.40381549402014</v>
      </c>
      <c r="D13">
        <v>0</v>
      </c>
      <c r="E13">
        <v>0</v>
      </c>
      <c r="M13" t="s">
        <v>296</v>
      </c>
    </row>
    <row r="15" spans="1:13" x14ac:dyDescent="0.2">
      <c r="A15" t="s">
        <v>478</v>
      </c>
      <c r="B15">
        <v>5.7920133478000001E-3</v>
      </c>
      <c r="C15">
        <v>0</v>
      </c>
      <c r="D15">
        <v>1.5524301250800001</v>
      </c>
      <c r="E15">
        <v>5.4891617917999993E-4</v>
      </c>
    </row>
    <row r="16" spans="1:13" x14ac:dyDescent="0.2">
      <c r="A16" t="s">
        <v>479</v>
      </c>
      <c r="B16">
        <v>5.7920133478000001E-3</v>
      </c>
      <c r="C16">
        <v>0</v>
      </c>
      <c r="D16">
        <v>1.0233991034400001</v>
      </c>
      <c r="E16">
        <v>5.4891617917999993E-4</v>
      </c>
    </row>
    <row r="18" spans="1:6" x14ac:dyDescent="0.2">
      <c r="A18" t="s">
        <v>488</v>
      </c>
      <c r="F18">
        <v>0.125</v>
      </c>
    </row>
    <row r="19" spans="1:6" x14ac:dyDescent="0.2">
      <c r="A19" t="s">
        <v>489</v>
      </c>
      <c r="F19">
        <v>3.6600000000000001E-2</v>
      </c>
    </row>
    <row r="20" spans="1:6" x14ac:dyDescent="0.2">
      <c r="A20" t="s">
        <v>487</v>
      </c>
      <c r="F20">
        <v>0.56200000000000006</v>
      </c>
    </row>
    <row r="24" spans="1:6" x14ac:dyDescent="0.2">
      <c r="B24" t="s">
        <v>444</v>
      </c>
      <c r="C24" t="s">
        <v>12</v>
      </c>
      <c r="D24" t="s">
        <v>15</v>
      </c>
      <c r="E24" t="s">
        <v>0</v>
      </c>
      <c r="F24" t="s">
        <v>1</v>
      </c>
    </row>
    <row r="25" spans="1:6" x14ac:dyDescent="0.2">
      <c r="A25" t="s">
        <v>482</v>
      </c>
      <c r="B25">
        <v>4.4769951901182499E-2</v>
      </c>
      <c r="C25">
        <v>30.22608835344462</v>
      </c>
      <c r="D25">
        <v>0</v>
      </c>
      <c r="E25">
        <v>8.1734895455820008E-6</v>
      </c>
    </row>
    <row r="26" spans="1:6" x14ac:dyDescent="0.2">
      <c r="A26" t="s">
        <v>475</v>
      </c>
      <c r="B26">
        <v>6.2878057250934594E-2</v>
      </c>
      <c r="C26">
        <v>25.318285638241509</v>
      </c>
      <c r="D26">
        <v>0</v>
      </c>
      <c r="E26">
        <v>0</v>
      </c>
    </row>
    <row r="27" spans="1:6" x14ac:dyDescent="0.2">
      <c r="A27" t="s">
        <v>483</v>
      </c>
      <c r="B27">
        <v>4.4769951901182499E-2</v>
      </c>
      <c r="C27">
        <v>3.0418268517030156</v>
      </c>
      <c r="D27">
        <v>0</v>
      </c>
      <c r="E27">
        <v>8.1734895455820008E-6</v>
      </c>
    </row>
    <row r="28" spans="1:6" x14ac:dyDescent="0.2">
      <c r="A28" t="s">
        <v>476</v>
      </c>
      <c r="B28">
        <v>6.2878057250934594E-2</v>
      </c>
      <c r="C28">
        <v>2.547926155476655</v>
      </c>
      <c r="D28">
        <v>0</v>
      </c>
      <c r="E28">
        <v>0</v>
      </c>
    </row>
    <row r="30" spans="1:6" x14ac:dyDescent="0.2">
      <c r="A30" t="s">
        <v>484</v>
      </c>
      <c r="B30">
        <v>4.4769951901182499E-2</v>
      </c>
      <c r="C30">
        <v>14.069695553728712</v>
      </c>
      <c r="D30">
        <v>0</v>
      </c>
      <c r="E30">
        <v>8.1734895455820008E-6</v>
      </c>
    </row>
    <row r="31" spans="1:6" x14ac:dyDescent="0.2">
      <c r="A31" t="s">
        <v>480</v>
      </c>
      <c r="B31">
        <v>6.2878057250934594E-2</v>
      </c>
      <c r="C31">
        <v>11.785202461760306</v>
      </c>
      <c r="D31">
        <v>0</v>
      </c>
      <c r="E31">
        <v>0</v>
      </c>
    </row>
    <row r="32" spans="1:6" x14ac:dyDescent="0.2">
      <c r="A32" t="s">
        <v>485</v>
      </c>
      <c r="B32">
        <v>4.4769951901182499E-2</v>
      </c>
      <c r="C32">
        <v>13.925817880977428</v>
      </c>
      <c r="D32">
        <v>0</v>
      </c>
      <c r="E32">
        <v>8.1734895455820008E-6</v>
      </c>
    </row>
    <row r="33" spans="1:6" x14ac:dyDescent="0.2">
      <c r="A33" t="s">
        <v>481</v>
      </c>
      <c r="B33">
        <v>6.2878057250934594E-2</v>
      </c>
      <c r="C33">
        <v>11.664686172219742</v>
      </c>
      <c r="D33">
        <v>0</v>
      </c>
      <c r="E33">
        <v>0</v>
      </c>
    </row>
    <row r="35" spans="1:6" x14ac:dyDescent="0.2">
      <c r="A35" t="s">
        <v>486</v>
      </c>
      <c r="B35">
        <v>4.4769951901182499E-2</v>
      </c>
      <c r="C35">
        <v>25.399680538770024</v>
      </c>
      <c r="D35">
        <v>0</v>
      </c>
      <c r="E35">
        <v>8.1734895455820008E-6</v>
      </c>
    </row>
    <row r="36" spans="1:6" x14ac:dyDescent="0.2">
      <c r="A36" t="s">
        <v>477</v>
      </c>
      <c r="B36">
        <v>6.2878057250934594E-2</v>
      </c>
      <c r="C36">
        <v>21.275540502659101</v>
      </c>
      <c r="D36">
        <v>0</v>
      </c>
      <c r="E36">
        <v>0</v>
      </c>
    </row>
    <row r="38" spans="1:6" x14ac:dyDescent="0.2">
      <c r="A38" t="s">
        <v>478</v>
      </c>
      <c r="B38">
        <v>8.3091664918994099E-2</v>
      </c>
      <c r="C38">
        <v>0</v>
      </c>
      <c r="D38">
        <v>56.734186282579579</v>
      </c>
      <c r="E38">
        <v>5.4819888542477595E-3</v>
      </c>
    </row>
    <row r="39" spans="1:6" x14ac:dyDescent="0.2">
      <c r="A39" t="s">
        <v>479</v>
      </c>
      <c r="B39">
        <v>8.3091664918994099E-2</v>
      </c>
      <c r="C39">
        <v>0</v>
      </c>
      <c r="D39">
        <v>19.50394100205758</v>
      </c>
      <c r="E39">
        <v>5.4819888542477595E-3</v>
      </c>
    </row>
    <row r="41" spans="1:6" x14ac:dyDescent="0.2">
      <c r="A41" t="s">
        <v>488</v>
      </c>
      <c r="F41">
        <v>7.490230308378</v>
      </c>
    </row>
    <row r="42" spans="1:6" x14ac:dyDescent="0.2">
      <c r="A42" t="s">
        <v>489</v>
      </c>
      <c r="F42">
        <v>0.47102864225759999</v>
      </c>
    </row>
    <row r="43" spans="1:6" x14ac:dyDescent="0.2">
      <c r="A43" t="s">
        <v>487</v>
      </c>
      <c r="E43">
        <v>9.3000000000000007</v>
      </c>
    </row>
    <row r="48" spans="1:6" x14ac:dyDescent="0.2">
      <c r="B48" t="s">
        <v>444</v>
      </c>
      <c r="C48" t="s">
        <v>12</v>
      </c>
      <c r="D48" t="s">
        <v>15</v>
      </c>
      <c r="E48" t="s">
        <v>0</v>
      </c>
      <c r="F48" t="s">
        <v>1</v>
      </c>
    </row>
    <row r="49" spans="1:5" x14ac:dyDescent="0.2">
      <c r="A49" t="s">
        <v>482</v>
      </c>
      <c r="B49">
        <v>2.4878636701659998E-3</v>
      </c>
      <c r="C49">
        <v>7.9436829597791005</v>
      </c>
      <c r="D49">
        <v>0</v>
      </c>
      <c r="E49">
        <v>3.6567366355600007E-7</v>
      </c>
    </row>
    <row r="50" spans="1:5" x14ac:dyDescent="0.2">
      <c r="A50" t="s">
        <v>475</v>
      </c>
      <c r="B50">
        <v>5.3404869065399995E-3</v>
      </c>
      <c r="C50">
        <v>6.653869063159771</v>
      </c>
      <c r="D50">
        <v>0</v>
      </c>
      <c r="E50">
        <v>0</v>
      </c>
    </row>
    <row r="51" spans="1:5" x14ac:dyDescent="0.2">
      <c r="A51" t="s">
        <v>483</v>
      </c>
      <c r="B51">
        <v>2.4878636701659998E-3</v>
      </c>
      <c r="C51">
        <v>0.57240020313395001</v>
      </c>
      <c r="D51">
        <v>0</v>
      </c>
      <c r="E51">
        <v>3.6567366355600007E-7</v>
      </c>
    </row>
    <row r="52" spans="1:5" x14ac:dyDescent="0.2">
      <c r="A52" t="s">
        <v>476</v>
      </c>
      <c r="B52">
        <v>5.3404869065399995E-3</v>
      </c>
      <c r="C52">
        <v>0.47945971946056504</v>
      </c>
      <c r="D52">
        <v>0</v>
      </c>
      <c r="E52">
        <v>0</v>
      </c>
    </row>
    <row r="54" spans="1:5" x14ac:dyDescent="0.2">
      <c r="A54" t="s">
        <v>484</v>
      </c>
      <c r="B54">
        <v>2.4878636701659998E-3</v>
      </c>
      <c r="C54">
        <v>0.32655317120699995</v>
      </c>
      <c r="D54">
        <v>0</v>
      </c>
      <c r="E54">
        <v>3.6567366355600007E-7</v>
      </c>
    </row>
    <row r="55" spans="1:5" x14ac:dyDescent="0.2">
      <c r="A55" t="s">
        <v>480</v>
      </c>
      <c r="B55">
        <v>5.3404869065399995E-3</v>
      </c>
      <c r="C55">
        <v>0.27353081113289995</v>
      </c>
      <c r="D55">
        <v>0</v>
      </c>
      <c r="E55">
        <v>0</v>
      </c>
    </row>
    <row r="56" spans="1:5" x14ac:dyDescent="0.2">
      <c r="A56" t="s">
        <v>485</v>
      </c>
      <c r="B56">
        <v>2.4878636701659998E-3</v>
      </c>
      <c r="C56">
        <v>0.34066153291733997</v>
      </c>
      <c r="D56">
        <v>0</v>
      </c>
      <c r="E56">
        <v>3.6567366355600007E-7</v>
      </c>
    </row>
    <row r="57" spans="1:5" x14ac:dyDescent="0.2">
      <c r="A57" t="s">
        <v>481</v>
      </c>
      <c r="B57">
        <v>5.3404869065399995E-3</v>
      </c>
      <c r="C57">
        <v>0.28534840153669799</v>
      </c>
      <c r="D57">
        <v>0</v>
      </c>
      <c r="E57">
        <v>0</v>
      </c>
    </row>
    <row r="59" spans="1:5" x14ac:dyDescent="0.2">
      <c r="A59" t="s">
        <v>486</v>
      </c>
      <c r="B59">
        <v>2.4878636701659998E-3</v>
      </c>
      <c r="C59">
        <v>1.2658546812563001</v>
      </c>
      <c r="D59">
        <v>0</v>
      </c>
      <c r="E59">
        <v>3.6567366355600007E-7</v>
      </c>
    </row>
    <row r="60" spans="1:5" x14ac:dyDescent="0.2">
      <c r="A60" t="s">
        <v>477</v>
      </c>
      <c r="B60">
        <v>5.3404869065399995E-3</v>
      </c>
      <c r="C60">
        <v>1.06031816031861</v>
      </c>
      <c r="D60">
        <v>0</v>
      </c>
      <c r="E60">
        <v>0</v>
      </c>
    </row>
    <row r="62" spans="1:5" x14ac:dyDescent="0.2">
      <c r="A62" t="s">
        <v>478</v>
      </c>
      <c r="B62">
        <v>7.0573101005899997E-3</v>
      </c>
      <c r="C62">
        <v>0</v>
      </c>
      <c r="D62">
        <v>12.435322434760002</v>
      </c>
      <c r="E62">
        <v>4.8154970712170007E-4</v>
      </c>
    </row>
    <row r="63" spans="1:5" x14ac:dyDescent="0.2">
      <c r="A63" t="s">
        <v>479</v>
      </c>
      <c r="B63">
        <v>7.0573101005899997E-3</v>
      </c>
      <c r="C63">
        <v>0</v>
      </c>
      <c r="D63">
        <v>2.3260620184460001</v>
      </c>
      <c r="E63">
        <v>4.8154970712170007E-4</v>
      </c>
    </row>
    <row r="65" spans="1:6" x14ac:dyDescent="0.2">
      <c r="A65" t="s">
        <v>488</v>
      </c>
      <c r="F65">
        <v>2</v>
      </c>
    </row>
    <row r="66" spans="1:6" x14ac:dyDescent="0.2">
      <c r="A66" t="s">
        <v>489</v>
      </c>
      <c r="F66">
        <v>3</v>
      </c>
    </row>
    <row r="67" spans="1:6" x14ac:dyDescent="0.2">
      <c r="A67" t="s">
        <v>487</v>
      </c>
      <c r="E67">
        <v>0.02</v>
      </c>
    </row>
    <row r="75" spans="1:6" x14ac:dyDescent="0.2">
      <c r="B75" t="s">
        <v>444</v>
      </c>
      <c r="C75" t="s">
        <v>12</v>
      </c>
      <c r="D75" t="s">
        <v>15</v>
      </c>
      <c r="E75" t="s">
        <v>0</v>
      </c>
      <c r="F75" t="s">
        <v>1</v>
      </c>
    </row>
    <row r="76" spans="1:6" x14ac:dyDescent="0.2">
      <c r="A76" t="s">
        <v>482</v>
      </c>
      <c r="B76">
        <f>B25+B49</f>
        <v>4.7257815571348498E-2</v>
      </c>
      <c r="C76">
        <f t="shared" ref="C76:F76" si="0">C25+C49</f>
        <v>38.16977131322372</v>
      </c>
      <c r="D76">
        <f t="shared" si="0"/>
        <v>0</v>
      </c>
      <c r="E76">
        <f t="shared" si="0"/>
        <v>8.5391632091380013E-6</v>
      </c>
      <c r="F76">
        <f t="shared" si="0"/>
        <v>0</v>
      </c>
    </row>
    <row r="77" spans="1:6" x14ac:dyDescent="0.2">
      <c r="A77" t="s">
        <v>475</v>
      </c>
      <c r="B77">
        <f t="shared" ref="B77:F93" si="1">B26+B50</f>
        <v>6.8218544157474595E-2</v>
      </c>
      <c r="C77">
        <f t="shared" si="1"/>
        <v>31.97215470140128</v>
      </c>
      <c r="D77">
        <f t="shared" si="1"/>
        <v>0</v>
      </c>
      <c r="E77">
        <f t="shared" si="1"/>
        <v>0</v>
      </c>
      <c r="F77">
        <f t="shared" si="1"/>
        <v>0</v>
      </c>
    </row>
    <row r="78" spans="1:6" x14ac:dyDescent="0.2">
      <c r="A78" t="s">
        <v>483</v>
      </c>
      <c r="B78">
        <f t="shared" si="1"/>
        <v>4.7257815571348498E-2</v>
      </c>
      <c r="C78">
        <f t="shared" si="1"/>
        <v>3.6142270548369657</v>
      </c>
      <c r="D78">
        <f t="shared" si="1"/>
        <v>0</v>
      </c>
      <c r="E78">
        <f t="shared" si="1"/>
        <v>8.5391632091380013E-6</v>
      </c>
      <c r="F78">
        <f t="shared" si="1"/>
        <v>0</v>
      </c>
    </row>
    <row r="79" spans="1:6" x14ac:dyDescent="0.2">
      <c r="A79" t="s">
        <v>476</v>
      </c>
      <c r="B79">
        <f t="shared" si="1"/>
        <v>6.8218544157474595E-2</v>
      </c>
      <c r="C79">
        <f t="shared" si="1"/>
        <v>3.0273858749372202</v>
      </c>
      <c r="D79">
        <f t="shared" si="1"/>
        <v>0</v>
      </c>
      <c r="E79">
        <f t="shared" si="1"/>
        <v>0</v>
      </c>
      <c r="F79">
        <f t="shared" si="1"/>
        <v>0</v>
      </c>
    </row>
    <row r="81" spans="1:6" x14ac:dyDescent="0.2">
      <c r="A81" t="s">
        <v>484</v>
      </c>
      <c r="B81">
        <f t="shared" si="1"/>
        <v>4.7257815571348498E-2</v>
      </c>
      <c r="C81">
        <f t="shared" si="1"/>
        <v>14.396248724935711</v>
      </c>
      <c r="D81">
        <f t="shared" si="1"/>
        <v>0</v>
      </c>
      <c r="E81">
        <f t="shared" si="1"/>
        <v>8.5391632091380013E-6</v>
      </c>
      <c r="F81">
        <f t="shared" si="1"/>
        <v>0</v>
      </c>
    </row>
    <row r="82" spans="1:6" x14ac:dyDescent="0.2">
      <c r="A82" t="s">
        <v>480</v>
      </c>
      <c r="B82">
        <f t="shared" si="1"/>
        <v>6.8218544157474595E-2</v>
      </c>
      <c r="C82">
        <f t="shared" si="1"/>
        <v>12.058733272893207</v>
      </c>
      <c r="D82">
        <f t="shared" si="1"/>
        <v>0</v>
      </c>
      <c r="E82">
        <f t="shared" si="1"/>
        <v>0</v>
      </c>
      <c r="F82">
        <f t="shared" si="1"/>
        <v>0</v>
      </c>
    </row>
    <row r="83" spans="1:6" x14ac:dyDescent="0.2">
      <c r="A83" t="s">
        <v>485</v>
      </c>
      <c r="B83">
        <f t="shared" si="1"/>
        <v>4.7257815571348498E-2</v>
      </c>
      <c r="C83">
        <f t="shared" si="1"/>
        <v>14.266479413894768</v>
      </c>
      <c r="D83">
        <f t="shared" si="1"/>
        <v>0</v>
      </c>
      <c r="E83">
        <f t="shared" si="1"/>
        <v>8.5391632091380013E-6</v>
      </c>
      <c r="F83">
        <f t="shared" si="1"/>
        <v>0</v>
      </c>
    </row>
    <row r="84" spans="1:6" x14ac:dyDescent="0.2">
      <c r="A84" t="s">
        <v>481</v>
      </c>
      <c r="B84">
        <f t="shared" si="1"/>
        <v>6.8218544157474595E-2</v>
      </c>
      <c r="C84">
        <f t="shared" si="1"/>
        <v>11.95003457375644</v>
      </c>
      <c r="D84">
        <f t="shared" si="1"/>
        <v>0</v>
      </c>
      <c r="E84">
        <f t="shared" si="1"/>
        <v>0</v>
      </c>
      <c r="F84">
        <f t="shared" si="1"/>
        <v>0</v>
      </c>
    </row>
    <row r="86" spans="1:6" x14ac:dyDescent="0.2">
      <c r="A86" t="s">
        <v>486</v>
      </c>
      <c r="B86">
        <f t="shared" si="1"/>
        <v>4.7257815571348498E-2</v>
      </c>
      <c r="C86">
        <f t="shared" si="1"/>
        <v>26.665535220026324</v>
      </c>
      <c r="D86">
        <f t="shared" si="1"/>
        <v>0</v>
      </c>
      <c r="E86">
        <f t="shared" si="1"/>
        <v>8.5391632091380013E-6</v>
      </c>
      <c r="F86">
        <f t="shared" si="1"/>
        <v>0</v>
      </c>
    </row>
    <row r="87" spans="1:6" x14ac:dyDescent="0.2">
      <c r="A87" t="s">
        <v>477</v>
      </c>
      <c r="B87">
        <f t="shared" si="1"/>
        <v>6.8218544157474595E-2</v>
      </c>
      <c r="C87">
        <f t="shared" si="1"/>
        <v>22.33585866297771</v>
      </c>
      <c r="D87">
        <f t="shared" si="1"/>
        <v>0</v>
      </c>
      <c r="E87">
        <f t="shared" si="1"/>
        <v>0</v>
      </c>
      <c r="F87">
        <f t="shared" si="1"/>
        <v>0</v>
      </c>
    </row>
    <row r="89" spans="1:6" x14ac:dyDescent="0.2">
      <c r="A89" t="s">
        <v>478</v>
      </c>
      <c r="B89">
        <f t="shared" si="1"/>
        <v>9.0148975019584104E-2</v>
      </c>
      <c r="C89">
        <f t="shared" si="1"/>
        <v>0</v>
      </c>
      <c r="D89">
        <f t="shared" si="1"/>
        <v>69.169508717339582</v>
      </c>
      <c r="E89">
        <f t="shared" si="1"/>
        <v>5.9635385613694596E-3</v>
      </c>
      <c r="F89">
        <f t="shared" si="1"/>
        <v>0</v>
      </c>
    </row>
    <row r="90" spans="1:6" x14ac:dyDescent="0.2">
      <c r="A90" t="s">
        <v>479</v>
      </c>
      <c r="B90">
        <f t="shared" si="1"/>
        <v>9.0148975019584104E-2</v>
      </c>
      <c r="C90">
        <f t="shared" si="1"/>
        <v>0</v>
      </c>
      <c r="D90">
        <f t="shared" si="1"/>
        <v>21.830003020503579</v>
      </c>
      <c r="E90">
        <f t="shared" si="1"/>
        <v>5.9635385613694596E-3</v>
      </c>
      <c r="F90">
        <f t="shared" si="1"/>
        <v>0</v>
      </c>
    </row>
    <row r="92" spans="1:6" x14ac:dyDescent="0.2">
      <c r="A92" t="s">
        <v>488</v>
      </c>
      <c r="F92">
        <f t="shared" si="1"/>
        <v>9.4902303083779991</v>
      </c>
    </row>
    <row r="93" spans="1:6" x14ac:dyDescent="0.2">
      <c r="A93" t="s">
        <v>489</v>
      </c>
      <c r="F93">
        <f t="shared" si="1"/>
        <v>3.4710286422576</v>
      </c>
    </row>
    <row r="94" spans="1:6" x14ac:dyDescent="0.2">
      <c r="A94" t="s">
        <v>487</v>
      </c>
      <c r="E94">
        <f>E67+E43</f>
        <v>9.32</v>
      </c>
    </row>
    <row r="109" spans="1:7" x14ac:dyDescent="0.2">
      <c r="B109" t="s">
        <v>444</v>
      </c>
      <c r="C109" t="s">
        <v>2</v>
      </c>
      <c r="D109" t="s">
        <v>12</v>
      </c>
      <c r="E109" t="s">
        <v>15</v>
      </c>
      <c r="F109" t="s">
        <v>0</v>
      </c>
      <c r="G109" t="s">
        <v>1</v>
      </c>
    </row>
    <row r="110" spans="1:7" x14ac:dyDescent="0.2">
      <c r="A110" t="s">
        <v>482</v>
      </c>
      <c r="B110">
        <v>6.5963509444999993</v>
      </c>
      <c r="C110">
        <v>0.82500000000000007</v>
      </c>
      <c r="D110">
        <v>2135.5161995240001</v>
      </c>
      <c r="E110">
        <v>0</v>
      </c>
      <c r="F110">
        <v>3.5907709707999998E-4</v>
      </c>
    </row>
    <row r="111" spans="1:7" x14ac:dyDescent="0.2">
      <c r="A111" t="s">
        <v>475</v>
      </c>
      <c r="B111">
        <v>22.003172028000002</v>
      </c>
      <c r="C111">
        <v>0</v>
      </c>
      <c r="D111">
        <v>1788.7729464828001</v>
      </c>
      <c r="E111">
        <v>0</v>
      </c>
      <c r="F111">
        <v>0</v>
      </c>
    </row>
    <row r="112" spans="1:7" x14ac:dyDescent="0.2">
      <c r="A112" t="s">
        <v>483</v>
      </c>
      <c r="B112">
        <v>6.5963509444999993</v>
      </c>
      <c r="C112">
        <v>0.82500000000000007</v>
      </c>
      <c r="D112">
        <v>370.96585983390003</v>
      </c>
      <c r="E112">
        <v>0</v>
      </c>
      <c r="F112">
        <v>3.5907709707999998E-4</v>
      </c>
    </row>
    <row r="113" spans="1:7" x14ac:dyDescent="0.2">
      <c r="A113" t="s">
        <v>476</v>
      </c>
      <c r="B113">
        <v>22.003172028000002</v>
      </c>
      <c r="C113">
        <v>0</v>
      </c>
      <c r="D113">
        <v>310.73222216133007</v>
      </c>
      <c r="E113">
        <v>0</v>
      </c>
      <c r="F113">
        <v>0</v>
      </c>
    </row>
    <row r="115" spans="1:7" x14ac:dyDescent="0.2">
      <c r="A115" t="s">
        <v>484</v>
      </c>
      <c r="B115">
        <v>6.5963509444999993</v>
      </c>
      <c r="C115">
        <v>0.82500000000000007</v>
      </c>
      <c r="D115">
        <v>974.83439855500001</v>
      </c>
      <c r="E115">
        <v>0</v>
      </c>
      <c r="F115">
        <v>3.5907709707999998E-4</v>
      </c>
    </row>
    <row r="116" spans="1:7" x14ac:dyDescent="0.2">
      <c r="A116" t="s">
        <v>480</v>
      </c>
      <c r="B116">
        <v>22.003172028000002</v>
      </c>
      <c r="C116">
        <v>0</v>
      </c>
      <c r="D116">
        <v>816.55077110850004</v>
      </c>
      <c r="E116">
        <v>0</v>
      </c>
      <c r="F116">
        <v>0</v>
      </c>
    </row>
    <row r="117" spans="1:7" x14ac:dyDescent="0.2">
      <c r="A117" t="s">
        <v>485</v>
      </c>
      <c r="B117">
        <v>6.5963509444999993</v>
      </c>
      <c r="C117">
        <v>0.82500000000000007</v>
      </c>
      <c r="D117">
        <v>529.46839910749998</v>
      </c>
      <c r="E117">
        <v>0</v>
      </c>
      <c r="F117">
        <v>3.5907709707999998E-4</v>
      </c>
    </row>
    <row r="118" spans="1:7" x14ac:dyDescent="0.2">
      <c r="A118" t="s">
        <v>481</v>
      </c>
      <c r="B118">
        <v>22.003172028000002</v>
      </c>
      <c r="C118">
        <v>0</v>
      </c>
      <c r="D118">
        <v>443.49874215525</v>
      </c>
      <c r="E118">
        <v>0</v>
      </c>
      <c r="F118">
        <v>0</v>
      </c>
    </row>
    <row r="120" spans="1:7" x14ac:dyDescent="0.2">
      <c r="A120" t="s">
        <v>486</v>
      </c>
      <c r="B120">
        <v>6.5963509444999993</v>
      </c>
      <c r="C120">
        <v>0.82500000000000007</v>
      </c>
      <c r="D120">
        <v>1247.9645080989999</v>
      </c>
      <c r="E120">
        <v>0</v>
      </c>
      <c r="F120">
        <v>3.5907709707999998E-4</v>
      </c>
    </row>
    <row r="121" spans="1:7" x14ac:dyDescent="0.2">
      <c r="A121" t="s">
        <v>477</v>
      </c>
      <c r="B121">
        <v>22.003172028000002</v>
      </c>
      <c r="C121">
        <v>0</v>
      </c>
      <c r="D121">
        <v>1045.3328102853</v>
      </c>
      <c r="E121">
        <v>0</v>
      </c>
      <c r="F121">
        <v>0</v>
      </c>
    </row>
    <row r="123" spans="1:7" x14ac:dyDescent="0.2">
      <c r="A123" t="s">
        <v>478</v>
      </c>
      <c r="B123">
        <v>29.076601238000002</v>
      </c>
      <c r="C123">
        <v>0</v>
      </c>
      <c r="D123">
        <v>0</v>
      </c>
      <c r="E123">
        <v>4351.9335434800005</v>
      </c>
      <c r="F123">
        <v>1.2393932676999999</v>
      </c>
    </row>
    <row r="124" spans="1:7" x14ac:dyDescent="0.2">
      <c r="A124" t="s">
        <v>479</v>
      </c>
      <c r="B124">
        <v>29.076601238000002</v>
      </c>
      <c r="C124">
        <v>0</v>
      </c>
      <c r="D124">
        <v>0</v>
      </c>
      <c r="E124">
        <v>1946.1432312000002</v>
      </c>
      <c r="F124">
        <v>1.2393932676999999</v>
      </c>
    </row>
    <row r="126" spans="1:7" x14ac:dyDescent="0.2">
      <c r="A126" t="s">
        <v>488</v>
      </c>
      <c r="G126">
        <v>512.83199999999999</v>
      </c>
    </row>
    <row r="127" spans="1:7" x14ac:dyDescent="0.2">
      <c r="A127" t="s">
        <v>489</v>
      </c>
      <c r="G127">
        <v>86.44</v>
      </c>
    </row>
    <row r="128" spans="1:7" x14ac:dyDescent="0.2">
      <c r="A128" t="s">
        <v>487</v>
      </c>
      <c r="F128">
        <v>674.76499999999999</v>
      </c>
    </row>
  </sheetData>
  <autoFilter ref="A109:X124" xr:uid="{FA9E053D-449B-0246-B5B0-C42509AD0739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EEBD-3837-184D-B120-5BA395229896}">
  <dimension ref="A1:F186"/>
  <sheetViews>
    <sheetView topLeftCell="A95" workbookViewId="0">
      <selection activeCell="L29" sqref="L29"/>
    </sheetView>
  </sheetViews>
  <sheetFormatPr baseColWidth="10" defaultRowHeight="16" x14ac:dyDescent="0.2"/>
  <cols>
    <col min="1" max="1" width="64.1640625" customWidth="1"/>
  </cols>
  <sheetData>
    <row r="1" spans="1:6" x14ac:dyDescent="0.2">
      <c r="B1" t="s">
        <v>380</v>
      </c>
      <c r="C1" t="s">
        <v>1</v>
      </c>
      <c r="D1" t="s">
        <v>5</v>
      </c>
      <c r="E1" t="s">
        <v>11</v>
      </c>
      <c r="F1" t="s">
        <v>0</v>
      </c>
    </row>
    <row r="5" spans="1:6" x14ac:dyDescent="0.2">
      <c r="B5" t="s">
        <v>380</v>
      </c>
      <c r="C5" t="s">
        <v>1</v>
      </c>
      <c r="D5" t="s">
        <v>5</v>
      </c>
      <c r="E5" t="s">
        <v>11</v>
      </c>
      <c r="F5" t="s">
        <v>0</v>
      </c>
    </row>
    <row r="6" spans="1:6" x14ac:dyDescent="0.2">
      <c r="A6" t="s">
        <v>390</v>
      </c>
      <c r="B6">
        <v>1.5995254275000002</v>
      </c>
      <c r="C6">
        <v>0</v>
      </c>
      <c r="D6">
        <v>0</v>
      </c>
      <c r="E6">
        <v>0.89242849973999994</v>
      </c>
      <c r="F6">
        <v>1.2569703833632E-2</v>
      </c>
    </row>
    <row r="7" spans="1:6" x14ac:dyDescent="0.2">
      <c r="A7" t="s">
        <v>391</v>
      </c>
      <c r="B7">
        <v>1.5995254275000002</v>
      </c>
      <c r="C7">
        <v>0</v>
      </c>
      <c r="D7">
        <v>0</v>
      </c>
      <c r="E7">
        <v>1.2221210682399999</v>
      </c>
      <c r="F7">
        <v>1.2569703833632E-2</v>
      </c>
    </row>
    <row r="8" spans="1:6" x14ac:dyDescent="0.2">
      <c r="A8" t="s">
        <v>392</v>
      </c>
      <c r="B8">
        <v>1.5995254275000002</v>
      </c>
      <c r="C8">
        <v>0</v>
      </c>
      <c r="D8">
        <v>0</v>
      </c>
      <c r="E8">
        <v>1.6744387912199998</v>
      </c>
      <c r="F8">
        <v>1.2569703833632E-2</v>
      </c>
    </row>
    <row r="9" spans="1:6" x14ac:dyDescent="0.2">
      <c r="A9" t="s">
        <v>393</v>
      </c>
      <c r="B9">
        <v>1.5995254275000002</v>
      </c>
      <c r="C9">
        <v>0</v>
      </c>
      <c r="D9">
        <v>0</v>
      </c>
      <c r="E9">
        <v>1.2388284543400001</v>
      </c>
      <c r="F9">
        <v>1.2569703833632E-2</v>
      </c>
    </row>
    <row r="10" spans="1:6" x14ac:dyDescent="0.2">
      <c r="A10" t="s">
        <v>394</v>
      </c>
      <c r="B10">
        <v>1.5995254275000002</v>
      </c>
      <c r="C10">
        <v>0</v>
      </c>
      <c r="D10">
        <v>0</v>
      </c>
      <c r="E10">
        <v>1.4636597871999999</v>
      </c>
      <c r="F10">
        <v>1.2569703833632E-2</v>
      </c>
    </row>
    <row r="11" spans="1:6" x14ac:dyDescent="0.2">
      <c r="A11" t="s">
        <v>395</v>
      </c>
      <c r="B11">
        <v>1.5995254275000002</v>
      </c>
      <c r="C11">
        <v>0</v>
      </c>
      <c r="D11">
        <v>0</v>
      </c>
      <c r="E11">
        <v>0.60723520505999995</v>
      </c>
      <c r="F11">
        <v>1.2569703833632E-2</v>
      </c>
    </row>
    <row r="12" spans="1:6" x14ac:dyDescent="0.2">
      <c r="A12" t="s">
        <v>396</v>
      </c>
      <c r="B12">
        <v>1.5995254275000002</v>
      </c>
      <c r="C12">
        <v>0</v>
      </c>
      <c r="D12">
        <v>0</v>
      </c>
      <c r="E12">
        <v>1.0884520154399999</v>
      </c>
      <c r="F12">
        <v>1.2569703833632E-2</v>
      </c>
    </row>
    <row r="13" spans="1:6" x14ac:dyDescent="0.2">
      <c r="A13" t="s">
        <v>397</v>
      </c>
      <c r="B13">
        <v>1.5995254275000002</v>
      </c>
      <c r="C13">
        <v>0</v>
      </c>
      <c r="D13">
        <v>0</v>
      </c>
      <c r="E13">
        <v>3.8429146232399995</v>
      </c>
      <c r="F13">
        <v>1.2569703833632E-2</v>
      </c>
    </row>
    <row r="14" spans="1:6" x14ac:dyDescent="0.2">
      <c r="A14" t="s">
        <v>386</v>
      </c>
      <c r="B14">
        <v>0.64123650249999997</v>
      </c>
      <c r="C14">
        <v>0</v>
      </c>
      <c r="D14">
        <v>0</v>
      </c>
      <c r="E14">
        <v>3.8429146232399995</v>
      </c>
      <c r="F14">
        <v>1.2569703833632E-2</v>
      </c>
    </row>
    <row r="15" spans="1:6" x14ac:dyDescent="0.2">
      <c r="A15" t="s">
        <v>387</v>
      </c>
      <c r="B15">
        <v>0.65969994749999994</v>
      </c>
      <c r="C15">
        <v>0</v>
      </c>
      <c r="D15">
        <v>0</v>
      </c>
      <c r="E15">
        <v>3.8429146232399995</v>
      </c>
      <c r="F15">
        <v>1.2569703833632E-2</v>
      </c>
    </row>
    <row r="17" spans="1:6" x14ac:dyDescent="0.2">
      <c r="A17" t="s">
        <v>398</v>
      </c>
      <c r="B17">
        <v>1.5995254275000002</v>
      </c>
      <c r="C17">
        <v>0.1939205</v>
      </c>
      <c r="D17">
        <v>0.199151867284</v>
      </c>
      <c r="E17">
        <v>0.89565284999999994</v>
      </c>
      <c r="F17">
        <v>3.6377159896000002E-3</v>
      </c>
    </row>
    <row r="18" spans="1:6" x14ac:dyDescent="0.2">
      <c r="A18" t="s">
        <v>399</v>
      </c>
      <c r="B18">
        <v>1.5995254275000002</v>
      </c>
      <c r="C18">
        <v>0.1939205</v>
      </c>
      <c r="D18">
        <v>0.199151867284</v>
      </c>
      <c r="E18">
        <v>1.2265366</v>
      </c>
      <c r="F18">
        <v>3.6377159896000002E-3</v>
      </c>
    </row>
    <row r="19" spans="1:6" x14ac:dyDescent="0.2">
      <c r="A19" t="s">
        <v>400</v>
      </c>
      <c r="B19">
        <v>1.5995254275000002</v>
      </c>
      <c r="C19">
        <v>0.1939205</v>
      </c>
      <c r="D19">
        <v>0.199151867284</v>
      </c>
      <c r="E19">
        <v>1.68048855</v>
      </c>
      <c r="F19">
        <v>3.6377159896000002E-3</v>
      </c>
    </row>
    <row r="20" spans="1:6" x14ac:dyDescent="0.2">
      <c r="A20" t="s">
        <v>401</v>
      </c>
      <c r="B20">
        <v>1.5995254275000002</v>
      </c>
      <c r="C20">
        <v>0.1939205</v>
      </c>
      <c r="D20">
        <v>0.199151867284</v>
      </c>
      <c r="E20">
        <v>1.2433043500000001</v>
      </c>
      <c r="F20">
        <v>3.6377159896000002E-3</v>
      </c>
    </row>
    <row r="21" spans="1:6" x14ac:dyDescent="0.2">
      <c r="A21" t="s">
        <v>402</v>
      </c>
      <c r="B21">
        <v>1.5995254275000002</v>
      </c>
      <c r="C21">
        <v>0.1939205</v>
      </c>
      <c r="D21">
        <v>0.199151867284</v>
      </c>
      <c r="E21">
        <v>1.4689479999999999</v>
      </c>
      <c r="F21">
        <v>3.6377159896000002E-3</v>
      </c>
    </row>
    <row r="22" spans="1:6" x14ac:dyDescent="0.2">
      <c r="A22" t="s">
        <v>403</v>
      </c>
      <c r="B22">
        <v>1.5995254275000002</v>
      </c>
      <c r="C22">
        <v>0.1939205</v>
      </c>
      <c r="D22">
        <v>0.199151867284</v>
      </c>
      <c r="E22">
        <v>0.60942914999999998</v>
      </c>
      <c r="F22">
        <v>3.6377159896000002E-3</v>
      </c>
    </row>
    <row r="23" spans="1:6" x14ac:dyDescent="0.2">
      <c r="A23" t="s">
        <v>404</v>
      </c>
      <c r="B23">
        <v>1.5995254275000002</v>
      </c>
      <c r="C23">
        <v>0.1939205</v>
      </c>
      <c r="D23">
        <v>0.199151867284</v>
      </c>
      <c r="E23">
        <v>1.0923845999999999</v>
      </c>
      <c r="F23">
        <v>3.6377159896000002E-3</v>
      </c>
    </row>
    <row r="24" spans="1:6" x14ac:dyDescent="0.2">
      <c r="A24" t="s">
        <v>405</v>
      </c>
      <c r="B24">
        <v>1.5995254275000002</v>
      </c>
      <c r="C24">
        <v>0.1939205</v>
      </c>
      <c r="D24">
        <v>0.199151867284</v>
      </c>
      <c r="E24">
        <v>3.8567990999999999</v>
      </c>
      <c r="F24">
        <v>3.6377159896000002E-3</v>
      </c>
    </row>
    <row r="25" spans="1:6" x14ac:dyDescent="0.2">
      <c r="A25" t="s">
        <v>388</v>
      </c>
      <c r="B25">
        <v>0.64123650249999997</v>
      </c>
      <c r="C25">
        <v>0.1939205</v>
      </c>
      <c r="D25">
        <v>0.199151867284</v>
      </c>
      <c r="E25">
        <v>3.8567990999999999</v>
      </c>
      <c r="F25">
        <v>3.6377159896000002E-3</v>
      </c>
    </row>
    <row r="26" spans="1:6" x14ac:dyDescent="0.2">
      <c r="A26" t="s">
        <v>389</v>
      </c>
      <c r="B26">
        <v>0.65969994749999994</v>
      </c>
      <c r="C26">
        <v>0.1939205</v>
      </c>
      <c r="D26">
        <v>0.199151867284</v>
      </c>
      <c r="E26">
        <v>3.8567990999999999</v>
      </c>
      <c r="F26">
        <v>3.6377159896000002E-3</v>
      </c>
    </row>
    <row r="59" spans="1:6" x14ac:dyDescent="0.2">
      <c r="B59" t="s">
        <v>380</v>
      </c>
      <c r="C59" t="s">
        <v>1</v>
      </c>
      <c r="D59" t="s">
        <v>5</v>
      </c>
      <c r="E59" t="s">
        <v>11</v>
      </c>
      <c r="F59" t="s">
        <v>0</v>
      </c>
    </row>
    <row r="60" spans="1:6" x14ac:dyDescent="0.2">
      <c r="A60" t="s">
        <v>390</v>
      </c>
      <c r="B60">
        <v>32.372196596327498</v>
      </c>
      <c r="C60">
        <v>0</v>
      </c>
      <c r="D60">
        <v>0</v>
      </c>
      <c r="E60">
        <v>7.6946663776149</v>
      </c>
      <c r="F60">
        <v>0.17046696020433019</v>
      </c>
    </row>
    <row r="61" spans="1:6" x14ac:dyDescent="0.2">
      <c r="A61" t="s">
        <v>391</v>
      </c>
      <c r="B61">
        <v>32.372196596327498</v>
      </c>
      <c r="C61">
        <v>0</v>
      </c>
      <c r="D61">
        <v>0</v>
      </c>
      <c r="E61">
        <v>21.600053272116796</v>
      </c>
      <c r="F61">
        <v>0.17046696020433019</v>
      </c>
    </row>
    <row r="62" spans="1:6" x14ac:dyDescent="0.2">
      <c r="A62" t="s">
        <v>392</v>
      </c>
      <c r="B62">
        <v>32.372196596327498</v>
      </c>
      <c r="C62">
        <v>0</v>
      </c>
      <c r="D62">
        <v>0</v>
      </c>
      <c r="E62">
        <v>28.28425842468376</v>
      </c>
      <c r="F62">
        <v>0.17046696020433019</v>
      </c>
    </row>
    <row r="63" spans="1:6" x14ac:dyDescent="0.2">
      <c r="A63" t="s">
        <v>393</v>
      </c>
      <c r="B63">
        <v>32.372196596327498</v>
      </c>
      <c r="C63">
        <v>0</v>
      </c>
      <c r="D63">
        <v>0</v>
      </c>
      <c r="E63">
        <v>21.277499994410441</v>
      </c>
      <c r="F63">
        <v>0.17046696020433019</v>
      </c>
    </row>
    <row r="64" spans="1:6" x14ac:dyDescent="0.2">
      <c r="A64" t="s">
        <v>394</v>
      </c>
      <c r="B64">
        <v>32.372196596327498</v>
      </c>
      <c r="C64">
        <v>0</v>
      </c>
      <c r="D64">
        <v>0</v>
      </c>
      <c r="E64">
        <v>17.200677560785678</v>
      </c>
      <c r="F64">
        <v>0.17046696020433019</v>
      </c>
    </row>
    <row r="65" spans="1:6" x14ac:dyDescent="0.2">
      <c r="A65" t="s">
        <v>395</v>
      </c>
      <c r="B65">
        <v>32.372196596327498</v>
      </c>
      <c r="C65">
        <v>0</v>
      </c>
      <c r="D65">
        <v>0</v>
      </c>
      <c r="E65">
        <v>5.4640345911076489</v>
      </c>
      <c r="F65">
        <v>0.17046696020433019</v>
      </c>
    </row>
    <row r="66" spans="1:6" x14ac:dyDescent="0.2">
      <c r="A66" t="s">
        <v>396</v>
      </c>
      <c r="B66">
        <v>32.372196596327498</v>
      </c>
      <c r="C66">
        <v>0</v>
      </c>
      <c r="D66">
        <v>0</v>
      </c>
      <c r="E66">
        <v>18.994273632537919</v>
      </c>
      <c r="F66">
        <v>0.17046696020433019</v>
      </c>
    </row>
    <row r="67" spans="1:6" x14ac:dyDescent="0.2">
      <c r="A67" t="s">
        <v>397</v>
      </c>
      <c r="B67">
        <v>32.372196596327498</v>
      </c>
      <c r="C67">
        <v>0</v>
      </c>
      <c r="D67">
        <v>0</v>
      </c>
      <c r="E67">
        <v>206.03685451801383</v>
      </c>
      <c r="F67">
        <v>0.17046696020433019</v>
      </c>
    </row>
    <row r="68" spans="1:6" x14ac:dyDescent="0.2">
      <c r="A68" t="s">
        <v>386</v>
      </c>
      <c r="B68">
        <v>7.9325219578962498</v>
      </c>
      <c r="C68">
        <v>0</v>
      </c>
      <c r="D68">
        <v>0</v>
      </c>
      <c r="E68">
        <v>206.03685451801383</v>
      </c>
      <c r="F68">
        <v>0.17046696020433019</v>
      </c>
    </row>
    <row r="69" spans="1:6" x14ac:dyDescent="0.2">
      <c r="A69" t="s">
        <v>387</v>
      </c>
      <c r="B69">
        <v>9.3475583423199993</v>
      </c>
      <c r="C69">
        <v>0</v>
      </c>
      <c r="D69">
        <v>0</v>
      </c>
      <c r="E69">
        <v>206.03685451801383</v>
      </c>
      <c r="F69">
        <v>0.17046696020433019</v>
      </c>
    </row>
    <row r="71" spans="1:6" x14ac:dyDescent="0.2">
      <c r="A71" t="s">
        <v>398</v>
      </c>
      <c r="B71">
        <v>32.372196596327498</v>
      </c>
      <c r="C71">
        <v>11.609856977985901</v>
      </c>
      <c r="D71">
        <v>2.4276948790699322</v>
      </c>
      <c r="E71">
        <v>7.7224672597500001</v>
      </c>
      <c r="F71">
        <v>6.592622786667679E-2</v>
      </c>
    </row>
    <row r="72" spans="1:6" x14ac:dyDescent="0.2">
      <c r="A72" t="s">
        <v>399</v>
      </c>
      <c r="B72">
        <v>32.372196596327498</v>
      </c>
      <c r="C72">
        <v>11.609856977985901</v>
      </c>
      <c r="D72">
        <v>2.4276948790699322</v>
      </c>
      <c r="E72">
        <v>21.678094411999997</v>
      </c>
      <c r="F72">
        <v>6.592622786667679E-2</v>
      </c>
    </row>
    <row r="73" spans="1:6" x14ac:dyDescent="0.2">
      <c r="A73" t="s">
        <v>400</v>
      </c>
      <c r="B73">
        <v>32.372196596327498</v>
      </c>
      <c r="C73">
        <v>11.609856977985901</v>
      </c>
      <c r="D73">
        <v>2.4276948790699322</v>
      </c>
      <c r="E73">
        <v>28.386449643400002</v>
      </c>
      <c r="F73">
        <v>6.592622786667679E-2</v>
      </c>
    </row>
    <row r="74" spans="1:6" x14ac:dyDescent="0.2">
      <c r="A74" t="s">
        <v>401</v>
      </c>
      <c r="B74">
        <v>32.372196596327498</v>
      </c>
      <c r="C74">
        <v>11.609856977985901</v>
      </c>
      <c r="D74">
        <v>2.4276948790699322</v>
      </c>
      <c r="E74">
        <v>21.354375747100001</v>
      </c>
      <c r="F74">
        <v>6.592622786667679E-2</v>
      </c>
    </row>
    <row r="75" spans="1:6" x14ac:dyDescent="0.2">
      <c r="A75" t="s">
        <v>402</v>
      </c>
      <c r="B75">
        <v>32.372196596327498</v>
      </c>
      <c r="C75">
        <v>11.609856977985901</v>
      </c>
      <c r="D75">
        <v>2.4276948790699322</v>
      </c>
      <c r="E75">
        <v>17.262823726200001</v>
      </c>
      <c r="F75">
        <v>6.592622786667679E-2</v>
      </c>
    </row>
    <row r="76" spans="1:6" x14ac:dyDescent="0.2">
      <c r="A76" t="s">
        <v>403</v>
      </c>
      <c r="B76">
        <v>32.372196596327498</v>
      </c>
      <c r="C76">
        <v>11.609856977985901</v>
      </c>
      <c r="D76">
        <v>2.4276948790699322</v>
      </c>
      <c r="E76">
        <v>5.4837761853749996</v>
      </c>
      <c r="F76">
        <v>6.592622786667679E-2</v>
      </c>
    </row>
    <row r="77" spans="1:6" x14ac:dyDescent="0.2">
      <c r="A77" t="s">
        <v>404</v>
      </c>
      <c r="B77">
        <v>32.372196596327498</v>
      </c>
      <c r="C77">
        <v>11.609856977985901</v>
      </c>
      <c r="D77">
        <v>2.4276948790699322</v>
      </c>
      <c r="E77">
        <v>19.062900072799998</v>
      </c>
      <c r="F77">
        <v>6.592622786667679E-2</v>
      </c>
    </row>
    <row r="78" spans="1:6" x14ac:dyDescent="0.2">
      <c r="A78" t="s">
        <v>405</v>
      </c>
      <c r="B78">
        <v>32.372196596327498</v>
      </c>
      <c r="C78">
        <v>11.609856977985901</v>
      </c>
      <c r="D78">
        <v>2.4276948790699322</v>
      </c>
      <c r="E78">
        <v>206.78126707950003</v>
      </c>
      <c r="F78">
        <v>6.592622786667679E-2</v>
      </c>
    </row>
    <row r="79" spans="1:6" x14ac:dyDescent="0.2">
      <c r="A79" t="s">
        <v>388</v>
      </c>
      <c r="B79">
        <v>7.9325219578962498</v>
      </c>
      <c r="C79">
        <v>11.609856977985901</v>
      </c>
      <c r="D79">
        <v>2.4276948790699322</v>
      </c>
      <c r="E79">
        <v>206.78126707950003</v>
      </c>
      <c r="F79">
        <v>6.592622786667679E-2</v>
      </c>
    </row>
    <row r="80" spans="1:6" x14ac:dyDescent="0.2">
      <c r="A80" t="s">
        <v>389</v>
      </c>
      <c r="B80">
        <v>18.695116684639999</v>
      </c>
      <c r="C80">
        <v>11.609856977985901</v>
      </c>
      <c r="D80">
        <v>2.4276948790699322</v>
      </c>
      <c r="E80">
        <v>206.78126707950003</v>
      </c>
      <c r="F80">
        <v>6.592622786667679E-2</v>
      </c>
    </row>
    <row r="85" spans="1:6" x14ac:dyDescent="0.2">
      <c r="B85" t="s">
        <v>380</v>
      </c>
      <c r="C85" t="s">
        <v>1</v>
      </c>
      <c r="D85" t="s">
        <v>5</v>
      </c>
      <c r="E85" t="s">
        <v>11</v>
      </c>
      <c r="F85" t="s">
        <v>0</v>
      </c>
    </row>
    <row r="86" spans="1:6" x14ac:dyDescent="0.2">
      <c r="A86" t="s">
        <v>390</v>
      </c>
      <c r="B86">
        <v>3.1721499700000004</v>
      </c>
      <c r="C86">
        <v>0</v>
      </c>
      <c r="D86">
        <v>0</v>
      </c>
      <c r="E86">
        <v>112.3305262919</v>
      </c>
      <c r="F86">
        <v>2.9308944293660801E-2</v>
      </c>
    </row>
    <row r="87" spans="1:6" x14ac:dyDescent="0.2">
      <c r="A87" t="s">
        <v>391</v>
      </c>
      <c r="B87">
        <v>3.1721499700000004</v>
      </c>
      <c r="C87">
        <v>0</v>
      </c>
      <c r="D87">
        <v>0</v>
      </c>
      <c r="E87">
        <f>4.06462151971+(209/2)</f>
        <v>108.56462151971</v>
      </c>
      <c r="F87">
        <v>2.9308944293660801E-2</v>
      </c>
    </row>
    <row r="88" spans="1:6" x14ac:dyDescent="0.2">
      <c r="A88" t="s">
        <v>392</v>
      </c>
      <c r="B88">
        <v>3.1721499700000004</v>
      </c>
      <c r="C88">
        <v>0</v>
      </c>
      <c r="D88">
        <v>0</v>
      </c>
      <c r="E88">
        <f>4.79424281798+(209/2)</f>
        <v>109.29424281798001</v>
      </c>
      <c r="F88">
        <v>2.9308944293660801E-2</v>
      </c>
    </row>
    <row r="89" spans="1:6" x14ac:dyDescent="0.2">
      <c r="A89" t="s">
        <v>393</v>
      </c>
      <c r="B89">
        <v>3.1721499700000004</v>
      </c>
      <c r="C89">
        <v>0</v>
      </c>
      <c r="D89">
        <v>0</v>
      </c>
      <c r="E89">
        <f>3.97649502135+(209/2)</f>
        <v>108.47649502135</v>
      </c>
      <c r="F89">
        <v>2.9308944293660801E-2</v>
      </c>
    </row>
    <row r="90" spans="1:6" x14ac:dyDescent="0.2">
      <c r="A90" t="s">
        <v>394</v>
      </c>
      <c r="B90">
        <v>3.1721499700000004</v>
      </c>
      <c r="C90">
        <v>0</v>
      </c>
      <c r="D90">
        <v>0</v>
      </c>
      <c r="E90">
        <v>105.299121525308</v>
      </c>
      <c r="F90">
        <v>2.9308944293660801E-2</v>
      </c>
    </row>
    <row r="91" spans="1:6" x14ac:dyDescent="0.2">
      <c r="A91" t="s">
        <v>395</v>
      </c>
      <c r="B91">
        <v>3.1721499700000004</v>
      </c>
      <c r="C91">
        <v>0</v>
      </c>
      <c r="D91">
        <v>0</v>
      </c>
      <c r="E91">
        <v>102.39856899639</v>
      </c>
      <c r="F91">
        <v>2.9308944293660801E-2</v>
      </c>
    </row>
    <row r="92" spans="1:6" x14ac:dyDescent="0.2">
      <c r="A92" t="s">
        <v>396</v>
      </c>
      <c r="B92">
        <v>3.1721499700000004</v>
      </c>
      <c r="C92">
        <v>0</v>
      </c>
      <c r="D92">
        <v>0</v>
      </c>
      <c r="E92">
        <v>108.07057544836999</v>
      </c>
      <c r="F92">
        <v>2.9308944293660801E-2</v>
      </c>
    </row>
    <row r="93" spans="1:6" x14ac:dyDescent="0.2">
      <c r="A93" t="s">
        <v>397</v>
      </c>
      <c r="B93">
        <v>3.1721499700000004</v>
      </c>
      <c r="C93">
        <v>0</v>
      </c>
      <c r="D93">
        <v>0</v>
      </c>
      <c r="E93">
        <v>54.145400199560001</v>
      </c>
      <c r="F93">
        <v>2.9308944293660801E-2</v>
      </c>
    </row>
    <row r="94" spans="1:6" x14ac:dyDescent="0.2">
      <c r="A94" t="s">
        <v>386</v>
      </c>
      <c r="B94">
        <v>0.26149635379999997</v>
      </c>
      <c r="C94">
        <v>0</v>
      </c>
      <c r="D94">
        <v>0</v>
      </c>
      <c r="E94">
        <v>54.145400199560001</v>
      </c>
      <c r="F94">
        <v>2.9308944293660801E-2</v>
      </c>
    </row>
    <row r="95" spans="1:6" x14ac:dyDescent="0.2">
      <c r="A95" t="s">
        <v>387</v>
      </c>
      <c r="B95">
        <v>0.51945640724999997</v>
      </c>
      <c r="C95">
        <v>0</v>
      </c>
      <c r="D95">
        <v>0</v>
      </c>
      <c r="E95">
        <v>54.145400199560001</v>
      </c>
      <c r="F95">
        <v>2.9308944293660801E-2</v>
      </c>
    </row>
    <row r="97" spans="1:6" x14ac:dyDescent="0.2">
      <c r="A97" t="s">
        <v>398</v>
      </c>
      <c r="B97">
        <v>3.1721499700000004</v>
      </c>
      <c r="C97">
        <v>3.1003251323400001</v>
      </c>
      <c r="D97">
        <v>0.38146020761279992</v>
      </c>
      <c r="E97">
        <v>112.73637725</v>
      </c>
      <c r="F97">
        <v>6.4943156359200001E-4</v>
      </c>
    </row>
    <row r="98" spans="1:6" x14ac:dyDescent="0.2">
      <c r="A98" t="s">
        <v>399</v>
      </c>
      <c r="B98">
        <v>3.1721499700000004</v>
      </c>
      <c r="C98">
        <v>3.1003251323400001</v>
      </c>
      <c r="D98">
        <v>0.38146020761279992</v>
      </c>
      <c r="E98">
        <f>4.079307025+(209/2)</f>
        <v>108.57930702500001</v>
      </c>
      <c r="F98">
        <v>6.4943156359200001E-4</v>
      </c>
    </row>
    <row r="99" spans="1:6" x14ac:dyDescent="0.2">
      <c r="A99" t="s">
        <v>400</v>
      </c>
      <c r="B99">
        <v>3.1721499700000004</v>
      </c>
      <c r="C99">
        <v>3.1003251323400001</v>
      </c>
      <c r="D99">
        <v>0.38146020761279992</v>
      </c>
      <c r="E99">
        <f>4.81156445+(209/2)</f>
        <v>109.31156445000001</v>
      </c>
      <c r="F99">
        <v>6.4943156359200001E-4</v>
      </c>
    </row>
    <row r="100" spans="1:6" x14ac:dyDescent="0.2">
      <c r="A100" t="s">
        <v>401</v>
      </c>
      <c r="B100">
        <v>3.1721499700000004</v>
      </c>
      <c r="C100">
        <v>3.1003251323400001</v>
      </c>
      <c r="D100">
        <v>0.38146020761279992</v>
      </c>
      <c r="E100">
        <f>3.990862125+(209/2)</f>
        <v>108.49086212500001</v>
      </c>
      <c r="F100">
        <v>6.4943156359200001E-4</v>
      </c>
    </row>
    <row r="101" spans="1:6" x14ac:dyDescent="0.2">
      <c r="A101" t="s">
        <v>402</v>
      </c>
      <c r="B101">
        <v>3.1721499700000004</v>
      </c>
      <c r="C101">
        <v>3.1003251323400001</v>
      </c>
      <c r="D101">
        <v>0.38146020761279992</v>
      </c>
      <c r="E101">
        <v>105.67956797000001</v>
      </c>
      <c r="F101">
        <v>6.4943156359200001E-4</v>
      </c>
    </row>
    <row r="102" spans="1:6" x14ac:dyDescent="0.2">
      <c r="A102" t="s">
        <v>403</v>
      </c>
      <c r="B102">
        <v>3.1721499700000004</v>
      </c>
      <c r="C102">
        <v>3.1003251323400001</v>
      </c>
      <c r="D102">
        <v>0.38146020761279992</v>
      </c>
      <c r="E102">
        <v>102.76853572500001</v>
      </c>
      <c r="F102">
        <v>6.4943156359200001E-4</v>
      </c>
    </row>
    <row r="103" spans="1:6" x14ac:dyDescent="0.2">
      <c r="A103" t="s">
        <v>404</v>
      </c>
      <c r="B103">
        <v>3.1721499700000004</v>
      </c>
      <c r="C103">
        <v>3.1003251323400001</v>
      </c>
      <c r="D103">
        <v>0.38146020761279992</v>
      </c>
      <c r="E103">
        <v>108.46103517499999</v>
      </c>
      <c r="F103">
        <v>6.4943156359200001E-4</v>
      </c>
    </row>
    <row r="104" spans="1:6" x14ac:dyDescent="0.2">
      <c r="A104" t="s">
        <v>405</v>
      </c>
      <c r="B104">
        <v>3.1721499700000004</v>
      </c>
      <c r="C104">
        <v>3.1003251323400001</v>
      </c>
      <c r="D104">
        <v>0.38146020761279992</v>
      </c>
      <c r="E104">
        <v>54.3410279</v>
      </c>
      <c r="F104">
        <v>6.4943156359200001E-4</v>
      </c>
    </row>
    <row r="105" spans="1:6" x14ac:dyDescent="0.2">
      <c r="A105" t="s">
        <v>388</v>
      </c>
      <c r="B105">
        <v>0.26149635379999997</v>
      </c>
      <c r="C105">
        <v>3.1003251323400001</v>
      </c>
      <c r="D105">
        <v>0.38146020761279992</v>
      </c>
      <c r="E105">
        <v>54.3410279</v>
      </c>
      <c r="F105">
        <v>6.4943156359200001E-4</v>
      </c>
    </row>
    <row r="106" spans="1:6" x14ac:dyDescent="0.2">
      <c r="A106" t="s">
        <v>389</v>
      </c>
      <c r="B106">
        <v>1.0389128144999999</v>
      </c>
      <c r="C106">
        <v>3.1003251323400001</v>
      </c>
      <c r="D106">
        <v>0.38146020761279992</v>
      </c>
      <c r="E106">
        <v>54.3410279</v>
      </c>
      <c r="F106">
        <v>6.4943156359200001E-4</v>
      </c>
    </row>
    <row r="110" spans="1:6" x14ac:dyDescent="0.2">
      <c r="B110" t="s">
        <v>380</v>
      </c>
      <c r="C110" t="s">
        <v>1</v>
      </c>
      <c r="D110" t="s">
        <v>5</v>
      </c>
      <c r="E110" t="s">
        <v>11</v>
      </c>
      <c r="F110" t="s">
        <v>0</v>
      </c>
    </row>
    <row r="111" spans="1:6" x14ac:dyDescent="0.2">
      <c r="A111" t="s">
        <v>390</v>
      </c>
      <c r="B111">
        <f>B60+B86</f>
        <v>35.544346566327498</v>
      </c>
      <c r="C111">
        <f t="shared" ref="C111:F111" si="0">C60+C86</f>
        <v>0</v>
      </c>
      <c r="D111">
        <f t="shared" si="0"/>
        <v>0</v>
      </c>
      <c r="E111">
        <f t="shared" si="0"/>
        <v>120.02519266951489</v>
      </c>
      <c r="F111">
        <f t="shared" si="0"/>
        <v>0.19977590449799099</v>
      </c>
    </row>
    <row r="112" spans="1:6" x14ac:dyDescent="0.2">
      <c r="A112" t="s">
        <v>391</v>
      </c>
      <c r="B112">
        <f t="shared" ref="B112:F131" si="1">B61+B87</f>
        <v>35.544346566327498</v>
      </c>
      <c r="C112">
        <f t="shared" si="1"/>
        <v>0</v>
      </c>
      <c r="D112">
        <f t="shared" si="1"/>
        <v>0</v>
      </c>
      <c r="E112">
        <f t="shared" si="1"/>
        <v>130.1646747918268</v>
      </c>
      <c r="F112">
        <f t="shared" si="1"/>
        <v>0.19977590449799099</v>
      </c>
    </row>
    <row r="113" spans="1:6" x14ac:dyDescent="0.2">
      <c r="A113" t="s">
        <v>392</v>
      </c>
      <c r="B113">
        <f t="shared" si="1"/>
        <v>35.544346566327498</v>
      </c>
      <c r="C113">
        <f t="shared" si="1"/>
        <v>0</v>
      </c>
      <c r="D113">
        <f t="shared" si="1"/>
        <v>0</v>
      </c>
      <c r="E113">
        <f t="shared" si="1"/>
        <v>137.57850124266378</v>
      </c>
      <c r="F113">
        <f t="shared" si="1"/>
        <v>0.19977590449799099</v>
      </c>
    </row>
    <row r="114" spans="1:6" x14ac:dyDescent="0.2">
      <c r="A114" t="s">
        <v>393</v>
      </c>
      <c r="B114">
        <f t="shared" si="1"/>
        <v>35.544346566327498</v>
      </c>
      <c r="C114">
        <f t="shared" si="1"/>
        <v>0</v>
      </c>
      <c r="D114">
        <f t="shared" si="1"/>
        <v>0</v>
      </c>
      <c r="E114">
        <f t="shared" si="1"/>
        <v>129.75399501576044</v>
      </c>
      <c r="F114">
        <f t="shared" si="1"/>
        <v>0.19977590449799099</v>
      </c>
    </row>
    <row r="115" spans="1:6" x14ac:dyDescent="0.2">
      <c r="A115" t="s">
        <v>394</v>
      </c>
      <c r="B115">
        <f t="shared" si="1"/>
        <v>35.544346566327498</v>
      </c>
      <c r="C115">
        <f t="shared" si="1"/>
        <v>0</v>
      </c>
      <c r="D115">
        <f t="shared" si="1"/>
        <v>0</v>
      </c>
      <c r="E115">
        <f t="shared" si="1"/>
        <v>122.49979908609367</v>
      </c>
      <c r="F115">
        <f t="shared" si="1"/>
        <v>0.19977590449799099</v>
      </c>
    </row>
    <row r="116" spans="1:6" x14ac:dyDescent="0.2">
      <c r="A116" t="s">
        <v>395</v>
      </c>
      <c r="B116">
        <f t="shared" si="1"/>
        <v>35.544346566327498</v>
      </c>
      <c r="C116">
        <f t="shared" si="1"/>
        <v>0</v>
      </c>
      <c r="D116">
        <f t="shared" si="1"/>
        <v>0</v>
      </c>
      <c r="E116">
        <f t="shared" si="1"/>
        <v>107.86260358749765</v>
      </c>
      <c r="F116">
        <f t="shared" si="1"/>
        <v>0.19977590449799099</v>
      </c>
    </row>
    <row r="117" spans="1:6" x14ac:dyDescent="0.2">
      <c r="A117" t="s">
        <v>396</v>
      </c>
      <c r="B117">
        <f t="shared" si="1"/>
        <v>35.544346566327498</v>
      </c>
      <c r="C117">
        <f t="shared" si="1"/>
        <v>0</v>
      </c>
      <c r="D117">
        <f t="shared" si="1"/>
        <v>0</v>
      </c>
      <c r="E117">
        <f t="shared" si="1"/>
        <v>127.06484908090792</v>
      </c>
      <c r="F117">
        <f t="shared" si="1"/>
        <v>0.19977590449799099</v>
      </c>
    </row>
    <row r="118" spans="1:6" x14ac:dyDescent="0.2">
      <c r="A118" t="s">
        <v>397</v>
      </c>
      <c r="B118">
        <f t="shared" si="1"/>
        <v>35.544346566327498</v>
      </c>
      <c r="C118">
        <f t="shared" si="1"/>
        <v>0</v>
      </c>
      <c r="D118">
        <f t="shared" si="1"/>
        <v>0</v>
      </c>
      <c r="E118">
        <f t="shared" si="1"/>
        <v>260.18225471757381</v>
      </c>
      <c r="F118">
        <f t="shared" si="1"/>
        <v>0.19977590449799099</v>
      </c>
    </row>
    <row r="119" spans="1:6" x14ac:dyDescent="0.2">
      <c r="A119" t="s">
        <v>386</v>
      </c>
      <c r="B119">
        <f t="shared" si="1"/>
        <v>8.1940183116962491</v>
      </c>
      <c r="C119">
        <f t="shared" si="1"/>
        <v>0</v>
      </c>
      <c r="D119">
        <f t="shared" si="1"/>
        <v>0</v>
      </c>
      <c r="E119">
        <f t="shared" si="1"/>
        <v>260.18225471757381</v>
      </c>
      <c r="F119">
        <f t="shared" si="1"/>
        <v>0.19977590449799099</v>
      </c>
    </row>
    <row r="120" spans="1:6" x14ac:dyDescent="0.2">
      <c r="A120" t="s">
        <v>387</v>
      </c>
      <c r="B120">
        <f t="shared" si="1"/>
        <v>9.86701474957</v>
      </c>
      <c r="C120">
        <f t="shared" si="1"/>
        <v>0</v>
      </c>
      <c r="D120">
        <f t="shared" si="1"/>
        <v>0</v>
      </c>
      <c r="E120">
        <f t="shared" si="1"/>
        <v>260.18225471757381</v>
      </c>
      <c r="F120">
        <f t="shared" si="1"/>
        <v>0.19977590449799099</v>
      </c>
    </row>
    <row r="122" spans="1:6" x14ac:dyDescent="0.2">
      <c r="A122" t="s">
        <v>398</v>
      </c>
      <c r="B122">
        <f t="shared" si="1"/>
        <v>35.544346566327498</v>
      </c>
      <c r="C122">
        <f t="shared" si="1"/>
        <v>14.710182110325901</v>
      </c>
      <c r="D122">
        <f t="shared" si="1"/>
        <v>2.8091550866827322</v>
      </c>
      <c r="E122">
        <f t="shared" si="1"/>
        <v>120.45884450975001</v>
      </c>
      <c r="F122">
        <f t="shared" si="1"/>
        <v>6.6575659430268788E-2</v>
      </c>
    </row>
    <row r="123" spans="1:6" x14ac:dyDescent="0.2">
      <c r="A123" t="s">
        <v>399</v>
      </c>
      <c r="B123">
        <f t="shared" si="1"/>
        <v>35.544346566327498</v>
      </c>
      <c r="C123">
        <f t="shared" si="1"/>
        <v>14.710182110325901</v>
      </c>
      <c r="D123">
        <f t="shared" si="1"/>
        <v>2.8091550866827322</v>
      </c>
      <c r="E123">
        <f t="shared" si="1"/>
        <v>130.257401437</v>
      </c>
      <c r="F123">
        <f t="shared" si="1"/>
        <v>6.6575659430268788E-2</v>
      </c>
    </row>
    <row r="124" spans="1:6" x14ac:dyDescent="0.2">
      <c r="A124" t="s">
        <v>400</v>
      </c>
      <c r="B124">
        <f t="shared" si="1"/>
        <v>35.544346566327498</v>
      </c>
      <c r="C124">
        <f t="shared" si="1"/>
        <v>14.710182110325901</v>
      </c>
      <c r="D124">
        <f t="shared" si="1"/>
        <v>2.8091550866827322</v>
      </c>
      <c r="E124">
        <f t="shared" si="1"/>
        <v>137.69801409340002</v>
      </c>
      <c r="F124">
        <f t="shared" si="1"/>
        <v>6.6575659430268788E-2</v>
      </c>
    </row>
    <row r="125" spans="1:6" x14ac:dyDescent="0.2">
      <c r="A125" t="s">
        <v>401</v>
      </c>
      <c r="B125">
        <f t="shared" si="1"/>
        <v>35.544346566327498</v>
      </c>
      <c r="C125">
        <f t="shared" si="1"/>
        <v>14.710182110325901</v>
      </c>
      <c r="D125">
        <f t="shared" si="1"/>
        <v>2.8091550866827322</v>
      </c>
      <c r="E125">
        <f t="shared" si="1"/>
        <v>129.8452378721</v>
      </c>
      <c r="F125">
        <f t="shared" si="1"/>
        <v>6.6575659430268788E-2</v>
      </c>
    </row>
    <row r="126" spans="1:6" x14ac:dyDescent="0.2">
      <c r="A126" t="s">
        <v>402</v>
      </c>
      <c r="B126">
        <f t="shared" si="1"/>
        <v>35.544346566327498</v>
      </c>
      <c r="C126">
        <f t="shared" si="1"/>
        <v>14.710182110325901</v>
      </c>
      <c r="D126">
        <f t="shared" si="1"/>
        <v>2.8091550866827322</v>
      </c>
      <c r="E126">
        <f t="shared" si="1"/>
        <v>122.9423916962</v>
      </c>
      <c r="F126">
        <f t="shared" si="1"/>
        <v>6.6575659430268788E-2</v>
      </c>
    </row>
    <row r="127" spans="1:6" x14ac:dyDescent="0.2">
      <c r="A127" t="s">
        <v>403</v>
      </c>
      <c r="B127">
        <f t="shared" si="1"/>
        <v>35.544346566327498</v>
      </c>
      <c r="C127">
        <f t="shared" si="1"/>
        <v>14.710182110325901</v>
      </c>
      <c r="D127">
        <f t="shared" si="1"/>
        <v>2.8091550866827322</v>
      </c>
      <c r="E127">
        <f t="shared" si="1"/>
        <v>108.252311910375</v>
      </c>
      <c r="F127">
        <f t="shared" si="1"/>
        <v>6.6575659430268788E-2</v>
      </c>
    </row>
    <row r="128" spans="1:6" x14ac:dyDescent="0.2">
      <c r="A128" t="s">
        <v>404</v>
      </c>
      <c r="B128">
        <f t="shared" si="1"/>
        <v>35.544346566327498</v>
      </c>
      <c r="C128">
        <f t="shared" si="1"/>
        <v>14.710182110325901</v>
      </c>
      <c r="D128">
        <f t="shared" si="1"/>
        <v>2.8091550866827322</v>
      </c>
      <c r="E128">
        <f t="shared" si="1"/>
        <v>127.52393524779998</v>
      </c>
      <c r="F128">
        <f t="shared" si="1"/>
        <v>6.6575659430268788E-2</v>
      </c>
    </row>
    <row r="129" spans="1:6" x14ac:dyDescent="0.2">
      <c r="A129" t="s">
        <v>405</v>
      </c>
      <c r="B129">
        <f t="shared" si="1"/>
        <v>35.544346566327498</v>
      </c>
      <c r="C129">
        <f t="shared" si="1"/>
        <v>14.710182110325901</v>
      </c>
      <c r="D129">
        <f t="shared" si="1"/>
        <v>2.8091550866827322</v>
      </c>
      <c r="E129">
        <f t="shared" si="1"/>
        <v>261.1222949795</v>
      </c>
      <c r="F129">
        <f t="shared" si="1"/>
        <v>6.6575659430268788E-2</v>
      </c>
    </row>
    <row r="130" spans="1:6" x14ac:dyDescent="0.2">
      <c r="A130" t="s">
        <v>388</v>
      </c>
      <c r="B130">
        <f t="shared" si="1"/>
        <v>8.1940183116962491</v>
      </c>
      <c r="C130">
        <f t="shared" si="1"/>
        <v>14.710182110325901</v>
      </c>
      <c r="D130">
        <f t="shared" si="1"/>
        <v>2.8091550866827322</v>
      </c>
      <c r="E130">
        <f t="shared" si="1"/>
        <v>261.1222949795</v>
      </c>
      <c r="F130">
        <f t="shared" si="1"/>
        <v>6.6575659430268788E-2</v>
      </c>
    </row>
    <row r="131" spans="1:6" x14ac:dyDescent="0.2">
      <c r="A131" t="s">
        <v>389</v>
      </c>
      <c r="B131">
        <f t="shared" si="1"/>
        <v>19.73402949914</v>
      </c>
      <c r="C131">
        <f t="shared" si="1"/>
        <v>14.710182110325901</v>
      </c>
      <c r="D131">
        <f t="shared" si="1"/>
        <v>2.8091550866827322</v>
      </c>
      <c r="E131">
        <f t="shared" si="1"/>
        <v>261.1222949795</v>
      </c>
      <c r="F131">
        <f t="shared" si="1"/>
        <v>6.6575659430268788E-2</v>
      </c>
    </row>
    <row r="134" spans="1:6" x14ac:dyDescent="0.2">
      <c r="B134" t="s">
        <v>380</v>
      </c>
      <c r="C134" t="s">
        <v>1</v>
      </c>
      <c r="D134" t="s">
        <v>5</v>
      </c>
      <c r="E134" t="s">
        <v>11</v>
      </c>
      <c r="F134" t="s">
        <v>0</v>
      </c>
    </row>
    <row r="135" spans="1:6" x14ac:dyDescent="0.2">
      <c r="A135" t="s">
        <v>390</v>
      </c>
      <c r="B135">
        <v>2511.7968424999999</v>
      </c>
      <c r="C135">
        <v>0</v>
      </c>
      <c r="D135">
        <v>0</v>
      </c>
      <c r="E135">
        <v>2955.1312904799997</v>
      </c>
      <c r="F135">
        <v>29.997393958779998</v>
      </c>
    </row>
    <row r="136" spans="1:6" x14ac:dyDescent="0.2">
      <c r="A136" t="s">
        <v>391</v>
      </c>
      <c r="B136">
        <v>2511.7968424999999</v>
      </c>
      <c r="C136">
        <v>0</v>
      </c>
      <c r="D136">
        <v>0</v>
      </c>
      <c r="E136">
        <v>2634.2335462200003</v>
      </c>
      <c r="F136">
        <v>29.997393958779998</v>
      </c>
    </row>
    <row r="137" spans="1:6" x14ac:dyDescent="0.2">
      <c r="A137" t="s">
        <v>392</v>
      </c>
      <c r="B137">
        <v>2511.7968424999999</v>
      </c>
      <c r="C137">
        <v>0</v>
      </c>
      <c r="D137">
        <v>0</v>
      </c>
      <c r="E137">
        <v>3868.98921556</v>
      </c>
      <c r="F137">
        <v>29.997393958779998</v>
      </c>
    </row>
    <row r="138" spans="1:6" x14ac:dyDescent="0.2">
      <c r="A138" t="s">
        <v>393</v>
      </c>
      <c r="B138">
        <v>2511.7968424999999</v>
      </c>
      <c r="C138">
        <v>0</v>
      </c>
      <c r="D138">
        <v>0</v>
      </c>
      <c r="E138">
        <v>2566.4327110999998</v>
      </c>
      <c r="F138">
        <v>29.997393958779998</v>
      </c>
    </row>
    <row r="139" spans="1:6" x14ac:dyDescent="0.2">
      <c r="A139" t="s">
        <v>394</v>
      </c>
      <c r="B139">
        <v>2511.7968424999999</v>
      </c>
      <c r="C139">
        <v>0</v>
      </c>
      <c r="D139">
        <v>0</v>
      </c>
      <c r="E139">
        <v>3081.3252010199999</v>
      </c>
      <c r="F139">
        <v>29.997393958779998</v>
      </c>
    </row>
    <row r="140" spans="1:6" x14ac:dyDescent="0.2">
      <c r="A140" t="s">
        <v>395</v>
      </c>
      <c r="B140">
        <v>2511.7968424999999</v>
      </c>
      <c r="C140">
        <v>0</v>
      </c>
      <c r="D140">
        <v>0</v>
      </c>
      <c r="E140">
        <v>1276.5099608</v>
      </c>
      <c r="F140">
        <v>29.997393958779998</v>
      </c>
    </row>
    <row r="141" spans="1:6" x14ac:dyDescent="0.2">
      <c r="A141" t="s">
        <v>396</v>
      </c>
      <c r="B141">
        <v>2511.7968424999999</v>
      </c>
      <c r="C141">
        <v>0</v>
      </c>
      <c r="D141">
        <v>0</v>
      </c>
      <c r="E141">
        <v>2521.4280632</v>
      </c>
      <c r="F141">
        <v>29.997393958779998</v>
      </c>
    </row>
    <row r="142" spans="1:6" x14ac:dyDescent="0.2">
      <c r="A142" t="s">
        <v>397</v>
      </c>
      <c r="B142">
        <v>2511.7968424999999</v>
      </c>
      <c r="C142">
        <v>0</v>
      </c>
      <c r="D142">
        <v>0</v>
      </c>
      <c r="E142">
        <v>14552.400079199999</v>
      </c>
      <c r="F142">
        <v>29.997393958779998</v>
      </c>
    </row>
    <row r="143" spans="1:6" x14ac:dyDescent="0.2">
      <c r="A143" t="s">
        <v>386</v>
      </c>
      <c r="B143">
        <v>789.43572125000003</v>
      </c>
      <c r="C143">
        <v>0</v>
      </c>
      <c r="D143">
        <v>0</v>
      </c>
      <c r="E143">
        <v>14552.400079199999</v>
      </c>
      <c r="F143">
        <v>29.997393958779998</v>
      </c>
    </row>
    <row r="144" spans="1:6" x14ac:dyDescent="0.2">
      <c r="A144" t="s">
        <v>387</v>
      </c>
      <c r="B144">
        <v>870.18498875</v>
      </c>
      <c r="C144">
        <v>0</v>
      </c>
      <c r="D144">
        <v>0</v>
      </c>
      <c r="E144">
        <v>14552.400079199999</v>
      </c>
      <c r="F144">
        <v>29.997393958779998</v>
      </c>
    </row>
    <row r="146" spans="1:6" x14ac:dyDescent="0.2">
      <c r="A146" t="s">
        <v>398</v>
      </c>
      <c r="B146">
        <v>2511.7968424999999</v>
      </c>
      <c r="C146">
        <v>220.80258400000002</v>
      </c>
      <c r="D146">
        <v>1730.8782729199997</v>
      </c>
      <c r="E146">
        <v>2965.8081999999999</v>
      </c>
      <c r="F146">
        <v>5.0500534112000004</v>
      </c>
    </row>
    <row r="147" spans="1:6" x14ac:dyDescent="0.2">
      <c r="A147" t="s">
        <v>399</v>
      </c>
      <c r="B147">
        <v>2511.7968424999999</v>
      </c>
      <c r="C147">
        <v>220.80258400000002</v>
      </c>
      <c r="D147">
        <v>1730.8782729199997</v>
      </c>
      <c r="E147">
        <v>2643.7510500000003</v>
      </c>
      <c r="F147">
        <v>5.0500534112000004</v>
      </c>
    </row>
    <row r="148" spans="1:6" x14ac:dyDescent="0.2">
      <c r="A148" t="s">
        <v>400</v>
      </c>
      <c r="B148">
        <v>2511.7968424999999</v>
      </c>
      <c r="C148">
        <v>220.80258400000002</v>
      </c>
      <c r="D148">
        <v>1730.8782729199997</v>
      </c>
      <c r="E148">
        <v>3882.9679000000001</v>
      </c>
      <c r="F148">
        <v>5.0500534112000004</v>
      </c>
    </row>
    <row r="149" spans="1:6" x14ac:dyDescent="0.2">
      <c r="A149" t="s">
        <v>401</v>
      </c>
      <c r="B149">
        <v>2511.7968424999999</v>
      </c>
      <c r="C149">
        <v>220.80258400000002</v>
      </c>
      <c r="D149">
        <v>1730.8782729199997</v>
      </c>
      <c r="E149">
        <v>2575.70525</v>
      </c>
      <c r="F149">
        <v>5.0500534112000004</v>
      </c>
    </row>
    <row r="150" spans="1:6" x14ac:dyDescent="0.2">
      <c r="A150" t="s">
        <v>402</v>
      </c>
      <c r="B150">
        <v>2511.7968424999999</v>
      </c>
      <c r="C150">
        <v>220.80258400000002</v>
      </c>
      <c r="D150">
        <v>1730.8782729199997</v>
      </c>
      <c r="E150">
        <v>3092.4580500000002</v>
      </c>
      <c r="F150">
        <v>5.0500534112000004</v>
      </c>
    </row>
    <row r="151" spans="1:6" x14ac:dyDescent="0.2">
      <c r="A151" t="s">
        <v>403</v>
      </c>
      <c r="B151">
        <v>2511.7968424999999</v>
      </c>
      <c r="C151">
        <v>220.80258400000002</v>
      </c>
      <c r="D151">
        <v>1730.8782729199997</v>
      </c>
      <c r="E151">
        <v>1281.1220000000001</v>
      </c>
      <c r="F151">
        <v>5.0500534112000004</v>
      </c>
    </row>
    <row r="152" spans="1:6" x14ac:dyDescent="0.2">
      <c r="A152" t="s">
        <v>404</v>
      </c>
      <c r="B152">
        <v>2511.7968424999999</v>
      </c>
      <c r="C152">
        <v>220.80258400000002</v>
      </c>
      <c r="D152">
        <v>1730.8782729199997</v>
      </c>
      <c r="E152">
        <v>2530.538</v>
      </c>
      <c r="F152">
        <v>5.0500534112000004</v>
      </c>
    </row>
    <row r="153" spans="1:6" x14ac:dyDescent="0.2">
      <c r="A153" t="s">
        <v>405</v>
      </c>
      <c r="B153">
        <v>2511.7968424999999</v>
      </c>
      <c r="C153">
        <v>220.80258400000002</v>
      </c>
      <c r="D153">
        <v>1730.8782729199997</v>
      </c>
      <c r="E153">
        <v>14604.977999999999</v>
      </c>
      <c r="F153">
        <v>5.0500534112000004</v>
      </c>
    </row>
    <row r="154" spans="1:6" x14ac:dyDescent="0.2">
      <c r="A154" t="s">
        <v>388</v>
      </c>
      <c r="B154">
        <v>789.43572125000003</v>
      </c>
      <c r="C154">
        <v>220.80258400000002</v>
      </c>
      <c r="D154">
        <v>1730.8782729199997</v>
      </c>
      <c r="E154">
        <v>14604.977999999999</v>
      </c>
      <c r="F154">
        <v>5.0500534112000004</v>
      </c>
    </row>
    <row r="155" spans="1:6" x14ac:dyDescent="0.2">
      <c r="A155" t="s">
        <v>389</v>
      </c>
      <c r="B155">
        <v>1740.3699775</v>
      </c>
      <c r="C155">
        <v>220.80258400000002</v>
      </c>
      <c r="D155">
        <v>1730.8782729199997</v>
      </c>
      <c r="E155">
        <v>14604.977999999999</v>
      </c>
      <c r="F155">
        <v>5.0500534112000004</v>
      </c>
    </row>
    <row r="165" spans="1:6" x14ac:dyDescent="0.2">
      <c r="B165" t="s">
        <v>380</v>
      </c>
      <c r="C165" t="s">
        <v>1</v>
      </c>
      <c r="D165" t="s">
        <v>5</v>
      </c>
      <c r="E165" t="s">
        <v>11</v>
      </c>
      <c r="F165" t="s">
        <v>0</v>
      </c>
    </row>
    <row r="166" spans="1:6" x14ac:dyDescent="0.2">
      <c r="A166" t="s">
        <v>390</v>
      </c>
      <c r="B166">
        <v>2511.7968424999999</v>
      </c>
      <c r="C166">
        <v>0</v>
      </c>
      <c r="D166">
        <v>0</v>
      </c>
      <c r="E166">
        <v>2955.1312904799997</v>
      </c>
      <c r="F166">
        <v>29.997393958779998</v>
      </c>
    </row>
    <row r="167" spans="1:6" x14ac:dyDescent="0.2">
      <c r="A167" t="s">
        <v>391</v>
      </c>
      <c r="B167">
        <v>2511.7968424999999</v>
      </c>
      <c r="C167">
        <v>0</v>
      </c>
      <c r="D167">
        <v>0</v>
      </c>
      <c r="E167">
        <v>2634.2335462200003</v>
      </c>
      <c r="F167">
        <v>29.997393958779998</v>
      </c>
    </row>
    <row r="168" spans="1:6" x14ac:dyDescent="0.2">
      <c r="A168" t="s">
        <v>392</v>
      </c>
      <c r="B168">
        <v>2511.7968424999999</v>
      </c>
      <c r="C168">
        <v>0</v>
      </c>
      <c r="D168">
        <v>0</v>
      </c>
      <c r="E168">
        <v>3868.98921556</v>
      </c>
      <c r="F168">
        <v>29.997393958779998</v>
      </c>
    </row>
    <row r="169" spans="1:6" x14ac:dyDescent="0.2">
      <c r="A169" t="s">
        <v>393</v>
      </c>
      <c r="B169">
        <v>2511.7968424999999</v>
      </c>
      <c r="C169">
        <v>0</v>
      </c>
      <c r="D169">
        <v>0</v>
      </c>
      <c r="E169">
        <v>2566.4327110999998</v>
      </c>
      <c r="F169">
        <v>29.997393958779998</v>
      </c>
    </row>
    <row r="170" spans="1:6" x14ac:dyDescent="0.2">
      <c r="A170" t="s">
        <v>394</v>
      </c>
      <c r="B170">
        <v>2511.7968424999999</v>
      </c>
      <c r="C170">
        <v>0</v>
      </c>
      <c r="D170">
        <v>0</v>
      </c>
      <c r="E170">
        <v>3081.3252010199999</v>
      </c>
      <c r="F170">
        <v>29.997393958779998</v>
      </c>
    </row>
    <row r="171" spans="1:6" x14ac:dyDescent="0.2">
      <c r="A171" t="s">
        <v>395</v>
      </c>
      <c r="B171">
        <v>2511.7968424999999</v>
      </c>
      <c r="C171">
        <v>0</v>
      </c>
      <c r="D171">
        <v>0</v>
      </c>
      <c r="E171">
        <v>1276.5099608</v>
      </c>
      <c r="F171">
        <v>29.997393958779998</v>
      </c>
    </row>
    <row r="172" spans="1:6" x14ac:dyDescent="0.2">
      <c r="A172" t="s">
        <v>396</v>
      </c>
      <c r="B172">
        <v>2511.7968424999999</v>
      </c>
      <c r="C172">
        <v>0</v>
      </c>
      <c r="D172">
        <v>0</v>
      </c>
      <c r="E172">
        <v>2521.4280632</v>
      </c>
      <c r="F172">
        <v>29.997393958779998</v>
      </c>
    </row>
    <row r="173" spans="1:6" x14ac:dyDescent="0.2">
      <c r="A173" t="s">
        <v>397</v>
      </c>
      <c r="B173">
        <v>2511.7968424999999</v>
      </c>
      <c r="C173">
        <v>0</v>
      </c>
      <c r="D173">
        <v>0</v>
      </c>
      <c r="E173">
        <v>14552.400079199999</v>
      </c>
      <c r="F173">
        <v>29.997393958779998</v>
      </c>
    </row>
    <row r="174" spans="1:6" x14ac:dyDescent="0.2">
      <c r="A174" t="s">
        <v>386</v>
      </c>
      <c r="B174">
        <v>789.43572125000003</v>
      </c>
      <c r="C174">
        <v>0</v>
      </c>
      <c r="D174">
        <v>0</v>
      </c>
      <c r="E174">
        <v>14552.400079199999</v>
      </c>
      <c r="F174">
        <v>29.997393958779998</v>
      </c>
    </row>
    <row r="175" spans="1:6" x14ac:dyDescent="0.2">
      <c r="A175" t="s">
        <v>387</v>
      </c>
      <c r="B175">
        <v>870.18498875</v>
      </c>
      <c r="C175">
        <v>0</v>
      </c>
      <c r="D175">
        <v>0</v>
      </c>
      <c r="E175">
        <v>14552.400079199999</v>
      </c>
      <c r="F175">
        <v>29.997393958779998</v>
      </c>
    </row>
    <row r="177" spans="1:6" x14ac:dyDescent="0.2">
      <c r="A177" t="s">
        <v>398</v>
      </c>
      <c r="B177">
        <v>2511.7968424999999</v>
      </c>
      <c r="C177">
        <v>794.88959999999997</v>
      </c>
      <c r="D177">
        <v>1730.8782729199997</v>
      </c>
      <c r="E177">
        <v>2965.8081999999999</v>
      </c>
      <c r="F177">
        <v>5.0500534112000004</v>
      </c>
    </row>
    <row r="178" spans="1:6" x14ac:dyDescent="0.2">
      <c r="A178" t="s">
        <v>399</v>
      </c>
      <c r="B178">
        <v>2511.7968424999999</v>
      </c>
      <c r="C178">
        <v>794.88959999999997</v>
      </c>
      <c r="D178">
        <v>1730.8782729199997</v>
      </c>
      <c r="E178">
        <v>2643.7510500000003</v>
      </c>
      <c r="F178">
        <v>5.0500534112000004</v>
      </c>
    </row>
    <row r="179" spans="1:6" x14ac:dyDescent="0.2">
      <c r="A179" t="s">
        <v>400</v>
      </c>
      <c r="B179">
        <v>2511.7968424999999</v>
      </c>
      <c r="C179">
        <v>794.88959999999997</v>
      </c>
      <c r="D179">
        <v>1730.8782729199997</v>
      </c>
      <c r="E179">
        <v>3882.9679000000001</v>
      </c>
      <c r="F179">
        <v>5.0500534112000004</v>
      </c>
    </row>
    <row r="180" spans="1:6" x14ac:dyDescent="0.2">
      <c r="A180" t="s">
        <v>401</v>
      </c>
      <c r="B180">
        <v>2511.7968424999999</v>
      </c>
      <c r="C180">
        <v>794.88959999999997</v>
      </c>
      <c r="D180">
        <v>1730.8782729199997</v>
      </c>
      <c r="E180">
        <v>2575.70525</v>
      </c>
      <c r="F180">
        <v>5.0500534112000004</v>
      </c>
    </row>
    <row r="181" spans="1:6" x14ac:dyDescent="0.2">
      <c r="A181" t="s">
        <v>402</v>
      </c>
      <c r="B181">
        <v>2511.7968424999999</v>
      </c>
      <c r="C181">
        <v>794.88959999999997</v>
      </c>
      <c r="D181">
        <v>1730.8782729199997</v>
      </c>
      <c r="E181">
        <v>3092.4580500000002</v>
      </c>
      <c r="F181">
        <v>5.0500534112000004</v>
      </c>
    </row>
    <row r="182" spans="1:6" x14ac:dyDescent="0.2">
      <c r="A182" t="s">
        <v>403</v>
      </c>
      <c r="B182">
        <v>2511.7968424999999</v>
      </c>
      <c r="C182">
        <v>794.88959999999997</v>
      </c>
      <c r="D182">
        <v>1730.8782729199997</v>
      </c>
      <c r="E182">
        <v>1281.1220000000001</v>
      </c>
      <c r="F182">
        <v>5.0500534112000004</v>
      </c>
    </row>
    <row r="183" spans="1:6" x14ac:dyDescent="0.2">
      <c r="A183" t="s">
        <v>404</v>
      </c>
      <c r="B183">
        <v>2511.7968424999999</v>
      </c>
      <c r="C183">
        <v>794.88959999999997</v>
      </c>
      <c r="D183">
        <v>1730.8782729199997</v>
      </c>
      <c r="E183">
        <v>2530.538</v>
      </c>
      <c r="F183">
        <v>5.0500534112000004</v>
      </c>
    </row>
    <row r="184" spans="1:6" x14ac:dyDescent="0.2">
      <c r="A184" t="s">
        <v>405</v>
      </c>
      <c r="B184">
        <v>2511.7968424999999</v>
      </c>
      <c r="C184">
        <v>794.88959999999997</v>
      </c>
      <c r="D184">
        <v>1730.8782729199997</v>
      </c>
      <c r="E184">
        <v>14604.977999999999</v>
      </c>
      <c r="F184">
        <v>5.0500534112000004</v>
      </c>
    </row>
    <row r="185" spans="1:6" x14ac:dyDescent="0.2">
      <c r="A185" t="s">
        <v>388</v>
      </c>
      <c r="B185">
        <v>789.43572125000003</v>
      </c>
      <c r="C185">
        <v>794.88959999999997</v>
      </c>
      <c r="D185">
        <v>1730.8782729199997</v>
      </c>
      <c r="E185">
        <v>14604.977999999999</v>
      </c>
      <c r="F185">
        <v>5.0500534112000004</v>
      </c>
    </row>
    <row r="186" spans="1:6" x14ac:dyDescent="0.2">
      <c r="A186" t="s">
        <v>389</v>
      </c>
      <c r="B186">
        <v>870.18498875</v>
      </c>
      <c r="C186">
        <v>794.88959999999997</v>
      </c>
      <c r="D186">
        <v>1730.8782729199997</v>
      </c>
      <c r="E186">
        <v>14604.977999999999</v>
      </c>
      <c r="F186">
        <v>5.0500534112000004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GWP</vt:lpstr>
      <vt:lpstr>all results</vt:lpstr>
      <vt:lpstr>CED - non-renewable</vt:lpstr>
      <vt:lpstr>CED - renewable</vt:lpstr>
      <vt:lpstr>UBP</vt:lpstr>
      <vt:lpstr>h2 prod</vt:lpstr>
      <vt:lpstr>heat</vt:lpstr>
      <vt:lpstr>electricity</vt:lpstr>
      <vt:lpstr>SNG production</vt:lpstr>
      <vt:lpstr>methanol</vt:lpstr>
      <vt:lpstr>CO2 sourcing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Romain Sacchi</cp:lastModifiedBy>
  <dcterms:created xsi:type="dcterms:W3CDTF">2023-08-19T14:09:07Z</dcterms:created>
  <dcterms:modified xsi:type="dcterms:W3CDTF">2023-09-14T07:54:05Z</dcterms:modified>
</cp:coreProperties>
</file>