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Docker\PassionLecture_mobile\"/>
    </mc:Choice>
  </mc:AlternateContent>
  <xr:revisionPtr revIDLastSave="0" documentId="13_ncr:1_{232733AD-E16A-4A25-A363-134C648D755D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2868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<sst xmlns="http://schemas.openxmlformats.org/spreadsheetml/2006/main" count="88" uniqueCount="50">
  <si>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</si>
  <si>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</si>
  <si>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</si>
  <si>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</si>
  <si>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</si>
  <si>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</si>
  <si>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</si>
  <si>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</si>
  <si>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</si>
  <si>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</si>
  <si>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</si>
  <si>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</si>
  <si>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</si>
  <si>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</si>
  <si>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</si>
  <si>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</si>
  <si>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</si>
  <si>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</si>
  <si>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</si>
  <si>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</si>
  <si>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</si>
  <si>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</si>
  <si>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</si>
  <si>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P_App - 335 - Passion Lecture</t>
  </si>
  <si>
    <t>heure</t>
  </si>
  <si>
    <t>Activité</t>
  </si>
  <si>
    <t>Remarque / problème</t>
  </si>
  <si>
    <t>21.03.2024  au 30.05.2024</t>
  </si>
  <si>
    <t>Présence et discussion du déroulement de l'après midi</t>
  </si>
  <si>
    <t>Romain Schertenleib</t>
  </si>
  <si>
    <t>Debut du projet lecture des objectifs et dicution sur le projet en general</t>
  </si>
  <si>
    <t xml:space="preserve">Mise en place du repository Github. </t>
  </si>
  <si>
    <t>creation du figma, et creation des première page de l'app</t>
  </si>
  <si>
    <t>remplire le Journal de travail</t>
  </si>
  <si>
    <t xml:space="preserve">continuer a remplire le Figma </t>
  </si>
  <si>
    <t xml:space="preserve">finire le figma </t>
  </si>
  <si>
    <t>cree les fichier du projet MAUI</t>
  </si>
  <si>
    <t xml:space="preserve">commencer la première page du site </t>
  </si>
  <si>
    <t>Teletravail et que 2 period a faire</t>
  </si>
  <si>
    <t xml:space="preserve">finire la page principale </t>
  </si>
  <si>
    <t xml:space="preserve">commencer la page de detail </t>
  </si>
  <si>
    <t>commencer la connection avec le back-end</t>
  </si>
  <si>
    <t>continuer a regler des erreurs avec la connection</t>
  </si>
  <si>
    <t>faire des petites modification dans la basse de donnée</t>
  </si>
  <si>
    <t xml:space="preserve">finire la page de detail </t>
  </si>
  <si>
    <t xml:space="preserve">continuer a essayer de faire la connection avec le back-end </t>
  </si>
  <si>
    <t>debut du cour / discution avec le prof</t>
  </si>
  <si>
    <t xml:space="preserve">presque finire la connection </t>
  </si>
  <si>
    <t xml:space="preserve">refaire le JDT en plus propre </t>
  </si>
  <si>
    <t xml:space="preserve">continuer le devoloppement du site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</si>
</sst>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166" fontId="0" fillId="0" borderId="0" xfId="0" applyNumberFormat="1" applyFont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8.6805555555555552E-2</c:v>
                </c:pt>
                <c:pt idx="1">
                  <c:v>0.28472222222222221</c:v>
                </c:pt>
                <c:pt idx="2">
                  <c:v>0</c:v>
                </c:pt>
                <c:pt idx="3">
                  <c:v>0</c:v>
                </c:pt>
                <c:pt idx="4">
                  <c:v>0.12152777777777778</c:v>
                </c:pt>
                <c:pt idx="5">
                  <c:v>0</c:v>
                </c:pt>
                <c:pt idx="6">
                  <c:v>0.11805555555555555</c:v>
                </c:pt>
                <c:pt idx="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25" activePane="bottomLeft" state="frozen"/>
      <selection pane="bottomLeft" activeCell="B42" sqref="B42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9" t="s">
        <v>29</v>
      </c>
      <c r="D2" s="59"/>
      <c r="E2" s="59"/>
      <c r="F2" s="5" t="s">
        <v>2</v>
      </c>
      <c r="G2" s="6" t="s">
        <v>23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15 heurs 9 minutes</v>
      </c>
      <c r="D3" s="22"/>
      <c r="E3" s="3"/>
      <c r="F3" s="4" t="s">
        <v>10</v>
      </c>
      <c r="G3" s="7" t="s">
        <v>27</v>
      </c>
    </row>
    <row r="4" spans="1:15" ht="23.25" hidden="1" x14ac:dyDescent="0.35">
      <c r="B4" s="5"/>
      <c r="C4" s="22">
        <f>SUBTOTAL(9,$C$7:$C$531)*60</f>
        <v>180</v>
      </c>
      <c r="D4" s="22">
        <f>SUBTOTAL(9,$D$7:$D$531)</f>
        <v>730</v>
      </c>
      <c r="E4" s="40">
        <f>SUM(C4:D4)</f>
        <v>910</v>
      </c>
      <c r="F4" s="4"/>
      <c r="G4" s="7"/>
    </row>
    <row r="5" spans="1:15" x14ac:dyDescent="0.25">
      <c r="C5" s="60" t="s">
        <v>16</v>
      </c>
      <c r="D5" s="60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24</v>
      </c>
      <c r="D6" s="21" t="s">
        <v>17</v>
      </c>
      <c r="E6" s="19" t="s">
        <v>25</v>
      </c>
      <c r="F6" s="19" t="s">
        <v>13</v>
      </c>
      <c r="G6" s="19" t="s">
        <v>26</v>
      </c>
    </row>
    <row r="7" spans="1:15" x14ac:dyDescent="0.25">
      <c r="A7" s="14">
        <f>IF(ISBLANK(B7),"",_xlfn.ISOWEEKNUM('Journal de travail'!$B7))</f>
        <v>12</v>
      </c>
      <c r="B7" s="42">
        <v>45737</v>
      </c>
      <c r="C7" s="43">
        <v>1</v>
      </c>
      <c r="D7" s="44">
        <v>20</v>
      </c>
      <c r="E7" s="45" t="s">
        <v>7</v>
      </c>
      <c r="F7" s="36" t="s">
        <v>30</v>
      </c>
      <c r="G7" s="54"/>
    </row>
    <row r="8" spans="1:15" x14ac:dyDescent="0.25">
      <c r="A8" s="8">
        <f>IF(ISBLANK(B8),"",_xlfn.ISOWEEKNUM('Journal de travail'!$B8))</f>
        <v>12</v>
      </c>
      <c r="B8" s="46">
        <v>45737</v>
      </c>
      <c r="C8" s="47"/>
      <c r="D8" s="48">
        <v>15</v>
      </c>
      <c r="E8" s="49" t="s">
        <v>22</v>
      </c>
      <c r="F8" s="36" t="s">
        <v>31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45737</v>
      </c>
      <c r="C9" s="51"/>
      <c r="D9" s="52">
        <v>25</v>
      </c>
      <c r="E9" s="53" t="s">
        <v>21</v>
      </c>
      <c r="F9" s="36" t="s">
        <v>32</v>
      </c>
      <c r="G9" s="56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46"/>
      <c r="C10" s="47"/>
      <c r="D10" s="48">
        <v>15</v>
      </c>
      <c r="E10" s="49" t="s">
        <v>3</v>
      </c>
      <c r="F10" s="36" t="s">
        <v>33</v>
      </c>
      <c r="G10" s="55"/>
      <c r="M10" t="s">
        <v>5</v>
      </c>
      <c r="N10">
        <v>3</v>
      </c>
      <c r="O10">
        <v>10</v>
      </c>
    </row>
    <row r="11" spans="1:15" x14ac:dyDescent="0.25">
      <c r="A11" s="16" t="str">
        <f>IF(ISBLANK(B11),"",_xlfn.ISOWEEKNUM('Journal de travail'!$B11))</f>
        <v/>
      </c>
      <c r="B11" s="50"/>
      <c r="C11" s="51"/>
      <c r="D11" s="52"/>
      <c r="E11" s="53"/>
      <c r="F11" s="36"/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6">
        <v>45744</v>
      </c>
      <c r="C12" s="47"/>
      <c r="D12" s="48">
        <v>20</v>
      </c>
      <c r="E12" s="49" t="s">
        <v>7</v>
      </c>
      <c r="F12" s="36" t="s">
        <v>28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13</v>
      </c>
      <c r="B13" s="50">
        <v>45744</v>
      </c>
      <c r="C13" s="51">
        <v>1</v>
      </c>
      <c r="D13" s="52">
        <v>45</v>
      </c>
      <c r="E13" s="53" t="s">
        <v>21</v>
      </c>
      <c r="F13" s="36" t="s">
        <v>34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13</v>
      </c>
      <c r="B14" s="46">
        <v>45744</v>
      </c>
      <c r="C14" s="47"/>
      <c r="D14" s="48">
        <v>15</v>
      </c>
      <c r="E14" s="49" t="s">
        <v>3</v>
      </c>
      <c r="F14" s="36" t="s">
        <v>33</v>
      </c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14</v>
      </c>
      <c r="B16" s="46">
        <v>45751</v>
      </c>
      <c r="C16" s="47"/>
      <c r="D16" s="48">
        <v>20</v>
      </c>
      <c r="E16" s="49" t="s">
        <v>7</v>
      </c>
      <c r="F16" s="36" t="s">
        <v>28</v>
      </c>
      <c r="G16" s="55"/>
      <c r="O16">
        <v>40</v>
      </c>
    </row>
    <row r="17" spans="1:15" x14ac:dyDescent="0.25">
      <c r="A17" s="16">
        <f>IF(ISBLANK(B17),"",_xlfn.ISOWEEKNUM('Journal de travail'!$B17))</f>
        <v>14</v>
      </c>
      <c r="B17" s="50">
        <v>45751</v>
      </c>
      <c r="C17" s="51"/>
      <c r="D17" s="52">
        <v>40</v>
      </c>
      <c r="E17" s="53" t="s">
        <v>21</v>
      </c>
      <c r="F17" s="36" t="s">
        <v>35</v>
      </c>
      <c r="G17" s="56"/>
      <c r="O17">
        <v>45</v>
      </c>
    </row>
    <row r="18" spans="1:15" x14ac:dyDescent="0.25">
      <c r="A18" s="8">
        <f>IF(ISBLANK(B18),"",_xlfn.ISOWEEKNUM('Journal de travail'!$B18))</f>
        <v>14</v>
      </c>
      <c r="B18" s="46">
        <v>45751</v>
      </c>
      <c r="C18" s="47"/>
      <c r="D18" s="48">
        <v>15</v>
      </c>
      <c r="E18" s="49" t="s">
        <v>22</v>
      </c>
      <c r="F18" s="36" t="s">
        <v>36</v>
      </c>
      <c r="G18" s="55"/>
      <c r="O18">
        <v>50</v>
      </c>
    </row>
    <row r="19" spans="1:15" x14ac:dyDescent="0.25">
      <c r="A19" s="16">
        <f>IF(ISBLANK(B19),"",_xlfn.ISOWEEKNUM('Journal de travail'!$B19))</f>
        <v>14</v>
      </c>
      <c r="B19" s="50">
        <v>45751</v>
      </c>
      <c r="C19" s="51"/>
      <c r="D19" s="52">
        <v>50</v>
      </c>
      <c r="E19" s="53" t="s">
        <v>4</v>
      </c>
      <c r="F19" s="36" t="s">
        <v>37</v>
      </c>
      <c r="G19" s="56"/>
      <c r="O19">
        <v>55</v>
      </c>
    </row>
    <row r="20" spans="1:15" x14ac:dyDescent="0.25">
      <c r="A20" s="8">
        <f>IF(ISBLANK(B20),"",_xlfn.ISOWEEKNUM('Journal de travail'!$B20))</f>
        <v>14</v>
      </c>
      <c r="B20" s="46">
        <v>45751</v>
      </c>
      <c r="C20" s="47"/>
      <c r="D20" s="48">
        <v>10</v>
      </c>
      <c r="E20" s="49" t="s">
        <v>3</v>
      </c>
      <c r="F20" s="36" t="s">
        <v>33</v>
      </c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>
        <f>IF(ISBLANK(B22),"",_xlfn.ISOWEEKNUM('Journal de travail'!$B22))</f>
        <v>15</v>
      </c>
      <c r="B22" s="46">
        <v>45758</v>
      </c>
      <c r="C22" s="47"/>
      <c r="D22" s="48"/>
      <c r="E22" s="49"/>
      <c r="F22" s="36" t="s">
        <v>38</v>
      </c>
      <c r="G22" s="55"/>
    </row>
    <row r="23" spans="1:15" x14ac:dyDescent="0.25">
      <c r="A23" s="16">
        <f>IF(ISBLANK(B23),"",_xlfn.ISOWEEKNUM('Journal de travail'!$B23))</f>
        <v>15</v>
      </c>
      <c r="B23" s="50">
        <v>45758</v>
      </c>
      <c r="C23" s="51"/>
      <c r="D23" s="52">
        <v>40</v>
      </c>
      <c r="E23" s="53" t="s">
        <v>4</v>
      </c>
      <c r="F23" s="36" t="s">
        <v>39</v>
      </c>
      <c r="G23" s="56"/>
    </row>
    <row r="24" spans="1:15" x14ac:dyDescent="0.25">
      <c r="A24" s="8">
        <f>IF(ISBLANK(B24),"",_xlfn.ISOWEEKNUM('Journal de travail'!$B24))</f>
        <v>15</v>
      </c>
      <c r="B24" s="46">
        <v>45758</v>
      </c>
      <c r="C24" s="47"/>
      <c r="D24" s="48">
        <v>40</v>
      </c>
      <c r="E24" s="49" t="s">
        <v>4</v>
      </c>
      <c r="F24" s="36" t="s">
        <v>40</v>
      </c>
      <c r="G24" s="55"/>
    </row>
    <row r="25" spans="1:15" x14ac:dyDescent="0.25">
      <c r="A25" s="16">
        <f>IF(ISBLANK(B25),"",_xlfn.ISOWEEKNUM('Journal de travail'!$B25))</f>
        <v>15</v>
      </c>
      <c r="B25" s="50">
        <v>45758</v>
      </c>
      <c r="C25" s="51"/>
      <c r="D25" s="52">
        <v>15</v>
      </c>
      <c r="E25" s="53" t="s">
        <v>3</v>
      </c>
      <c r="F25" s="36" t="s">
        <v>33</v>
      </c>
      <c r="G25" s="56"/>
    </row>
    <row r="26" spans="1:15" x14ac:dyDescent="0.25">
      <c r="A26" s="8" t="str">
        <f>IF(ISBLANK(B26),"",_xlfn.ISOWEEKNUM('Journal de travail'!$B26))</f>
        <v/>
      </c>
      <c r="B26" s="46"/>
      <c r="C26" s="58"/>
      <c r="D26" s="48"/>
      <c r="E26" s="49"/>
      <c r="F26" s="57"/>
      <c r="G26" s="55"/>
    </row>
    <row r="27" spans="1:15" x14ac:dyDescent="0.25">
      <c r="A27" s="16">
        <f>IF(ISBLANK(B27),"",_xlfn.ISOWEEKNUM('Journal de travail'!$B27))</f>
        <v>18</v>
      </c>
      <c r="B27" s="50">
        <v>45779</v>
      </c>
      <c r="C27" s="51"/>
      <c r="D27" s="52">
        <v>15</v>
      </c>
      <c r="E27" s="53" t="s">
        <v>7</v>
      </c>
      <c r="F27" s="57" t="s">
        <v>46</v>
      </c>
      <c r="G27" s="56"/>
    </row>
    <row r="28" spans="1:15" x14ac:dyDescent="0.25">
      <c r="A28" s="8">
        <f>IF(ISBLANK(B28),"",_xlfn.ISOWEEKNUM('Journal de travail'!$B28))</f>
        <v>18</v>
      </c>
      <c r="B28" s="46">
        <v>45779</v>
      </c>
      <c r="C28" s="47"/>
      <c r="D28" s="48">
        <v>35</v>
      </c>
      <c r="E28" s="49" t="s">
        <v>4</v>
      </c>
      <c r="F28" s="36" t="s">
        <v>41</v>
      </c>
      <c r="G28" s="55"/>
    </row>
    <row r="29" spans="1:15" x14ac:dyDescent="0.25">
      <c r="A29" s="16">
        <f>IF(ISBLANK(B29),"",_xlfn.ISOWEEKNUM('Journal de travail'!$B29))</f>
        <v>18</v>
      </c>
      <c r="B29" s="50">
        <v>45779</v>
      </c>
      <c r="C29" s="51"/>
      <c r="D29" s="52">
        <v>45</v>
      </c>
      <c r="E29" s="53" t="s">
        <v>4</v>
      </c>
      <c r="F29" s="36" t="s">
        <v>42</v>
      </c>
      <c r="G29" s="56"/>
    </row>
    <row r="30" spans="1:15" x14ac:dyDescent="0.25">
      <c r="A30" s="8">
        <f>IF(ISBLANK(B30),"",_xlfn.ISOWEEKNUM('Journal de travail'!$B30))</f>
        <v>18</v>
      </c>
      <c r="B30" s="46">
        <v>45779</v>
      </c>
      <c r="C30" s="47"/>
      <c r="D30" s="48">
        <v>25</v>
      </c>
      <c r="E30" s="49" t="s">
        <v>4</v>
      </c>
      <c r="F30" s="36" t="s">
        <v>43</v>
      </c>
      <c r="G30" s="55"/>
    </row>
    <row r="31" spans="1:15" x14ac:dyDescent="0.25">
      <c r="A31" s="16">
        <f>IF(ISBLANK(B31),"",_xlfn.ISOWEEKNUM('Journal de travail'!$B31))</f>
        <v>18</v>
      </c>
      <c r="B31" s="50">
        <v>45779</v>
      </c>
      <c r="C31" s="51"/>
      <c r="D31" s="52">
        <v>15</v>
      </c>
      <c r="E31" s="53" t="s">
        <v>3</v>
      </c>
      <c r="F31" s="35" t="s">
        <v>33</v>
      </c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>
        <f>IF(ISBLANK(B33),"",_xlfn.ISOWEEKNUM('Journal de travail'!$B33))</f>
        <v>19</v>
      </c>
      <c r="B33" s="50">
        <v>45786</v>
      </c>
      <c r="C33" s="51"/>
      <c r="D33" s="52">
        <v>15</v>
      </c>
      <c r="E33" s="53" t="s">
        <v>7</v>
      </c>
      <c r="F33" s="57" t="s">
        <v>46</v>
      </c>
      <c r="G33" s="56"/>
    </row>
    <row r="34" spans="1:7" x14ac:dyDescent="0.25">
      <c r="A34" s="8">
        <f>IF(ISBLANK(B34),"",_xlfn.ISOWEEKNUM('Journal de travail'!$B34))</f>
        <v>19</v>
      </c>
      <c r="B34" s="46">
        <v>45786</v>
      </c>
      <c r="C34" s="47"/>
      <c r="D34" s="48">
        <v>45</v>
      </c>
      <c r="E34" s="49" t="s">
        <v>4</v>
      </c>
      <c r="F34" s="35" t="s">
        <v>44</v>
      </c>
      <c r="G34" s="55"/>
    </row>
    <row r="35" spans="1:7" x14ac:dyDescent="0.25">
      <c r="A35" s="16">
        <f>IF(ISBLANK(B35),"",_xlfn.ISOWEEKNUM('Journal de travail'!$B35))</f>
        <v>19</v>
      </c>
      <c r="B35" s="50">
        <v>45786</v>
      </c>
      <c r="C35" s="51">
        <v>1</v>
      </c>
      <c r="D35" s="52"/>
      <c r="E35" s="53" t="s">
        <v>4</v>
      </c>
      <c r="F35" s="35" t="s">
        <v>45</v>
      </c>
      <c r="G35" s="56"/>
    </row>
    <row r="36" spans="1:7" x14ac:dyDescent="0.25">
      <c r="A36" s="8">
        <f>IF(ISBLANK(B36),"",_xlfn.ISOWEEKNUM('Journal de travail'!$B36))</f>
        <v>19</v>
      </c>
      <c r="B36" s="46">
        <v>45786</v>
      </c>
      <c r="C36" s="47"/>
      <c r="D36" s="48">
        <v>15</v>
      </c>
      <c r="E36" s="49" t="s">
        <v>3</v>
      </c>
      <c r="F36" s="36" t="s">
        <v>33</v>
      </c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>
        <f>IF(ISBLANK(B38),"",_xlfn.ISOWEEKNUM('Journal de travail'!$B38))</f>
        <v>20</v>
      </c>
      <c r="B38" s="46">
        <v>45793</v>
      </c>
      <c r="C38" s="47"/>
      <c r="D38" s="48">
        <v>25</v>
      </c>
      <c r="E38" s="49" t="s">
        <v>7</v>
      </c>
      <c r="F38" s="35" t="s">
        <v>46</v>
      </c>
      <c r="G38" s="55"/>
    </row>
    <row r="39" spans="1:7" x14ac:dyDescent="0.25">
      <c r="A39" s="16">
        <f>IF(ISBLANK(B39),"",_xlfn.ISOWEEKNUM('Journal de travail'!$B39))</f>
        <v>20</v>
      </c>
      <c r="B39" s="50">
        <v>45793</v>
      </c>
      <c r="C39" s="51"/>
      <c r="D39" s="52">
        <v>45</v>
      </c>
      <c r="E39" s="53" t="s">
        <v>4</v>
      </c>
      <c r="F39" s="35" t="s">
        <v>47</v>
      </c>
      <c r="G39" s="56"/>
    </row>
    <row r="40" spans="1:7" x14ac:dyDescent="0.25">
      <c r="A40" s="8">
        <f>IF(ISBLANK(B40),"",_xlfn.ISOWEEKNUM('Journal de travail'!$B40))</f>
        <v>20</v>
      </c>
      <c r="B40" s="46">
        <v>45793</v>
      </c>
      <c r="C40" s="47"/>
      <c r="D40" s="48">
        <v>25</v>
      </c>
      <c r="E40" s="49" t="s">
        <v>3</v>
      </c>
      <c r="F40" s="35" t="s">
        <v>48</v>
      </c>
      <c r="G40" s="55"/>
    </row>
    <row r="41" spans="1:7" x14ac:dyDescent="0.25">
      <c r="A41" s="16">
        <f>IF(ISBLANK(B41),"",_xlfn.ISOWEEKNUM('Journal de travail'!$B41))</f>
        <v>20</v>
      </c>
      <c r="B41" s="50">
        <v>45793</v>
      </c>
      <c r="C41" s="51"/>
      <c r="D41" s="52">
        <v>25</v>
      </c>
      <c r="E41" s="53" t="s">
        <v>4</v>
      </c>
      <c r="F41" s="35" t="s">
        <v>49</v>
      </c>
      <c r="G41" s="56"/>
    </row>
    <row r="42" spans="1:7" x14ac:dyDescent="0.25">
      <c r="A42" s="8">
        <f>IF(ISBLANK(B42),"",_xlfn.ISOWEEKNUM('Journal de travail'!$B42))</f>
        <v>20</v>
      </c>
      <c r="B42" s="46">
        <v>45793</v>
      </c>
      <c r="C42" s="47"/>
      <c r="D42" s="48">
        <v>15</v>
      </c>
      <c r="E42" s="49" t="s">
        <v>3</v>
      </c>
      <c r="F42" s="35" t="s">
        <v>33</v>
      </c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  <dataValidation type="list" allowBlank="1" showInputMessage="1" showErrorMessage="1" sqref="C7:C25 C27:C532 B33" xr:uid="{9D52E29F-610D-40B2-B3CC-F94A741DD978}">
      <formula1>$N$7:$N$15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125</v>
      </c>
      <c r="C4" s="25" t="str">
        <f>'Journal de travail'!M8</f>
        <v>Analyse</v>
      </c>
      <c r="D4" s="33">
        <f>(A4+B4)/1440</f>
        <v>8.6805555555555552E-2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350</v>
      </c>
      <c r="C5" s="41" t="str">
        <f>'Journal de travail'!M9</f>
        <v>Développement</v>
      </c>
      <c r="D5" s="33">
        <f t="shared" ref="D5:D11" si="0">(A5+B5)/1440</f>
        <v>0.28472222222222221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7" t="str">
        <f>'Journal de travail'!M11</f>
        <v>Documentation</v>
      </c>
      <c r="D7" s="33">
        <f t="shared" si="0"/>
        <v>0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115</v>
      </c>
      <c r="C8" s="28" t="str">
        <f>'Journal de travail'!M12</f>
        <v>Meeting</v>
      </c>
      <c r="D8" s="33">
        <f t="shared" si="0"/>
        <v>0.12152777777777778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110</v>
      </c>
      <c r="C10" s="37" t="str">
        <f>'Journal de travail'!M14</f>
        <v>Design</v>
      </c>
      <c r="D10" s="33">
        <f t="shared" si="0"/>
        <v>0.11805555555555555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30</v>
      </c>
      <c r="C11" s="39" t="str">
        <f>'Journal de travail'!M15</f>
        <v>Autre</v>
      </c>
      <c r="D11" s="33">
        <f t="shared" si="0"/>
        <v>2.0833333333333332E-2</v>
      </c>
    </row>
    <row r="12" spans="1:4" x14ac:dyDescent="0.3">
      <c r="C12" s="23" t="s">
        <v>20</v>
      </c>
      <c r="D12" s="34">
        <f>SUM(D4:D11)</f>
        <v>0.63194444444444453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be0d3259-a7ce-4623-88ec-81594dfcbc1c"/>
    <ds:schemaRef ds:uri="http://purl.org/dc/elements/1.1/"/>
    <ds:schemaRef ds:uri="http://www.w3.org/XML/1998/namespace"/>
    <ds:schemaRef ds:uri="99ffe1f3-7857-457f-add0-5bdef636f38d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Romain Schertenleib</cp:lastModifiedBy>
  <cp:revision/>
  <dcterms:created xsi:type="dcterms:W3CDTF">2023-11-21T20:00:34Z</dcterms:created>
  <dcterms:modified xsi:type="dcterms:W3CDTF">2025-05-16T13:36:59Z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