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Расчет экономического эффекта" sheetId="1" state="visible" r:id="rId2"/>
    <sheet name="RIC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<sst xmlns="http://schemas.openxmlformats.org/spreadsheetml/2006/main" count="34" uniqueCount="32">
  <si>
    <t xml:space="preserve">Проект замены светильников в офисе на светодиодные</t>
  </si>
  <si>
    <t xml:space="preserve">Прибыль считается как экономия на расходе электроэнергии</t>
  </si>
  <si>
    <t xml:space="preserve">Период — 1 месяц</t>
  </si>
  <si>
    <t xml:space="preserve">шт</t>
  </si>
  <si>
    <t xml:space="preserve">количество светильников</t>
  </si>
  <si>
    <t xml:space="preserve">вт</t>
  </si>
  <si>
    <t xml:space="preserve">потребляемая мощность старого светильника</t>
  </si>
  <si>
    <t xml:space="preserve">потребляемая мощность нового светильника</t>
  </si>
  <si>
    <t xml:space="preserve">р</t>
  </si>
  <si>
    <t xml:space="preserve">стоимость нового светильника</t>
  </si>
  <si>
    <t xml:space="preserve">стоимость электроэнергии за 1 квт</t>
  </si>
  <si>
    <t xml:space="preserve">час</t>
  </si>
  <si>
    <t xml:space="preserve">количество часов работы светильников в месяц</t>
  </si>
  <si>
    <t xml:space="preserve">По результатам расчета видим, что замена светильников на более экономичные окупается только на четвертый год эксплуатации</t>
  </si>
  <si>
    <t xml:space="preserve">период</t>
  </si>
  <si>
    <t xml:space="preserve">Расход</t>
  </si>
  <si>
    <t xml:space="preserve">Прибыль</t>
  </si>
  <si>
    <t xml:space="preserve">Денежный поток</t>
  </si>
  <si>
    <t xml:space="preserve">Ставка дисконта</t>
  </si>
  <si>
    <t xml:space="preserve">100000 - инвестиции</t>
  </si>
  <si>
    <t xml:space="preserve">NPV</t>
  </si>
  <si>
    <t xml:space="preserve">IRR</t>
  </si>
  <si>
    <t xml:space="preserve">№</t>
  </si>
  <si>
    <t xml:space="preserve">Проект</t>
  </si>
  <si>
    <r>
      <rPr>
        <b val="true"/>
        <sz val="12"/>
        <color rgb="FF000000"/>
        <rFont val="Calibri"/>
        <family val="2"/>
        <charset val="204"/>
      </rPr>
      <t xml:space="preserve">Reach</t>
    </r>
    <r>
      <rPr>
        <sz val="12"/>
        <color rgb="FF000000"/>
        <rFont val="Calibri"/>
        <family val="2"/>
        <charset val="204"/>
      </rPr>
      <t xml:space="preserve"> – охват количество людей, будет задействовано в вашей инициативе по оптимизации</t>
    </r>
  </si>
  <si>
    <r>
      <rPr>
        <b val="true"/>
        <sz val="12"/>
        <color rgb="FF000000"/>
        <rFont val="Calibri"/>
        <family val="2"/>
        <charset val="204"/>
      </rPr>
      <t xml:space="preserve">Impact</t>
    </r>
    <r>
      <rPr>
        <sz val="12"/>
        <color rgb="FF000000"/>
        <rFont val="Calibri"/>
        <family val="2"/>
        <charset val="204"/>
      </rPr>
      <t xml:space="preserve"> – влияние:  3 = сильное воздействие 2 = среднее воздействие 1 = слабое воздействие 0.5 = минимальное воздействие</t>
    </r>
  </si>
  <si>
    <r>
      <rPr>
        <b val="true"/>
        <sz val="12"/>
        <color rgb="FF000000"/>
        <rFont val="Calibri"/>
        <family val="2"/>
        <charset val="204"/>
      </rPr>
      <t xml:space="preserve">Confidence</t>
    </r>
    <r>
      <rPr>
        <sz val="12"/>
        <color rgb="FF000000"/>
        <rFont val="Calibri"/>
        <family val="2"/>
        <charset val="204"/>
      </rPr>
      <t xml:space="preserve"> – уверенность в вашей оценке охвата, влияния и трудозатрат При определении вашей оценки достоверности для данного проекта можно пользоваться следующей шкалой: 100% – высокая степень достоверности  80% – средняя достоверность  50% – низкая достоверность</t>
    </r>
  </si>
  <si>
    <r>
      <rPr>
        <b val="true"/>
        <sz val="12"/>
        <color rgb="FF000000"/>
        <rFont val="Calibri"/>
        <family val="2"/>
        <charset val="204"/>
      </rPr>
      <t xml:space="preserve">Effort</t>
    </r>
    <r>
      <rPr>
        <sz val="12"/>
        <color rgb="FF000000"/>
        <rFont val="Calibri"/>
        <family val="2"/>
        <charset val="204"/>
      </rPr>
      <t xml:space="preserve"> – трудозатраты оценивается общее количество ресурсов, необходимых для завершения инициативы за определенный период времени.</t>
    </r>
  </si>
  <si>
    <t xml:space="preserve">RICE SCORE</t>
  </si>
  <si>
    <t xml:space="preserve">Перевод печати квитанций с форматной бумаги на чековую ленту</t>
  </si>
  <si>
    <t xml:space="preserve">Внедрение СМС-оповещения о готовности техники</t>
  </si>
  <si>
    <t xml:space="preserve">Внедрение отслеживания хода ремонта через сайт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</si>
</sst>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&quot; ₽&quot;;[RED]\-#,##0.00&quot; ₽&quot;"/>
    <numFmt numFmtId="167" formatCode="0%"/>
  </numFmts>
  <fonts count="5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4921875" defaultRowHeight="15" zeroHeight="false" outlineLevelRow="0" outlineLevelCol="0"/>
  <cols>
    <col collapsed="false" customWidth="true" hidden="false" outlineLevel="0" max="2" min="2" style="0" width="5.91"/>
    <col collapsed="false" customWidth="true" hidden="false" outlineLevel="0" max="4" min="4" style="0" width="10.85"/>
    <col collapsed="false" customWidth="true" hidden="false" outlineLevel="0" max="5" min="5" style="0" width="12.13"/>
    <col collapsed="false" customWidth="true" hidden="false" outlineLevel="0" max="6" min="6" style="0" width="16.66"/>
    <col collapsed="false" customWidth="true" hidden="false" outlineLevel="0" max="7" min="7" style="0" width="16.16"/>
    <col collapsed="false" customWidth="true" hidden="false" outlineLevel="0" max="13" min="13" style="0" width="18.5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5" customFormat="false" ht="15" hidden="false" customHeight="false" outlineLevel="0" collapsed="false">
      <c r="A5" s="0" t="n">
        <v>18</v>
      </c>
      <c r="B5" s="1" t="s">
        <v>3</v>
      </c>
      <c r="C5" s="0" t="s">
        <v>4</v>
      </c>
    </row>
    <row r="6" customFormat="false" ht="15" hidden="false" customHeight="false" outlineLevel="0" collapsed="false">
      <c r="A6" s="0" t="n">
        <v>72</v>
      </c>
      <c r="B6" s="1" t="s">
        <v>5</v>
      </c>
      <c r="C6" s="0" t="s">
        <v>6</v>
      </c>
    </row>
    <row r="7" customFormat="false" ht="15" hidden="false" customHeight="false" outlineLevel="0" collapsed="false">
      <c r="A7" s="0" t="n">
        <v>36</v>
      </c>
      <c r="B7" s="1" t="s">
        <v>5</v>
      </c>
      <c r="C7" s="0" t="s">
        <v>7</v>
      </c>
    </row>
    <row r="8" customFormat="false" ht="15" hidden="false" customHeight="false" outlineLevel="0" collapsed="false">
      <c r="A8" s="0" t="n">
        <v>600</v>
      </c>
      <c r="B8" s="1" t="s">
        <v>8</v>
      </c>
      <c r="C8" s="0" t="s">
        <v>9</v>
      </c>
    </row>
    <row r="9" customFormat="false" ht="15" hidden="false" customHeight="false" outlineLevel="0" collapsed="false">
      <c r="A9" s="0" t="n">
        <v>8</v>
      </c>
      <c r="B9" s="1" t="s">
        <v>8</v>
      </c>
      <c r="C9" s="0" t="s">
        <v>10</v>
      </c>
    </row>
    <row r="10" customFormat="false" ht="15" hidden="false" customHeight="false" outlineLevel="0" collapsed="false">
      <c r="A10" s="0" t="n">
        <f aca="false">25*10</f>
        <v>250</v>
      </c>
      <c r="B10" s="1" t="s">
        <v>11</v>
      </c>
      <c r="C10" s="0" t="s">
        <v>12</v>
      </c>
    </row>
    <row r="12" customFormat="false" ht="15" hidden="false" customHeight="false" outlineLevel="0" collapsed="false">
      <c r="A12" s="0" t="s">
        <v>13</v>
      </c>
      <c r="B12" s="1"/>
    </row>
    <row r="15" customFormat="false" ht="15" hidden="false" customHeight="false" outlineLevel="0" collapsed="false">
      <c r="C15" s="0" t="s">
        <v>14</v>
      </c>
      <c r="D15" s="0" t="s">
        <v>15</v>
      </c>
      <c r="E15" s="0" t="s">
        <v>16</v>
      </c>
      <c r="F15" s="0" t="s">
        <v>17</v>
      </c>
      <c r="G15" s="0" t="s">
        <v>18</v>
      </c>
    </row>
    <row r="16" customFormat="false" ht="15" hidden="false" customHeight="false" outlineLevel="0" collapsed="false">
      <c r="C16" s="0" t="n">
        <v>0</v>
      </c>
      <c r="D16" s="0" t="n">
        <f aca="false">A5*A8</f>
        <v>10800</v>
      </c>
      <c r="E16" s="0" t="n">
        <v>0</v>
      </c>
      <c r="F16" s="0" t="n">
        <f aca="false">-D16+E16</f>
        <v>-10800</v>
      </c>
      <c r="G16" s="2" t="n">
        <v>0.12</v>
      </c>
      <c r="M16" s="0" t="s">
        <v>19</v>
      </c>
    </row>
    <row r="17" customFormat="false" ht="15" hidden="false" customHeight="false" outlineLevel="0" collapsed="false">
      <c r="C17" s="0" t="n">
        <v>1</v>
      </c>
      <c r="E17" s="0" t="n">
        <f aca="false">$A$5*($A$6-$A$7)*$A$10*$A$9/1000</f>
        <v>1296</v>
      </c>
      <c r="F17" s="0" t="n">
        <f aca="false">-D17+E17</f>
        <v>1296</v>
      </c>
      <c r="I17" s="0" t="s">
        <v>20</v>
      </c>
      <c r="J17" s="3" t="n">
        <f aca="false">NPV(G16,F16:F52)</f>
        <v>-163.063558907879</v>
      </c>
    </row>
    <row r="18" customFormat="false" ht="15" hidden="false" customHeight="false" outlineLevel="0" collapsed="false">
      <c r="C18" s="0" t="n">
        <v>2</v>
      </c>
      <c r="E18" s="0" t="n">
        <f aca="false">$A$5*($A$6-$A$7)*$A$10*$A$9/1000</f>
        <v>1296</v>
      </c>
      <c r="F18" s="0" t="n">
        <f aca="false">-D18+E18</f>
        <v>1296</v>
      </c>
    </row>
    <row r="19" customFormat="false" ht="15" hidden="false" customHeight="false" outlineLevel="0" collapsed="false">
      <c r="C19" s="0" t="n">
        <v>3</v>
      </c>
      <c r="E19" s="0" t="n">
        <f aca="false">$A$5*($A$6-$A$7)*$A$10*$A$9/1000</f>
        <v>1296</v>
      </c>
      <c r="F19" s="0" t="n">
        <f aca="false">-D19+E19</f>
        <v>1296</v>
      </c>
    </row>
    <row r="20" customFormat="false" ht="15" hidden="false" customHeight="false" outlineLevel="0" collapsed="false">
      <c r="C20" s="0" t="n">
        <v>4</v>
      </c>
      <c r="E20" s="0" t="n">
        <f aca="false">$A$5*($A$6-$A$7)*$A$10*$A$9/1000</f>
        <v>1296</v>
      </c>
      <c r="F20" s="0" t="n">
        <f aca="false">-D20+E20</f>
        <v>1296</v>
      </c>
      <c r="I20" s="0" t="s">
        <v>21</v>
      </c>
      <c r="J20" s="4" t="n">
        <f aca="false">IRR(F16:F52)</f>
        <v>0.117823574938253</v>
      </c>
    </row>
    <row r="21" customFormat="false" ht="15" hidden="false" customHeight="false" outlineLevel="0" collapsed="false">
      <c r="C21" s="0" t="n">
        <v>5</v>
      </c>
      <c r="E21" s="0" t="n">
        <f aca="false">$A$5*($A$6-$A$7)*$A$10*$A$9/1000</f>
        <v>1296</v>
      </c>
      <c r="F21" s="0" t="n">
        <f aca="false">-D21+E21</f>
        <v>1296</v>
      </c>
    </row>
    <row r="22" customFormat="false" ht="15" hidden="false" customHeight="false" outlineLevel="0" collapsed="false">
      <c r="C22" s="0" t="n">
        <v>6</v>
      </c>
      <c r="E22" s="0" t="n">
        <f aca="false">$A$5*($A$6-$A$7)*$A$10*$A$9/1000</f>
        <v>1296</v>
      </c>
      <c r="F22" s="0" t="n">
        <f aca="false">-D22+E22</f>
        <v>1296</v>
      </c>
    </row>
    <row r="23" customFormat="false" ht="15" hidden="false" customHeight="false" outlineLevel="0" collapsed="false">
      <c r="C23" s="0" t="n">
        <v>7</v>
      </c>
      <c r="E23" s="0" t="n">
        <f aca="false">$A$5*($A$6-$A$7)*$A$10*$A$9/1000</f>
        <v>1296</v>
      </c>
      <c r="F23" s="0" t="n">
        <f aca="false">-D23+E23</f>
        <v>1296</v>
      </c>
    </row>
    <row r="24" customFormat="false" ht="15" hidden="false" customHeight="false" outlineLevel="0" collapsed="false">
      <c r="C24" s="0" t="n">
        <v>8</v>
      </c>
      <c r="E24" s="0" t="n">
        <f aca="false">$A$5*($A$6-$A$7)*$A$10*$A$9/1000</f>
        <v>1296</v>
      </c>
      <c r="F24" s="0" t="n">
        <f aca="false">-D24+E24</f>
        <v>1296</v>
      </c>
    </row>
    <row r="25" customFormat="false" ht="15" hidden="false" customHeight="false" outlineLevel="0" collapsed="false">
      <c r="C25" s="0" t="n">
        <v>9</v>
      </c>
      <c r="E25" s="0" t="n">
        <f aca="false">$A$5*($A$6-$A$7)*$A$10*$A$9/1000</f>
        <v>1296</v>
      </c>
      <c r="F25" s="0" t="n">
        <f aca="false">-D25+E25</f>
        <v>1296</v>
      </c>
    </row>
    <row r="26" customFormat="false" ht="15" hidden="false" customHeight="false" outlineLevel="0" collapsed="false">
      <c r="C26" s="0" t="n">
        <v>10</v>
      </c>
      <c r="E26" s="0" t="n">
        <f aca="false">$A$5*($A$6-$A$7)*$A$10*$A$9/1000</f>
        <v>1296</v>
      </c>
      <c r="F26" s="0" t="n">
        <f aca="false">-D26+E26</f>
        <v>1296</v>
      </c>
    </row>
    <row r="27" customFormat="false" ht="15" hidden="false" customHeight="false" outlineLevel="0" collapsed="false">
      <c r="C27" s="0" t="n">
        <v>11</v>
      </c>
      <c r="E27" s="0" t="n">
        <f aca="false">$A$5*($A$6-$A$7)*$A$10*$A$9/1000</f>
        <v>1296</v>
      </c>
      <c r="F27" s="0" t="n">
        <f aca="false">-D27+E27</f>
        <v>1296</v>
      </c>
    </row>
    <row r="28" customFormat="false" ht="15" hidden="false" customHeight="false" outlineLevel="0" collapsed="false">
      <c r="C28" s="0" t="n">
        <v>12</v>
      </c>
      <c r="E28" s="0" t="n">
        <f aca="false">$A$5*($A$6-$A$7)*$A$10*$A$9/1000</f>
        <v>1296</v>
      </c>
      <c r="F28" s="0" t="n">
        <f aca="false">-D28+E28</f>
        <v>1296</v>
      </c>
    </row>
    <row r="29" customFormat="false" ht="15" hidden="false" customHeight="false" outlineLevel="0" collapsed="false">
      <c r="C29" s="0" t="n">
        <v>13</v>
      </c>
      <c r="E29" s="0" t="n">
        <f aca="false">$A$5*($A$6-$A$7)*$A$10*$A$9/1000</f>
        <v>1296</v>
      </c>
      <c r="F29" s="0" t="n">
        <f aca="false">-D29+E29</f>
        <v>1296</v>
      </c>
    </row>
    <row r="30" customFormat="false" ht="15" hidden="false" customHeight="false" outlineLevel="0" collapsed="false">
      <c r="C30" s="0" t="n">
        <v>14</v>
      </c>
      <c r="E30" s="0" t="n">
        <f aca="false">$A$5*($A$6-$A$7)*$A$10*$A$9/1000</f>
        <v>1296</v>
      </c>
      <c r="F30" s="0" t="n">
        <f aca="false">-D30+E30</f>
        <v>1296</v>
      </c>
    </row>
    <row r="31" customFormat="false" ht="15" hidden="false" customHeight="false" outlineLevel="0" collapsed="false">
      <c r="C31" s="0" t="n">
        <v>15</v>
      </c>
      <c r="E31" s="0" t="n">
        <f aca="false">$A$5*($A$6-$A$7)*$A$10*$A$9/1000</f>
        <v>1296</v>
      </c>
      <c r="F31" s="0" t="n">
        <f aca="false">-D31+E31</f>
        <v>1296</v>
      </c>
    </row>
    <row r="32" customFormat="false" ht="15" hidden="false" customHeight="false" outlineLevel="0" collapsed="false">
      <c r="C32" s="0" t="n">
        <v>16</v>
      </c>
      <c r="E32" s="0" t="n">
        <f aca="false">$A$5*($A$6-$A$7)*$A$10*$A$9/1000</f>
        <v>1296</v>
      </c>
      <c r="F32" s="0" t="n">
        <f aca="false">-D32+E32</f>
        <v>1296</v>
      </c>
    </row>
    <row r="33" customFormat="false" ht="15" hidden="false" customHeight="false" outlineLevel="0" collapsed="false">
      <c r="C33" s="0" t="n">
        <v>17</v>
      </c>
      <c r="E33" s="0" t="n">
        <f aca="false">$A$5*($A$6-$A$7)*$A$10*$A$9/1000</f>
        <v>1296</v>
      </c>
      <c r="F33" s="0" t="n">
        <f aca="false">-D33+E33</f>
        <v>1296</v>
      </c>
    </row>
    <row r="34" customFormat="false" ht="15" hidden="false" customHeight="false" outlineLevel="0" collapsed="false">
      <c r="C34" s="0" t="n">
        <v>18</v>
      </c>
      <c r="E34" s="0" t="n">
        <f aca="false">$A$5*($A$6-$A$7)*$A$10*$A$9/1000</f>
        <v>1296</v>
      </c>
      <c r="F34" s="0" t="n">
        <f aca="false">-D34+E34</f>
        <v>1296</v>
      </c>
    </row>
    <row r="35" customFormat="false" ht="15" hidden="false" customHeight="false" outlineLevel="0" collapsed="false">
      <c r="C35" s="0" t="n">
        <v>19</v>
      </c>
      <c r="E35" s="0" t="n">
        <f aca="false">$A$5*($A$6-$A$7)*$A$10*$A$9/1000</f>
        <v>1296</v>
      </c>
      <c r="F35" s="0" t="n">
        <f aca="false">-D35+E35</f>
        <v>1296</v>
      </c>
    </row>
    <row r="36" customFormat="false" ht="15" hidden="false" customHeight="false" outlineLevel="0" collapsed="false">
      <c r="C36" s="0" t="n">
        <v>20</v>
      </c>
      <c r="E36" s="0" t="n">
        <f aca="false">$A$5*($A$6-$A$7)*$A$10*$A$9/1000</f>
        <v>1296</v>
      </c>
      <c r="F36" s="0" t="n">
        <f aca="false">-D36+E36</f>
        <v>1296</v>
      </c>
    </row>
    <row r="37" customFormat="false" ht="15" hidden="false" customHeight="false" outlineLevel="0" collapsed="false">
      <c r="C37" s="0" t="n">
        <v>21</v>
      </c>
      <c r="E37" s="0" t="n">
        <f aca="false">$A$5*($A$6-$A$7)*$A$10*$A$9/1000</f>
        <v>1296</v>
      </c>
      <c r="F37" s="0" t="n">
        <f aca="false">-D37+E37</f>
        <v>1296</v>
      </c>
    </row>
    <row r="38" customFormat="false" ht="15" hidden="false" customHeight="false" outlineLevel="0" collapsed="false">
      <c r="C38" s="0" t="n">
        <v>22</v>
      </c>
      <c r="E38" s="0" t="n">
        <f aca="false">$A$5*($A$6-$A$7)*$A$10*$A$9/1000</f>
        <v>1296</v>
      </c>
      <c r="F38" s="0" t="n">
        <f aca="false">-D38+E38</f>
        <v>1296</v>
      </c>
    </row>
    <row r="39" customFormat="false" ht="15" hidden="false" customHeight="false" outlineLevel="0" collapsed="false">
      <c r="C39" s="0" t="n">
        <v>23</v>
      </c>
      <c r="E39" s="0" t="n">
        <f aca="false">$A$5*($A$6-$A$7)*$A$10*$A$9/1000</f>
        <v>1296</v>
      </c>
      <c r="F39" s="0" t="n">
        <f aca="false">-D39+E39</f>
        <v>1296</v>
      </c>
    </row>
    <row r="40" customFormat="false" ht="15" hidden="false" customHeight="false" outlineLevel="0" collapsed="false">
      <c r="C40" s="0" t="n">
        <v>24</v>
      </c>
      <c r="E40" s="0" t="n">
        <f aca="false">$A$5*($A$6-$A$7)*$A$10*$A$9/1000</f>
        <v>1296</v>
      </c>
      <c r="F40" s="0" t="n">
        <f aca="false">-D40+E40</f>
        <v>1296</v>
      </c>
    </row>
    <row r="41" customFormat="false" ht="15" hidden="false" customHeight="false" outlineLevel="0" collapsed="false">
      <c r="C41" s="0" t="n">
        <v>25</v>
      </c>
      <c r="E41" s="0" t="n">
        <f aca="false">$A$5*($A$6-$A$7)*$A$10*$A$9/1000</f>
        <v>1296</v>
      </c>
      <c r="F41" s="0" t="n">
        <f aca="false">-D41+E41</f>
        <v>1296</v>
      </c>
    </row>
    <row r="42" customFormat="false" ht="15" hidden="false" customHeight="false" outlineLevel="0" collapsed="false">
      <c r="C42" s="0" t="n">
        <v>26</v>
      </c>
      <c r="E42" s="0" t="n">
        <f aca="false">$A$5*($A$6-$A$7)*$A$10*$A$9/1000</f>
        <v>1296</v>
      </c>
      <c r="F42" s="0" t="n">
        <f aca="false">-D42+E42</f>
        <v>1296</v>
      </c>
    </row>
    <row r="43" customFormat="false" ht="15" hidden="false" customHeight="false" outlineLevel="0" collapsed="false">
      <c r="C43" s="0" t="n">
        <v>27</v>
      </c>
      <c r="E43" s="0" t="n">
        <f aca="false">$A$5*($A$6-$A$7)*$A$10*$A$9/1000</f>
        <v>1296</v>
      </c>
      <c r="F43" s="0" t="n">
        <f aca="false">-D43+E43</f>
        <v>1296</v>
      </c>
    </row>
    <row r="44" customFormat="false" ht="15" hidden="false" customHeight="false" outlineLevel="0" collapsed="false">
      <c r="C44" s="0" t="n">
        <v>28</v>
      </c>
      <c r="E44" s="0" t="n">
        <f aca="false">$A$5*($A$6-$A$7)*$A$10*$A$9/1000</f>
        <v>1296</v>
      </c>
      <c r="F44" s="0" t="n">
        <f aca="false">-D44+E44</f>
        <v>1296</v>
      </c>
    </row>
    <row r="45" customFormat="false" ht="15" hidden="false" customHeight="false" outlineLevel="0" collapsed="false">
      <c r="C45" s="0" t="n">
        <v>29</v>
      </c>
      <c r="E45" s="0" t="n">
        <f aca="false">$A$5*($A$6-$A$7)*$A$10*$A$9/1000</f>
        <v>1296</v>
      </c>
      <c r="F45" s="0" t="n">
        <f aca="false">-D45+E45</f>
        <v>1296</v>
      </c>
    </row>
    <row r="46" customFormat="false" ht="15" hidden="false" customHeight="false" outlineLevel="0" collapsed="false">
      <c r="C46" s="0" t="n">
        <v>30</v>
      </c>
      <c r="E46" s="0" t="n">
        <f aca="false">$A$5*($A$6-$A$7)*$A$10*$A$9/1000</f>
        <v>1296</v>
      </c>
      <c r="F46" s="0" t="n">
        <f aca="false">-D46+E46</f>
        <v>1296</v>
      </c>
    </row>
    <row r="47" customFormat="false" ht="15" hidden="false" customHeight="false" outlineLevel="0" collapsed="false">
      <c r="C47" s="0" t="n">
        <v>31</v>
      </c>
      <c r="E47" s="0" t="n">
        <f aca="false">$A$5*($A$6-$A$7)*$A$10*$A$9/1000</f>
        <v>1296</v>
      </c>
      <c r="F47" s="0" t="n">
        <f aca="false">-D47+E47</f>
        <v>1296</v>
      </c>
    </row>
    <row r="48" customFormat="false" ht="15" hidden="false" customHeight="false" outlineLevel="0" collapsed="false">
      <c r="C48" s="0" t="n">
        <v>32</v>
      </c>
      <c r="E48" s="0" t="n">
        <f aca="false">$A$5*($A$6-$A$7)*$A$10*$A$9/1000</f>
        <v>1296</v>
      </c>
      <c r="F48" s="0" t="n">
        <f aca="false">-D48+E48</f>
        <v>1296</v>
      </c>
    </row>
    <row r="49" customFormat="false" ht="15" hidden="false" customHeight="false" outlineLevel="0" collapsed="false">
      <c r="C49" s="0" t="n">
        <v>33</v>
      </c>
      <c r="E49" s="0" t="n">
        <f aca="false">$A$5*($A$6-$A$7)*$A$10*$A$9/1000</f>
        <v>1296</v>
      </c>
      <c r="F49" s="0" t="n">
        <f aca="false">-D49+E49</f>
        <v>1296</v>
      </c>
    </row>
    <row r="50" customFormat="false" ht="15" hidden="false" customHeight="false" outlineLevel="0" collapsed="false">
      <c r="C50" s="0" t="n">
        <v>34</v>
      </c>
      <c r="E50" s="0" t="n">
        <f aca="false">$A$5*($A$6-$A$7)*$A$10*$A$9/1000</f>
        <v>1296</v>
      </c>
      <c r="F50" s="0" t="n">
        <f aca="false">-D50+E50</f>
        <v>1296</v>
      </c>
    </row>
    <row r="51" customFormat="false" ht="15" hidden="false" customHeight="false" outlineLevel="0" collapsed="false">
      <c r="C51" s="0" t="n">
        <v>35</v>
      </c>
      <c r="E51" s="0" t="n">
        <f aca="false">$A$5*($A$6-$A$7)*$A$10*$A$9/1000</f>
        <v>1296</v>
      </c>
      <c r="F51" s="0" t="n">
        <f aca="false">-D51+E51</f>
        <v>1296</v>
      </c>
    </row>
    <row r="52" customFormat="false" ht="15" hidden="false" customHeight="false" outlineLevel="0" collapsed="false">
      <c r="C52" s="0" t="n">
        <v>36</v>
      </c>
      <c r="E52" s="0" t="n">
        <f aca="false">$A$5*($A$6-$A$7)*$A$10*$A$9/1000</f>
        <v>1296</v>
      </c>
      <c r="F52" s="0" t="n">
        <f aca="false">-D52+E52</f>
        <v>1296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3.51171875" defaultRowHeight="15" zeroHeight="false" outlineLevelRow="0" outlineLevelCol="0"/>
  <cols>
    <col collapsed="false" customWidth="false" hidden="false" outlineLevel="0" max="1" min="1" style="5" width="13.51"/>
    <col collapsed="false" customWidth="true" hidden="false" outlineLevel="0" max="2" min="2" style="5" width="28.21"/>
    <col collapsed="false" customWidth="false" hidden="false" outlineLevel="0" max="3" min="3" style="5" width="13.51"/>
    <col collapsed="false" customWidth="true" hidden="false" outlineLevel="0" max="4" min="4" style="5" width="17.75"/>
    <col collapsed="false" customWidth="true" hidden="false" outlineLevel="0" max="5" min="5" style="5" width="21.5"/>
    <col collapsed="false" customWidth="false" hidden="false" outlineLevel="0" max="16384" min="6" style="5" width="13.51"/>
  </cols>
  <sheetData>
    <row r="2" s="9" customFormat="true" ht="169.85" hidden="false" customHeight="false" outlineLevel="0" collapsed="false">
      <c r="A2" s="6" t="s">
        <v>22</v>
      </c>
      <c r="B2" s="7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6" t="s">
        <v>28</v>
      </c>
    </row>
    <row r="3" customFormat="false" ht="37.3" hidden="false" customHeight="false" outlineLevel="0" collapsed="false">
      <c r="A3" s="10" t="n">
        <v>1</v>
      </c>
      <c r="B3" s="11" t="s">
        <v>29</v>
      </c>
      <c r="C3" s="11" t="n">
        <v>100</v>
      </c>
      <c r="D3" s="11" t="n">
        <v>3</v>
      </c>
      <c r="E3" s="11" t="n">
        <v>100</v>
      </c>
      <c r="F3" s="11" t="n">
        <v>5</v>
      </c>
      <c r="G3" s="11" t="n">
        <f aca="false">(C3*D3*E3)/F3</f>
        <v>6000</v>
      </c>
    </row>
    <row r="4" customFormat="false" ht="25.3" hidden="false" customHeight="false" outlineLevel="0" collapsed="false">
      <c r="A4" s="12" t="n">
        <v>2</v>
      </c>
      <c r="B4" s="13" t="s">
        <v>30</v>
      </c>
      <c r="C4" s="13" t="n">
        <v>100</v>
      </c>
      <c r="D4" s="13" t="n">
        <v>3</v>
      </c>
      <c r="E4" s="13" t="n">
        <v>80</v>
      </c>
      <c r="F4" s="13" t="n">
        <v>15</v>
      </c>
      <c r="G4" s="13" t="n">
        <f aca="false">(C4*D4*E4)/F4</f>
        <v>1600</v>
      </c>
    </row>
    <row r="5" customFormat="false" ht="25.3" hidden="false" customHeight="false" outlineLevel="0" collapsed="false">
      <c r="A5" s="12" t="n">
        <v>3</v>
      </c>
      <c r="B5" s="13" t="s">
        <v>31</v>
      </c>
      <c r="C5" s="13" t="n">
        <v>10</v>
      </c>
      <c r="D5" s="13" t="n">
        <v>1</v>
      </c>
      <c r="E5" s="13" t="n">
        <v>50</v>
      </c>
      <c r="F5" s="13" t="n">
        <v>20</v>
      </c>
      <c r="G5" s="13" t="n">
        <f aca="false">(C5*D5*E5)/F5</f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Roman,Обычный"&amp;Kffffff&amp;A</oddHeader>
    <oddFooter>&amp;C&amp;"Times New Roman,Обычный"&amp;KffffffСтраница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856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2023-01-24T16:18:55Z</dcterms:created>
  <dc:creator>Microsoft Office User</dc:creator>
  <dc:description/>
  <dc:language>ru-RU</dc:language>
  <cp:lastModifiedBy/>
  <dcterms:modified xsi:type="dcterms:W3CDTF">2023-08-17T21:55:17Z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