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ogle Drive\Я\Beetroot Academy (Python 2021)\Стажування\10 — Bini Banbini (06.08.21)\"/>
    </mc:Choice>
  </mc:AlternateContent>
  <bookViews>
    <workbookView xWindow="0" yWindow="0" windowWidth="23040" windowHeight="8328" activeTab="1"/>
  </bookViews>
  <sheets>
    <sheet name="AB Groups" sheetId="1" r:id="rId1"/>
    <sheet name="Subscriptions data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2" l="1"/>
  <c r="H30" i="2"/>
  <c r="I2" i="1"/>
  <c r="G3" i="1"/>
  <c r="G2" i="1"/>
  <c r="F3" i="1"/>
  <c r="F2" i="1"/>
  <c r="J29" i="2"/>
  <c r="H29" i="2"/>
  <c r="K28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7" i="2"/>
  <c r="J28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7" i="2"/>
  <c r="I28" i="2" s="1"/>
  <c r="H8" i="2"/>
  <c r="H9" i="2"/>
  <c r="H10" i="2"/>
  <c r="H11" i="2"/>
  <c r="H28" i="2" s="1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7" i="2"/>
</calcChain>
</file>

<file path=xl/sharedStrings.xml><?xml version="1.0" encoding="utf-8"?>
<sst xmlns="http://schemas.openxmlformats.org/spreadsheetml/2006/main" count="23" uniqueCount="17">
  <si>
    <t>Baseline</t>
  </si>
  <si>
    <t>Variant A</t>
  </si>
  <si>
    <t>month_free</t>
  </si>
  <si>
    <t>users</t>
  </si>
  <si>
    <t>year_free</t>
  </si>
  <si>
    <t>Cost</t>
  </si>
  <si>
    <t>CTSP</t>
  </si>
  <si>
    <t>Subscription Retention</t>
  </si>
  <si>
    <t>period</t>
  </si>
  <si>
    <t>Baseline month</t>
  </si>
  <si>
    <t>Baseline year</t>
  </si>
  <si>
    <t>Variant A month</t>
  </si>
  <si>
    <t>Variant A year</t>
  </si>
  <si>
    <t>Конверсій</t>
  </si>
  <si>
    <t>% конверсій</t>
  </si>
  <si>
    <t>Статистична значимість</t>
  </si>
  <si>
    <t>За статистичною значимістю Variant A конвертує краще за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</si>
</sst>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0" fontId="2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/>
    <xf numFmtId="4" fontId="0" fillId="0" borderId="1" xfId="0" applyNumberFormat="1" applyBorder="1"/>
    <xf numFmtId="4" fontId="0" fillId="0" borderId="0" xfId="0" applyNumberFormat="1" applyAlignment="1">
      <alignment horizontal="center"/>
    </xf>
    <xf numFmtId="4" fontId="2" fillId="0" borderId="0" xfId="0" applyNumberFormat="1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5" sqref="I5"/>
    </sheetView>
  </sheetViews>
  <sheetFormatPr defaultRowHeight="14.4" x14ac:dyDescent="0.3"/>
  <cols>
    <col min="3" max="3" width="11.5546875" bestFit="1" customWidth="1"/>
    <col min="6" max="6" width="11.44140625" customWidth="1"/>
    <col min="7" max="7" width="12.6640625" customWidth="1"/>
    <col min="9" max="9" width="26.6640625" customWidth="1"/>
  </cols>
  <sheetData>
    <row r="1" spans="1:9" x14ac:dyDescent="0.3">
      <c r="B1" t="s">
        <v>3</v>
      </c>
      <c r="C1" t="s">
        <v>2</v>
      </c>
      <c r="D1" t="s">
        <v>4</v>
      </c>
      <c r="F1" s="3" t="s">
        <v>13</v>
      </c>
      <c r="G1" t="s">
        <v>14</v>
      </c>
      <c r="I1" t="s">
        <v>15</v>
      </c>
    </row>
    <row r="2" spans="1:9" x14ac:dyDescent="0.3">
      <c r="A2" t="s">
        <v>0</v>
      </c>
      <c r="B2">
        <v>20236</v>
      </c>
      <c r="C2">
        <v>200</v>
      </c>
      <c r="D2">
        <v>1500</v>
      </c>
      <c r="F2">
        <f>C2+D2</f>
        <v>1700</v>
      </c>
      <c r="G2" s="9">
        <f>F2/B2</f>
        <v>8.4008697371021943E-2</v>
      </c>
      <c r="I2" s="9">
        <f>(G3-G2)/G2</f>
        <v>7.4918624450733551E-2</v>
      </c>
    </row>
    <row r="3" spans="1:9" x14ac:dyDescent="0.3">
      <c r="A3" t="s">
        <v>1</v>
      </c>
      <c r="B3">
        <v>19933</v>
      </c>
      <c r="C3">
        <v>800</v>
      </c>
      <c r="D3">
        <v>1000</v>
      </c>
      <c r="F3">
        <f>C3+D3</f>
        <v>1800</v>
      </c>
      <c r="G3" s="9">
        <f>F3/B3</f>
        <v>9.0302513419956862E-2</v>
      </c>
    </row>
    <row r="5" spans="1:9" x14ac:dyDescent="0.3">
      <c r="I5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N30" sqref="N30"/>
    </sheetView>
  </sheetViews>
  <sheetFormatPr defaultRowHeight="14.4" x14ac:dyDescent="0.3"/>
  <cols>
    <col min="2" max="2" width="11.21875" customWidth="1"/>
    <col min="8" max="8" width="13.88671875" customWidth="1"/>
    <col min="9" max="9" width="13.33203125" customWidth="1"/>
    <col min="10" max="10" width="16.109375" customWidth="1"/>
    <col min="11" max="11" width="14.5546875" customWidth="1"/>
  </cols>
  <sheetData>
    <row r="1" spans="1:11" x14ac:dyDescent="0.3">
      <c r="B1" t="s">
        <v>2</v>
      </c>
      <c r="C1" t="s">
        <v>4</v>
      </c>
      <c r="H1">
        <v>20236</v>
      </c>
      <c r="J1">
        <v>19933</v>
      </c>
    </row>
    <row r="2" spans="1:11" x14ac:dyDescent="0.3">
      <c r="A2" t="s">
        <v>5</v>
      </c>
      <c r="B2" s="1">
        <v>6</v>
      </c>
      <c r="C2" s="1">
        <v>35</v>
      </c>
    </row>
    <row r="3" spans="1:11" x14ac:dyDescent="0.3">
      <c r="B3" t="s">
        <v>2</v>
      </c>
      <c r="C3" t="s">
        <v>4</v>
      </c>
      <c r="H3">
        <v>200</v>
      </c>
      <c r="I3">
        <v>1500</v>
      </c>
      <c r="J3">
        <v>800</v>
      </c>
      <c r="K3">
        <v>1000</v>
      </c>
    </row>
    <row r="4" spans="1:11" x14ac:dyDescent="0.3">
      <c r="A4" t="s">
        <v>6</v>
      </c>
      <c r="B4" s="2">
        <v>0.65</v>
      </c>
      <c r="C4" s="2">
        <v>0.4</v>
      </c>
    </row>
    <row r="5" spans="1:11" x14ac:dyDescent="0.3">
      <c r="A5" s="4" t="s">
        <v>7</v>
      </c>
      <c r="B5" s="4"/>
      <c r="C5" s="4"/>
    </row>
    <row r="6" spans="1:11" x14ac:dyDescent="0.3">
      <c r="A6" t="s">
        <v>8</v>
      </c>
      <c r="B6" t="s">
        <v>2</v>
      </c>
      <c r="C6" t="s">
        <v>4</v>
      </c>
      <c r="H6" s="8" t="s">
        <v>9</v>
      </c>
      <c r="I6" s="8" t="s">
        <v>10</v>
      </c>
      <c r="J6" s="8" t="s">
        <v>11</v>
      </c>
      <c r="K6" s="8" t="s">
        <v>12</v>
      </c>
    </row>
    <row r="7" spans="1:11" x14ac:dyDescent="0.3">
      <c r="A7">
        <v>0</v>
      </c>
      <c r="B7" s="2">
        <v>1</v>
      </c>
      <c r="C7" s="2">
        <v>1</v>
      </c>
      <c r="F7" s="6"/>
      <c r="H7" s="11">
        <f>'Subscriptions data'!$H$3*'Subscriptions data'!$B$2*'Subscriptions data'!$B$4*'Subscriptions data'!B7</f>
        <v>780</v>
      </c>
      <c r="I7" s="11">
        <f>$I$3*$C$2*$C$4*C7</f>
        <v>21000</v>
      </c>
      <c r="J7" s="11">
        <f>$J$3*$B$2*$B$4*B7</f>
        <v>3120</v>
      </c>
      <c r="K7" s="11">
        <f>$K$3*$C$2*$C$4*C7</f>
        <v>14000</v>
      </c>
    </row>
    <row r="8" spans="1:11" x14ac:dyDescent="0.3">
      <c r="A8">
        <v>1</v>
      </c>
      <c r="B8" s="2">
        <v>0.6</v>
      </c>
      <c r="C8" s="2">
        <v>0.27</v>
      </c>
      <c r="F8" s="6"/>
      <c r="H8" s="11">
        <f>'Subscriptions data'!$H$3*'Subscriptions data'!$B$2*'Subscriptions data'!$B$4*'Subscriptions data'!B8</f>
        <v>468</v>
      </c>
      <c r="I8" s="11">
        <f>$I$3*$C$2*$C$4*C8</f>
        <v>5670</v>
      </c>
      <c r="J8" s="11">
        <f t="shared" ref="J8:J26" si="0">$J$3*$B$2*$B$4*B8</f>
        <v>1872</v>
      </c>
      <c r="K8" s="11">
        <f t="shared" ref="K8:K26" si="1">$K$3*$C$2*$C$4*C8</f>
        <v>3780.0000000000005</v>
      </c>
    </row>
    <row r="9" spans="1:11" x14ac:dyDescent="0.3">
      <c r="A9">
        <v>2</v>
      </c>
      <c r="B9" s="2">
        <v>0.45</v>
      </c>
      <c r="C9" s="2">
        <v>0.15</v>
      </c>
      <c r="F9" s="6"/>
      <c r="H9" s="11">
        <f>'Subscriptions data'!$H$3*'Subscriptions data'!$B$2*'Subscriptions data'!$B$4*'Subscriptions data'!B9</f>
        <v>351</v>
      </c>
      <c r="I9" s="11">
        <f>$I$3*$C$2*$C$4*C9</f>
        <v>3150</v>
      </c>
      <c r="J9" s="11">
        <f t="shared" si="0"/>
        <v>1404</v>
      </c>
      <c r="K9" s="11">
        <f t="shared" si="1"/>
        <v>2100</v>
      </c>
    </row>
    <row r="10" spans="1:11" x14ac:dyDescent="0.3">
      <c r="A10">
        <v>3</v>
      </c>
      <c r="B10" s="2">
        <v>0.37</v>
      </c>
      <c r="C10" s="2">
        <v>7.0000000000000007E-2</v>
      </c>
      <c r="F10" s="6"/>
      <c r="H10" s="11">
        <f>'Subscriptions data'!$H$3*'Subscriptions data'!$B$2*'Subscriptions data'!$B$4*'Subscriptions data'!B10</f>
        <v>288.60000000000002</v>
      </c>
      <c r="I10" s="11">
        <f>$I$3*$C$2*$C$4*C10</f>
        <v>1470.0000000000002</v>
      </c>
      <c r="J10" s="11">
        <f t="shared" si="0"/>
        <v>1154.4000000000001</v>
      </c>
      <c r="K10" s="11">
        <f t="shared" si="1"/>
        <v>980.00000000000011</v>
      </c>
    </row>
    <row r="11" spans="1:11" x14ac:dyDescent="0.3">
      <c r="A11">
        <v>4</v>
      </c>
      <c r="B11" s="2">
        <v>0.3</v>
      </c>
      <c r="C11" s="2">
        <v>0.02</v>
      </c>
      <c r="F11" s="6"/>
      <c r="H11" s="11">
        <f>'Subscriptions data'!$H$3*'Subscriptions data'!$B$2*'Subscriptions data'!$B$4*'Subscriptions data'!B11</f>
        <v>234</v>
      </c>
      <c r="I11" s="11">
        <f>$I$3*$C$2*$C$4*C11</f>
        <v>420</v>
      </c>
      <c r="J11" s="11">
        <f t="shared" si="0"/>
        <v>936</v>
      </c>
      <c r="K11" s="11">
        <f t="shared" si="1"/>
        <v>280</v>
      </c>
    </row>
    <row r="12" spans="1:11" x14ac:dyDescent="0.3">
      <c r="A12">
        <v>5</v>
      </c>
      <c r="B12" s="2">
        <v>0.27</v>
      </c>
      <c r="C12" s="2"/>
      <c r="F12" s="6"/>
      <c r="H12" s="11">
        <f>'Subscriptions data'!$H$3*'Subscriptions data'!$B$2*'Subscriptions data'!$B$4*'Subscriptions data'!B12</f>
        <v>210.60000000000002</v>
      </c>
      <c r="I12" s="11">
        <f>$I$3*$C$2*$C$4*C12</f>
        <v>0</v>
      </c>
      <c r="J12" s="11">
        <f t="shared" si="0"/>
        <v>842.40000000000009</v>
      </c>
      <c r="K12" s="11">
        <f t="shared" si="1"/>
        <v>0</v>
      </c>
    </row>
    <row r="13" spans="1:11" x14ac:dyDescent="0.3">
      <c r="A13">
        <v>6</v>
      </c>
      <c r="B13" s="2">
        <v>0.23</v>
      </c>
      <c r="C13" s="2"/>
      <c r="F13" s="6"/>
      <c r="H13" s="11">
        <f>'Subscriptions data'!$H$3*'Subscriptions data'!$B$2*'Subscriptions data'!$B$4*'Subscriptions data'!B13</f>
        <v>179.4</v>
      </c>
      <c r="I13" s="11">
        <f>$I$3*$C$2*$C$4*C13</f>
        <v>0</v>
      </c>
      <c r="J13" s="11">
        <f t="shared" si="0"/>
        <v>717.6</v>
      </c>
      <c r="K13" s="11">
        <f t="shared" si="1"/>
        <v>0</v>
      </c>
    </row>
    <row r="14" spans="1:11" x14ac:dyDescent="0.3">
      <c r="A14">
        <v>7</v>
      </c>
      <c r="B14" s="2">
        <v>0.2</v>
      </c>
      <c r="C14" s="2"/>
      <c r="F14" s="6"/>
      <c r="H14" s="11">
        <f>'Subscriptions data'!$H$3*'Subscriptions data'!$B$2*'Subscriptions data'!$B$4*'Subscriptions data'!B14</f>
        <v>156</v>
      </c>
      <c r="I14" s="11">
        <f>$I$3*$C$2*$C$4*C14</f>
        <v>0</v>
      </c>
      <c r="J14" s="11">
        <f t="shared" si="0"/>
        <v>624</v>
      </c>
      <c r="K14" s="11">
        <f t="shared" si="1"/>
        <v>0</v>
      </c>
    </row>
    <row r="15" spans="1:11" x14ac:dyDescent="0.3">
      <c r="A15">
        <v>8</v>
      </c>
      <c r="B15" s="2">
        <v>0.17</v>
      </c>
      <c r="C15" s="2"/>
      <c r="F15" s="6"/>
      <c r="H15" s="11">
        <f>'Subscriptions data'!$H$3*'Subscriptions data'!$B$2*'Subscriptions data'!$B$4*'Subscriptions data'!B15</f>
        <v>132.60000000000002</v>
      </c>
      <c r="I15" s="11">
        <f>$I$3*$C$2*$C$4*C15</f>
        <v>0</v>
      </c>
      <c r="J15" s="11">
        <f t="shared" si="0"/>
        <v>530.40000000000009</v>
      </c>
      <c r="K15" s="11">
        <f t="shared" si="1"/>
        <v>0</v>
      </c>
    </row>
    <row r="16" spans="1:11" x14ac:dyDescent="0.3">
      <c r="A16">
        <v>9</v>
      </c>
      <c r="B16" s="2">
        <v>0.15</v>
      </c>
      <c r="C16" s="2"/>
      <c r="F16" s="6"/>
      <c r="H16" s="11">
        <f>'Subscriptions data'!$H$3*'Subscriptions data'!$B$2*'Subscriptions data'!$B$4*'Subscriptions data'!B16</f>
        <v>117</v>
      </c>
      <c r="I16" s="11">
        <f>$I$3*$C$2*$C$4*C16</f>
        <v>0</v>
      </c>
      <c r="J16" s="11">
        <f t="shared" si="0"/>
        <v>468</v>
      </c>
      <c r="K16" s="11">
        <f t="shared" si="1"/>
        <v>0</v>
      </c>
    </row>
    <row r="17" spans="1:11" x14ac:dyDescent="0.3">
      <c r="A17">
        <v>10</v>
      </c>
      <c r="B17" s="2">
        <v>0.13</v>
      </c>
      <c r="C17" s="2"/>
      <c r="F17" s="6"/>
      <c r="H17" s="11">
        <f>'Subscriptions data'!$H$3*'Subscriptions data'!$B$2*'Subscriptions data'!$B$4*'Subscriptions data'!B17</f>
        <v>101.4</v>
      </c>
      <c r="I17" s="11">
        <f>$I$3*$C$2*$C$4*C17</f>
        <v>0</v>
      </c>
      <c r="J17" s="11">
        <f t="shared" si="0"/>
        <v>405.6</v>
      </c>
      <c r="K17" s="11">
        <f t="shared" si="1"/>
        <v>0</v>
      </c>
    </row>
    <row r="18" spans="1:11" x14ac:dyDescent="0.3">
      <c r="A18">
        <v>11</v>
      </c>
      <c r="B18" s="2">
        <v>0.11</v>
      </c>
      <c r="C18" s="2"/>
      <c r="F18" s="6"/>
      <c r="H18" s="11">
        <f>'Subscriptions data'!$H$3*'Subscriptions data'!$B$2*'Subscriptions data'!$B$4*'Subscriptions data'!B18</f>
        <v>85.8</v>
      </c>
      <c r="I18" s="11">
        <f>$I$3*$C$2*$C$4*C18</f>
        <v>0</v>
      </c>
      <c r="J18" s="11">
        <f t="shared" si="0"/>
        <v>343.2</v>
      </c>
      <c r="K18" s="11">
        <f t="shared" si="1"/>
        <v>0</v>
      </c>
    </row>
    <row r="19" spans="1:11" x14ac:dyDescent="0.3">
      <c r="A19">
        <v>12</v>
      </c>
      <c r="B19" s="2">
        <v>0.09</v>
      </c>
      <c r="C19" s="2"/>
      <c r="F19" s="6"/>
      <c r="H19" s="11">
        <f>'Subscriptions data'!$H$3*'Subscriptions data'!$B$2*'Subscriptions data'!$B$4*'Subscriptions data'!B19</f>
        <v>70.2</v>
      </c>
      <c r="I19" s="11">
        <f>$I$3*$C$2*$C$4*C19</f>
        <v>0</v>
      </c>
      <c r="J19" s="11">
        <f t="shared" si="0"/>
        <v>280.8</v>
      </c>
      <c r="K19" s="11">
        <f t="shared" si="1"/>
        <v>0</v>
      </c>
    </row>
    <row r="20" spans="1:11" x14ac:dyDescent="0.3">
      <c r="A20">
        <v>13</v>
      </c>
      <c r="B20" s="2">
        <v>0.08</v>
      </c>
      <c r="C20" s="2"/>
      <c r="F20" s="6"/>
      <c r="H20" s="11">
        <f>'Subscriptions data'!$H$3*'Subscriptions data'!$B$2*'Subscriptions data'!$B$4*'Subscriptions data'!B20</f>
        <v>62.4</v>
      </c>
      <c r="I20" s="11">
        <f>$I$3*$C$2*$C$4*C20</f>
        <v>0</v>
      </c>
      <c r="J20" s="11">
        <f t="shared" si="0"/>
        <v>249.6</v>
      </c>
      <c r="K20" s="11">
        <f t="shared" si="1"/>
        <v>0</v>
      </c>
    </row>
    <row r="21" spans="1:11" x14ac:dyDescent="0.3">
      <c r="A21">
        <v>14</v>
      </c>
      <c r="B21" s="2">
        <v>0.06</v>
      </c>
      <c r="C21" s="2"/>
      <c r="F21" s="6"/>
      <c r="H21" s="11">
        <f>'Subscriptions data'!$H$3*'Subscriptions data'!$B$2*'Subscriptions data'!$B$4*'Subscriptions data'!B21</f>
        <v>46.8</v>
      </c>
      <c r="I21" s="11">
        <f>$I$3*$C$2*$C$4*C21</f>
        <v>0</v>
      </c>
      <c r="J21" s="11">
        <f t="shared" si="0"/>
        <v>187.2</v>
      </c>
      <c r="K21" s="11">
        <f t="shared" si="1"/>
        <v>0</v>
      </c>
    </row>
    <row r="22" spans="1:11" x14ac:dyDescent="0.3">
      <c r="A22">
        <v>15</v>
      </c>
      <c r="B22" s="2">
        <v>0.05</v>
      </c>
      <c r="C22" s="2"/>
      <c r="F22" s="6"/>
      <c r="H22" s="11">
        <f>'Subscriptions data'!$H$3*'Subscriptions data'!$B$2*'Subscriptions data'!$B$4*'Subscriptions data'!B22</f>
        <v>39</v>
      </c>
      <c r="I22" s="11">
        <f>$I$3*$C$2*$C$4*C22</f>
        <v>0</v>
      </c>
      <c r="J22" s="11">
        <f t="shared" si="0"/>
        <v>156</v>
      </c>
      <c r="K22" s="11">
        <f t="shared" si="1"/>
        <v>0</v>
      </c>
    </row>
    <row r="23" spans="1:11" x14ac:dyDescent="0.3">
      <c r="A23">
        <v>16</v>
      </c>
      <c r="B23" s="2">
        <v>0.04</v>
      </c>
      <c r="C23" s="2"/>
      <c r="F23" s="6"/>
      <c r="H23" s="11">
        <f>'Subscriptions data'!$H$3*'Subscriptions data'!$B$2*'Subscriptions data'!$B$4*'Subscriptions data'!B23</f>
        <v>31.2</v>
      </c>
      <c r="I23" s="11">
        <f>$I$3*$C$2*$C$4*C23</f>
        <v>0</v>
      </c>
      <c r="J23" s="11">
        <f t="shared" si="0"/>
        <v>124.8</v>
      </c>
      <c r="K23" s="11">
        <f t="shared" si="1"/>
        <v>0</v>
      </c>
    </row>
    <row r="24" spans="1:11" x14ac:dyDescent="0.3">
      <c r="A24">
        <v>17</v>
      </c>
      <c r="B24" s="2">
        <v>0.02</v>
      </c>
      <c r="C24" s="2"/>
      <c r="F24" s="6"/>
      <c r="H24" s="11">
        <f>'Subscriptions data'!$H$3*'Subscriptions data'!$B$2*'Subscriptions data'!$B$4*'Subscriptions data'!B24</f>
        <v>15.6</v>
      </c>
      <c r="I24" s="11">
        <f>$I$3*$C$2*$C$4*C24</f>
        <v>0</v>
      </c>
      <c r="J24" s="11">
        <f t="shared" si="0"/>
        <v>62.4</v>
      </c>
      <c r="K24" s="11">
        <f t="shared" si="1"/>
        <v>0</v>
      </c>
    </row>
    <row r="25" spans="1:11" x14ac:dyDescent="0.3">
      <c r="A25">
        <v>18</v>
      </c>
      <c r="B25" s="2">
        <v>0.01</v>
      </c>
      <c r="C25" s="2"/>
      <c r="F25" s="6"/>
      <c r="H25" s="11">
        <f>'Subscriptions data'!$H$3*'Subscriptions data'!$B$2*'Subscriptions data'!$B$4*'Subscriptions data'!B25</f>
        <v>7.8</v>
      </c>
      <c r="I25" s="11">
        <f>$I$3*$C$2*$C$4*C25</f>
        <v>0</v>
      </c>
      <c r="J25" s="11">
        <f t="shared" si="0"/>
        <v>31.2</v>
      </c>
      <c r="K25" s="11">
        <f t="shared" si="1"/>
        <v>0</v>
      </c>
    </row>
    <row r="26" spans="1:11" x14ac:dyDescent="0.3">
      <c r="A26">
        <v>19</v>
      </c>
      <c r="B26" s="2">
        <v>0.01</v>
      </c>
      <c r="C26" s="2"/>
      <c r="F26" s="6"/>
      <c r="H26" s="11">
        <f>'Subscriptions data'!$H$3*'Subscriptions data'!$B$2*'Subscriptions data'!$B$4*'Subscriptions data'!B26</f>
        <v>7.8</v>
      </c>
      <c r="I26" s="11">
        <f>$I$3*$C$2*$C$4*C26</f>
        <v>0</v>
      </c>
      <c r="J26" s="11">
        <f t="shared" si="0"/>
        <v>31.2</v>
      </c>
      <c r="K26" s="11">
        <f t="shared" si="1"/>
        <v>0</v>
      </c>
    </row>
    <row r="27" spans="1:11" x14ac:dyDescent="0.3">
      <c r="E27" s="5"/>
      <c r="F27" s="7"/>
      <c r="H27" s="10"/>
      <c r="I27" s="10"/>
      <c r="J27" s="10"/>
      <c r="K27" s="10"/>
    </row>
    <row r="28" spans="1:11" x14ac:dyDescent="0.3">
      <c r="H28" s="13">
        <f>SUM(H7:H27)</f>
        <v>3385.2000000000003</v>
      </c>
      <c r="I28" s="13">
        <f>SUM(I7:I27)</f>
        <v>31710</v>
      </c>
      <c r="J28" s="13">
        <f>SUM(J7:J27)</f>
        <v>13540.800000000001</v>
      </c>
      <c r="K28" s="13">
        <f>SUM(K7:K26)</f>
        <v>21140</v>
      </c>
    </row>
    <row r="29" spans="1:11" x14ac:dyDescent="0.3">
      <c r="H29" s="12">
        <f>H28+I28</f>
        <v>35095.199999999997</v>
      </c>
      <c r="I29" s="12"/>
      <c r="J29" s="12">
        <f>J28+K28</f>
        <v>34680.800000000003</v>
      </c>
      <c r="K29" s="12"/>
    </row>
    <row r="30" spans="1:11" x14ac:dyDescent="0.3">
      <c r="H30" s="12">
        <f>H29/(I3+H3)</f>
        <v>20.644235294117646</v>
      </c>
      <c r="I30" s="12"/>
      <c r="J30" s="12">
        <f>J29/(K3+J3)</f>
        <v>19.267111111111113</v>
      </c>
      <c r="K30" s="12"/>
    </row>
  </sheetData>
  <mergeCells count="5">
    <mergeCell ref="H30:I30"/>
    <mergeCell ref="J30:K30"/>
    <mergeCell ref="A5:C5"/>
    <mergeCell ref="H29:I29"/>
    <mergeCell ref="J29:K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AB Groups</vt:lpstr>
      <vt:lpstr>Subscriptions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</dc:creator>
  <cp:lastModifiedBy>User</cp:lastModifiedBy>
  <dcterms:created xsi:type="dcterms:W3CDTF">2015-06-05T18:17:20Z</dcterms:created>
  <dcterms:modified xsi:type="dcterms:W3CDTF">2021-08-09T12:12:01Z</dcterms:modified>
</cp:coreProperties>
</file>