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rcardenas/Documents/Master/embedded_systems/fire_prevention/"/>
    </mc:Choice>
  </mc:AlternateContent>
  <xr:revisionPtr revIDLastSave="0" documentId="13_ncr:1_{BF35D051-59A4-B540-9901-89889DC5C27F}" xr6:coauthVersionLast="40" xr6:coauthVersionMax="40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chart.v1.0" hidden="1">Sheet1!$G$64:$G$84</definedName>
    <definedName name="_xlchart.v1.1" hidden="1">Sheet1!$H$63</definedName>
    <definedName name="_xlchart.v1.10" hidden="1">Sheet1!$L$64:$L$84</definedName>
    <definedName name="_xlchart.v1.11" hidden="1">Sheet1!$G$64:$G$84</definedName>
    <definedName name="_xlchart.v1.12" hidden="1">Sheet1!$H$63</definedName>
    <definedName name="_xlchart.v1.13" hidden="1">Sheet1!$H$64:$H$84</definedName>
    <definedName name="_xlchart.v1.14" hidden="1">Sheet1!$I$63</definedName>
    <definedName name="_xlchart.v1.15" hidden="1">Sheet1!$I$64:$I$84</definedName>
    <definedName name="_xlchart.v1.16" hidden="1">Sheet1!$J$63</definedName>
    <definedName name="_xlchart.v1.17" hidden="1">Sheet1!$J$64:$J$84</definedName>
    <definedName name="_xlchart.v1.18" hidden="1">Sheet1!$K$63</definedName>
    <definedName name="_xlchart.v1.19" hidden="1">Sheet1!$K$64:$K$84</definedName>
    <definedName name="_xlchart.v1.2" hidden="1">Sheet1!$H$64:$H$84</definedName>
    <definedName name="_xlchart.v1.20" hidden="1">Sheet1!$L$63</definedName>
    <definedName name="_xlchart.v1.21" hidden="1">Sheet1!$L$64:$L$84</definedName>
    <definedName name="_xlchart.v1.3" hidden="1">Sheet1!$I$63</definedName>
    <definedName name="_xlchart.v1.4" hidden="1">Sheet1!$I$64:$I$84</definedName>
    <definedName name="_xlchart.v1.5" hidden="1">Sheet1!$J$63</definedName>
    <definedName name="_xlchart.v1.6" hidden="1">Sheet1!$J$64:$J$84</definedName>
    <definedName name="_xlchart.v1.7" hidden="1">Sheet1!$K$63</definedName>
    <definedName name="_xlchart.v1.8" hidden="1">Sheet1!$K$64:$K$84</definedName>
    <definedName name="_xlchart.v1.9" hidden="1">Sheet1!$L$63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  <c r="B14" i="1"/>
  <c r="B15" i="1"/>
  <c r="B13" i="1"/>
  <c r="B17" i="1" s="1"/>
  <c r="B12" i="1"/>
  <c r="B16" i="1" s="1"/>
  <c r="I25" i="1" s="1"/>
  <c r="E25" i="1" l="1"/>
  <c r="D25" i="1"/>
  <c r="B25" i="1"/>
  <c r="C25" i="1"/>
  <c r="G25" i="1"/>
  <c r="H25" i="1"/>
</calcChain>
</file>

<file path=xl/sharedStrings.xml><?xml version="1.0" encoding="utf-8"?>
<sst xmlns="http://schemas.openxmlformats.org/spreadsheetml/2006/main" count="78" uniqueCount="52">
  <si>
    <t>Async edge</t>
  </si>
  <si>
    <t>Async forest</t>
  </si>
  <si>
    <t>Sync edge</t>
  </si>
  <si>
    <t>Sync forest</t>
  </si>
  <si>
    <t>temp sensor</t>
  </si>
  <si>
    <t>Battery Cap(mAh)</t>
  </si>
  <si>
    <t>time beetween Heartbeats(min.)</t>
  </si>
  <si>
    <t>NP</t>
  </si>
  <si>
    <t>*NP = not possible</t>
  </si>
  <si>
    <t>Laser_sensors</t>
  </si>
  <si>
    <t>main_sensors</t>
  </si>
  <si>
    <t>PRICES</t>
  </si>
  <si>
    <t>Price_laser_sensor</t>
  </si>
  <si>
    <t>Price_main_sensor</t>
  </si>
  <si>
    <t>Laser temp</t>
  </si>
  <si>
    <t>total_price_laser</t>
  </si>
  <si>
    <t>total_price_main</t>
  </si>
  <si>
    <t>Temp Sensor (1.8 km2)</t>
  </si>
  <si>
    <t>Laser Temp Sensor (2.6 km2)</t>
  </si>
  <si>
    <t>0.0400000000000000</t>
  </si>
  <si>
    <t>0.398000000000000</t>
  </si>
  <si>
    <t>0.858000000000000</t>
  </si>
  <si>
    <t>0.988000000000000</t>
  </si>
  <si>
    <t>0.440000000000000</t>
  </si>
  <si>
    <t>0.708000000000000</t>
  </si>
  <si>
    <t>0.948000000000000</t>
  </si>
  <si>
    <t>0.996000000000000</t>
  </si>
  <si>
    <t>main</t>
  </si>
  <si>
    <t>laser</t>
  </si>
  <si>
    <t>t1</t>
  </si>
  <si>
    <t>0.980000000000000</t>
  </si>
  <si>
    <t>0.992000000000000</t>
  </si>
  <si>
    <t>0.0660000000000000</t>
  </si>
  <si>
    <t>0.260000000000000</t>
  </si>
  <si>
    <t>0.410000000000000</t>
  </si>
  <si>
    <t>0.514000000000000</t>
  </si>
  <si>
    <t>0.596000000000000</t>
  </si>
  <si>
    <t>0.654000000000000</t>
  </si>
  <si>
    <t>0.678000000000000</t>
  </si>
  <si>
    <t>0.720000000000000</t>
  </si>
  <si>
    <t>0.762000000000000</t>
  </si>
  <si>
    <t>0.804000000000000</t>
  </si>
  <si>
    <t>0.876000000000000</t>
  </si>
  <si>
    <t>0.904000000000000</t>
  </si>
  <si>
    <t>0.924000000000000</t>
  </si>
  <si>
    <t>0.960000000000000</t>
  </si>
  <si>
    <t>0.990000000000000</t>
  </si>
  <si>
    <t>time</t>
  </si>
  <si>
    <t>main sync</t>
  </si>
  <si>
    <t>laser sync</t>
  </si>
  <si>
    <t>main async</t>
  </si>
  <si>
    <t>laser async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</si>
</sst>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k_r_._-;\-* #,##0.00\ _k_r_._-;_-* &quot;-&quot;??\ _k_r_._-;_-@_-"/>
    <numFmt numFmtId="167" formatCode="0.0"/>
    <numFmt numFmtId="169" formatCode="0.00;[Red]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4" borderId="0" xfId="3"/>
    <xf numFmtId="0" fontId="2" fillId="2" borderId="0" xfId="1"/>
    <xf numFmtId="0" fontId="0" fillId="0" borderId="0" xfId="0" applyNumberFormat="1" applyAlignment="1">
      <alignment horizontal="center"/>
    </xf>
    <xf numFmtId="0" fontId="2" fillId="6" borderId="0" xfId="5"/>
    <xf numFmtId="0" fontId="1" fillId="0" borderId="0" xfId="0" applyFont="1"/>
    <xf numFmtId="0" fontId="1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5" borderId="0" xfId="4" applyAlignment="1">
      <alignment horizontal="center"/>
    </xf>
    <xf numFmtId="0" fontId="2" fillId="3" borderId="0" xfId="2" applyAlignment="1">
      <alignment horizontal="center"/>
    </xf>
    <xf numFmtId="167" fontId="0" fillId="0" borderId="0" xfId="0" applyNumberFormat="1"/>
    <xf numFmtId="1" fontId="0" fillId="0" borderId="0" xfId="6" applyNumberFormat="1" applyFont="1"/>
    <xf numFmtId="169" fontId="0" fillId="0" borderId="0" xfId="6" applyNumberFormat="1" applyFont="1"/>
  </cellXfs>
  <cellStyles count="7">
    <cellStyle name="60% - Accent1" xfId="1" builtinId="32"/>
    <cellStyle name="60% - Accent2" xfId="3" builtinId="36"/>
    <cellStyle name="Accent2" xfId="2" builtinId="33"/>
    <cellStyle name="Accent5" xfId="4" builtinId="45"/>
    <cellStyle name="Accent6" xfId="5" builtinId="49"/>
    <cellStyle name="Comma" xfId="6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bg1"/>
                </a:solidFill>
                <a:latin typeface="Eurostile" panose="020B0504020202050204" pitchFamily="34" charset="77"/>
                <a:ea typeface="+mn-ea"/>
                <a:cs typeface="+mn-cs"/>
              </a:defRPr>
            </a:pPr>
            <a:r>
              <a:rPr lang="da-DK" sz="2800">
                <a:solidFill>
                  <a:schemeClr val="bg1"/>
                </a:solidFill>
                <a:latin typeface="Eurostile" panose="020B0504020202050204" pitchFamily="34" charset="77"/>
              </a:rPr>
              <a:t>Price of Solutions (DKK)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bg1"/>
              </a:solidFill>
              <a:latin typeface="Eurostile" panose="020B0504020202050204" pitchFamily="34" charset="77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Temp Sensor (1.8 km2)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12700" cap="flat" cmpd="sng" algn="ctr">
              <a:solidFill>
                <a:schemeClr val="bg1"/>
              </a:solidFill>
              <a:round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lt1"/>
                      </a:solidFill>
                      <a:latin typeface="Eurostile" panose="020B0504020202050204" pitchFamily="34" charset="77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DF7-7640-9F46-D346690FD88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lt1"/>
                      </a:solidFill>
                      <a:latin typeface="Eurostile" panose="020B0504020202050204" pitchFamily="34" charset="77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DF7-7640-9F46-D346690FD8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Eurostile" panose="020B0504020202050204" pitchFamily="34" charset="77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Async edge</c:v>
                </c:pt>
                <c:pt idx="1">
                  <c:v>Async forest</c:v>
                </c:pt>
                <c:pt idx="2">
                  <c:v>Sync edge</c:v>
                </c:pt>
                <c:pt idx="3">
                  <c:v>Sync forest</c:v>
                </c:pt>
              </c:strCache>
            </c:strRef>
          </c:cat>
          <c:val>
            <c:numRef>
              <c:f>Sheet1!$B$25:$E$25</c:f>
              <c:numCache>
                <c:formatCode>0</c:formatCode>
                <c:ptCount val="4"/>
                <c:pt idx="0">
                  <c:v>161340.03</c:v>
                </c:pt>
                <c:pt idx="1">
                  <c:v>161340.03</c:v>
                </c:pt>
                <c:pt idx="2">
                  <c:v>132440.03</c:v>
                </c:pt>
                <c:pt idx="3">
                  <c:v>117990.03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8-4796-A630-40F18819E384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Laser Temp Sensor (2.6 km2)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12700" cap="flat" cmpd="sng" algn="ctr">
              <a:solidFill>
                <a:schemeClr val="bg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Eurostile" panose="020B0504020202050204" pitchFamily="34" charset="77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Async edge</c:v>
                </c:pt>
                <c:pt idx="1">
                  <c:v>Async forest</c:v>
                </c:pt>
                <c:pt idx="2">
                  <c:v>Sync edge</c:v>
                </c:pt>
                <c:pt idx="3">
                  <c:v>Sync forest</c:v>
                </c:pt>
              </c:strCache>
            </c:strRef>
          </c:cat>
          <c:val>
            <c:numRef>
              <c:f>Sheet1!$F$25:$I$25</c:f>
              <c:numCache>
                <c:formatCode>0</c:formatCode>
                <c:ptCount val="4"/>
                <c:pt idx="1">
                  <c:v>183064</c:v>
                </c:pt>
                <c:pt idx="2">
                  <c:v>173264</c:v>
                </c:pt>
                <c:pt idx="3">
                  <c:v>153664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48-4796-A630-40F18819E3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4"/>
        <c:axId val="197674592"/>
        <c:axId val="197676888"/>
      </c:barChart>
      <c:catAx>
        <c:axId val="1976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49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bg1"/>
                </a:solidFill>
                <a:latin typeface="Eurostile" panose="020B0504020202050204" pitchFamily="34" charset="77"/>
                <a:ea typeface="+mn-ea"/>
                <a:cs typeface="+mn-cs"/>
              </a:defRPr>
            </a:pPr>
            <a:endParaRPr lang="da-DK"/>
          </a:p>
        </c:txPr>
        <c:crossAx val="197676888"/>
        <c:crosses val="autoZero"/>
        <c:auto val="1"/>
        <c:lblAlgn val="ctr"/>
        <c:lblOffset val="100"/>
        <c:noMultiLvlLbl val="0"/>
      </c:catAx>
      <c:valAx>
        <c:axId val="19767688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97674592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bg1"/>
              </a:solidFill>
              <a:latin typeface="Eurostile" panose="020B0504020202050204" pitchFamily="34" charset="77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bg1"/>
                </a:solidFill>
                <a:latin typeface="Eurostile" panose="020B0504020202050204" pitchFamily="34" charset="77"/>
                <a:ea typeface="+mn-ea"/>
                <a:cs typeface="+mn-cs"/>
              </a:defRPr>
            </a:pPr>
            <a:r>
              <a:rPr lang="en-US" sz="2800" b="1">
                <a:solidFill>
                  <a:schemeClr val="bg1"/>
                </a:solidFill>
                <a:latin typeface="Eurostile" panose="020B0504020202050204" pitchFamily="34" charset="77"/>
              </a:rPr>
              <a:t>Systems</a:t>
            </a:r>
            <a:r>
              <a:rPr lang="en-US" sz="2800" b="1" baseline="0">
                <a:solidFill>
                  <a:schemeClr val="bg1"/>
                </a:solidFill>
                <a:latin typeface="Eurostile" panose="020B0504020202050204" pitchFamily="34" charset="77"/>
              </a:rPr>
              <a:t> Average Performance</a:t>
            </a:r>
            <a:endParaRPr lang="en-US" sz="2800" b="1">
              <a:solidFill>
                <a:schemeClr val="bg1"/>
              </a:solidFill>
              <a:latin typeface="Eurostile" panose="020B0504020202050204" pitchFamily="34" charset="7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bg1"/>
              </a:solidFill>
              <a:latin typeface="Eurostile" panose="020B0504020202050204" pitchFamily="34" charset="77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Main Sync</c:v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Sheet1!$J$64:$J$68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Sheet1!$K$64:$K$68</c:f>
              <c:numCache>
                <c:formatCode>General</c:formatCode>
                <c:ptCount val="5"/>
                <c:pt idx="0">
                  <c:v>0.04</c:v>
                </c:pt>
                <c:pt idx="1">
                  <c:v>0.39800000000000002</c:v>
                </c:pt>
                <c:pt idx="2">
                  <c:v>0.85799999999999998</c:v>
                </c:pt>
                <c:pt idx="3">
                  <c:v>0.98799999999999999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34-4D4F-B0ED-2D0B9BBF4B36}"/>
            </c:ext>
          </c:extLst>
        </c:ser>
        <c:ser>
          <c:idx val="0"/>
          <c:order val="1"/>
          <c:tx>
            <c:v>Main Async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Sheet1!$G$64:$G$84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Sheet1!$H$64:$H$84</c:f>
              <c:numCache>
                <c:formatCode>General</c:formatCode>
                <c:ptCount val="21"/>
                <c:pt idx="0">
                  <c:v>0.04</c:v>
                </c:pt>
                <c:pt idx="1">
                  <c:v>0.04</c:v>
                </c:pt>
                <c:pt idx="2">
                  <c:v>7.3999999999999996E-2</c:v>
                </c:pt>
                <c:pt idx="3">
                  <c:v>0.18</c:v>
                </c:pt>
                <c:pt idx="4">
                  <c:v>0.3</c:v>
                </c:pt>
                <c:pt idx="5">
                  <c:v>0.42199999999999999</c:v>
                </c:pt>
                <c:pt idx="6">
                  <c:v>0.56799999999999995</c:v>
                </c:pt>
                <c:pt idx="7">
                  <c:v>0.71399999999999997</c:v>
                </c:pt>
                <c:pt idx="8">
                  <c:v>0.81200000000000006</c:v>
                </c:pt>
                <c:pt idx="9">
                  <c:v>0.87</c:v>
                </c:pt>
                <c:pt idx="10">
                  <c:v>0.90600000000000003</c:v>
                </c:pt>
                <c:pt idx="11">
                  <c:v>0.94</c:v>
                </c:pt>
                <c:pt idx="12">
                  <c:v>0.95799999999999996</c:v>
                </c:pt>
                <c:pt idx="13">
                  <c:v>0.97</c:v>
                </c:pt>
                <c:pt idx="14">
                  <c:v>0.98</c:v>
                </c:pt>
                <c:pt idx="15">
                  <c:v>0.99199999999999999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4-4D4F-B0ED-2D0B9BBF4B36}"/>
            </c:ext>
          </c:extLst>
        </c:ser>
        <c:ser>
          <c:idx val="3"/>
          <c:order val="2"/>
          <c:tx>
            <c:v>Laser Sync</c:v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Sheet1!$J$64:$J$68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Sheet1!$L$64:$L$68</c:f>
              <c:numCache>
                <c:formatCode>General</c:formatCode>
                <c:ptCount val="5"/>
                <c:pt idx="0">
                  <c:v>0.04</c:v>
                </c:pt>
                <c:pt idx="1">
                  <c:v>0.44</c:v>
                </c:pt>
                <c:pt idx="2">
                  <c:v>0.70799999999999996</c:v>
                </c:pt>
                <c:pt idx="3">
                  <c:v>0.94799999999999995</c:v>
                </c:pt>
                <c:pt idx="4">
                  <c:v>0.996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34-4D4F-B0ED-2D0B9BBF4B36}"/>
            </c:ext>
          </c:extLst>
        </c:ser>
        <c:ser>
          <c:idx val="1"/>
          <c:order val="3"/>
          <c:tx>
            <c:v>Laser Async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Sheet1!$G$64:$G$84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Sheet1!$I$64:$I$84</c:f>
              <c:numCache>
                <c:formatCode>General</c:formatCode>
                <c:ptCount val="21"/>
                <c:pt idx="0">
                  <c:v>0.04</c:v>
                </c:pt>
                <c:pt idx="1">
                  <c:v>0.04</c:v>
                </c:pt>
                <c:pt idx="2">
                  <c:v>6.6000000000000003E-2</c:v>
                </c:pt>
                <c:pt idx="3">
                  <c:v>0.26</c:v>
                </c:pt>
                <c:pt idx="4">
                  <c:v>0.41</c:v>
                </c:pt>
                <c:pt idx="5">
                  <c:v>0.51400000000000001</c:v>
                </c:pt>
                <c:pt idx="6">
                  <c:v>0.59599999999999997</c:v>
                </c:pt>
                <c:pt idx="7">
                  <c:v>0.65400000000000003</c:v>
                </c:pt>
                <c:pt idx="8">
                  <c:v>0.67800000000000005</c:v>
                </c:pt>
                <c:pt idx="9">
                  <c:v>0.72</c:v>
                </c:pt>
                <c:pt idx="10">
                  <c:v>0.76200000000000001</c:v>
                </c:pt>
                <c:pt idx="11">
                  <c:v>0.80400000000000005</c:v>
                </c:pt>
                <c:pt idx="12">
                  <c:v>0.876</c:v>
                </c:pt>
                <c:pt idx="13">
                  <c:v>0.90400000000000003</c:v>
                </c:pt>
                <c:pt idx="14">
                  <c:v>0.92400000000000004</c:v>
                </c:pt>
                <c:pt idx="15">
                  <c:v>0.96</c:v>
                </c:pt>
                <c:pt idx="16">
                  <c:v>0.98</c:v>
                </c:pt>
                <c:pt idx="17">
                  <c:v>0.98799999999999999</c:v>
                </c:pt>
                <c:pt idx="18">
                  <c:v>0.99</c:v>
                </c:pt>
                <c:pt idx="19">
                  <c:v>0.99199999999999999</c:v>
                </c:pt>
                <c:pt idx="20">
                  <c:v>0.996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34-4D4F-B0ED-2D0B9BBF4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695056"/>
        <c:axId val="1314011728"/>
      </c:scatterChart>
      <c:valAx>
        <c:axId val="136669505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bg1"/>
                    </a:solidFill>
                    <a:latin typeface="Eurostile" panose="020B0504020202050204" pitchFamily="34" charset="77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bg1"/>
                    </a:solidFill>
                    <a:latin typeface="Eurostile" panose="020B0504020202050204" pitchFamily="34" charset="77"/>
                  </a:rPr>
                  <a:t>Time Since Fire Starts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bg1"/>
                  </a:solidFill>
                  <a:latin typeface="Eurostile" panose="020B0504020202050204" pitchFamily="34" charset="77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Eurostile" panose="020B0504020202050204" pitchFamily="34" charset="77"/>
                <a:ea typeface="+mn-ea"/>
                <a:cs typeface="+mn-cs"/>
              </a:defRPr>
            </a:pPr>
            <a:endParaRPr lang="da-DK"/>
          </a:p>
        </c:txPr>
        <c:crossAx val="1314011728"/>
        <c:crosses val="autoZero"/>
        <c:crossBetween val="midCat"/>
      </c:valAx>
      <c:valAx>
        <c:axId val="1314011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bg1"/>
                    </a:solidFill>
                    <a:latin typeface="Eurostile" panose="020B0504020202050204" pitchFamily="34" charset="77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bg1"/>
                    </a:solidFill>
                    <a:latin typeface="Eurostile" panose="020B0504020202050204" pitchFamily="34" charset="77"/>
                  </a:rPr>
                  <a:t>Fire Detection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bg1"/>
                  </a:solidFill>
                  <a:latin typeface="Eurostile" panose="020B0504020202050204" pitchFamily="34" charset="77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Eurostile" panose="020B0504020202050204" pitchFamily="34" charset="77"/>
                <a:ea typeface="+mn-ea"/>
                <a:cs typeface="+mn-cs"/>
              </a:defRPr>
            </a:pPr>
            <a:endParaRPr lang="da-DK"/>
          </a:p>
        </c:txPr>
        <c:crossAx val="136669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bg1"/>
              </a:solidFill>
              <a:latin typeface="Eurostile" panose="020B0504020202050204" pitchFamily="34" charset="77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11</xdr:row>
      <xdr:rowOff>127000</xdr:rowOff>
    </xdr:from>
    <xdr:to>
      <xdr:col>20</xdr:col>
      <xdr:colOff>660400</xdr:colOff>
      <xdr:row>37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42</xdr:row>
      <xdr:rowOff>152400</xdr:rowOff>
    </xdr:from>
    <xdr:to>
      <xdr:col>25</xdr:col>
      <xdr:colOff>406400</xdr:colOff>
      <xdr:row>78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536218-18C8-1845-AF5A-90653CE7E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4"/>
  <sheetViews>
    <sheetView tabSelected="1" topLeftCell="I39" workbookViewId="0">
      <selection activeCell="AC60" sqref="AC60"/>
    </sheetView>
  </sheetViews>
  <sheetFormatPr baseColWidth="10" defaultColWidth="8.83203125" defaultRowHeight="15" x14ac:dyDescent="0.2"/>
  <cols>
    <col min="1" max="1" width="18.83203125" bestFit="1" customWidth="1"/>
    <col min="2" max="2" width="11" bestFit="1" customWidth="1"/>
    <col min="3" max="3" width="11.83203125" bestFit="1" customWidth="1"/>
    <col min="4" max="4" width="9.83203125" bestFit="1" customWidth="1"/>
    <col min="5" max="5" width="10.6640625" bestFit="1" customWidth="1"/>
    <col min="6" max="6" width="11" bestFit="1" customWidth="1"/>
    <col min="7" max="7" width="11.83203125" bestFit="1" customWidth="1"/>
    <col min="8" max="8" width="9.83203125" bestFit="1" customWidth="1"/>
    <col min="9" max="9" width="10.6640625" bestFit="1" customWidth="1"/>
  </cols>
  <sheetData>
    <row r="1" spans="1:9" x14ac:dyDescent="0.2">
      <c r="A1" s="11" t="s">
        <v>6</v>
      </c>
      <c r="B1" s="11"/>
      <c r="C1" s="11"/>
      <c r="D1" s="11"/>
      <c r="E1" s="11"/>
      <c r="F1" s="11"/>
      <c r="G1" s="11"/>
      <c r="H1" s="11"/>
      <c r="I1" s="11"/>
    </row>
    <row r="2" spans="1:9" x14ac:dyDescent="0.2">
      <c r="A2" s="5" t="s">
        <v>5</v>
      </c>
      <c r="B2" s="12" t="s">
        <v>17</v>
      </c>
      <c r="C2" s="12"/>
      <c r="D2" s="12"/>
      <c r="E2" s="12"/>
      <c r="F2" s="13" t="s">
        <v>18</v>
      </c>
      <c r="G2" s="13"/>
      <c r="H2" s="13"/>
      <c r="I2" s="13"/>
    </row>
    <row r="3" spans="1:9" x14ac:dyDescent="0.2">
      <c r="B3" s="3" t="s">
        <v>0</v>
      </c>
      <c r="C3" s="3" t="s">
        <v>1</v>
      </c>
      <c r="D3" s="3" t="s">
        <v>2</v>
      </c>
      <c r="E3" s="3" t="s">
        <v>3</v>
      </c>
      <c r="F3" s="2" t="s">
        <v>0</v>
      </c>
      <c r="G3" s="2" t="s">
        <v>1</v>
      </c>
      <c r="H3" s="2" t="s">
        <v>2</v>
      </c>
      <c r="I3" s="2" t="s">
        <v>3</v>
      </c>
    </row>
    <row r="4" spans="1:9" x14ac:dyDescent="0.2">
      <c r="A4" s="1">
        <v>3000</v>
      </c>
      <c r="B4" s="4" t="s">
        <v>7</v>
      </c>
      <c r="C4" s="4" t="s">
        <v>7</v>
      </c>
      <c r="D4" s="4">
        <v>70</v>
      </c>
      <c r="E4" s="4">
        <v>35</v>
      </c>
      <c r="F4" s="4" t="s">
        <v>7</v>
      </c>
      <c r="G4" s="4" t="s">
        <v>7</v>
      </c>
      <c r="H4" s="4" t="s">
        <v>7</v>
      </c>
      <c r="I4" s="4">
        <v>55</v>
      </c>
    </row>
    <row r="5" spans="1:9" x14ac:dyDescent="0.2">
      <c r="A5" s="1">
        <v>6000</v>
      </c>
      <c r="B5" s="4" t="s">
        <v>7</v>
      </c>
      <c r="C5" s="4" t="s">
        <v>7</v>
      </c>
      <c r="D5" s="4">
        <v>25</v>
      </c>
      <c r="E5" s="7">
        <v>15</v>
      </c>
      <c r="F5" s="4" t="s">
        <v>7</v>
      </c>
      <c r="G5" s="4" t="s">
        <v>7</v>
      </c>
      <c r="H5" s="4">
        <v>40</v>
      </c>
      <c r="I5" s="7">
        <v>15</v>
      </c>
    </row>
    <row r="6" spans="1:9" x14ac:dyDescent="0.2">
      <c r="A6" s="1">
        <v>9000</v>
      </c>
      <c r="B6" s="4" t="s">
        <v>7</v>
      </c>
      <c r="C6" s="4" t="s">
        <v>7</v>
      </c>
      <c r="D6" s="7">
        <v>15</v>
      </c>
      <c r="E6" s="4">
        <v>10</v>
      </c>
      <c r="F6" s="4" t="s">
        <v>7</v>
      </c>
      <c r="G6" s="4" t="s">
        <v>7</v>
      </c>
      <c r="H6" s="4">
        <v>25</v>
      </c>
      <c r="I6" s="4">
        <v>10</v>
      </c>
    </row>
    <row r="7" spans="1:9" x14ac:dyDescent="0.2">
      <c r="A7" s="1">
        <v>12000</v>
      </c>
      <c r="B7" s="4" t="s">
        <v>7</v>
      </c>
      <c r="C7" s="4">
        <v>11</v>
      </c>
      <c r="D7" s="4">
        <v>15</v>
      </c>
      <c r="E7" s="4">
        <v>10</v>
      </c>
      <c r="F7" s="4" t="s">
        <v>7</v>
      </c>
      <c r="G7" s="4" t="s">
        <v>7</v>
      </c>
      <c r="H7" s="7">
        <v>15</v>
      </c>
      <c r="I7" s="4">
        <v>10</v>
      </c>
    </row>
    <row r="8" spans="1:9" x14ac:dyDescent="0.2">
      <c r="A8" s="1">
        <v>16000</v>
      </c>
      <c r="B8" s="7">
        <v>13</v>
      </c>
      <c r="C8" s="7">
        <v>6</v>
      </c>
      <c r="D8" s="4">
        <v>10</v>
      </c>
      <c r="E8" s="4">
        <v>5</v>
      </c>
      <c r="F8" s="4" t="s">
        <v>7</v>
      </c>
      <c r="G8" s="7">
        <v>10</v>
      </c>
      <c r="H8" s="8">
        <v>15</v>
      </c>
      <c r="I8" s="4">
        <v>5</v>
      </c>
    </row>
    <row r="9" spans="1:9" x14ac:dyDescent="0.2">
      <c r="A9" s="10" t="s">
        <v>8</v>
      </c>
      <c r="B9" s="10"/>
      <c r="C9" s="10"/>
      <c r="D9" s="10"/>
      <c r="E9" s="10"/>
      <c r="F9" s="10"/>
      <c r="G9" s="10"/>
      <c r="H9" s="10"/>
      <c r="I9" s="10"/>
    </row>
    <row r="11" spans="1:9" x14ac:dyDescent="0.2">
      <c r="A11" s="6" t="s">
        <v>11</v>
      </c>
    </row>
    <row r="12" spans="1:9" x14ac:dyDescent="0.2">
      <c r="A12" t="s">
        <v>9</v>
      </c>
      <c r="B12">
        <f>14*14</f>
        <v>196</v>
      </c>
    </row>
    <row r="13" spans="1:9" x14ac:dyDescent="0.2">
      <c r="A13" t="s">
        <v>10</v>
      </c>
      <c r="B13">
        <f>17*17</f>
        <v>289</v>
      </c>
    </row>
    <row r="14" spans="1:9" x14ac:dyDescent="0.2">
      <c r="A14" t="s">
        <v>12</v>
      </c>
      <c r="B14">
        <f>300+384</f>
        <v>684</v>
      </c>
    </row>
    <row r="15" spans="1:9" x14ac:dyDescent="0.2">
      <c r="A15" t="s">
        <v>13</v>
      </c>
      <c r="B15">
        <f>8.27+300</f>
        <v>308.27</v>
      </c>
    </row>
    <row r="16" spans="1:9" x14ac:dyDescent="0.2">
      <c r="A16" t="s">
        <v>15</v>
      </c>
      <c r="B16">
        <f>B14*B12</f>
        <v>134064</v>
      </c>
    </row>
    <row r="17" spans="1:9" x14ac:dyDescent="0.2">
      <c r="A17" t="s">
        <v>16</v>
      </c>
      <c r="B17">
        <f>B13*B15</f>
        <v>89090.03</v>
      </c>
    </row>
    <row r="18" spans="1:9" x14ac:dyDescent="0.2">
      <c r="A18" s="1">
        <v>3000</v>
      </c>
      <c r="B18">
        <v>50</v>
      </c>
    </row>
    <row r="19" spans="1:9" x14ac:dyDescent="0.2">
      <c r="A19" s="1">
        <v>6000</v>
      </c>
      <c r="B19">
        <f>B18*2</f>
        <v>100</v>
      </c>
    </row>
    <row r="20" spans="1:9" x14ac:dyDescent="0.2">
      <c r="A20" s="1">
        <v>9000</v>
      </c>
      <c r="B20">
        <f>B18*3</f>
        <v>150</v>
      </c>
    </row>
    <row r="21" spans="1:9" x14ac:dyDescent="0.2">
      <c r="A21" s="1">
        <v>12000</v>
      </c>
      <c r="B21">
        <f>B18*4</f>
        <v>200</v>
      </c>
    </row>
    <row r="22" spans="1:9" x14ac:dyDescent="0.2">
      <c r="A22" s="1">
        <v>16000</v>
      </c>
      <c r="B22">
        <f>B18 * 5</f>
        <v>250</v>
      </c>
    </row>
    <row r="24" spans="1:9" x14ac:dyDescent="0.2">
      <c r="B24" s="1" t="s">
        <v>4</v>
      </c>
      <c r="C24" s="1"/>
      <c r="D24" s="1"/>
      <c r="E24" s="1"/>
      <c r="F24" s="1" t="s">
        <v>14</v>
      </c>
      <c r="G24" s="1"/>
      <c r="H24" s="1"/>
      <c r="I24" s="1"/>
    </row>
    <row r="25" spans="1:9" x14ac:dyDescent="0.2">
      <c r="B25" s="9">
        <f>(B22*B13)+B17</f>
        <v>161340.03</v>
      </c>
      <c r="C25" s="9">
        <f>(B22*B13)+B17</f>
        <v>161340.03</v>
      </c>
      <c r="D25" s="9">
        <f>B17+(B20*B13)</f>
        <v>132440.03</v>
      </c>
      <c r="E25" s="9">
        <f>B17+(B19*B13)</f>
        <v>117990.03</v>
      </c>
      <c r="F25" s="9"/>
      <c r="G25" s="9">
        <f>B16+(B22*B12)</f>
        <v>183064</v>
      </c>
      <c r="H25" s="9">
        <f>B16+(B21*B12)</f>
        <v>173264</v>
      </c>
      <c r="I25" s="9">
        <f>B16+(B19*B12)</f>
        <v>153664</v>
      </c>
    </row>
    <row r="43" spans="1:6" x14ac:dyDescent="0.2">
      <c r="A43" t="s">
        <v>29</v>
      </c>
      <c r="B43">
        <v>0</v>
      </c>
      <c r="C43">
        <v>5</v>
      </c>
      <c r="D43">
        <v>10</v>
      </c>
      <c r="E43">
        <v>15</v>
      </c>
      <c r="F43">
        <v>20</v>
      </c>
    </row>
    <row r="44" spans="1:6" x14ac:dyDescent="0.2">
      <c r="A44" t="s">
        <v>27</v>
      </c>
      <c r="B44" t="s">
        <v>19</v>
      </c>
      <c r="C44" t="s">
        <v>20</v>
      </c>
      <c r="D44" t="s">
        <v>21</v>
      </c>
      <c r="E44" t="s">
        <v>22</v>
      </c>
      <c r="F44">
        <v>1</v>
      </c>
    </row>
    <row r="45" spans="1:6" x14ac:dyDescent="0.2">
      <c r="A45" t="s">
        <v>28</v>
      </c>
      <c r="B45" t="s">
        <v>19</v>
      </c>
      <c r="C45" t="s">
        <v>23</v>
      </c>
      <c r="D45" t="s">
        <v>24</v>
      </c>
      <c r="E45" t="s">
        <v>25</v>
      </c>
      <c r="F45" t="s">
        <v>26</v>
      </c>
    </row>
    <row r="52" spans="3:12" x14ac:dyDescent="0.2">
      <c r="D52" s="15"/>
    </row>
    <row r="53" spans="3:12" x14ac:dyDescent="0.2">
      <c r="D53" s="15"/>
    </row>
    <row r="54" spans="3:12" x14ac:dyDescent="0.2">
      <c r="D54" s="15"/>
    </row>
    <row r="55" spans="3:12" x14ac:dyDescent="0.2">
      <c r="D55" s="15"/>
    </row>
    <row r="56" spans="3:12" x14ac:dyDescent="0.2">
      <c r="D56" s="14"/>
    </row>
    <row r="63" spans="3:12" x14ac:dyDescent="0.2">
      <c r="C63">
        <v>0</v>
      </c>
      <c r="D63" s="16" t="s">
        <v>19</v>
      </c>
      <c r="G63" t="s">
        <v>47</v>
      </c>
      <c r="H63" t="s">
        <v>50</v>
      </c>
      <c r="I63" t="s">
        <v>51</v>
      </c>
      <c r="J63" t="s">
        <v>47</v>
      </c>
      <c r="K63" t="s">
        <v>48</v>
      </c>
      <c r="L63" t="s">
        <v>49</v>
      </c>
    </row>
    <row r="64" spans="3:12" x14ac:dyDescent="0.2">
      <c r="C64">
        <v>1</v>
      </c>
      <c r="D64" s="16" t="s">
        <v>19</v>
      </c>
      <c r="G64">
        <v>0</v>
      </c>
      <c r="H64">
        <v>0.04</v>
      </c>
      <c r="I64">
        <v>0.04</v>
      </c>
      <c r="J64">
        <v>0</v>
      </c>
      <c r="K64">
        <v>0.04</v>
      </c>
      <c r="L64">
        <v>0.04</v>
      </c>
    </row>
    <row r="65" spans="3:12" x14ac:dyDescent="0.2">
      <c r="C65">
        <v>2</v>
      </c>
      <c r="D65" s="16" t="s">
        <v>32</v>
      </c>
      <c r="G65">
        <v>1</v>
      </c>
      <c r="H65">
        <v>0.04</v>
      </c>
      <c r="I65">
        <v>0.04</v>
      </c>
      <c r="J65">
        <v>5</v>
      </c>
      <c r="K65">
        <v>0.39800000000000002</v>
      </c>
      <c r="L65">
        <v>0.44</v>
      </c>
    </row>
    <row r="66" spans="3:12" x14ac:dyDescent="0.2">
      <c r="C66">
        <v>3</v>
      </c>
      <c r="D66" s="16" t="s">
        <v>33</v>
      </c>
      <c r="G66">
        <v>2</v>
      </c>
      <c r="H66">
        <v>7.3999999999999996E-2</v>
      </c>
      <c r="I66">
        <v>6.6000000000000003E-2</v>
      </c>
      <c r="J66">
        <v>10</v>
      </c>
      <c r="K66">
        <v>0.85799999999999998</v>
      </c>
      <c r="L66">
        <v>0.70799999999999996</v>
      </c>
    </row>
    <row r="67" spans="3:12" x14ac:dyDescent="0.2">
      <c r="C67">
        <v>4</v>
      </c>
      <c r="D67" s="16" t="s">
        <v>34</v>
      </c>
      <c r="G67">
        <v>3</v>
      </c>
      <c r="H67">
        <v>0.18</v>
      </c>
      <c r="I67">
        <v>0.26</v>
      </c>
      <c r="J67">
        <v>15</v>
      </c>
      <c r="K67">
        <v>0.98799999999999999</v>
      </c>
      <c r="L67">
        <v>0.94799999999999995</v>
      </c>
    </row>
    <row r="68" spans="3:12" x14ac:dyDescent="0.2">
      <c r="C68">
        <v>5</v>
      </c>
      <c r="D68" s="16" t="s">
        <v>35</v>
      </c>
      <c r="G68">
        <v>4</v>
      </c>
      <c r="H68">
        <v>0.3</v>
      </c>
      <c r="I68">
        <v>0.41</v>
      </c>
      <c r="J68">
        <v>20</v>
      </c>
      <c r="K68">
        <v>1</v>
      </c>
      <c r="L68">
        <v>0.996</v>
      </c>
    </row>
    <row r="69" spans="3:12" x14ac:dyDescent="0.2">
      <c r="C69">
        <v>6</v>
      </c>
      <c r="D69" s="16" t="s">
        <v>36</v>
      </c>
      <c r="G69">
        <v>5</v>
      </c>
      <c r="H69">
        <v>0.42199999999999999</v>
      </c>
      <c r="I69">
        <v>0.51400000000000001</v>
      </c>
    </row>
    <row r="70" spans="3:12" x14ac:dyDescent="0.2">
      <c r="C70">
        <v>7</v>
      </c>
      <c r="D70" s="16" t="s">
        <v>37</v>
      </c>
      <c r="G70">
        <v>6</v>
      </c>
      <c r="H70">
        <v>0.56799999999999995</v>
      </c>
      <c r="I70">
        <v>0.59599999999999997</v>
      </c>
    </row>
    <row r="71" spans="3:12" x14ac:dyDescent="0.2">
      <c r="C71">
        <v>8</v>
      </c>
      <c r="D71" s="16" t="s">
        <v>38</v>
      </c>
      <c r="G71">
        <v>7</v>
      </c>
      <c r="H71">
        <v>0.71399999999999997</v>
      </c>
      <c r="I71">
        <v>0.65400000000000003</v>
      </c>
    </row>
    <row r="72" spans="3:12" x14ac:dyDescent="0.2">
      <c r="C72">
        <v>9</v>
      </c>
      <c r="D72" s="16" t="s">
        <v>39</v>
      </c>
      <c r="G72">
        <v>8</v>
      </c>
      <c r="H72">
        <v>0.81200000000000006</v>
      </c>
      <c r="I72">
        <v>0.67800000000000005</v>
      </c>
    </row>
    <row r="73" spans="3:12" x14ac:dyDescent="0.2">
      <c r="C73">
        <v>10</v>
      </c>
      <c r="D73" s="16" t="s">
        <v>40</v>
      </c>
      <c r="G73">
        <v>9</v>
      </c>
      <c r="H73">
        <v>0.87</v>
      </c>
      <c r="I73">
        <v>0.72</v>
      </c>
    </row>
    <row r="74" spans="3:12" x14ac:dyDescent="0.2">
      <c r="C74">
        <v>11</v>
      </c>
      <c r="D74" s="16" t="s">
        <v>41</v>
      </c>
      <c r="G74">
        <v>10</v>
      </c>
      <c r="H74">
        <v>0.90600000000000003</v>
      </c>
      <c r="I74">
        <v>0.76200000000000001</v>
      </c>
    </row>
    <row r="75" spans="3:12" x14ac:dyDescent="0.2">
      <c r="C75">
        <v>12</v>
      </c>
      <c r="D75" s="16" t="s">
        <v>42</v>
      </c>
      <c r="G75">
        <v>11</v>
      </c>
      <c r="H75">
        <v>0.94</v>
      </c>
      <c r="I75">
        <v>0.80400000000000005</v>
      </c>
    </row>
    <row r="76" spans="3:12" x14ac:dyDescent="0.2">
      <c r="C76">
        <v>13</v>
      </c>
      <c r="D76" s="16" t="s">
        <v>43</v>
      </c>
      <c r="G76">
        <v>12</v>
      </c>
      <c r="H76">
        <v>0.95799999999999996</v>
      </c>
      <c r="I76">
        <v>0.876</v>
      </c>
    </row>
    <row r="77" spans="3:12" x14ac:dyDescent="0.2">
      <c r="C77">
        <v>14</v>
      </c>
      <c r="D77" s="16" t="s">
        <v>44</v>
      </c>
      <c r="G77">
        <v>13</v>
      </c>
      <c r="H77">
        <v>0.97</v>
      </c>
      <c r="I77">
        <v>0.90400000000000003</v>
      </c>
    </row>
    <row r="78" spans="3:12" x14ac:dyDescent="0.2">
      <c r="C78">
        <v>15</v>
      </c>
      <c r="D78" s="16" t="s">
        <v>45</v>
      </c>
      <c r="G78">
        <v>14</v>
      </c>
      <c r="H78">
        <v>0.98</v>
      </c>
      <c r="I78">
        <v>0.92400000000000004</v>
      </c>
    </row>
    <row r="79" spans="3:12" x14ac:dyDescent="0.2">
      <c r="C79">
        <v>16</v>
      </c>
      <c r="D79" s="16" t="s">
        <v>30</v>
      </c>
      <c r="G79">
        <v>15</v>
      </c>
      <c r="H79">
        <v>0.99199999999999999</v>
      </c>
      <c r="I79">
        <v>0.96</v>
      </c>
    </row>
    <row r="80" spans="3:12" x14ac:dyDescent="0.2">
      <c r="C80">
        <v>17</v>
      </c>
      <c r="D80" s="16" t="s">
        <v>22</v>
      </c>
      <c r="G80">
        <v>16</v>
      </c>
      <c r="H80">
        <v>1</v>
      </c>
      <c r="I80">
        <v>0.98</v>
      </c>
    </row>
    <row r="81" spans="3:9" x14ac:dyDescent="0.2">
      <c r="C81">
        <v>18</v>
      </c>
      <c r="D81" s="16" t="s">
        <v>46</v>
      </c>
      <c r="G81">
        <v>17</v>
      </c>
      <c r="H81">
        <v>1</v>
      </c>
      <c r="I81">
        <v>0.98799999999999999</v>
      </c>
    </row>
    <row r="82" spans="3:9" x14ac:dyDescent="0.2">
      <c r="C82">
        <v>19</v>
      </c>
      <c r="D82" s="16" t="s">
        <v>31</v>
      </c>
      <c r="G82">
        <v>18</v>
      </c>
      <c r="H82">
        <v>1</v>
      </c>
      <c r="I82">
        <v>0.99</v>
      </c>
    </row>
    <row r="83" spans="3:9" x14ac:dyDescent="0.2">
      <c r="C83">
        <v>20</v>
      </c>
      <c r="D83" s="16" t="s">
        <v>26</v>
      </c>
      <c r="G83">
        <v>19</v>
      </c>
      <c r="H83">
        <v>1</v>
      </c>
      <c r="I83">
        <v>0.99199999999999999</v>
      </c>
    </row>
    <row r="84" spans="3:9" x14ac:dyDescent="0.2">
      <c r="G84">
        <v>20</v>
      </c>
      <c r="H84">
        <v>1</v>
      </c>
      <c r="I84">
        <v>0.996</v>
      </c>
    </row>
  </sheetData>
  <mergeCells count="4">
    <mergeCell ref="A9:I9"/>
    <mergeCell ref="A1:I1"/>
    <mergeCell ref="B2:E2"/>
    <mergeCell ref="F2:I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Nielsen</dc:creator>
  <cp:lastModifiedBy>roman.cardenas.rodriguez@alumnos.upm.es</cp:lastModifiedBy>
  <dcterms:created xsi:type="dcterms:W3CDTF">2018-11-28T10:09:57Z</dcterms:created>
  <dcterms:modified xsi:type="dcterms:W3CDTF">2018-11-28T19:47:15Z</dcterms:modified>
</cp:coreProperties>
</file>