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Склад_остатки" sheetId="1" state="visible" r:id="rId3"/>
    <sheet name="Движение_склад" sheetId="2" state="visible" r:id="rId4"/>
    <sheet name="справочник_товаров" sheetId="3" state="visible" r:id="rId5"/>
    <sheet name="сотрудники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<sst xmlns="http://schemas.openxmlformats.org/spreadsheetml/2006/main" count="198" uniqueCount="57">
  <si>
    <t xml:space="preserve">Учет склада и обязательств</t>
  </si>
  <si>
    <t xml:space="preserve">остатки материалов на складе</t>
  </si>
  <si>
    <t xml:space="preserve">Закуплено и не оплачено на склад комплектующих – остаток на дату:</t>
  </si>
  <si>
    <t xml:space="preserve">кто отвественный за прием-списание</t>
  </si>
  <si>
    <t xml:space="preserve">артикул</t>
  </si>
  <si>
    <t xml:space="preserve">Наименование товара</t>
  </si>
  <si>
    <t xml:space="preserve">Поступление</t>
  </si>
  <si>
    <t xml:space="preserve">Отгрузка</t>
  </si>
  <si>
    <t xml:space="preserve">Остаток</t>
  </si>
  <si>
    <t xml:space="preserve">Стоимость товара</t>
  </si>
  <si>
    <t xml:space="preserve">Сумма неоплаченных остатков руб</t>
  </si>
  <si>
    <t xml:space="preserve">Коцюба</t>
  </si>
  <si>
    <t xml:space="preserve">Коробки большие картонные</t>
  </si>
  <si>
    <t xml:space="preserve">Коробки маленькие картонные</t>
  </si>
  <si>
    <t xml:space="preserve">Воронин</t>
  </si>
  <si>
    <t xml:space="preserve">Корпус умного контроллера температуры для газового котла c печатью ESP32</t>
  </si>
  <si>
    <t xml:space="preserve">Корпус умного контроллера температуры для газового котла c печ</t>
  </si>
  <si>
    <t xml:space="preserve">Модуль контроллера ESP32</t>
  </si>
  <si>
    <t xml:space="preserve">Модуль контроллеры ESP32 с чипом ch9102</t>
  </si>
  <si>
    <t xml:space="preserve">Модуль контроллеры ESP8266</t>
  </si>
  <si>
    <t xml:space="preserve">Козлов</t>
  </si>
  <si>
    <t xml:space="preserve">Платы универсальные не спаянные из китая- маленькие</t>
  </si>
  <si>
    <t xml:space="preserve">рассыпуха комплектом Дельта электроника</t>
  </si>
  <si>
    <t xml:space="preserve">Комплект из 2-х датчиков температуры 1 и 2 метра шнуры с разъемом</t>
  </si>
  <si>
    <t xml:space="preserve">Собранный непрошитый контроллер в корпусе  ESP32</t>
  </si>
  <si>
    <t xml:space="preserve">Собранный непрошитый контроллер в корпусе  ESP8266</t>
  </si>
  <si>
    <t xml:space="preserve">Платы универсальные не спаянные из Новосибирска</t>
  </si>
  <si>
    <t xml:space="preserve">Дата</t>
  </si>
  <si>
    <t xml:space="preserve">Комментрий</t>
  </si>
  <si>
    <t xml:space="preserve">Остатки на складе</t>
  </si>
  <si>
    <t xml:space="preserve">Комплект из 2-х датчиков температуры 1 и 2 метра шнуры</t>
  </si>
  <si>
    <t xml:space="preserve">Корпус умного контроллера температуры для газового котла c печатью ESP8266</t>
  </si>
  <si>
    <t xml:space="preserve">собрал Козлов</t>
  </si>
  <si>
    <t xml:space="preserve">Забрал Коцюба</t>
  </si>
  <si>
    <t xml:space="preserve">Закупил Козлов</t>
  </si>
  <si>
    <t xml:space="preserve">Забрал коцюба</t>
  </si>
  <si>
    <t xml:space="preserve">Закупил на Али Коцюба</t>
  </si>
  <si>
    <t xml:space="preserve">Скотч</t>
  </si>
  <si>
    <t xml:space="preserve">Купил Коцюба</t>
  </si>
  <si>
    <t xml:space="preserve">Отгрузка tg-bot</t>
  </si>
  <si>
    <t xml:space="preserve">Поступление tg-bot</t>
  </si>
  <si>
    <t xml:space="preserve">Стоимость</t>
  </si>
  <si>
    <t xml:space="preserve">Инвентаризация Модуль контроллеры ESP32</t>
  </si>
  <si>
    <t xml:space="preserve">Инвентаризация Модуль контроллеры ESP8266</t>
  </si>
  <si>
    <t xml:space="preserve">Датчики температуры два  метра шнур</t>
  </si>
  <si>
    <t xml:space="preserve">Датчики температуры два  метра шнур распаянные с разъемом</t>
  </si>
  <si>
    <t xml:space="preserve">Датчики температуры один метр шнур</t>
  </si>
  <si>
    <t xml:space="preserve">Датчики температуры один метр шнур распаянные с разъемом</t>
  </si>
  <si>
    <t xml:space="preserve">Датчики температуры три метр шнур</t>
  </si>
  <si>
    <t xml:space="preserve">Корпус умного контроллера температуры для газового котла без этикетки</t>
  </si>
  <si>
    <t xml:space="preserve">Разъемы для датчиков  - штекер металл</t>
  </si>
  <si>
    <t xml:space="preserve">Разъемы для датчиков  - штекер металл тиксер</t>
  </si>
  <si>
    <t xml:space="preserve">Разъемы для датчиков гнездо ST033 из чип и дип</t>
  </si>
  <si>
    <t xml:space="preserve">Собранный непрошитый контроллер  без корпуса  ESP32</t>
  </si>
  <si>
    <t xml:space="preserve">Комплект из 2-х датчиков температуры 1 и 2 метра шнуры без разъемов</t>
  </si>
  <si>
    <t xml:space="preserve">Пакетики</t>
  </si>
  <si>
    <t xml:space="preserve">Клейкие наклейки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</si>
</sst>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d/mm/yy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3C3C3C"/>
      <name val="Ubuntu"/>
      <family val="0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2C2C2C"/>
      <name val="Noto 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Результат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2C2C2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11.5078125" defaultRowHeight="12.7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5.52"/>
    <col collapsed="false" customWidth="true" hidden="false" outlineLevel="0" max="3" min="3" style="1" width="72.83"/>
    <col collapsed="false" customWidth="true" hidden="false" outlineLevel="0" max="7" min="4" style="1" width="15"/>
    <col collapsed="false" customWidth="true" hidden="false" outlineLevel="0" max="8" min="8" style="1" width="17.5"/>
  </cols>
  <sheetData>
    <row r="1" customFormat="false" ht="12.75" hidden="false" customHeight="true" outlineLevel="0" collapsed="false">
      <c r="A1" s="1" t="s">
        <v>0</v>
      </c>
    </row>
    <row r="2" customFormat="false" ht="12.75" hidden="false" customHeight="true" outlineLevel="0" collapsed="false">
      <c r="A2" s="1" t="s">
        <v>1</v>
      </c>
      <c r="H2" s="2" t="s">
        <v>2</v>
      </c>
      <c r="I2" s="1" t="n">
        <f aca="false">SUM(H5:H100)</f>
        <v>31723</v>
      </c>
    </row>
    <row r="4" customFormat="false" ht="45.75" hidden="false" customHeight="true" outlineLevel="0" collapsed="false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" t="s">
        <v>8</v>
      </c>
      <c r="G4" s="3" t="s">
        <v>9</v>
      </c>
      <c r="H4" s="3" t="s">
        <v>10</v>
      </c>
    </row>
    <row r="5" customFormat="false" ht="12.75" hidden="false" customHeight="true" outlineLevel="0" collapsed="false">
      <c r="A5" s="1" t="s">
        <v>11</v>
      </c>
      <c r="C5" s="1" t="s">
        <v>12</v>
      </c>
      <c r="D5" s="1" t="n">
        <f aca="false">SUMIF(Движение_склад!B$2:B$42,C5,Движение_склад!C$2:C$228)</f>
        <v>50</v>
      </c>
      <c r="E5" s="5" t="n">
        <f aca="false">SUMIF(Движение_склад!B$2:B$241,C5,Движение_склад!D$2:D$227)</f>
        <v>0</v>
      </c>
    </row>
    <row r="6" customFormat="false" ht="12.75" hidden="false" customHeight="true" outlineLevel="0" collapsed="false">
      <c r="A6" s="1" t="s">
        <v>11</v>
      </c>
      <c r="C6" s="1" t="s">
        <v>13</v>
      </c>
      <c r="D6" s="1" t="n">
        <f aca="false">SUMIF(Движение_склад!B$2:B$42,C6,Движение_склад!C$2:C$228)</f>
        <v>30</v>
      </c>
      <c r="E6" s="5" t="n">
        <f aca="false">SUMIF(Движение_склад!B$2:B$241,C6,Движение_склад!D$2:D$227)</f>
        <v>0</v>
      </c>
    </row>
    <row r="7" customFormat="false" ht="12.75" hidden="false" customHeight="true" outlineLevel="0" collapsed="false">
      <c r="A7" s="1" t="s">
        <v>14</v>
      </c>
      <c r="B7" s="1" t="n">
        <v>1121</v>
      </c>
      <c r="C7" s="1" t="s">
        <v>15</v>
      </c>
      <c r="D7" s="1" t="n">
        <f aca="false">SUMIF(Движение_склад!B$2:B$241,C7,Движение_склад!C$2:C$227)</f>
        <v>300</v>
      </c>
      <c r="E7" s="5" t="n">
        <f aca="false">SUMIF(Движение_склад!B$2:B$241,C7,Движение_склад!D$2:D$227)</f>
        <v>41</v>
      </c>
    </row>
    <row r="8" customFormat="false" ht="12.75" hidden="false" customHeight="true" outlineLevel="0" collapsed="false">
      <c r="A8" s="1" t="s">
        <v>14</v>
      </c>
      <c r="B8" s="1" t="n">
        <v>1122</v>
      </c>
      <c r="C8" s="1" t="s">
        <v>16</v>
      </c>
      <c r="D8" s="1" t="n">
        <f aca="false">SUMIF(Движение_склад!B$2:B$241,C8,Движение_склад!C$2:C$227)</f>
        <v>0</v>
      </c>
      <c r="E8" s="5" t="n">
        <f aca="false">SUMIF(Движение_склад!B$2:B$241,C8,Движение_склад!D$2:D$227)</f>
        <v>0</v>
      </c>
    </row>
    <row r="9" customFormat="false" ht="12.75" hidden="false" customHeight="true" outlineLevel="0" collapsed="false">
      <c r="A9" s="1" t="s">
        <v>11</v>
      </c>
      <c r="C9" s="1" t="s">
        <v>17</v>
      </c>
      <c r="D9" s="1" t="n">
        <f aca="false">SUMIF(Движение_склад!B$2:B$241,C9,Движение_склад!C$2:C$227)</f>
        <v>20</v>
      </c>
      <c r="E9" s="5" t="n">
        <f aca="false">SUMIF(Движение_склад!B$2:B$241,C9,Движение_склад!D$2:D$227)</f>
        <v>0</v>
      </c>
      <c r="F9" s="1" t="n">
        <f aca="false">D9-E9</f>
        <v>20</v>
      </c>
    </row>
    <row r="10" customFormat="false" ht="12.75" hidden="false" customHeight="true" outlineLevel="0" collapsed="false">
      <c r="A10" s="1" t="s">
        <v>11</v>
      </c>
      <c r="B10" s="1" t="n">
        <v>1124</v>
      </c>
      <c r="C10" s="1" t="s">
        <v>18</v>
      </c>
      <c r="D10" s="1" t="n">
        <f aca="false">SUMIF(Движение_склад!B$2:B$241,C10,Движение_склад!C$2:C$227)</f>
        <v>75</v>
      </c>
      <c r="E10" s="5" t="n">
        <f aca="false">SUMIF(Движение_склад!B$2:B$241,C10,Движение_склад!D$2:D$227)</f>
        <v>41</v>
      </c>
      <c r="F10" s="1" t="n">
        <f aca="false">D10-E10</f>
        <v>34</v>
      </c>
      <c r="H10" s="1" t="n">
        <f aca="false">14556-3100+450+142+5675</f>
        <v>17723</v>
      </c>
    </row>
    <row r="11" customFormat="false" ht="12.75" hidden="false" customHeight="true" outlineLevel="0" collapsed="false">
      <c r="A11" s="1" t="s">
        <v>11</v>
      </c>
      <c r="C11" s="1" t="s">
        <v>19</v>
      </c>
      <c r="D11" s="1" t="n">
        <f aca="false">SUMIF(Движение_склад!B$2:B$241,C11,Движение_склад!C$2:C$227)</f>
        <v>45</v>
      </c>
      <c r="E11" s="5" t="n">
        <f aca="false">SUMIF(Движение_склад!B$2:B$241,C11,Движение_склад!D$2:D$227)</f>
        <v>0</v>
      </c>
      <c r="F11" s="1" t="n">
        <f aca="false">D11-E11</f>
        <v>45</v>
      </c>
    </row>
    <row r="12" customFormat="false" ht="12.75" hidden="false" customHeight="true" outlineLevel="0" collapsed="false">
      <c r="A12" s="1" t="s">
        <v>20</v>
      </c>
      <c r="C12" s="1" t="s">
        <v>21</v>
      </c>
      <c r="D12" s="1" t="n">
        <f aca="false">SUMIF(Движение_склад!B$2:B$241,C12,Движение_склад!C$2:C$227)</f>
        <v>50</v>
      </c>
      <c r="E12" s="5" t="n">
        <f aca="false">SUMIF(Движение_склад!B$2:B$241,C12,Движение_склад!D$2:D$227)</f>
        <v>0</v>
      </c>
      <c r="F12" s="1" t="n">
        <f aca="false">D12-E12</f>
        <v>50</v>
      </c>
    </row>
    <row r="13" customFormat="false" ht="12.75" hidden="false" customHeight="true" outlineLevel="0" collapsed="false">
      <c r="A13" s="1" t="s">
        <v>14</v>
      </c>
      <c r="B13" s="1" t="n">
        <v>1130</v>
      </c>
      <c r="C13" s="1" t="s">
        <v>22</v>
      </c>
      <c r="D13" s="1" t="n">
        <f aca="false">SUMIF(Движение_склад!B$2:B$241,C13,Движение_склад!C$2:C$227)</f>
        <v>100</v>
      </c>
      <c r="E13" s="5" t="n">
        <f aca="false">SUMIF(Движение_склад!B$2:B$241,C13,Движение_склад!D$2:D$227)</f>
        <v>57</v>
      </c>
      <c r="F13" s="1" t="n">
        <f aca="false">D13-E13</f>
        <v>43</v>
      </c>
    </row>
    <row r="14" customFormat="false" ht="12.75" hidden="false" customHeight="true" outlineLevel="0" collapsed="false">
      <c r="A14" s="1" t="s">
        <v>11</v>
      </c>
      <c r="B14" s="1" t="n">
        <v>1139</v>
      </c>
      <c r="C14" s="1" t="s">
        <v>23</v>
      </c>
      <c r="D14" s="1" t="n">
        <f aca="false">SUMIF(Движение_склад!B$2:B$241,C14,Движение_склад!C$2:C$227)</f>
        <v>10</v>
      </c>
      <c r="E14" s="5" t="n">
        <f aca="false">SUMIF(Движение_склад!B$2:B$241,C14,Движение_склад!D$2:D$227)</f>
        <v>6</v>
      </c>
      <c r="F14" s="1" t="n">
        <f aca="false">D14-E14</f>
        <v>4</v>
      </c>
    </row>
    <row r="15" customFormat="false" ht="12.75" hidden="false" customHeight="true" outlineLevel="0" collapsed="false">
      <c r="A15" s="1" t="s">
        <v>20</v>
      </c>
      <c r="B15" s="1" t="n">
        <v>1132</v>
      </c>
      <c r="C15" s="1" t="s">
        <v>24</v>
      </c>
      <c r="D15" s="1" t="n">
        <f aca="false">SUMIF(Движение_склад!B$2:B$241,C15,Движение_склад!C$2:C$227)</f>
        <v>73</v>
      </c>
      <c r="E15" s="5" t="n">
        <f aca="false">SUMIF(Движение_склад!B$2:B$241,C15,Движение_склад!D$2:D$227)</f>
        <v>64</v>
      </c>
      <c r="F15" s="5" t="n">
        <f aca="false">D15-E15</f>
        <v>9</v>
      </c>
    </row>
    <row r="16" customFormat="false" ht="12.75" hidden="false" customHeight="true" outlineLevel="0" collapsed="false">
      <c r="A16" s="1" t="s">
        <v>20</v>
      </c>
      <c r="B16" s="1" t="n">
        <v>1133</v>
      </c>
      <c r="C16" s="1" t="s">
        <v>25</v>
      </c>
      <c r="D16" s="1" t="n">
        <f aca="false">SUMIF(Движение_склад!B$2:B$241,C16,Движение_склад!C$2:C$227)</f>
        <v>22</v>
      </c>
      <c r="E16" s="5" t="n">
        <f aca="false">SUMIF(Движение_склад!B$2:B$241,C16,Движение_склад!D$2:D$227)</f>
        <v>21</v>
      </c>
      <c r="F16" s="5" t="n">
        <f aca="false">D16-E16</f>
        <v>1</v>
      </c>
    </row>
    <row r="17" customFormat="false" ht="12.75" hidden="false" customHeight="true" outlineLevel="0" collapsed="false">
      <c r="A17" s="1" t="s">
        <v>20</v>
      </c>
      <c r="B17" s="1" t="n">
        <v>1135</v>
      </c>
      <c r="C17" s="1" t="s">
        <v>26</v>
      </c>
      <c r="D17" s="1" t="n">
        <f aca="false">SUMIF(Движение_склад!B$2:B$241,C17,Движение_склад!C$2:C$227)</f>
        <v>100</v>
      </c>
      <c r="E17" s="5" t="n">
        <f aca="false">SUMIF(Движение_склад!B$2:B$241,C17,Движение_склад!D$2:D$227)</f>
        <v>62</v>
      </c>
      <c r="F17" s="1" t="n">
        <f aca="false">D17-E17</f>
        <v>38</v>
      </c>
      <c r="G17" s="1" t="n">
        <f aca="false">H17/F17</f>
        <v>368.421052631579</v>
      </c>
      <c r="H17" s="1" t="n">
        <v>14000</v>
      </c>
    </row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</sheetData>
  <printOptions headings="false" gridLines="false" gridLinesSet="true" horizontalCentered="false" verticalCentered="false"/>
  <pageMargins left="0.240277777777778" right="0.311111111111111" top="0.6125" bottom="0.445833333333333" header="0.375" footer="0.208333333333333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525" topLeftCell="A32" activePane="bottomLeft" state="split"/>
      <selection pane="topLeft" activeCell="A1" activeCellId="0" sqref="A1"/>
      <selection pane="bottomLeft" activeCell="D61" activeCellId="0" sqref="D61"/>
    </sheetView>
  </sheetViews>
  <sheetFormatPr defaultColWidth="11.5078125" defaultRowHeight="12.75" zeroHeight="false" outlineLevelRow="0" outlineLevelCol="0"/>
  <cols>
    <col collapsed="false" customWidth="true" hidden="false" outlineLevel="0" max="2" min="2" style="1" width="60.33"/>
    <col collapsed="false" customWidth="true" hidden="false" outlineLevel="0" max="3" min="3" style="1" width="15.16"/>
    <col collapsed="false" customWidth="true" hidden="false" outlineLevel="0" max="4" min="4" style="1" width="15.51"/>
    <col collapsed="false" customWidth="true" hidden="false" outlineLevel="0" max="5" min="5" style="1" width="18"/>
  </cols>
  <sheetData>
    <row r="1" s="6" customFormat="true" ht="12.75" hidden="false" customHeight="true" outlineLevel="0" collapsed="false">
      <c r="A1" s="6" t="s">
        <v>27</v>
      </c>
      <c r="B1" s="6" t="s">
        <v>5</v>
      </c>
      <c r="C1" s="6" t="s">
        <v>6</v>
      </c>
      <c r="D1" s="6" t="s">
        <v>7</v>
      </c>
      <c r="E1" s="6" t="s">
        <v>28</v>
      </c>
    </row>
    <row r="2" customFormat="false" ht="12.75" hidden="false" customHeight="true" outlineLevel="0" collapsed="false">
      <c r="A2" s="7" t="n">
        <v>45292</v>
      </c>
      <c r="B2" s="1" t="s">
        <v>17</v>
      </c>
      <c r="C2" s="1" t="n">
        <v>20</v>
      </c>
      <c r="D2" s="1" t="n">
        <v>0</v>
      </c>
      <c r="E2" s="1" t="s">
        <v>29</v>
      </c>
    </row>
    <row r="3" customFormat="false" ht="12.75" hidden="false" customHeight="true" outlineLevel="0" collapsed="false">
      <c r="A3" s="7" t="n">
        <v>45292</v>
      </c>
      <c r="B3" s="1" t="s">
        <v>19</v>
      </c>
      <c r="C3" s="1" t="n">
        <v>25</v>
      </c>
      <c r="D3" s="1" t="n">
        <v>0</v>
      </c>
      <c r="E3" s="1" t="s">
        <v>29</v>
      </c>
    </row>
    <row r="4" customFormat="false" ht="12.75" hidden="false" customHeight="true" outlineLevel="0" collapsed="false">
      <c r="A4" s="7" t="n">
        <v>45292</v>
      </c>
      <c r="B4" s="1" t="s">
        <v>12</v>
      </c>
      <c r="C4" s="1" t="n">
        <v>50</v>
      </c>
      <c r="D4" s="1" t="n">
        <v>0</v>
      </c>
      <c r="E4" s="1" t="s">
        <v>29</v>
      </c>
    </row>
    <row r="5" customFormat="false" ht="12.75" hidden="false" customHeight="true" outlineLevel="0" collapsed="false">
      <c r="A5" s="7" t="n">
        <v>45292</v>
      </c>
      <c r="B5" s="1" t="s">
        <v>13</v>
      </c>
      <c r="C5" s="1" t="n">
        <v>30</v>
      </c>
      <c r="D5" s="1" t="n">
        <v>0</v>
      </c>
      <c r="E5" s="1" t="s">
        <v>29</v>
      </c>
    </row>
    <row r="6" customFormat="false" ht="12.75" hidden="false" customHeight="true" outlineLevel="0" collapsed="false">
      <c r="A6" s="7" t="n">
        <v>45292</v>
      </c>
      <c r="B6" s="1" t="s">
        <v>18</v>
      </c>
      <c r="C6" s="1" t="n">
        <v>20</v>
      </c>
      <c r="D6" s="1" t="n">
        <v>0</v>
      </c>
      <c r="E6" s="1" t="s">
        <v>29</v>
      </c>
    </row>
    <row r="7" customFormat="false" ht="12.75" hidden="false" customHeight="true" outlineLevel="0" collapsed="false">
      <c r="A7" s="7" t="n">
        <v>45292</v>
      </c>
      <c r="B7" s="1" t="s">
        <v>30</v>
      </c>
      <c r="C7" s="1" t="n">
        <v>20</v>
      </c>
      <c r="D7" s="1" t="n">
        <v>0</v>
      </c>
      <c r="E7" s="1" t="s">
        <v>29</v>
      </c>
    </row>
    <row r="8" customFormat="false" ht="12.75" hidden="false" customHeight="true" outlineLevel="0" collapsed="false">
      <c r="A8" s="7" t="n">
        <v>45292</v>
      </c>
      <c r="B8" s="1" t="s">
        <v>22</v>
      </c>
      <c r="C8" s="1" t="n">
        <v>100</v>
      </c>
      <c r="D8" s="1" t="n">
        <v>0</v>
      </c>
      <c r="E8" s="1" t="s">
        <v>29</v>
      </c>
    </row>
    <row r="9" customFormat="false" ht="12.75" hidden="false" customHeight="true" outlineLevel="0" collapsed="false">
      <c r="A9" s="7" t="n">
        <v>45292</v>
      </c>
      <c r="B9" s="1" t="s">
        <v>21</v>
      </c>
      <c r="C9" s="1" t="n">
        <v>50</v>
      </c>
      <c r="D9" s="1" t="n">
        <v>0</v>
      </c>
      <c r="E9" s="1" t="s">
        <v>29</v>
      </c>
    </row>
    <row r="10" customFormat="false" ht="12.75" hidden="false" customHeight="true" outlineLevel="0" collapsed="false">
      <c r="A10" s="7" t="n">
        <v>45292</v>
      </c>
      <c r="B10" s="1" t="s">
        <v>15</v>
      </c>
      <c r="C10" s="1" t="n">
        <v>60</v>
      </c>
      <c r="D10" s="1" t="n">
        <v>0</v>
      </c>
      <c r="E10" s="1" t="s">
        <v>29</v>
      </c>
    </row>
    <row r="11" customFormat="false" ht="12.75" hidden="false" customHeight="true" outlineLevel="0" collapsed="false">
      <c r="A11" s="7" t="n">
        <v>45292</v>
      </c>
      <c r="B11" s="1" t="s">
        <v>31</v>
      </c>
      <c r="C11" s="1" t="n">
        <v>60</v>
      </c>
      <c r="D11" s="1" t="n">
        <v>0</v>
      </c>
      <c r="E11" s="1" t="s">
        <v>29</v>
      </c>
    </row>
    <row r="12" customFormat="false" ht="12.75" hidden="false" customHeight="true" outlineLevel="0" collapsed="false">
      <c r="A12" s="7" t="n">
        <v>45300</v>
      </c>
      <c r="B12" s="1" t="s">
        <v>24</v>
      </c>
      <c r="C12" s="1" t="n">
        <v>2</v>
      </c>
      <c r="D12" s="1" t="n">
        <v>0</v>
      </c>
      <c r="E12" s="1" t="s">
        <v>32</v>
      </c>
    </row>
    <row r="13" customFormat="false" ht="12.75" hidden="false" customHeight="true" outlineLevel="0" collapsed="false">
      <c r="A13" s="7" t="n">
        <v>45300</v>
      </c>
      <c r="B13" s="1" t="s">
        <v>25</v>
      </c>
      <c r="C13" s="1" t="n">
        <v>2</v>
      </c>
      <c r="D13" s="1" t="n">
        <v>0</v>
      </c>
      <c r="E13" s="1" t="s">
        <v>32</v>
      </c>
    </row>
    <row r="14" customFormat="false" ht="12.75" hidden="false" customHeight="true" outlineLevel="0" collapsed="false">
      <c r="A14" s="7" t="n">
        <v>45302</v>
      </c>
      <c r="B14" s="1" t="s">
        <v>24</v>
      </c>
      <c r="C14" s="1" t="n">
        <v>4</v>
      </c>
      <c r="D14" s="1" t="n">
        <v>0</v>
      </c>
      <c r="E14" s="1" t="s">
        <v>32</v>
      </c>
    </row>
    <row r="15" customFormat="false" ht="12.75" hidden="false" customHeight="true" outlineLevel="0" collapsed="false">
      <c r="A15" s="7" t="n">
        <v>45303</v>
      </c>
      <c r="B15" s="1" t="s">
        <v>24</v>
      </c>
      <c r="C15" s="1" t="n">
        <v>2</v>
      </c>
      <c r="D15" s="1" t="n">
        <v>0</v>
      </c>
      <c r="E15" s="1" t="s">
        <v>32</v>
      </c>
    </row>
    <row r="16" customFormat="false" ht="12.75" hidden="false" customHeight="true" outlineLevel="0" collapsed="false">
      <c r="A16" s="7" t="n">
        <v>45303</v>
      </c>
      <c r="B16" s="1" t="s">
        <v>25</v>
      </c>
      <c r="C16" s="1" t="n">
        <v>2</v>
      </c>
      <c r="D16" s="1" t="n">
        <v>0</v>
      </c>
      <c r="E16" s="1" t="s">
        <v>32</v>
      </c>
    </row>
    <row r="17" customFormat="false" ht="12.75" hidden="false" customHeight="true" outlineLevel="0" collapsed="false">
      <c r="A17" s="7" t="n">
        <v>45308</v>
      </c>
      <c r="B17" s="1" t="s">
        <v>24</v>
      </c>
      <c r="C17" s="1" t="n">
        <v>4</v>
      </c>
      <c r="D17" s="1" t="n">
        <v>0</v>
      </c>
      <c r="E17" s="1" t="s">
        <v>32</v>
      </c>
    </row>
    <row r="18" customFormat="false" ht="12.75" hidden="false" customHeight="true" outlineLevel="0" collapsed="false">
      <c r="A18" s="7" t="n">
        <v>45309</v>
      </c>
      <c r="B18" s="1" t="s">
        <v>24</v>
      </c>
      <c r="C18" s="1" t="n">
        <v>4</v>
      </c>
      <c r="D18" s="1" t="n">
        <v>0</v>
      </c>
      <c r="E18" s="1" t="s">
        <v>32</v>
      </c>
    </row>
    <row r="19" customFormat="false" ht="12.75" hidden="false" customHeight="true" outlineLevel="0" collapsed="false">
      <c r="A19" s="7" t="n">
        <v>45309</v>
      </c>
      <c r="B19" s="1" t="s">
        <v>25</v>
      </c>
      <c r="C19" s="1" t="n">
        <v>4</v>
      </c>
      <c r="D19" s="1" t="n">
        <v>0</v>
      </c>
      <c r="E19" s="1" t="s">
        <v>32</v>
      </c>
    </row>
    <row r="20" customFormat="false" ht="12.75" hidden="false" customHeight="true" outlineLevel="0" collapsed="false">
      <c r="A20" s="7" t="n">
        <v>45310</v>
      </c>
      <c r="B20" s="1" t="s">
        <v>24</v>
      </c>
      <c r="C20" s="1" t="n">
        <v>0</v>
      </c>
      <c r="D20" s="1" t="n">
        <v>16</v>
      </c>
      <c r="E20" s="1" t="s">
        <v>33</v>
      </c>
    </row>
    <row r="21" customFormat="false" ht="12.75" hidden="false" customHeight="true" outlineLevel="0" collapsed="false">
      <c r="A21" s="7" t="n">
        <v>45310</v>
      </c>
      <c r="B21" s="1" t="s">
        <v>25</v>
      </c>
      <c r="C21" s="1" t="n">
        <v>0</v>
      </c>
      <c r="D21" s="1" t="n">
        <v>8</v>
      </c>
      <c r="E21" s="1" t="s">
        <v>33</v>
      </c>
    </row>
    <row r="22" customFormat="false" ht="12.75" hidden="false" customHeight="true" outlineLevel="0" collapsed="false">
      <c r="A22" s="7" t="n">
        <v>45310</v>
      </c>
      <c r="B22" s="1" t="s">
        <v>26</v>
      </c>
      <c r="C22" s="1" t="n">
        <v>100</v>
      </c>
      <c r="D22" s="1" t="n">
        <v>0</v>
      </c>
      <c r="E22" s="1" t="s">
        <v>34</v>
      </c>
    </row>
    <row r="23" customFormat="false" ht="12.75" hidden="false" customHeight="true" outlineLevel="0" collapsed="false">
      <c r="A23" s="7" t="n">
        <v>45310</v>
      </c>
      <c r="B23" s="1" t="s">
        <v>30</v>
      </c>
      <c r="C23" s="1" t="n">
        <v>0</v>
      </c>
      <c r="D23" s="1" t="n">
        <v>5</v>
      </c>
      <c r="E23" s="1" t="s">
        <v>35</v>
      </c>
    </row>
    <row r="24" customFormat="false" ht="12.75" hidden="false" customHeight="true" outlineLevel="0" collapsed="false">
      <c r="A24" s="7" t="n">
        <v>45315</v>
      </c>
      <c r="B24" s="1" t="s">
        <v>24</v>
      </c>
      <c r="C24" s="1" t="n">
        <v>9</v>
      </c>
      <c r="D24" s="1" t="n">
        <v>0</v>
      </c>
      <c r="E24" s="1" t="s">
        <v>32</v>
      </c>
    </row>
    <row r="25" customFormat="false" ht="12.75" hidden="false" customHeight="true" outlineLevel="0" collapsed="false">
      <c r="A25" s="7" t="n">
        <v>45320</v>
      </c>
      <c r="B25" s="1" t="s">
        <v>30</v>
      </c>
      <c r="C25" s="1" t="n">
        <v>5</v>
      </c>
      <c r="D25" s="1" t="n">
        <v>0</v>
      </c>
      <c r="E25" s="1" t="s">
        <v>32</v>
      </c>
    </row>
    <row r="26" customFormat="false" ht="12.75" hidden="false" customHeight="true" outlineLevel="0" collapsed="false">
      <c r="A26" s="7" t="n">
        <v>45327</v>
      </c>
      <c r="B26" s="1" t="s">
        <v>24</v>
      </c>
      <c r="C26" s="1" t="n">
        <v>1</v>
      </c>
      <c r="D26" s="1" t="n">
        <v>0</v>
      </c>
      <c r="E26" s="1" t="s">
        <v>32</v>
      </c>
    </row>
    <row r="27" customFormat="false" ht="12.75" hidden="false" customHeight="true" outlineLevel="0" collapsed="false">
      <c r="A27" s="7" t="n">
        <v>45327</v>
      </c>
      <c r="B27" s="1" t="s">
        <v>25</v>
      </c>
      <c r="C27" s="1" t="n">
        <v>1</v>
      </c>
      <c r="D27" s="1" t="n">
        <v>0</v>
      </c>
      <c r="E27" s="1" t="s">
        <v>32</v>
      </c>
    </row>
    <row r="28" customFormat="false" ht="12.75" hidden="false" customHeight="true" outlineLevel="0" collapsed="false">
      <c r="A28" s="7" t="n">
        <v>45330</v>
      </c>
      <c r="B28" s="1" t="s">
        <v>18</v>
      </c>
      <c r="C28" s="1" t="n">
        <v>30</v>
      </c>
      <c r="D28" s="1" t="n">
        <v>0</v>
      </c>
      <c r="E28" s="1" t="s">
        <v>36</v>
      </c>
    </row>
    <row r="29" customFormat="false" ht="12.75" hidden="false" customHeight="true" outlineLevel="0" collapsed="false">
      <c r="A29" s="7" t="n">
        <v>45330</v>
      </c>
      <c r="B29" s="1" t="s">
        <v>19</v>
      </c>
      <c r="C29" s="1" t="n">
        <v>20</v>
      </c>
      <c r="D29" s="1" t="n">
        <v>0</v>
      </c>
      <c r="E29" s="1" t="s">
        <v>36</v>
      </c>
    </row>
    <row r="30" customFormat="false" ht="12.75" hidden="false" customHeight="true" outlineLevel="0" collapsed="false">
      <c r="A30" s="7" t="n">
        <v>45331</v>
      </c>
      <c r="B30" s="1" t="s">
        <v>24</v>
      </c>
      <c r="C30" s="1" t="n">
        <v>2</v>
      </c>
      <c r="D30" s="1" t="n">
        <v>0</v>
      </c>
      <c r="E30" s="1" t="s">
        <v>32</v>
      </c>
    </row>
    <row r="31" customFormat="false" ht="12.75" hidden="false" customHeight="true" outlineLevel="0" collapsed="false">
      <c r="A31" s="7" t="n">
        <v>45337</v>
      </c>
      <c r="B31" s="1" t="s">
        <v>24</v>
      </c>
      <c r="C31" s="1" t="n">
        <v>4</v>
      </c>
      <c r="D31" s="1" t="n">
        <v>0</v>
      </c>
      <c r="E31" s="1" t="s">
        <v>32</v>
      </c>
    </row>
    <row r="32" customFormat="false" ht="12.75" hidden="false" customHeight="true" outlineLevel="0" collapsed="false">
      <c r="A32" s="7" t="n">
        <v>45337</v>
      </c>
      <c r="B32" s="1" t="s">
        <v>25</v>
      </c>
      <c r="C32" s="1" t="n">
        <v>4</v>
      </c>
      <c r="D32" s="1" t="n">
        <v>0</v>
      </c>
      <c r="E32" s="1" t="s">
        <v>32</v>
      </c>
    </row>
    <row r="33" customFormat="false" ht="12.75" hidden="false" customHeight="true" outlineLevel="0" collapsed="false">
      <c r="A33" s="7" t="n">
        <v>45342</v>
      </c>
      <c r="B33" s="1" t="s">
        <v>24</v>
      </c>
      <c r="C33" s="1" t="n">
        <v>3</v>
      </c>
      <c r="D33" s="1" t="n">
        <v>0</v>
      </c>
      <c r="E33" s="1" t="s">
        <v>32</v>
      </c>
    </row>
    <row r="34" customFormat="false" ht="12.75" hidden="false" customHeight="true" outlineLevel="0" collapsed="false">
      <c r="A34" s="7" t="n">
        <v>45342</v>
      </c>
      <c r="B34" s="1" t="s">
        <v>25</v>
      </c>
      <c r="C34" s="1" t="n">
        <v>2</v>
      </c>
      <c r="D34" s="1" t="n">
        <v>0</v>
      </c>
      <c r="E34" s="1" t="s">
        <v>32</v>
      </c>
    </row>
    <row r="35" customFormat="false" ht="12.75" hidden="false" customHeight="true" outlineLevel="0" collapsed="false">
      <c r="A35" s="7" t="n">
        <v>45344</v>
      </c>
      <c r="B35" s="1" t="s">
        <v>37</v>
      </c>
      <c r="C35" s="1" t="n">
        <v>6</v>
      </c>
      <c r="D35" s="1" t="n">
        <v>0</v>
      </c>
      <c r="E35" s="1" t="s">
        <v>38</v>
      </c>
    </row>
    <row r="36" customFormat="false" ht="12.75" hidden="false" customHeight="true" outlineLevel="0" collapsed="false">
      <c r="A36" s="7" t="n">
        <v>45349</v>
      </c>
      <c r="B36" s="1" t="s">
        <v>24</v>
      </c>
      <c r="C36" s="1" t="n">
        <v>5</v>
      </c>
      <c r="D36" s="1" t="n">
        <v>0</v>
      </c>
      <c r="E36" s="1" t="s">
        <v>32</v>
      </c>
    </row>
    <row r="37" customFormat="false" ht="12.75" hidden="false" customHeight="true" outlineLevel="0" collapsed="false">
      <c r="A37" s="7" t="n">
        <v>45350</v>
      </c>
      <c r="B37" s="1" t="s">
        <v>24</v>
      </c>
      <c r="C37" s="1" t="n">
        <v>5</v>
      </c>
      <c r="D37" s="1" t="n">
        <v>0</v>
      </c>
      <c r="E37" s="1" t="s">
        <v>32</v>
      </c>
    </row>
    <row r="38" customFormat="false" ht="12.75" hidden="false" customHeight="true" outlineLevel="0" collapsed="false">
      <c r="A38" s="7" t="n">
        <v>45351</v>
      </c>
      <c r="B38" s="1" t="s">
        <v>24</v>
      </c>
      <c r="C38" s="1" t="n">
        <v>5</v>
      </c>
      <c r="D38" s="1" t="n">
        <v>0</v>
      </c>
      <c r="E38" s="1" t="s">
        <v>32</v>
      </c>
    </row>
    <row r="39" customFormat="false" ht="12.75" hidden="false" customHeight="true" outlineLevel="0" collapsed="false">
      <c r="A39" s="7" t="n">
        <v>45358</v>
      </c>
      <c r="B39" s="1" t="s">
        <v>24</v>
      </c>
      <c r="C39" s="1" t="n">
        <v>8</v>
      </c>
      <c r="D39" s="1" t="n">
        <v>0</v>
      </c>
      <c r="E39" s="1" t="s">
        <v>32</v>
      </c>
    </row>
    <row r="40" customFormat="false" ht="12.75" hidden="false" customHeight="true" outlineLevel="0" collapsed="false">
      <c r="A40" s="7" t="n">
        <v>45358</v>
      </c>
      <c r="B40" s="1" t="s">
        <v>25</v>
      </c>
      <c r="C40" s="1" t="n">
        <v>2</v>
      </c>
      <c r="D40" s="1" t="n">
        <v>0</v>
      </c>
      <c r="E40" s="1" t="s">
        <v>32</v>
      </c>
    </row>
    <row r="41" customFormat="false" ht="12.75" hidden="false" customHeight="true" outlineLevel="0" collapsed="false">
      <c r="A41" s="7" t="n">
        <v>45370</v>
      </c>
      <c r="B41" s="1" t="s">
        <v>23</v>
      </c>
      <c r="C41" s="1" t="n">
        <v>5</v>
      </c>
      <c r="D41" s="1" t="n">
        <v>0</v>
      </c>
      <c r="E41" s="1" t="s">
        <v>32</v>
      </c>
    </row>
    <row r="42" customFormat="false" ht="12.75" hidden="false" customHeight="true" outlineLevel="0" collapsed="false">
      <c r="A42" s="7" t="n">
        <v>45377</v>
      </c>
      <c r="B42" s="1" t="s">
        <v>25</v>
      </c>
      <c r="C42" s="1" t="n">
        <v>4</v>
      </c>
      <c r="D42" s="1" t="n">
        <v>0</v>
      </c>
      <c r="E42" s="1" t="s">
        <v>32</v>
      </c>
    </row>
    <row r="43" customFormat="false" ht="12.75" hidden="false" customHeight="true" outlineLevel="0" collapsed="false">
      <c r="A43" s="7" t="n">
        <v>45379</v>
      </c>
      <c r="B43" s="1" t="s">
        <v>18</v>
      </c>
      <c r="C43" s="1" t="n">
        <v>25</v>
      </c>
      <c r="D43" s="1" t="n">
        <v>0</v>
      </c>
      <c r="E43" s="1" t="s">
        <v>36</v>
      </c>
    </row>
    <row r="44" customFormat="false" ht="12.75" hidden="false" customHeight="true" outlineLevel="0" collapsed="false">
      <c r="A44" s="7" t="n">
        <v>45380</v>
      </c>
      <c r="B44" s="1" t="s">
        <v>15</v>
      </c>
      <c r="C44" s="1" t="n">
        <v>240</v>
      </c>
      <c r="D44" s="1" t="n">
        <v>0</v>
      </c>
      <c r="E44" s="1" t="s">
        <v>14</v>
      </c>
    </row>
    <row r="45" customFormat="false" ht="12.75" hidden="false" customHeight="true" outlineLevel="0" collapsed="false">
      <c r="A45" s="7" t="n">
        <v>45380</v>
      </c>
      <c r="B45" s="1" t="s">
        <v>25</v>
      </c>
      <c r="C45" s="1" t="n">
        <v>1</v>
      </c>
      <c r="D45" s="1" t="n">
        <v>0</v>
      </c>
      <c r="E45" s="1" t="s">
        <v>32</v>
      </c>
    </row>
    <row r="46" customFormat="false" ht="12.75" hidden="false" customHeight="true" outlineLevel="0" collapsed="false">
      <c r="A46" s="7" t="n">
        <v>45380</v>
      </c>
      <c r="B46" s="1" t="s">
        <v>24</v>
      </c>
      <c r="C46" s="1" t="n">
        <v>5</v>
      </c>
      <c r="D46" s="1" t="n">
        <v>0</v>
      </c>
      <c r="E46" s="1" t="s">
        <v>32</v>
      </c>
    </row>
    <row r="47" customFormat="false" ht="12.75" hidden="false" customHeight="true" outlineLevel="0" collapsed="false">
      <c r="A47" s="7" t="n">
        <v>45381</v>
      </c>
      <c r="B47" s="1" t="s">
        <v>24</v>
      </c>
      <c r="C47" s="1" t="n">
        <v>0</v>
      </c>
      <c r="D47" s="1" t="n">
        <v>3</v>
      </c>
      <c r="E47" s="1" t="s">
        <v>33</v>
      </c>
    </row>
    <row r="48" customFormat="false" ht="12.75" hidden="false" customHeight="true" outlineLevel="0" collapsed="false">
      <c r="A48" s="7" t="n">
        <v>45383</v>
      </c>
      <c r="B48" s="1" t="s">
        <v>30</v>
      </c>
      <c r="C48" s="1" t="n">
        <v>0</v>
      </c>
      <c r="D48" s="1" t="n">
        <v>20</v>
      </c>
      <c r="E48" s="1" t="s">
        <v>35</v>
      </c>
    </row>
    <row r="49" customFormat="false" ht="12.75" hidden="false" customHeight="true" outlineLevel="0" collapsed="false">
      <c r="A49" s="7" t="n">
        <v>45383</v>
      </c>
      <c r="B49" s="1" t="s">
        <v>22</v>
      </c>
      <c r="C49" s="1" t="n">
        <v>0</v>
      </c>
      <c r="D49" s="1" t="n">
        <v>57</v>
      </c>
      <c r="E49" s="1" t="s">
        <v>14</v>
      </c>
    </row>
    <row r="50" customFormat="false" ht="12.75" hidden="false" customHeight="true" outlineLevel="0" collapsed="false">
      <c r="A50" s="7" t="n">
        <v>45390</v>
      </c>
      <c r="B50" s="1" t="s">
        <v>25</v>
      </c>
      <c r="C50" s="1" t="n">
        <v>0</v>
      </c>
      <c r="D50" s="1" t="n">
        <v>13</v>
      </c>
      <c r="E50" s="1" t="s">
        <v>14</v>
      </c>
    </row>
    <row r="51" customFormat="false" ht="12.75" hidden="false" customHeight="true" outlineLevel="0" collapsed="false">
      <c r="A51" s="7" t="n">
        <v>45390</v>
      </c>
      <c r="B51" s="1" t="s">
        <v>24</v>
      </c>
      <c r="C51" s="1" t="n">
        <v>0</v>
      </c>
      <c r="D51" s="1" t="n">
        <v>44</v>
      </c>
      <c r="E51" s="1" t="s">
        <v>14</v>
      </c>
    </row>
    <row r="52" customFormat="false" ht="12.75" hidden="false" customHeight="true" outlineLevel="0" collapsed="false">
      <c r="A52" s="7" t="n">
        <v>45359</v>
      </c>
      <c r="B52" s="1" t="s">
        <v>26</v>
      </c>
      <c r="C52" s="1" t="n">
        <v>0</v>
      </c>
      <c r="D52" s="1" t="n">
        <v>57</v>
      </c>
      <c r="E52" s="1" t="s">
        <v>14</v>
      </c>
    </row>
    <row r="53" customFormat="false" ht="12.75" hidden="false" customHeight="true" outlineLevel="0" collapsed="false">
      <c r="A53" s="7" t="n">
        <v>45359</v>
      </c>
      <c r="B53" s="1" t="s">
        <v>15</v>
      </c>
      <c r="C53" s="1" t="n">
        <v>0</v>
      </c>
      <c r="D53" s="1" t="n">
        <v>41</v>
      </c>
      <c r="E53" s="1" t="s">
        <v>14</v>
      </c>
    </row>
    <row r="54" customFormat="false" ht="12.75" hidden="false" customHeight="true" outlineLevel="0" collapsed="false">
      <c r="A54" s="7" t="n">
        <v>45359</v>
      </c>
      <c r="B54" s="1" t="s">
        <v>18</v>
      </c>
      <c r="C54" s="1" t="n">
        <v>0</v>
      </c>
      <c r="D54" s="1" t="n">
        <v>41</v>
      </c>
      <c r="E54" s="1" t="s">
        <v>14</v>
      </c>
    </row>
    <row r="55" customFormat="false" ht="12.75" hidden="false" customHeight="true" outlineLevel="0" collapsed="false">
      <c r="A55" s="7" t="n">
        <v>45393</v>
      </c>
      <c r="B55" s="1" t="s">
        <v>24</v>
      </c>
      <c r="C55" s="1" t="n">
        <v>5</v>
      </c>
      <c r="D55" s="1" t="n">
        <v>0</v>
      </c>
      <c r="E55" s="1" t="s">
        <v>32</v>
      </c>
    </row>
    <row r="56" customFormat="false" ht="12.75" hidden="false" customHeight="true" outlineLevel="0" collapsed="false">
      <c r="A56" s="7" t="n">
        <v>45393</v>
      </c>
      <c r="B56" s="1" t="s">
        <v>26</v>
      </c>
      <c r="C56" s="1" t="n">
        <v>0</v>
      </c>
      <c r="D56" s="1" t="n">
        <v>5</v>
      </c>
      <c r="E56" s="1" t="s">
        <v>14</v>
      </c>
    </row>
    <row r="57" customFormat="false" ht="12.75" hidden="false" customHeight="true" outlineLevel="0" collapsed="false">
      <c r="A57" s="7" t="n">
        <v>45398</v>
      </c>
      <c r="B57" s="1" t="s">
        <v>24</v>
      </c>
      <c r="C57" s="1" t="n">
        <v>5</v>
      </c>
      <c r="D57" s="1" t="n">
        <v>0</v>
      </c>
      <c r="E57" s="1" t="s">
        <v>39</v>
      </c>
    </row>
    <row r="58" customFormat="false" ht="12.75" hidden="false" customHeight="false" outlineLevel="0" collapsed="false">
      <c r="A58" s="7" t="n">
        <v>45400</v>
      </c>
      <c r="B58" s="1" t="s">
        <v>23</v>
      </c>
      <c r="C58" s="1" t="n">
        <v>5</v>
      </c>
      <c r="D58" s="1" t="n">
        <v>0</v>
      </c>
      <c r="E58" s="1" t="s">
        <v>39</v>
      </c>
    </row>
    <row r="59" customFormat="false" ht="12.75" hidden="false" customHeight="false" outlineLevel="0" collapsed="false">
      <c r="A59" s="7" t="n">
        <v>45400</v>
      </c>
      <c r="B59" s="1" t="s">
        <v>23</v>
      </c>
      <c r="C59" s="1" t="n">
        <v>0</v>
      </c>
      <c r="D59" s="1" t="n">
        <v>1</v>
      </c>
      <c r="E59" s="1" t="s">
        <v>40</v>
      </c>
    </row>
    <row r="60" customFormat="false" ht="12.75" hidden="false" customHeight="false" outlineLevel="0" collapsed="false">
      <c r="A60" s="8" t="n">
        <v>45400</v>
      </c>
      <c r="B60" s="1" t="s">
        <v>24</v>
      </c>
      <c r="C60" s="1" t="n">
        <v>0</v>
      </c>
      <c r="D60" s="1" t="n">
        <v>1</v>
      </c>
      <c r="E60" s="1" t="s">
        <v>40</v>
      </c>
    </row>
    <row r="61" customFormat="false" ht="12.75" hidden="false" customHeight="false" outlineLevel="0" collapsed="false">
      <c r="A61" s="7" t="n">
        <v>45400</v>
      </c>
      <c r="B61" s="1" t="s">
        <v>23</v>
      </c>
      <c r="C61" s="1" t="n">
        <v>0</v>
      </c>
      <c r="D61" s="1" t="n">
        <v>5</v>
      </c>
      <c r="E61" s="1" t="s">
        <v>39</v>
      </c>
    </row>
  </sheetData>
  <printOptions headings="false" gridLines="false" gridLinesSet="true" horizontalCentered="false" verticalCentered="false"/>
  <pageMargins left="0.240277777777778" right="0.311111111111111" top="0.6125" bottom="0.445833333333333" header="0.375" footer="0.208333333333333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6" activeCellId="0" sqref="B26"/>
    </sheetView>
  </sheetViews>
  <sheetFormatPr defaultColWidth="11.5078125" defaultRowHeight="12.75" zeroHeight="false" outlineLevelRow="0" outlineLevelCol="0"/>
  <cols>
    <col collapsed="false" customWidth="true" hidden="false" outlineLevel="0" max="2" min="2" style="1" width="77.16"/>
  </cols>
  <sheetData>
    <row r="1" customFormat="false" ht="12.75" hidden="false" customHeight="true" outlineLevel="0" collapsed="false">
      <c r="A1" s="1" t="s">
        <v>4</v>
      </c>
      <c r="B1" s="1" t="s">
        <v>5</v>
      </c>
      <c r="C1" s="1" t="s">
        <v>41</v>
      </c>
    </row>
    <row r="2" customFormat="false" ht="12.75" hidden="false" customHeight="true" outlineLevel="0" collapsed="false">
      <c r="A2" s="1" t="n">
        <v>1111</v>
      </c>
      <c r="B2" s="1" t="s">
        <v>42</v>
      </c>
    </row>
    <row r="3" customFormat="false" ht="12.75" hidden="false" customHeight="true" outlineLevel="0" collapsed="false">
      <c r="A3" s="1" t="n">
        <v>1112</v>
      </c>
      <c r="B3" s="1" t="s">
        <v>43</v>
      </c>
    </row>
    <row r="4" customFormat="false" ht="12.75" hidden="false" customHeight="true" outlineLevel="0" collapsed="false">
      <c r="A4" s="1" t="n">
        <v>1113</v>
      </c>
      <c r="B4" s="1" t="s">
        <v>44</v>
      </c>
      <c r="C4" s="1" t="n">
        <v>142</v>
      </c>
    </row>
    <row r="5" customFormat="false" ht="12.75" hidden="false" customHeight="true" outlineLevel="0" collapsed="false">
      <c r="A5" s="1" t="n">
        <v>1114</v>
      </c>
      <c r="B5" s="1" t="s">
        <v>45</v>
      </c>
      <c r="C5" s="1" t="n">
        <v>142</v>
      </c>
    </row>
    <row r="6" customFormat="false" ht="12.75" hidden="false" customHeight="true" outlineLevel="0" collapsed="false">
      <c r="A6" s="1" t="n">
        <v>1115</v>
      </c>
      <c r="B6" s="1" t="s">
        <v>46</v>
      </c>
      <c r="C6" s="1" t="n">
        <v>100</v>
      </c>
    </row>
    <row r="7" customFormat="false" ht="12.75" hidden="false" customHeight="true" outlineLevel="0" collapsed="false">
      <c r="A7" s="1" t="n">
        <v>1116</v>
      </c>
      <c r="B7" s="1" t="s">
        <v>47</v>
      </c>
      <c r="C7" s="1" t="n">
        <v>100</v>
      </c>
    </row>
    <row r="8" customFormat="false" ht="12.75" hidden="false" customHeight="true" outlineLevel="0" collapsed="false">
      <c r="A8" s="1" t="n">
        <v>1117</v>
      </c>
      <c r="B8" s="1" t="s">
        <v>48</v>
      </c>
      <c r="C8" s="1" t="n">
        <v>142</v>
      </c>
    </row>
    <row r="9" customFormat="false" ht="12.75" hidden="false" customHeight="true" outlineLevel="0" collapsed="false">
      <c r="A9" s="1" t="n">
        <v>1118</v>
      </c>
      <c r="B9" s="1" t="s">
        <v>12</v>
      </c>
      <c r="C9" s="1" t="n">
        <v>50</v>
      </c>
    </row>
    <row r="10" customFormat="false" ht="12.75" hidden="false" customHeight="true" outlineLevel="0" collapsed="false">
      <c r="A10" s="1" t="n">
        <v>1119</v>
      </c>
      <c r="B10" s="1" t="s">
        <v>13</v>
      </c>
      <c r="C10" s="1" t="n">
        <v>30</v>
      </c>
    </row>
    <row r="11" customFormat="false" ht="12.75" hidden="false" customHeight="true" outlineLevel="0" collapsed="false">
      <c r="A11" s="1" t="n">
        <v>1120</v>
      </c>
      <c r="B11" s="1" t="s">
        <v>49</v>
      </c>
      <c r="C11" s="1" t="n">
        <v>125</v>
      </c>
    </row>
    <row r="12" customFormat="false" ht="12.75" hidden="false" customHeight="true" outlineLevel="0" collapsed="false">
      <c r="A12" s="1" t="n">
        <v>1121</v>
      </c>
      <c r="B12" s="1" t="s">
        <v>15</v>
      </c>
      <c r="C12" s="1" t="n">
        <v>125</v>
      </c>
    </row>
    <row r="13" customFormat="false" ht="12.75" hidden="false" customHeight="true" outlineLevel="0" collapsed="false">
      <c r="A13" s="1" t="n">
        <v>1122</v>
      </c>
      <c r="B13" s="1" t="s">
        <v>31</v>
      </c>
      <c r="C13" s="1" t="n">
        <v>125</v>
      </c>
    </row>
    <row r="14" customFormat="false" ht="12.75" hidden="false" customHeight="true" outlineLevel="0" collapsed="false">
      <c r="A14" s="1" t="n">
        <v>1123</v>
      </c>
      <c r="B14" s="1" t="s">
        <v>17</v>
      </c>
      <c r="C14" s="1" t="n">
        <v>302.45</v>
      </c>
    </row>
    <row r="15" customFormat="false" ht="12.75" hidden="false" customHeight="true" outlineLevel="0" collapsed="false">
      <c r="A15" s="1" t="n">
        <v>1124</v>
      </c>
      <c r="B15" s="1" t="s">
        <v>18</v>
      </c>
      <c r="C15" s="1" t="n">
        <v>242</v>
      </c>
    </row>
    <row r="16" customFormat="false" ht="12.75" hidden="false" customHeight="true" outlineLevel="0" collapsed="false">
      <c r="A16" s="1" t="n">
        <v>1125</v>
      </c>
      <c r="B16" s="1" t="s">
        <v>19</v>
      </c>
      <c r="C16" s="1" t="n">
        <v>159.72</v>
      </c>
    </row>
    <row r="17" customFormat="false" ht="12.75" hidden="false" customHeight="true" outlineLevel="0" collapsed="false">
      <c r="A17" s="1" t="n">
        <v>1126</v>
      </c>
      <c r="B17" s="1" t="s">
        <v>21</v>
      </c>
      <c r="C17" s="9" t="n">
        <f aca="false">3796/75</f>
        <v>50.6133333333333</v>
      </c>
    </row>
    <row r="18" customFormat="false" ht="13.5" hidden="false" customHeight="true" outlineLevel="0" collapsed="false">
      <c r="A18" s="1" t="n">
        <v>1127</v>
      </c>
      <c r="B18" s="10" t="s">
        <v>50</v>
      </c>
      <c r="C18" s="1" t="n">
        <v>23</v>
      </c>
    </row>
    <row r="19" customFormat="false" ht="12.75" hidden="false" customHeight="true" outlineLevel="0" collapsed="false">
      <c r="A19" s="1" t="n">
        <v>1128</v>
      </c>
      <c r="B19" s="1" t="s">
        <v>51</v>
      </c>
      <c r="C19" s="1" t="n">
        <v>53</v>
      </c>
    </row>
    <row r="20" customFormat="false" ht="12.75" hidden="false" customHeight="true" outlineLevel="0" collapsed="false">
      <c r="A20" s="1" t="n">
        <v>1129</v>
      </c>
      <c r="B20" s="1" t="s">
        <v>52</v>
      </c>
      <c r="C20" s="1" t="n">
        <v>15</v>
      </c>
    </row>
    <row r="21" customFormat="false" ht="12.75" hidden="false" customHeight="true" outlineLevel="0" collapsed="false">
      <c r="A21" s="1" t="n">
        <v>1130</v>
      </c>
      <c r="B21" s="1" t="s">
        <v>22</v>
      </c>
      <c r="C21" s="1" t="n">
        <v>111</v>
      </c>
    </row>
    <row r="22" customFormat="false" ht="12.75" hidden="false" customHeight="true" outlineLevel="0" collapsed="false">
      <c r="A22" s="1" t="n">
        <v>1131</v>
      </c>
      <c r="B22" s="1" t="s">
        <v>53</v>
      </c>
      <c r="C22" s="1" t="n">
        <v>700</v>
      </c>
    </row>
    <row r="23" customFormat="false" ht="12.75" hidden="false" customHeight="true" outlineLevel="0" collapsed="false">
      <c r="A23" s="1" t="n">
        <v>1132</v>
      </c>
      <c r="B23" s="1" t="s">
        <v>24</v>
      </c>
      <c r="C23" s="1" t="n">
        <v>826.27</v>
      </c>
    </row>
    <row r="24" customFormat="false" ht="12.75" hidden="false" customHeight="true" outlineLevel="0" collapsed="false">
      <c r="A24" s="1" t="n">
        <v>1133</v>
      </c>
      <c r="B24" s="1" t="s">
        <v>25</v>
      </c>
      <c r="C24" s="1" t="n">
        <v>683.54</v>
      </c>
    </row>
    <row r="25" customFormat="false" ht="12.75" hidden="false" customHeight="true" outlineLevel="0" collapsed="false">
      <c r="A25" s="1" t="n">
        <v>1134</v>
      </c>
      <c r="B25" s="1" t="s">
        <v>54</v>
      </c>
      <c r="C25" s="1" t="n">
        <v>236</v>
      </c>
    </row>
    <row r="26" customFormat="false" ht="12.75" hidden="false" customHeight="true" outlineLevel="0" collapsed="false">
      <c r="A26" s="1" t="n">
        <v>1135</v>
      </c>
      <c r="B26" s="1" t="s">
        <v>26</v>
      </c>
      <c r="C26" s="1" t="n">
        <v>139</v>
      </c>
    </row>
    <row r="27" customFormat="false" ht="12.75" hidden="false" customHeight="true" outlineLevel="0" collapsed="false">
      <c r="A27" s="1" t="n">
        <v>1136</v>
      </c>
      <c r="B27" s="1" t="s">
        <v>55</v>
      </c>
      <c r="C27" s="1" t="n">
        <v>226</v>
      </c>
    </row>
    <row r="28" customFormat="false" ht="12.75" hidden="false" customHeight="true" outlineLevel="0" collapsed="false">
      <c r="A28" s="1" t="n">
        <v>1137</v>
      </c>
      <c r="B28" s="1" t="s">
        <v>56</v>
      </c>
      <c r="C28" s="1" t="n">
        <v>800</v>
      </c>
    </row>
    <row r="29" customFormat="false" ht="12.75" hidden="false" customHeight="true" outlineLevel="0" collapsed="false">
      <c r="A29" s="1" t="n">
        <v>1138</v>
      </c>
      <c r="B29" s="1" t="s">
        <v>37</v>
      </c>
      <c r="C29" s="9" t="n">
        <f aca="false">341/6</f>
        <v>56.8333333333333</v>
      </c>
    </row>
    <row r="30" customFormat="false" ht="12.75" hidden="false" customHeight="true" outlineLevel="0" collapsed="false">
      <c r="A30" s="1" t="n">
        <v>1139</v>
      </c>
      <c r="B30" s="1" t="s">
        <v>23</v>
      </c>
      <c r="C30" s="1" t="n">
        <v>649</v>
      </c>
      <c r="D30" s="1" t="s">
        <v>11</v>
      </c>
    </row>
  </sheetData>
  <printOptions headings="false" gridLines="false" gridLinesSet="true" horizontalCentered="false" verticalCentered="false"/>
  <pageMargins left="0.240277777777778" right="0.311111111111111" top="0.6125" bottom="0.445833333333333" header="0.375" footer="0.208333333333333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078125" defaultRowHeight="12.75" zeroHeight="false" outlineLevelRow="0" outlineLevelCol="0"/>
  <sheetData>
    <row r="1" customFormat="false" ht="12.75" hidden="false" customHeight="true" outlineLevel="0" collapsed="false">
      <c r="A1" s="1" t="s">
        <v>14</v>
      </c>
    </row>
    <row r="2" customFormat="false" ht="12.75" hidden="false" customHeight="true" outlineLevel="0" collapsed="false">
      <c r="A2" s="1" t="s">
        <v>20</v>
      </c>
    </row>
    <row r="3" customFormat="false" ht="12.75" hidden="false" customHeight="true" outlineLevel="0" collapsed="false">
      <c r="A3" s="1" t="s">
        <v>11</v>
      </c>
    </row>
  </sheetData>
  <printOptions headings="false" gridLines="false" gridLinesSet="true" horizontalCentered="false" verticalCentered="false"/>
  <pageMargins left="0.240277777777778" right="0.311111111111111" top="0.6125" bottom="0.445833333333333" header="0.375" footer="0.208333333333333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2023-11-10T21:03:15Z</dcterms:created>
  <dc:creator>openpyxl</dc:creator>
  <dc:description/>
  <dc:language>ru-RU</dc:language>
  <cp:lastModifiedBy/>
  <dcterms:modified xsi:type="dcterms:W3CDTF">2024-04-18T16:36:16Z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