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rinaromanchukevich/Desktop/kursovaya/"/>
    </mc:Choice>
  </mc:AlternateContent>
  <xr:revisionPtr revIDLastSave="0" documentId="8_{4FAED2BA-04E0-524B-968D-1F5C258B826D}" xr6:coauthVersionLast="47" xr6:coauthVersionMax="47" xr10:uidLastSave="{00000000-0000-0000-0000-000000000000}"/>
  <bookViews>
    <workbookView xWindow="0" yWindow="0" windowWidth="33600" windowHeight="21000" xr2:uid="{6653966D-26BC-924A-831E-964B36635757}"/>
  </bookViews>
  <sheets>
    <sheet name="Лист1" sheetId="1" r:id="rId1"/>
  </sheets>
  <definedNames>
    <definedName name="_xlnm._FilterDatabase" localSheetId="0" hidden="1">Лист1!$A$2:$K$11</definedName>
    <definedName name="_xlchart.v1.0" hidden="1">Лист1!$A$10:$K$10</definedName>
    <definedName name="_xlchart.v1.1" hidden="1">Лист1!$A$11:$K$11</definedName>
    <definedName name="_xlchart.v1.10" hidden="1">Лист1!$A$10:$K$10</definedName>
    <definedName name="_xlchart.v1.11" hidden="1">Лист1!$A$11:$K$11</definedName>
    <definedName name="_xlchart.v1.12" hidden="1">Лист1!$A$2:$K$2</definedName>
    <definedName name="_xlchart.v1.13" hidden="1">Лист1!$A$3:$K$3</definedName>
    <definedName name="_xlchart.v1.14" hidden="1">Лист1!$A$4:$K$4</definedName>
    <definedName name="_xlchart.v1.15" hidden="1">Лист1!$A$5:$K$5</definedName>
    <definedName name="_xlchart.v1.16" hidden="1">Лист1!$A$6:$K$6</definedName>
    <definedName name="_xlchart.v1.17" hidden="1">Лист1!$A$7:$K$7</definedName>
    <definedName name="_xlchart.v1.18" hidden="1">Лист1!$A$8:$K$8</definedName>
    <definedName name="_xlchart.v1.19" hidden="1">Лист1!$A$9:$K$9</definedName>
    <definedName name="_xlchart.v1.2" hidden="1">Лист1!$A$2:$K$2</definedName>
    <definedName name="_xlchart.v1.20" hidden="1">Лист1!$A$10:$K$10</definedName>
    <definedName name="_xlchart.v1.21" hidden="1">Лист1!$A$11:$K$11</definedName>
    <definedName name="_xlchart.v1.22" hidden="1">Лист1!$A$2:$K$2</definedName>
    <definedName name="_xlchart.v1.23" hidden="1">Лист1!$A$3:$K$3</definedName>
    <definedName name="_xlchart.v1.24" hidden="1">Лист1!$A$4:$K$4</definedName>
    <definedName name="_xlchart.v1.25" hidden="1">Лист1!$A$5:$K$5</definedName>
    <definedName name="_xlchart.v1.26" hidden="1">Лист1!$A$6:$K$6</definedName>
    <definedName name="_xlchart.v1.27" hidden="1">Лист1!$A$7:$K$7</definedName>
    <definedName name="_xlchart.v1.28" hidden="1">Лист1!$A$8:$K$8</definedName>
    <definedName name="_xlchart.v1.29" hidden="1">Лист1!$A$9:$K$9</definedName>
    <definedName name="_xlchart.v1.3" hidden="1">Лист1!$A$3:$K$3</definedName>
    <definedName name="_xlchart.v1.30" hidden="1">Лист1!$A$10:$K$10</definedName>
    <definedName name="_xlchart.v1.31" hidden="1">Лист1!$A$11:$K$11</definedName>
    <definedName name="_xlchart.v1.32" hidden="1">Лист1!$A$2:$K$2</definedName>
    <definedName name="_xlchart.v1.33" hidden="1">Лист1!$A$3:$K$3</definedName>
    <definedName name="_xlchart.v1.34" hidden="1">Лист1!$A$4:$K$4</definedName>
    <definedName name="_xlchart.v1.35" hidden="1">Лист1!$A$5:$K$5</definedName>
    <definedName name="_xlchart.v1.36" hidden="1">Лист1!$A$6:$K$6</definedName>
    <definedName name="_xlchart.v1.37" hidden="1">Лист1!$A$7:$K$7</definedName>
    <definedName name="_xlchart.v1.38" hidden="1">Лист1!$A$8:$K$8</definedName>
    <definedName name="_xlchart.v1.39" hidden="1">Лист1!$A$9:$K$9</definedName>
    <definedName name="_xlchart.v1.4" hidden="1">Лист1!$A$4:$K$4</definedName>
    <definedName name="_xlchart.v1.40" hidden="1">Лист1!$A$10:$K$10</definedName>
    <definedName name="_xlchart.v1.41" hidden="1">Лист1!$A$11:$K$11</definedName>
    <definedName name="_xlchart.v1.42" hidden="1">Лист1!$A$2:$K$2</definedName>
    <definedName name="_xlchart.v1.43" hidden="1">Лист1!$A$3:$K$3</definedName>
    <definedName name="_xlchart.v1.44" hidden="1">Лист1!$A$4:$K$4</definedName>
    <definedName name="_xlchart.v1.45" hidden="1">Лист1!$A$5:$K$5</definedName>
    <definedName name="_xlchart.v1.46" hidden="1">Лист1!$A$6:$K$6</definedName>
    <definedName name="_xlchart.v1.47" hidden="1">Лист1!$A$7:$K$7</definedName>
    <definedName name="_xlchart.v1.48" hidden="1">Лист1!$A$8:$K$8</definedName>
    <definedName name="_xlchart.v1.49" hidden="1">Лист1!$A$9:$K$9</definedName>
    <definedName name="_xlchart.v1.5" hidden="1">Лист1!$A$5:$K$5</definedName>
    <definedName name="_xlchart.v1.50" hidden="1">Лист1!$A$10:$K$10</definedName>
    <definedName name="_xlchart.v1.51" hidden="1">Лист1!$A$11:$K$11</definedName>
    <definedName name="_xlchart.v1.52" hidden="1">Лист1!$A$2:$K$2</definedName>
    <definedName name="_xlchart.v1.53" hidden="1">Лист1!$A$3:$K$3</definedName>
    <definedName name="_xlchart.v1.54" hidden="1">Лист1!$A$4:$K$4</definedName>
    <definedName name="_xlchart.v1.55" hidden="1">Лист1!$A$5:$K$5</definedName>
    <definedName name="_xlchart.v1.56" hidden="1">Лист1!$A$6:$K$6</definedName>
    <definedName name="_xlchart.v1.57" hidden="1">Лист1!$A$7:$K$7</definedName>
    <definedName name="_xlchart.v1.58" hidden="1">Лист1!$A$8:$K$8</definedName>
    <definedName name="_xlchart.v1.59" hidden="1">Лист1!$A$9:$K$9</definedName>
    <definedName name="_xlchart.v1.6" hidden="1">Лист1!$A$6:$K$6</definedName>
    <definedName name="_xlchart.v1.60" hidden="1">Лист1!$A$10:$K$10</definedName>
    <definedName name="_xlchart.v1.61" hidden="1">Лист1!$A$11:$K$11</definedName>
    <definedName name="_xlchart.v1.62" hidden="1">Лист1!$A$2:$K$2</definedName>
    <definedName name="_xlchart.v1.63" hidden="1">Лист1!$A$3:$K$3</definedName>
    <definedName name="_xlchart.v1.64" hidden="1">Лист1!$A$4:$K$4</definedName>
    <definedName name="_xlchart.v1.65" hidden="1">Лист1!$A$5:$K$5</definedName>
    <definedName name="_xlchart.v1.66" hidden="1">Лист1!$A$6:$K$6</definedName>
    <definedName name="_xlchart.v1.67" hidden="1">Лист1!$A$7:$K$7</definedName>
    <definedName name="_xlchart.v1.68" hidden="1">Лист1!$A$8:$K$8</definedName>
    <definedName name="_xlchart.v1.69" hidden="1">Лист1!$A$9:$K$9</definedName>
    <definedName name="_xlchart.v1.7" hidden="1">Лист1!$A$7:$K$7</definedName>
    <definedName name="_xlchart.v1.8" hidden="1">Лист1!$A$8:$K$8</definedName>
    <definedName name="_xlchart.v1.9" hidden="1">Лист1!$A$9:$K$9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2" i="1" l="1"/>
  <c r="O11" i="1"/>
  <c r="P8" i="1"/>
  <c r="P7" i="1"/>
  <c r="O2" i="1"/>
  <c r="P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_xlchart.v1.52</cx:f>
      </cx:numDim>
    </cx:data>
    <cx:data id="1">
      <cx:numDim type="val">
        <cx:f dir="row">_xlchart.v1.53</cx:f>
      </cx:numDim>
    </cx:data>
    <cx:data id="2">
      <cx:numDim type="val">
        <cx:f dir="row">_xlchart.v1.54</cx:f>
      </cx:numDim>
    </cx:data>
    <cx:data id="3">
      <cx:numDim type="val">
        <cx:f dir="row">_xlchart.v1.55</cx:f>
      </cx:numDim>
    </cx:data>
    <cx:data id="4">
      <cx:numDim type="val">
        <cx:f dir="row">_xlchart.v1.56</cx:f>
      </cx:numDim>
    </cx:data>
    <cx:data id="5">
      <cx:numDim type="val">
        <cx:f dir="row">_xlchart.v1.57</cx:f>
      </cx:numDim>
    </cx:data>
    <cx:data id="6">
      <cx:numDim type="val">
        <cx:f dir="row">_xlchart.v1.58</cx:f>
      </cx:numDim>
    </cx:data>
    <cx:data id="7">
      <cx:numDim type="val">
        <cx:f dir="row">_xlchart.v1.59</cx:f>
      </cx:numDim>
    </cx:data>
    <cx:data id="8">
      <cx:numDim type="val">
        <cx:f dir="row">_xlchart.v1.50</cx:f>
      </cx:numDim>
    </cx:data>
    <cx:data id="9">
      <cx:numDim type="val">
        <cx:f dir="row">_xlchart.v1.51</cx:f>
      </cx:numDim>
    </cx:data>
  </cx:chartData>
  <cx:chart>
    <cx:plotArea>
      <cx:plotAreaRegion>
        <cx:series layoutId="clusteredColumn" uniqueId="{A3CB5EC0-B871-EA47-A022-50A458AFEE56}" formatIdx="0">
          <cx:dataPt idx="0"/>
          <cx:dataId val="0"/>
          <cx:layoutPr>
            <cx:binning intervalClosed="r"/>
          </cx:layoutPr>
        </cx:series>
        <cx:series layoutId="clusteredColumn" hidden="1" uniqueId="{8B65A1C7-997E-8546-AD84-37D5F6472929}" formatIdx="1">
          <cx:dataId val="1"/>
          <cx:layoutPr>
            <cx:binning intervalClosed="r"/>
          </cx:layoutPr>
        </cx:series>
        <cx:series layoutId="clusteredColumn" hidden="1" uniqueId="{3A17D268-A708-A048-BDFA-09E7BF7A2825}" formatIdx="2">
          <cx:dataId val="2"/>
          <cx:layoutPr>
            <cx:binning intervalClosed="r"/>
          </cx:layoutPr>
        </cx:series>
        <cx:series layoutId="clusteredColumn" hidden="1" uniqueId="{49F840D3-C9AB-F34A-B45D-73CD3353EB4D}" formatIdx="3">
          <cx:dataId val="3"/>
          <cx:layoutPr>
            <cx:binning intervalClosed="r"/>
          </cx:layoutPr>
        </cx:series>
        <cx:series layoutId="clusteredColumn" hidden="1" uniqueId="{8651F1EA-55F9-A449-A4C1-5FB1CDB89E12}" formatIdx="4">
          <cx:dataId val="4"/>
          <cx:layoutPr>
            <cx:binning intervalClosed="r"/>
          </cx:layoutPr>
        </cx:series>
        <cx:series layoutId="clusteredColumn" hidden="1" uniqueId="{4EC0CCD8-618C-0B44-969D-32C95794B337}" formatIdx="5">
          <cx:dataId val="5"/>
          <cx:layoutPr>
            <cx:binning intervalClosed="r"/>
          </cx:layoutPr>
        </cx:series>
        <cx:series layoutId="clusteredColumn" hidden="1" uniqueId="{3BCB1D2C-EA2A-6A43-8E7B-FF8140D551AE}" formatIdx="6">
          <cx:dataId val="6"/>
          <cx:layoutPr>
            <cx:binning intervalClosed="r"/>
          </cx:layoutPr>
        </cx:series>
        <cx:series layoutId="clusteredColumn" hidden="1" uniqueId="{35CEAE5E-3EBA-1742-ADDE-6B1C69A498EE}" formatIdx="7">
          <cx:dataId val="7"/>
          <cx:layoutPr>
            <cx:binning intervalClosed="r"/>
          </cx:layoutPr>
        </cx:series>
        <cx:series layoutId="clusteredColumn" hidden="1" uniqueId="{302F9411-3B55-1844-BE00-DA1DD67F3EA9}" formatIdx="8">
          <cx:dataId val="8"/>
          <cx:layoutPr>
            <cx:binning intervalClosed="r"/>
          </cx:layoutPr>
        </cx:series>
        <cx:series layoutId="clusteredColumn" hidden="1" uniqueId="{E5D1DF43-2CF7-AF40-B41E-1A1D02F89405}" formatIdx="9">
          <cx:dataId val="9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182113</xdr:colOff>
      <xdr:row>16</xdr:row>
      <xdr:rowOff>197928</xdr:rowOff>
    </xdr:from>
    <xdr:to>
      <xdr:col>14</xdr:col>
      <xdr:colOff>620622</xdr:colOff>
      <xdr:row>30</xdr:row>
      <xdr:rowOff>89619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Диаграмма 1">
              <a:extLst>
                <a:ext uri="{FF2B5EF4-FFF2-40B4-BE49-F238E27FC236}">
                  <a16:creationId xmlns:a16="http://schemas.microsoft.com/office/drawing/2014/main" id="{A868D14A-8470-4321-EFDA-C427CA2360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2396" y="345679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1A1D-0CBF-C14C-A72F-54646C96434B}">
  <dimension ref="A2:P12"/>
  <sheetViews>
    <sheetView tabSelected="1" zoomScale="106" zoomScaleNormal="100" workbookViewId="0">
      <selection activeCell="O12" sqref="O12"/>
    </sheetView>
  </sheetViews>
  <sheetFormatPr baseColWidth="10" defaultRowHeight="16" x14ac:dyDescent="0.2"/>
  <sheetData>
    <row r="2" spans="1:16" x14ac:dyDescent="0.2">
      <c r="A2" s="1">
        <v>34</v>
      </c>
      <c r="B2" s="1">
        <v>39.4</v>
      </c>
      <c r="C2" s="1">
        <v>36.299999999999997</v>
      </c>
      <c r="D2" s="1">
        <v>34.1</v>
      </c>
      <c r="E2" s="1">
        <v>39.1</v>
      </c>
      <c r="F2" s="1">
        <v>33.1</v>
      </c>
      <c r="G2" s="1">
        <v>40.1</v>
      </c>
      <c r="H2" s="1">
        <v>35.299999999999997</v>
      </c>
      <c r="I2" s="1">
        <v>39.200000000000003</v>
      </c>
      <c r="J2" s="1">
        <v>38.700000000000003</v>
      </c>
      <c r="K2" s="1">
        <v>38.4</v>
      </c>
      <c r="O2">
        <f>_xlfn.VAR.S(A2:K11)</f>
        <v>15.094254578753093</v>
      </c>
    </row>
    <row r="3" spans="1:16" x14ac:dyDescent="0.2">
      <c r="A3" s="1">
        <v>41.5</v>
      </c>
      <c r="B3" s="1">
        <v>34.9</v>
      </c>
      <c r="C3" s="1">
        <v>38.799999999999997</v>
      </c>
      <c r="D3" s="1">
        <v>36.9</v>
      </c>
      <c r="E3" s="1">
        <v>41.1</v>
      </c>
      <c r="F3" s="1">
        <v>33.799999999999997</v>
      </c>
      <c r="G3" s="1">
        <v>38</v>
      </c>
      <c r="H3" s="1">
        <v>37.799999999999997</v>
      </c>
      <c r="I3" s="1">
        <v>42.3</v>
      </c>
      <c r="J3" s="1">
        <v>35.200000000000003</v>
      </c>
      <c r="K3" s="1">
        <v>35.4</v>
      </c>
      <c r="P3">
        <f>COUNTIF(A2:K11,"&gt;=41,75")-COUNTIF(A2:K11,"&gt;44,05")</f>
        <v>7</v>
      </c>
    </row>
    <row r="4" spans="1:16" x14ac:dyDescent="0.2">
      <c r="A4" s="1">
        <v>35.4</v>
      </c>
      <c r="B4" s="1">
        <v>36.4</v>
      </c>
      <c r="C4" s="1">
        <v>32.9</v>
      </c>
      <c r="D4" s="1">
        <v>37.299999999999997</v>
      </c>
      <c r="E4" s="1">
        <v>36.5</v>
      </c>
      <c r="F4" s="1">
        <v>30.2</v>
      </c>
      <c r="G4" s="1">
        <v>30</v>
      </c>
      <c r="H4" s="1">
        <v>30.4</v>
      </c>
      <c r="I4" s="1">
        <v>30.1</v>
      </c>
      <c r="J4" s="1">
        <v>40.700000000000003</v>
      </c>
      <c r="K4" s="1">
        <v>35.9</v>
      </c>
    </row>
    <row r="5" spans="1:16" x14ac:dyDescent="0.2">
      <c r="A5" s="1">
        <v>37</v>
      </c>
      <c r="B5" s="1">
        <v>40.9</v>
      </c>
      <c r="C5" s="1">
        <v>35.799999999999997</v>
      </c>
      <c r="D5" s="1">
        <v>37.200000000000003</v>
      </c>
      <c r="E5" s="1">
        <v>31.1</v>
      </c>
      <c r="F5" s="1">
        <v>36.9</v>
      </c>
      <c r="G5" s="1">
        <v>36.9</v>
      </c>
      <c r="H5" s="1">
        <v>37.4</v>
      </c>
      <c r="I5" s="1">
        <v>40.799999999999997</v>
      </c>
      <c r="J5" s="1">
        <v>38.1</v>
      </c>
      <c r="K5" s="1">
        <v>33.5</v>
      </c>
    </row>
    <row r="6" spans="1:16" x14ac:dyDescent="0.2">
      <c r="A6" s="1">
        <v>30.8</v>
      </c>
      <c r="B6" s="1">
        <v>38.200000000000003</v>
      </c>
      <c r="C6" s="1">
        <v>32.5</v>
      </c>
      <c r="D6" s="1">
        <v>41.1</v>
      </c>
      <c r="E6" s="1">
        <v>33.200000000000003</v>
      </c>
      <c r="F6" s="1">
        <v>38.9</v>
      </c>
      <c r="G6" s="1">
        <v>39.9</v>
      </c>
      <c r="H6" s="1">
        <v>38.9</v>
      </c>
      <c r="I6" s="1">
        <v>38.299999999999997</v>
      </c>
      <c r="J6" s="1">
        <v>35.299999999999997</v>
      </c>
      <c r="K6" s="1">
        <v>37.1</v>
      </c>
    </row>
    <row r="7" spans="1:16" x14ac:dyDescent="0.2">
      <c r="A7" s="1">
        <v>35.5</v>
      </c>
      <c r="B7" s="1">
        <v>37.1</v>
      </c>
      <c r="C7" s="1">
        <v>43.9</v>
      </c>
      <c r="D7" s="1">
        <v>35</v>
      </c>
      <c r="E7" s="1">
        <v>32.6</v>
      </c>
      <c r="F7" s="1">
        <v>28.9</v>
      </c>
      <c r="G7" s="1">
        <v>34.4</v>
      </c>
      <c r="H7" s="1">
        <v>29</v>
      </c>
      <c r="I7" s="1">
        <v>33.9</v>
      </c>
      <c r="J7" s="1">
        <v>32.799999999999997</v>
      </c>
      <c r="K7" s="1">
        <v>40.4</v>
      </c>
      <c r="P7">
        <f>CHIINV(0.025, 104)</f>
        <v>134.11116275320757</v>
      </c>
    </row>
    <row r="8" spans="1:16" x14ac:dyDescent="0.2">
      <c r="A8" s="1">
        <v>28.1</v>
      </c>
      <c r="B8" s="1">
        <v>31.8</v>
      </c>
      <c r="C8" s="1">
        <v>39.5</v>
      </c>
      <c r="D8" s="1">
        <v>33.4</v>
      </c>
      <c r="E8" s="1">
        <v>42.3</v>
      </c>
      <c r="F8" s="1">
        <v>35.5</v>
      </c>
      <c r="G8" s="1">
        <v>39.6</v>
      </c>
      <c r="H8" s="1">
        <v>37.799999999999997</v>
      </c>
      <c r="I8" s="1">
        <v>39.9</v>
      </c>
      <c r="J8" s="1">
        <v>37.6</v>
      </c>
      <c r="K8" s="1">
        <v>29.4</v>
      </c>
      <c r="P8">
        <f>CHIINV(0.975, 104)</f>
        <v>77.672174400922444</v>
      </c>
    </row>
    <row r="9" spans="1:16" x14ac:dyDescent="0.2">
      <c r="A9" s="1">
        <v>32.4</v>
      </c>
      <c r="B9" s="1">
        <v>40</v>
      </c>
      <c r="C9" s="1">
        <v>34.6</v>
      </c>
      <c r="D9" s="1">
        <v>28.3</v>
      </c>
      <c r="E9" s="1">
        <v>32.299999999999997</v>
      </c>
      <c r="F9" s="1">
        <v>38.700000000000003</v>
      </c>
      <c r="G9" s="1">
        <v>28.7</v>
      </c>
      <c r="H9" s="1">
        <v>29.8</v>
      </c>
      <c r="I9" s="1">
        <v>34.799999999999997</v>
      </c>
      <c r="J9" s="1">
        <v>38.6</v>
      </c>
      <c r="K9" s="1">
        <v>41.8</v>
      </c>
    </row>
    <row r="10" spans="1:16" x14ac:dyDescent="0.2">
      <c r="A10" s="1">
        <v>31.9</v>
      </c>
      <c r="B10" s="1">
        <v>43.1</v>
      </c>
      <c r="C10" s="1">
        <v>30.4</v>
      </c>
      <c r="D10" s="1">
        <v>41.9</v>
      </c>
      <c r="E10" s="1">
        <v>30.6</v>
      </c>
      <c r="F10" s="1">
        <v>38.799999999999997</v>
      </c>
      <c r="G10" s="1">
        <v>32.700000000000003</v>
      </c>
      <c r="H10" s="1">
        <v>42.8</v>
      </c>
      <c r="I10" s="1">
        <v>39.700000000000003</v>
      </c>
      <c r="J10" s="1">
        <v>33.299999999999997</v>
      </c>
      <c r="K10" s="1">
        <v>34.5</v>
      </c>
    </row>
    <row r="11" spans="1:16" x14ac:dyDescent="0.2">
      <c r="A11" s="1">
        <v>40</v>
      </c>
      <c r="B11" s="1">
        <v>31.6</v>
      </c>
      <c r="C11" s="1">
        <v>36.799999999999997</v>
      </c>
      <c r="D11" s="1">
        <v>31.3</v>
      </c>
      <c r="E11" s="1">
        <v>39.799999999999997</v>
      </c>
      <c r="F11" s="1">
        <v>37.200000000000003</v>
      </c>
      <c r="G11" s="1"/>
      <c r="H11" s="1"/>
      <c r="I11" s="1"/>
      <c r="J11" s="1"/>
      <c r="K11" s="1"/>
      <c r="O11">
        <f>TINV(0.975,104)</f>
        <v>3.1413477617508019E-2</v>
      </c>
    </row>
    <row r="12" spans="1:16" x14ac:dyDescent="0.2">
      <c r="O12">
        <f>_xlfn.T.INV(0.975,104)</f>
        <v>1.9830375264837292</v>
      </c>
    </row>
  </sheetData>
  <dataConsolidate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 romanchukevich</dc:creator>
  <cp:lastModifiedBy>marina romanchukevich</cp:lastModifiedBy>
  <dcterms:created xsi:type="dcterms:W3CDTF">2024-03-16T12:03:37Z</dcterms:created>
  <dcterms:modified xsi:type="dcterms:W3CDTF">2024-03-17T21:53:01Z</dcterms:modified>
</cp:coreProperties>
</file>