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13_ncr:1_{64FD3E11-F3B4-403B-979D-7F4095471330}" xr6:coauthVersionLast="47" xr6:coauthVersionMax="47" xr10:uidLastSave="{00000000-0000-0000-0000-000000000000}"/>
  <bookViews>
    <workbookView xWindow="-93" yWindow="-93" windowWidth="25786" windowHeight="14133" xr2:uid="{00000000-000D-0000-FFFF-FFFF00000000}"/>
  </bookViews>
  <sheets>
    <sheet name="mesh_maxwe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 a="1"/>
  <c r="C28" i="1" s="1"/>
  <c r="U4" i="1"/>
  <c r="U3" i="1"/>
  <c r="T4" i="1"/>
  <c r="T3" i="1"/>
  <c r="O10" i="1"/>
  <c r="N10" i="1"/>
  <c r="O9" i="1"/>
  <c r="N9" i="1"/>
  <c r="U19" i="1"/>
  <c r="T19" i="1"/>
  <c r="U18" i="1"/>
  <c r="T18" i="1"/>
  <c r="U17" i="1"/>
  <c r="T17" i="1"/>
  <c r="U16" i="1"/>
  <c r="T16" i="1"/>
  <c r="R16" i="1"/>
  <c r="S16" i="1"/>
  <c r="R17" i="1"/>
  <c r="S17" i="1"/>
  <c r="R18" i="1"/>
  <c r="S18" i="1"/>
  <c r="R19" i="1"/>
  <c r="S19" i="1"/>
  <c r="Q23" i="1"/>
  <c r="P23" i="1"/>
  <c r="Q22" i="1"/>
  <c r="P22" i="1"/>
  <c r="O23" i="1"/>
  <c r="N23" i="1"/>
  <c r="O22" i="1"/>
  <c r="N22" i="1"/>
  <c r="U21" i="1"/>
  <c r="T21" i="1"/>
  <c r="U20" i="1"/>
  <c r="T20" i="1"/>
  <c r="S23" i="1"/>
  <c r="R23" i="1"/>
  <c r="S22" i="1"/>
  <c r="R22" i="1"/>
  <c r="N20" i="1"/>
  <c r="Q21" i="1"/>
  <c r="P21" i="1"/>
  <c r="Q20" i="1"/>
  <c r="P20" i="1"/>
  <c r="O21" i="1"/>
  <c r="O20" i="1"/>
  <c r="N21" i="1"/>
  <c r="Q10" i="1"/>
  <c r="P10" i="1"/>
  <c r="U6" i="1"/>
  <c r="U5" i="1"/>
  <c r="S10" i="1"/>
  <c r="R10" i="1"/>
  <c r="S9" i="1"/>
  <c r="R9" i="1"/>
  <c r="U8" i="1"/>
  <c r="U7" i="1"/>
  <c r="T8" i="1"/>
  <c r="T7" i="1"/>
  <c r="S6" i="1"/>
  <c r="R6" i="1"/>
  <c r="S5" i="1"/>
  <c r="R5" i="1"/>
  <c r="Q8" i="1"/>
  <c r="P8" i="1"/>
  <c r="Q7" i="1"/>
  <c r="P7" i="1"/>
  <c r="O8" i="1"/>
  <c r="N7" i="1"/>
  <c r="S4" i="1"/>
  <c r="R3" i="1"/>
  <c r="E3" i="1"/>
  <c r="F4" i="1"/>
  <c r="F3" i="1"/>
  <c r="D6" i="1"/>
  <c r="C6" i="1"/>
  <c r="D5" i="1"/>
  <c r="C5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<sst xmlns="http://schemas.openxmlformats.org/spreadsheetml/2006/main" count="95" uniqueCount="14">
  <si>
    <t>Hx0</t>
  </si>
  <si>
    <t>Ix0</t>
  </si>
  <si>
    <t>Ix1</t>
  </si>
  <si>
    <t>Tx0</t>
  </si>
  <si>
    <t>Tx1</t>
  </si>
  <si>
    <t>Rx0</t>
  </si>
  <si>
    <t>Rx1</t>
  </si>
  <si>
    <t>GND</t>
  </si>
  <si>
    <t>Hx1</t>
  </si>
  <si>
    <t>perimiter values (mm)</t>
  </si>
  <si>
    <t>area values (mm)</t>
  </si>
  <si>
    <t>scaling vals perim</t>
  </si>
  <si>
    <t>scaling vals area</t>
  </si>
  <si>
    <t>cap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</si>
</sst>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tabSelected="1" zoomScale="70" zoomScaleNormal="70" workbookViewId="0">
      <selection activeCell="B27" sqref="B27"/>
    </sheetView>
  </sheetViews>
  <sheetFormatPr defaultRowHeight="14.35" x14ac:dyDescent="0.5"/>
  <cols>
    <col min="6" max="6" width="10.76171875" bestFit="1" customWidth="1"/>
  </cols>
  <sheetData>
    <row r="1" spans="2:22" x14ac:dyDescent="0.5"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M1" s="2" t="s">
        <v>10</v>
      </c>
      <c r="N1" s="2"/>
      <c r="O1" s="2"/>
      <c r="P1" s="2"/>
      <c r="Q1" s="2"/>
      <c r="R1" s="2"/>
      <c r="S1" s="2"/>
      <c r="T1" s="2"/>
      <c r="U1" s="2"/>
      <c r="V1" s="2"/>
    </row>
    <row r="2" spans="2:22" x14ac:dyDescent="0.5">
      <c r="C2" t="s">
        <v>0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N2" t="s">
        <v>0</v>
      </c>
      <c r="O2" t="s">
        <v>8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</row>
    <row r="3" spans="2:22" x14ac:dyDescent="0.5">
      <c r="B3" t="s">
        <v>0</v>
      </c>
      <c r="C3">
        <v>0</v>
      </c>
      <c r="D3">
        <v>0</v>
      </c>
      <c r="E3">
        <f>2*4.5595</f>
        <v>9.1189999999999998</v>
      </c>
      <c r="F3">
        <f>4.5595</f>
        <v>4.5594999999999999</v>
      </c>
      <c r="G3">
        <v>0</v>
      </c>
      <c r="H3">
        <v>0</v>
      </c>
      <c r="I3">
        <v>0</v>
      </c>
      <c r="J3">
        <v>0</v>
      </c>
      <c r="K3">
        <v>0</v>
      </c>
      <c r="M3" t="s">
        <v>0</v>
      </c>
      <c r="N3">
        <v>0</v>
      </c>
      <c r="O3">
        <v>0</v>
      </c>
      <c r="P3">
        <v>0</v>
      </c>
      <c r="Q3">
        <v>0</v>
      </c>
      <c r="R3">
        <f>1.67395*4.6295 - 2*(0.436975*1.25) + 1.37395*4.6295 - 2*(0.286975*1.25)</f>
        <v>12.300378050000003</v>
      </c>
      <c r="S3">
        <v>0</v>
      </c>
      <c r="T3">
        <f>0.8*0.3</f>
        <v>0.24</v>
      </c>
      <c r="U3">
        <f>2*(0.436975*0.8) + (0.286975*0.8) + 0.586975*0.8</f>
        <v>1.39832</v>
      </c>
      <c r="V3">
        <v>0</v>
      </c>
    </row>
    <row r="4" spans="2:22" x14ac:dyDescent="0.5">
      <c r="B4" t="s">
        <v>8</v>
      </c>
      <c r="C4">
        <v>0</v>
      </c>
      <c r="D4">
        <v>0</v>
      </c>
      <c r="E4">
        <f>4.5595</f>
        <v>4.5594999999999999</v>
      </c>
      <c r="F4">
        <f>2*4.5595</f>
        <v>9.1189999999999998</v>
      </c>
      <c r="G4">
        <v>0</v>
      </c>
      <c r="H4">
        <v>0</v>
      </c>
      <c r="I4">
        <v>0</v>
      </c>
      <c r="J4">
        <v>0</v>
      </c>
      <c r="K4">
        <v>0</v>
      </c>
      <c r="M4" t="s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f>1.67395*4.6295 - 2*(0.436975*1.25) + 1.37395*4.6295 - 2*(0.286975*1.25)</f>
        <v>12.300378050000003</v>
      </c>
      <c r="T4">
        <f>0.8*0.3</f>
        <v>0.24</v>
      </c>
      <c r="U4">
        <f>2*(0.436975*0.8) + (0.286975*0.8) + 0.586975*0.8</f>
        <v>1.39832</v>
      </c>
      <c r="V4">
        <v>0</v>
      </c>
    </row>
    <row r="5" spans="2:22" x14ac:dyDescent="0.5">
      <c r="B5" t="s">
        <v>1</v>
      </c>
      <c r="C5">
        <f>2*4.5595</f>
        <v>9.1189999999999998</v>
      </c>
      <c r="D5">
        <f>4.5595</f>
        <v>4.5594999999999999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1</v>
      </c>
      <c r="N5">
        <v>0</v>
      </c>
      <c r="O5">
        <v>0</v>
      </c>
      <c r="P5">
        <v>0</v>
      </c>
      <c r="Q5">
        <v>0</v>
      </c>
      <c r="R5">
        <f>0.48*2.27975</f>
        <v>1.0942799999999999</v>
      </c>
      <c r="S5">
        <f>0.48*2.27975</f>
        <v>1.0942799999999999</v>
      </c>
      <c r="T5">
        <v>0</v>
      </c>
      <c r="U5">
        <f>0.48*2.01475</f>
        <v>0.96707999999999983</v>
      </c>
      <c r="V5">
        <v>0</v>
      </c>
    </row>
    <row r="6" spans="2:22" x14ac:dyDescent="0.5">
      <c r="B6" t="s">
        <v>2</v>
      </c>
      <c r="C6">
        <f>4.5595</f>
        <v>4.5594999999999999</v>
      </c>
      <c r="D6">
        <f>2*4.5595</f>
        <v>9.1189999999999998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2</v>
      </c>
      <c r="N6">
        <v>0</v>
      </c>
      <c r="O6">
        <v>0</v>
      </c>
      <c r="P6">
        <v>0</v>
      </c>
      <c r="Q6">
        <v>0</v>
      </c>
      <c r="R6">
        <f>0.48*2.27975</f>
        <v>1.0942799999999999</v>
      </c>
      <c r="S6">
        <f>0.48*2.27975</f>
        <v>1.0942799999999999</v>
      </c>
      <c r="T6">
        <v>0</v>
      </c>
      <c r="U6">
        <f>0.48*2.01475</f>
        <v>0.96707999999999983</v>
      </c>
      <c r="V6">
        <v>0</v>
      </c>
    </row>
    <row r="7" spans="2:22" x14ac:dyDescent="0.5"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">
        <v>3</v>
      </c>
      <c r="N7">
        <f>1.67395*4.6295 - 2*(0.436975*1.25) + 1.37395*4.6295 - 2*(0.286975*1.25)</f>
        <v>12.300378050000003</v>
      </c>
      <c r="O7">
        <v>0</v>
      </c>
      <c r="P7">
        <f>0.48*2.27975</f>
        <v>1.0942799999999999</v>
      </c>
      <c r="Q7">
        <f>0.48*2.27975</f>
        <v>1.0942799999999999</v>
      </c>
      <c r="R7">
        <v>0</v>
      </c>
      <c r="S7">
        <v>0</v>
      </c>
      <c r="T7">
        <f>0.8*4.2879</f>
        <v>3.43032</v>
      </c>
      <c r="U7">
        <f>2*0.8*0.8</f>
        <v>1.2800000000000002</v>
      </c>
      <c r="V7">
        <v>0</v>
      </c>
    </row>
    <row r="8" spans="2:22" x14ac:dyDescent="0.5"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4</v>
      </c>
      <c r="N8">
        <v>0</v>
      </c>
      <c r="O8">
        <f>1.67395*4.6295 - 2*(0.436975*1.25) + 1.37395*4.6295 - 2*(0.286975*1.25)</f>
        <v>12.300378050000003</v>
      </c>
      <c r="P8">
        <f>0.48*2.27975</f>
        <v>1.0942799999999999</v>
      </c>
      <c r="Q8">
        <f>0.48*2.27975</f>
        <v>1.0942799999999999</v>
      </c>
      <c r="R8">
        <v>0</v>
      </c>
      <c r="S8">
        <v>0</v>
      </c>
      <c r="T8">
        <f>0.8*4.2879</f>
        <v>3.43032</v>
      </c>
      <c r="U8">
        <f>2*0.8*0.8</f>
        <v>1.2800000000000002</v>
      </c>
      <c r="V8">
        <v>0</v>
      </c>
    </row>
    <row r="9" spans="2:22" x14ac:dyDescent="0.5"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5</v>
      </c>
      <c r="N9">
        <f>0.8*0.3</f>
        <v>0.24</v>
      </c>
      <c r="O9">
        <f>0.8*0.3</f>
        <v>0.24</v>
      </c>
      <c r="P9">
        <v>0</v>
      </c>
      <c r="Q9">
        <v>0</v>
      </c>
      <c r="R9">
        <f>0.8*4.2879</f>
        <v>3.43032</v>
      </c>
      <c r="S9">
        <f>0.8*4.2879</f>
        <v>3.43032</v>
      </c>
      <c r="T9">
        <v>0</v>
      </c>
      <c r="U9">
        <v>0</v>
      </c>
      <c r="V9" s="1">
        <v>0</v>
      </c>
    </row>
    <row r="10" spans="2:22" x14ac:dyDescent="0.5"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6</v>
      </c>
      <c r="N10">
        <f>2*(0.436975*0.8) + (0.286975*0.8) + 0.586975*0.8</f>
        <v>1.39832</v>
      </c>
      <c r="O10">
        <f>2*(0.436975*0.8) + (0.286975*0.8) + 0.586975*0.8</f>
        <v>1.39832</v>
      </c>
      <c r="P10">
        <f>0.48*2.01475</f>
        <v>0.96707999999999983</v>
      </c>
      <c r="Q10">
        <f>0.48*2.01475</f>
        <v>0.96707999999999983</v>
      </c>
      <c r="R10">
        <f>2*0.8*0.8</f>
        <v>1.2800000000000002</v>
      </c>
      <c r="S10">
        <f>2*0.8*0.8</f>
        <v>1.2800000000000002</v>
      </c>
      <c r="T10">
        <v>0</v>
      </c>
      <c r="U10">
        <v>0</v>
      </c>
      <c r="V10">
        <v>0</v>
      </c>
    </row>
    <row r="11" spans="2:22" x14ac:dyDescent="0.5"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</row>
    <row r="14" spans="2:22" x14ac:dyDescent="0.5"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M14" s="2" t="s">
        <v>12</v>
      </c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5">
      <c r="C15" t="s">
        <v>0</v>
      </c>
      <c r="D15" t="s">
        <v>8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N15" t="s">
        <v>0</v>
      </c>
      <c r="O15" t="s">
        <v>8</v>
      </c>
      <c r="P15" t="s">
        <v>1</v>
      </c>
      <c r="Q15" t="s">
        <v>2</v>
      </c>
      <c r="R15" t="s">
        <v>3</v>
      </c>
      <c r="S15" t="s">
        <v>4</v>
      </c>
      <c r="T15" t="s">
        <v>5</v>
      </c>
      <c r="U15" t="s">
        <v>6</v>
      </c>
      <c r="V15" t="s">
        <v>7</v>
      </c>
    </row>
    <row r="16" spans="2:22" x14ac:dyDescent="0.5">
      <c r="B16" t="s">
        <v>0</v>
      </c>
      <c r="C16">
        <v>0</v>
      </c>
      <c r="D16">
        <v>0</v>
      </c>
      <c r="E16">
        <v>0.1</v>
      </c>
      <c r="F16">
        <v>0.1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0</v>
      </c>
      <c r="N16">
        <v>0</v>
      </c>
      <c r="O16">
        <v>0</v>
      </c>
      <c r="P16">
        <v>0</v>
      </c>
      <c r="Q16">
        <v>0</v>
      </c>
      <c r="R16">
        <f>1/(0.05/3 + 0.025/5.52)</f>
        <v>47.179487179487175</v>
      </c>
      <c r="S16">
        <f>1/(0.05/3 + 0.025/5.52)</f>
        <v>47.179487179487175</v>
      </c>
      <c r="T16">
        <f>1/(0.1/3 + 0.025/5.52)</f>
        <v>26.411483253588518</v>
      </c>
      <c r="U16">
        <f>1/(0.1/3 + 0.025/5.52)</f>
        <v>26.411483253588518</v>
      </c>
      <c r="V16">
        <v>0</v>
      </c>
    </row>
    <row r="17" spans="2:22" x14ac:dyDescent="0.5">
      <c r="B17" t="s">
        <v>8</v>
      </c>
      <c r="C17">
        <v>0</v>
      </c>
      <c r="D17">
        <v>0</v>
      </c>
      <c r="E17">
        <v>0.1</v>
      </c>
      <c r="F17">
        <v>0.1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8</v>
      </c>
      <c r="N17">
        <v>0</v>
      </c>
      <c r="O17">
        <v>0</v>
      </c>
      <c r="P17">
        <v>0</v>
      </c>
      <c r="Q17">
        <v>0</v>
      </c>
      <c r="R17">
        <f>1/(0.05/3 + 0.025/5.52)</f>
        <v>47.179487179487175</v>
      </c>
      <c r="S17">
        <f>1/(0.05/3 + 0.025/5.52)</f>
        <v>47.179487179487175</v>
      </c>
      <c r="T17">
        <f>1/(0.1/3 + 0.025/5.52)</f>
        <v>26.411483253588518</v>
      </c>
      <c r="U17">
        <f>1/(0.1/3 + 0.025/5.52)</f>
        <v>26.411483253588518</v>
      </c>
      <c r="V17">
        <v>0</v>
      </c>
    </row>
    <row r="18" spans="2:22" x14ac:dyDescent="0.5">
      <c r="B18" t="s">
        <v>1</v>
      </c>
      <c r="C18">
        <v>0.1</v>
      </c>
      <c r="D18">
        <v>0.1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1</v>
      </c>
      <c r="N18">
        <v>0</v>
      </c>
      <c r="O18">
        <v>0</v>
      </c>
      <c r="P18">
        <v>0</v>
      </c>
      <c r="Q18">
        <v>0</v>
      </c>
      <c r="R18">
        <f>1/(0.05/3 + 0.025/5.52)</f>
        <v>47.179487179487175</v>
      </c>
      <c r="S18">
        <f>1/(0.05/3 + 0.025/5.52)</f>
        <v>47.179487179487175</v>
      </c>
      <c r="T18">
        <f>1/(0.1/3 + 0.025/5.52)</f>
        <v>26.411483253588518</v>
      </c>
      <c r="U18">
        <f>1/(0.1/3 + 0.025/5.52)</f>
        <v>26.411483253588518</v>
      </c>
      <c r="V18">
        <v>0</v>
      </c>
    </row>
    <row r="19" spans="2:22" x14ac:dyDescent="0.5">
      <c r="B19" t="s">
        <v>2</v>
      </c>
      <c r="C19">
        <v>0.1</v>
      </c>
      <c r="D19">
        <v>0.1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2</v>
      </c>
      <c r="N19">
        <v>0</v>
      </c>
      <c r="O19">
        <v>0</v>
      </c>
      <c r="P19">
        <v>0</v>
      </c>
      <c r="Q19">
        <v>0</v>
      </c>
      <c r="R19">
        <f>1/(0.05/3 + 0.025/5.52)</f>
        <v>47.179487179487175</v>
      </c>
      <c r="S19">
        <f>1/(0.05/3 + 0.025/5.52)</f>
        <v>47.179487179487175</v>
      </c>
      <c r="T19">
        <f>1/(0.1/3 + 0.025/5.52)</f>
        <v>26.411483253588518</v>
      </c>
      <c r="U19">
        <f>1/(0.1/3 + 0.025/5.52)</f>
        <v>26.411483253588518</v>
      </c>
      <c r="V19">
        <v>0</v>
      </c>
    </row>
    <row r="20" spans="2:22" x14ac:dyDescent="0.5"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3</v>
      </c>
      <c r="N20">
        <f>1/(0.05/3 + 0.025/5.52)</f>
        <v>47.179487179487175</v>
      </c>
      <c r="O20">
        <f>1/(0.05/3 + 0.025/5.52)</f>
        <v>47.179487179487175</v>
      </c>
      <c r="P20">
        <f>1/(0.05/3 + 0.025/5.52)</f>
        <v>47.179487179487175</v>
      </c>
      <c r="Q20">
        <f>1/(0.05/3 + 0.025/5.52)</f>
        <v>47.179487179487175</v>
      </c>
      <c r="R20">
        <v>0</v>
      </c>
      <c r="S20">
        <v>0</v>
      </c>
      <c r="T20">
        <f>1/(0.05/3)</f>
        <v>60</v>
      </c>
      <c r="U20">
        <f>1/(0.05/3)</f>
        <v>60</v>
      </c>
      <c r="V20">
        <v>0</v>
      </c>
    </row>
    <row r="21" spans="2:22" x14ac:dyDescent="0.5">
      <c r="B21" t="s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4</v>
      </c>
      <c r="N21">
        <f>1/(0.05/3 + 0.025/5.52)</f>
        <v>47.179487179487175</v>
      </c>
      <c r="O21">
        <f>1/(0.05/3 + 0.025/5.52)</f>
        <v>47.179487179487175</v>
      </c>
      <c r="P21">
        <f>1/(0.05/3 + 0.025/5.52)</f>
        <v>47.179487179487175</v>
      </c>
      <c r="Q21">
        <f>1/(0.05/3 + 0.025/5.52)</f>
        <v>47.179487179487175</v>
      </c>
      <c r="R21">
        <v>0</v>
      </c>
      <c r="S21">
        <v>0</v>
      </c>
      <c r="T21">
        <f>1/(0.05/3)</f>
        <v>60</v>
      </c>
      <c r="U21">
        <f>1/(0.05/3)</f>
        <v>60</v>
      </c>
      <c r="V21">
        <v>0</v>
      </c>
    </row>
    <row r="22" spans="2:22" x14ac:dyDescent="0.5">
      <c r="B22" t="s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</v>
      </c>
      <c r="N22">
        <f>1/(0.1/3 + 0.025/5.52)</f>
        <v>26.411483253588518</v>
      </c>
      <c r="O22">
        <f>1/(0.1/3 + 0.025/5.52)</f>
        <v>26.411483253588518</v>
      </c>
      <c r="P22">
        <f>1/(0.1/3 + 0.025/5.52)</f>
        <v>26.411483253588518</v>
      </c>
      <c r="Q22">
        <f>1/(0.1/3 + 0.025/5.52)</f>
        <v>26.411483253588518</v>
      </c>
      <c r="R22">
        <f>1/(0.05/3)</f>
        <v>60</v>
      </c>
      <c r="S22">
        <f>1/(0.05/3)</f>
        <v>60</v>
      </c>
      <c r="T22">
        <v>0</v>
      </c>
      <c r="U22">
        <v>0</v>
      </c>
      <c r="V22">
        <v>0</v>
      </c>
    </row>
    <row r="23" spans="2:22" x14ac:dyDescent="0.5"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6</v>
      </c>
      <c r="N23">
        <f>1/(0.1/3 + 0.025/5.52)</f>
        <v>26.411483253588518</v>
      </c>
      <c r="O23">
        <f>1/(0.1/3 + 0.025/5.52)</f>
        <v>26.411483253588518</v>
      </c>
      <c r="P23">
        <f>1/(0.1/3 + 0.025/5.52)</f>
        <v>26.411483253588518</v>
      </c>
      <c r="Q23">
        <f>1/(0.1/3 + 0.025/5.52)</f>
        <v>26.411483253588518</v>
      </c>
      <c r="R23">
        <f>1/(0.05/3)</f>
        <v>60</v>
      </c>
      <c r="S23">
        <f>1/(0.05/3)</f>
        <v>60</v>
      </c>
      <c r="T23">
        <v>0</v>
      </c>
      <c r="U23">
        <v>0</v>
      </c>
      <c r="V23">
        <v>0</v>
      </c>
    </row>
    <row r="24" spans="2:22" x14ac:dyDescent="0.5"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6" spans="2:22" x14ac:dyDescent="0.5"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</row>
    <row r="27" spans="2:22" x14ac:dyDescent="0.5">
      <c r="C27" t="s">
        <v>0</v>
      </c>
      <c r="D27" t="s">
        <v>8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</row>
    <row r="28" spans="2:22" x14ac:dyDescent="0.5">
      <c r="B28" t="s">
        <v>0</v>
      </c>
      <c r="C28" cm="1">
        <f t="array" ref="C28:K36">C3:K11*C16:K24 + N3:V11*N16:V24*8.85/1000</f>
        <v>0</v>
      </c>
      <c r="D28">
        <v>0</v>
      </c>
      <c r="E28">
        <v>0.91190000000000004</v>
      </c>
      <c r="F28">
        <v>0.45595000000000002</v>
      </c>
      <c r="G28">
        <v>5.1358809273384622</v>
      </c>
      <c r="H28">
        <v>0</v>
      </c>
      <c r="I28">
        <v>5.6097990430622004E-2</v>
      </c>
      <c r="J28">
        <v>0.32684559157894733</v>
      </c>
      <c r="K28">
        <v>0</v>
      </c>
    </row>
    <row r="29" spans="2:22" x14ac:dyDescent="0.5">
      <c r="B29" t="s">
        <v>8</v>
      </c>
      <c r="C29">
        <v>0</v>
      </c>
      <c r="D29">
        <v>0</v>
      </c>
      <c r="E29">
        <v>0.45595000000000002</v>
      </c>
      <c r="F29">
        <v>0.91190000000000004</v>
      </c>
      <c r="G29">
        <v>0</v>
      </c>
      <c r="H29">
        <v>5.1358809273384622</v>
      </c>
      <c r="I29">
        <v>5.6097990430622004E-2</v>
      </c>
      <c r="J29">
        <v>0.32684559157894733</v>
      </c>
      <c r="K29">
        <v>0</v>
      </c>
    </row>
    <row r="30" spans="2:22" x14ac:dyDescent="0.5">
      <c r="B30" t="s">
        <v>1</v>
      </c>
      <c r="C30">
        <v>0.91190000000000004</v>
      </c>
      <c r="D30">
        <v>0.45595000000000002</v>
      </c>
      <c r="E30">
        <v>0</v>
      </c>
      <c r="F30">
        <v>0</v>
      </c>
      <c r="G30">
        <v>0.45690398769230761</v>
      </c>
      <c r="H30">
        <v>0.45690398769230761</v>
      </c>
      <c r="I30">
        <v>0</v>
      </c>
      <c r="J30">
        <v>0.22604685244019135</v>
      </c>
      <c r="K30">
        <v>0</v>
      </c>
    </row>
    <row r="31" spans="2:22" x14ac:dyDescent="0.5">
      <c r="B31" t="s">
        <v>2</v>
      </c>
      <c r="C31">
        <v>0.45595000000000002</v>
      </c>
      <c r="D31">
        <v>0.91190000000000004</v>
      </c>
      <c r="E31">
        <v>0</v>
      </c>
      <c r="F31">
        <v>0</v>
      </c>
      <c r="G31">
        <v>0.45690398769230761</v>
      </c>
      <c r="H31">
        <v>0.45690398769230761</v>
      </c>
      <c r="I31">
        <v>0</v>
      </c>
      <c r="J31">
        <v>0.22604685244019135</v>
      </c>
      <c r="K31">
        <v>0</v>
      </c>
    </row>
    <row r="32" spans="2:22" x14ac:dyDescent="0.5">
      <c r="B32" t="s">
        <v>3</v>
      </c>
      <c r="C32">
        <v>5.1358809273384622</v>
      </c>
      <c r="D32">
        <v>0</v>
      </c>
      <c r="E32">
        <v>0.45690398769230761</v>
      </c>
      <c r="F32">
        <v>0.45690398769230761</v>
      </c>
      <c r="G32">
        <v>0</v>
      </c>
      <c r="H32">
        <v>0</v>
      </c>
      <c r="I32">
        <v>1.8214999199999999</v>
      </c>
      <c r="J32">
        <v>0.67968000000000006</v>
      </c>
      <c r="K32">
        <v>0</v>
      </c>
    </row>
    <row r="33" spans="2:11" x14ac:dyDescent="0.5">
      <c r="B33" t="s">
        <v>4</v>
      </c>
      <c r="C33">
        <v>0</v>
      </c>
      <c r="D33">
        <v>5.1358809273384622</v>
      </c>
      <c r="E33">
        <v>0.45690398769230761</v>
      </c>
      <c r="F33">
        <v>0.45690398769230761</v>
      </c>
      <c r="G33">
        <v>0</v>
      </c>
      <c r="H33">
        <v>0</v>
      </c>
      <c r="I33">
        <v>1.8214999199999999</v>
      </c>
      <c r="J33">
        <v>0.67968000000000006</v>
      </c>
      <c r="K33">
        <v>0</v>
      </c>
    </row>
    <row r="34" spans="2:11" x14ac:dyDescent="0.5">
      <c r="B34" t="s">
        <v>5</v>
      </c>
      <c r="C34">
        <v>5.6097990430622004E-2</v>
      </c>
      <c r="D34">
        <v>5.6097990430622004E-2</v>
      </c>
      <c r="E34">
        <v>0</v>
      </c>
      <c r="F34">
        <v>0</v>
      </c>
      <c r="G34">
        <v>1.8214999199999999</v>
      </c>
      <c r="H34">
        <v>1.8214999199999999</v>
      </c>
      <c r="I34">
        <v>0</v>
      </c>
      <c r="J34">
        <v>0</v>
      </c>
      <c r="K34">
        <v>0</v>
      </c>
    </row>
    <row r="35" spans="2:11" x14ac:dyDescent="0.5">
      <c r="B35" t="s">
        <v>6</v>
      </c>
      <c r="C35">
        <v>0.32684559157894733</v>
      </c>
      <c r="D35">
        <v>0.32684559157894733</v>
      </c>
      <c r="E35">
        <v>0.22604685244019135</v>
      </c>
      <c r="F35">
        <v>0.22604685244019135</v>
      </c>
      <c r="G35">
        <v>0.67968000000000006</v>
      </c>
      <c r="H35">
        <v>0.67968000000000006</v>
      </c>
      <c r="I35">
        <v>0</v>
      </c>
      <c r="J35">
        <v>0</v>
      </c>
      <c r="K35">
        <v>0</v>
      </c>
    </row>
    <row r="36" spans="2:11" x14ac:dyDescent="0.5"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</sheetData>
  <mergeCells count="5">
    <mergeCell ref="B1:K1"/>
    <mergeCell ref="M1:V1"/>
    <mergeCell ref="B14:K14"/>
    <mergeCell ref="M14:V14"/>
    <mergeCell ref="B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2021-11-26T04:22:36Z</dcterms:created>
  <dcterms:modified xsi:type="dcterms:W3CDTF">2021-11-30T18:18:31Z</dcterms:modified>
</cp:coreProperties>
</file>