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Kositsyn\Source\Repos\romanio\mview\testing\"/>
    </mc:Choice>
  </mc:AlternateContent>
  <xr:revisionPtr revIDLastSave="0" documentId="13_ncr:1_{3D5D5F90-7C77-4DA5-A2F7-ECD41B3535A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ield Conver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5" i="1" l="1"/>
  <c r="T36" i="1" s="1"/>
  <c r="U36" i="1" s="1"/>
  <c r="V36" i="1" s="1"/>
  <c r="W36" i="1" s="1"/>
  <c r="S28" i="1"/>
  <c r="S31" i="1"/>
  <c r="E12" i="1"/>
  <c r="I18" i="1"/>
  <c r="E10" i="1"/>
  <c r="E11" i="1"/>
  <c r="E9" i="1"/>
  <c r="E8" i="1"/>
  <c r="E7" i="1"/>
</calcChain>
</file>

<file path=xl/sharedStrings.xml><?xml version="1.0" encoding="utf-8"?>
<sst xmlns="http://schemas.openxmlformats.org/spreadsheetml/2006/main" count="37" uniqueCount="32">
  <si>
    <t>Bourdet</t>
  </si>
  <si>
    <t xml:space="preserve">Length </t>
  </si>
  <si>
    <t>From OilField to Metric</t>
  </si>
  <si>
    <t>ft =</t>
  </si>
  <si>
    <t>m</t>
  </si>
  <si>
    <t>Liq rate</t>
  </si>
  <si>
    <t>BOPD =</t>
  </si>
  <si>
    <t>m3/D</t>
  </si>
  <si>
    <t>Pressure</t>
  </si>
  <si>
    <t>psi =</t>
  </si>
  <si>
    <t>bar</t>
  </si>
  <si>
    <t>Conversion example</t>
  </si>
  <si>
    <t>Compress</t>
  </si>
  <si>
    <t>rw2 =</t>
  </si>
  <si>
    <t>ft</t>
  </si>
  <si>
    <t>m2</t>
  </si>
  <si>
    <t>psi-1 =</t>
  </si>
  <si>
    <t>bar-1</t>
  </si>
  <si>
    <t>[1] = 0.000264 * mD * h / (1 cP * 1 psi-1 * (1ft)^2)</t>
  </si>
  <si>
    <t>[1] = 0.000264 / (14.504 * 0.0929)</t>
  </si>
  <si>
    <t>cP</t>
  </si>
  <si>
    <t>Pa * s</t>
  </si>
  <si>
    <t>k =</t>
  </si>
  <si>
    <t>mD</t>
  </si>
  <si>
    <t>h =</t>
  </si>
  <si>
    <t>p =</t>
  </si>
  <si>
    <t>Pa</t>
  </si>
  <si>
    <t>mu =</t>
  </si>
  <si>
    <t>r =</t>
  </si>
  <si>
    <t xml:space="preserve">m </t>
  </si>
  <si>
    <t>1e-15 * m2 * 1 * 101325 Pa</t>
  </si>
  <si>
    <t>0.001 * Pa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</si>
</sst>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b/>
      <sz val="11"/>
      <color theme="1"/>
      <name val="Segoe UI"/>
      <family val="2"/>
      <charset val="204"/>
    </font>
    <font>
      <u/>
      <sz val="11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500062</xdr:colOff>
      <xdr:row>4</xdr:row>
      <xdr:rowOff>110384</xdr:rowOff>
    </xdr:from>
    <xdr:to>
      <xdr:col>10</xdr:col>
      <xdr:colOff>483526</xdr:colOff>
      <xdr:row>10</xdr:row>
      <xdr:rowOff>86558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306A21D-FC3D-43D1-9E9C-963AFA7B7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0593" y="943822"/>
          <a:ext cx="2456733" cy="122633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20</xdr:col>
      <xdr:colOff>73554</xdr:colOff>
      <xdr:row>24</xdr:row>
      <xdr:rowOff>92701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BAFD8FA-7B72-4701-88EC-A486B4B46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1656" y="3750469"/>
          <a:ext cx="12876190" cy="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0"/>
  <sheetViews>
    <sheetView tabSelected="1" topLeftCell="C10" zoomScaleNormal="100" workbookViewId="0">
      <selection activeCell="V36" sqref="V36"/>
    </sheetView>
  </sheetViews>
  <sheetFormatPr defaultRowHeight="16.5" x14ac:dyDescent="0.3"/>
  <cols>
    <col min="1" max="5" width="9.140625" style="1"/>
    <col min="6" max="6" width="14" style="1" bestFit="1" customWidth="1"/>
    <col min="7" max="8" width="9.140625" style="1"/>
    <col min="9" max="10" width="14" style="1" bestFit="1" customWidth="1"/>
    <col min="11" max="13" width="9.140625" style="1"/>
    <col min="14" max="14" width="14" style="1" bestFit="1" customWidth="1"/>
    <col min="15" max="15" width="13.7109375" style="1" bestFit="1" customWidth="1"/>
    <col min="16" max="17" width="9.140625" style="1"/>
    <col min="18" max="18" width="12.42578125" style="1" bestFit="1" customWidth="1"/>
    <col min="19" max="20" width="14" style="1" bestFit="1" customWidth="1"/>
    <col min="21" max="16384" width="9.140625" style="1"/>
  </cols>
  <sheetData>
    <row r="2" spans="2:10" x14ac:dyDescent="0.3">
      <c r="B2" s="1" t="s">
        <v>0</v>
      </c>
    </row>
    <row r="4" spans="2:10" x14ac:dyDescent="0.3">
      <c r="B4" s="1" t="s">
        <v>2</v>
      </c>
      <c r="I4" s="1" t="s">
        <v>11</v>
      </c>
    </row>
    <row r="7" spans="2:10" x14ac:dyDescent="0.3">
      <c r="B7" s="1" t="s">
        <v>1</v>
      </c>
      <c r="C7" s="2">
        <v>1</v>
      </c>
      <c r="D7" s="1" t="s">
        <v>3</v>
      </c>
      <c r="E7" s="2">
        <f>3.048*0.1*C7</f>
        <v>0.30480000000000002</v>
      </c>
      <c r="F7" s="1" t="s">
        <v>4</v>
      </c>
    </row>
    <row r="8" spans="2:10" x14ac:dyDescent="0.3">
      <c r="B8" s="1" t="s">
        <v>5</v>
      </c>
      <c r="C8" s="2">
        <v>1</v>
      </c>
      <c r="D8" s="1" t="s">
        <v>6</v>
      </c>
      <c r="E8" s="2">
        <f>1.589837*0.1*C8</f>
        <v>0.15898370000000001</v>
      </c>
      <c r="F8" s="1" t="s">
        <v>7</v>
      </c>
    </row>
    <row r="9" spans="2:10" x14ac:dyDescent="0.3">
      <c r="B9" s="1" t="s">
        <v>8</v>
      </c>
      <c r="C9" s="2">
        <v>1</v>
      </c>
      <c r="D9" s="1" t="s">
        <v>9</v>
      </c>
      <c r="E9" s="2">
        <f>6.894747*0.01*C9</f>
        <v>6.8947469999999997E-2</v>
      </c>
      <c r="F9" s="1" t="s">
        <v>10</v>
      </c>
    </row>
    <row r="10" spans="2:10" x14ac:dyDescent="0.3">
      <c r="B10" s="1" t="s">
        <v>12</v>
      </c>
      <c r="C10" s="2">
        <v>1</v>
      </c>
      <c r="D10" s="1" t="s">
        <v>16</v>
      </c>
      <c r="E10" s="2">
        <f>1/E9</f>
        <v>14.503795425705977</v>
      </c>
      <c r="F10" s="1" t="s">
        <v>17</v>
      </c>
    </row>
    <row r="11" spans="2:10" x14ac:dyDescent="0.3">
      <c r="B11" s="1" t="s">
        <v>13</v>
      </c>
      <c r="C11" s="1">
        <v>1</v>
      </c>
      <c r="D11" s="1" t="s">
        <v>14</v>
      </c>
      <c r="E11" s="2">
        <f>0.3048^2</f>
        <v>9.2903040000000006E-2</v>
      </c>
      <c r="F11" s="1" t="s">
        <v>15</v>
      </c>
    </row>
    <row r="12" spans="2:10" x14ac:dyDescent="0.3">
      <c r="E12" s="1">
        <f>1/E11</f>
        <v>10.763910416709722</v>
      </c>
    </row>
    <row r="14" spans="2:10" x14ac:dyDescent="0.3">
      <c r="I14" s="1" t="s">
        <v>18</v>
      </c>
      <c r="J14" s="2"/>
    </row>
    <row r="16" spans="2:10" x14ac:dyDescent="0.3">
      <c r="I16" s="1" t="s">
        <v>19</v>
      </c>
    </row>
    <row r="18" spans="9:20" x14ac:dyDescent="0.3">
      <c r="I18" s="1">
        <f xml:space="preserve"> 0.000264 / (14.504 * 0.0929)</f>
        <v>1.9592976689701281E-4</v>
      </c>
    </row>
    <row r="28" spans="9:20" x14ac:dyDescent="0.3">
      <c r="P28" s="1" t="s">
        <v>22</v>
      </c>
      <c r="Q28" s="1">
        <v>1</v>
      </c>
      <c r="R28" s="1" t="s">
        <v>23</v>
      </c>
      <c r="S28" s="1">
        <f>0.986923*0.000000000000001*Q28</f>
        <v>9.8692300000000012E-16</v>
      </c>
      <c r="T28" s="1" t="s">
        <v>15</v>
      </c>
    </row>
    <row r="29" spans="9:20" x14ac:dyDescent="0.3">
      <c r="N29" s="3"/>
      <c r="P29" s="1" t="s">
        <v>24</v>
      </c>
      <c r="Q29" s="1">
        <v>1</v>
      </c>
      <c r="R29" s="1" t="s">
        <v>4</v>
      </c>
      <c r="S29" s="1">
        <v>1</v>
      </c>
      <c r="T29" s="1" t="s">
        <v>4</v>
      </c>
    </row>
    <row r="30" spans="9:20" x14ac:dyDescent="0.3">
      <c r="P30" s="1" t="s">
        <v>25</v>
      </c>
      <c r="Q30" s="1">
        <v>1</v>
      </c>
      <c r="R30" s="1" t="s">
        <v>10</v>
      </c>
      <c r="S30" s="1">
        <v>101325</v>
      </c>
      <c r="T30" s="1" t="s">
        <v>26</v>
      </c>
    </row>
    <row r="31" spans="9:20" x14ac:dyDescent="0.3">
      <c r="P31" s="1" t="s">
        <v>27</v>
      </c>
      <c r="Q31" s="1">
        <v>1</v>
      </c>
      <c r="R31" s="1" t="s">
        <v>20</v>
      </c>
      <c r="S31" s="1">
        <f>0.001*Q31</f>
        <v>1E-3</v>
      </c>
      <c r="T31" s="1" t="s">
        <v>21</v>
      </c>
    </row>
    <row r="32" spans="9:20" x14ac:dyDescent="0.3">
      <c r="P32" s="1" t="s">
        <v>28</v>
      </c>
      <c r="Q32" s="1">
        <v>1</v>
      </c>
      <c r="R32" s="1" t="s">
        <v>29</v>
      </c>
      <c r="S32" s="1">
        <v>1</v>
      </c>
      <c r="T32" s="1" t="s">
        <v>4</v>
      </c>
    </row>
    <row r="35" spans="7:23" x14ac:dyDescent="0.3">
      <c r="P35" s="1" t="s">
        <v>30</v>
      </c>
      <c r="T35" s="1">
        <f>0.986923*0.000000000000001*101325</f>
        <v>9.9999972975000011E-11</v>
      </c>
    </row>
    <row r="36" spans="7:23" x14ac:dyDescent="0.3">
      <c r="P36" s="1" t="s">
        <v>31</v>
      </c>
      <c r="T36" s="1">
        <f>T35/0.001</f>
        <v>9.9999972975000011E-8</v>
      </c>
      <c r="U36" s="1">
        <f>T36*86400</f>
        <v>8.6399976650400005E-3</v>
      </c>
      <c r="V36" s="1">
        <f>U36*2*3.1415</f>
        <v>5.4285105329446325E-2</v>
      </c>
      <c r="W36" s="1">
        <f>1/V36</f>
        <v>18.421259274181818</v>
      </c>
    </row>
    <row r="40" spans="7:23" x14ac:dyDescent="0.3">
      <c r="G40" s="4"/>
      <c r="J40" s="3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Kositsyn</dc:creator>
  <cp:lastModifiedBy>Roman Kositsyn</cp:lastModifiedBy>
  <dcterms:created xsi:type="dcterms:W3CDTF">2015-06-05T18:17:20Z</dcterms:created>
  <dcterms:modified xsi:type="dcterms:W3CDTF">2021-07-07T04:27:37Z</dcterms:modified>
</cp:coreProperties>
</file>