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2" sheetId="1" r:id="rId4"/>
    <sheet state="visible" name="QA DashBoard" sheetId="2" r:id="rId5"/>
    <sheet state="visible" name="Test Plan" sheetId="3" r:id="rId6"/>
    <sheet state="visible" name="Features" sheetId="4" r:id="rId7"/>
    <sheet state="visible" name="API Testing" sheetId="5" r:id="rId8"/>
    <sheet state="visible" name="Mobile Testing" sheetId="6" r:id="rId9"/>
    <sheet state="visible" name="API Issues" sheetId="7" r:id="rId10"/>
    <sheet state="visible" name="Mobile Issues" sheetId="8" r:id="rId11"/>
    <sheet state="visible" name="Blockers" sheetId="9" r:id="rId12"/>
  </sheets>
  <definedNames>
    <definedName hidden="1" localSheetId="4" name="_xlnm._FilterDatabase">'API Testing'!$A$1:$AD$28</definedName>
    <definedName hidden="1" localSheetId="6" name="Z_369B73FB_0E8F_4942_8EB6_DB712AAFADA2_.wvu.FilterData">'API Issues'!$F$2:$F$30</definedName>
  </definedNames>
  <calcPr/>
  <customWorkbookViews>
    <customWorkbookView activeSheetId="0" maximized="1" tabRatio="600" windowHeight="0" windowWidth="0" guid="{369B73FB-0E8F-4942-8EB6-DB712AAFADA2}" name="Filter 1"/>
  </customWorkbookViews>
</workbook>
</file>

<file path=xl/sharedStrings.xml><?xml version="1.0" encoding="utf-8"?>
<sst xmlns="http://schemas.openxmlformats.org/spreadsheetml/2006/main" count="430" uniqueCount="252">
  <si>
    <t>Contact Name</t>
  </si>
  <si>
    <t>Category Name</t>
  </si>
  <si>
    <t>Maximum transaction value</t>
  </si>
  <si>
    <t>Transaction message</t>
  </si>
  <si>
    <t>transaction image</t>
  </si>
  <si>
    <t>profile image</t>
  </si>
  <si>
    <t>Area</t>
  </si>
  <si>
    <t>Category</t>
  </si>
  <si>
    <t>Summary</t>
  </si>
  <si>
    <t>Comments</t>
  </si>
  <si>
    <t>Estimation</t>
  </si>
  <si>
    <t>Status</t>
  </si>
  <si>
    <t>Test Case Design
and Planning</t>
  </si>
  <si>
    <t>Feature</t>
  </si>
  <si>
    <t>Test planning and test case design</t>
  </si>
  <si>
    <t>API Feature</t>
  </si>
  <si>
    <t>Mobile Feature</t>
  </si>
  <si>
    <t>Comment</t>
  </si>
  <si>
    <t>On Track</t>
  </si>
  <si>
    <t>Functional Testing</t>
  </si>
  <si>
    <t>API Testing</t>
  </si>
  <si>
    <t>Account Management</t>
  </si>
  <si>
    <t>Register</t>
  </si>
  <si>
    <t>Create User</t>
  </si>
  <si>
    <t>Register via OTP (email +mobile)</t>
  </si>
  <si>
    <t>Transactions</t>
  </si>
  <si>
    <t>Sign In</t>
  </si>
  <si>
    <t>Login</t>
  </si>
  <si>
    <t>Friends</t>
  </si>
  <si>
    <t>Profile</t>
  </si>
  <si>
    <t>Get Profile</t>
  </si>
  <si>
    <t>View Profile</t>
  </si>
  <si>
    <t>Creation profile is supported by create user and book. Profile is a combination of a user and a book.</t>
  </si>
  <si>
    <t>Update Profile</t>
  </si>
  <si>
    <t>Books</t>
  </si>
  <si>
    <t>Get ALL BOOKS / Get Book</t>
  </si>
  <si>
    <t>Select a book from the hamburger menu</t>
  </si>
  <si>
    <t>Updating a book is unsupported as per now.</t>
  </si>
  <si>
    <t>Create Book</t>
  </si>
  <si>
    <t>New book creation</t>
  </si>
  <si>
    <t>API Issues</t>
  </si>
  <si>
    <t>Tokobook QE Status</t>
  </si>
  <si>
    <t>Delete Book</t>
  </si>
  <si>
    <t>Delete existing book</t>
  </si>
  <si>
    <t>New</t>
  </si>
  <si>
    <t>Reminders</t>
  </si>
  <si>
    <t>Get Transactions</t>
  </si>
  <si>
    <t xml:space="preserve">View Transactions for all users </t>
  </si>
  <si>
    <t>Retrieve All transactions - Report
Retrieve active transactions - Home</t>
  </si>
  <si>
    <t>Reports</t>
  </si>
  <si>
    <t>Reopen</t>
  </si>
  <si>
    <t>Search transactions</t>
  </si>
  <si>
    <t>Sharing</t>
  </si>
  <si>
    <t>Fixed</t>
  </si>
  <si>
    <t>Sort , Filter Transactions</t>
  </si>
  <si>
    <t xml:space="preserve">Installation &amp; launch </t>
  </si>
  <si>
    <t>Installation</t>
  </si>
  <si>
    <t>View entries per user</t>
  </si>
  <si>
    <t>QA Verified</t>
  </si>
  <si>
    <t>Re-installation</t>
  </si>
  <si>
    <t>View Detail Entry</t>
  </si>
  <si>
    <t>Not an Issue</t>
  </si>
  <si>
    <t>Uninstall</t>
  </si>
  <si>
    <t>Add Transaction</t>
  </si>
  <si>
    <t>Add an entry</t>
  </si>
  <si>
    <t>Splash pages</t>
  </si>
  <si>
    <t>Update Transaction</t>
  </si>
  <si>
    <t>Update an entry</t>
  </si>
  <si>
    <t>Mobile Functional Testing</t>
  </si>
  <si>
    <t>Suggestion</t>
  </si>
  <si>
    <t>Delete Transaction</t>
  </si>
  <si>
    <t>Delete an entry</t>
  </si>
  <si>
    <t>Deferred</t>
  </si>
  <si>
    <t>Get Customers</t>
  </si>
  <si>
    <t>View Friends</t>
  </si>
  <si>
    <t>Auto sync is required to add , update, delete friends from phonebook</t>
  </si>
  <si>
    <t>Add Customer</t>
  </si>
  <si>
    <t>Add new friend via app</t>
  </si>
  <si>
    <t>Import friends from phonebook</t>
  </si>
  <si>
    <t>Mobile Issues</t>
  </si>
  <si>
    <t>Update Customer</t>
  </si>
  <si>
    <t>Edit new friend via app</t>
  </si>
  <si>
    <t>Bottom Navigation</t>
  </si>
  <si>
    <t>Import Updated friend details from phonebook</t>
  </si>
  <si>
    <t>Menubar</t>
  </si>
  <si>
    <t>Delete Customer</t>
  </si>
  <si>
    <t>Delete friend via app</t>
  </si>
  <si>
    <t>Filter / Search / Sort</t>
  </si>
  <si>
    <t>Delete friends who are not in phonebook</t>
  </si>
  <si>
    <t>Menu bar</t>
  </si>
  <si>
    <t>Get Reminder</t>
  </si>
  <si>
    <t>Integration Testing</t>
  </si>
  <si>
    <t>View Reminders</t>
  </si>
  <si>
    <t>API Layer /Authentication</t>
  </si>
  <si>
    <t>Send a push notification to the borrowers to remind</t>
  </si>
  <si>
    <t>3rd party integrations</t>
  </si>
  <si>
    <t>Email / whatsapp/SMS</t>
  </si>
  <si>
    <t>Update Reminder Settings</t>
  </si>
  <si>
    <t>Update Reminders</t>
  </si>
  <si>
    <t>Interruption testing</t>
  </si>
  <si>
    <t>Incoming calls</t>
  </si>
  <si>
    <t>Camera activated</t>
  </si>
  <si>
    <t>Get Report</t>
  </si>
  <si>
    <t>View Report : All transactions</t>
  </si>
  <si>
    <t>Alarm clocks</t>
  </si>
  <si>
    <t>Search Report</t>
  </si>
  <si>
    <t>Low battery notifications</t>
  </si>
  <si>
    <t>Enabling data transfer mode</t>
  </si>
  <si>
    <t>Sort, Filter report</t>
  </si>
  <si>
    <t>Navigations in between Apps</t>
  </si>
  <si>
    <t>Get Download Report Content</t>
  </si>
  <si>
    <t>Download Report</t>
  </si>
  <si>
    <t>API Testing Status</t>
  </si>
  <si>
    <t>Permission</t>
  </si>
  <si>
    <t>Contacts</t>
  </si>
  <si>
    <t xml:space="preserve">Share the transaction file through email
</t>
  </si>
  <si>
    <t>Pass</t>
  </si>
  <si>
    <t>Gallery /Camera</t>
  </si>
  <si>
    <t>N/A</t>
  </si>
  <si>
    <t>Sharing the App download link with friends / Refer a friend</t>
  </si>
  <si>
    <t>Location ??</t>
  </si>
  <si>
    <t>Fail</t>
  </si>
  <si>
    <t>Navigation</t>
  </si>
  <si>
    <t>Error Messages and Validations</t>
  </si>
  <si>
    <t>No Run</t>
  </si>
  <si>
    <t>Invalid Login</t>
  </si>
  <si>
    <t>Menu Bar</t>
  </si>
  <si>
    <t>Menu Items</t>
  </si>
  <si>
    <t xml:space="preserve">Empty list </t>
  </si>
  <si>
    <t>Transactions, Reminders, Entry, Friends</t>
  </si>
  <si>
    <t>Blocked</t>
  </si>
  <si>
    <t>Invalid transaction amount</t>
  </si>
  <si>
    <t>No Entry Message in detail view</t>
  </si>
  <si>
    <t>Mobile Testing</t>
  </si>
  <si>
    <t>Mobile Testing Status</t>
  </si>
  <si>
    <t>Network unavailability issue</t>
  </si>
  <si>
    <t>Backend unavailability issue</t>
  </si>
  <si>
    <t>Text field description</t>
  </si>
  <si>
    <t>Globalization Testing</t>
  </si>
  <si>
    <t>English</t>
  </si>
  <si>
    <t>Basha</t>
  </si>
  <si>
    <t>Data Compatibility</t>
  </si>
  <si>
    <t xml:space="preserve">Image Size </t>
  </si>
  <si>
    <t>Data Type</t>
  </si>
  <si>
    <t>Image</t>
  </si>
  <si>
    <t>png, jpg??</t>
  </si>
  <si>
    <t>Text Fields</t>
  </si>
  <si>
    <t>English/ Basha</t>
  </si>
  <si>
    <t>Compatibility testing</t>
  </si>
  <si>
    <t>iOS</t>
  </si>
  <si>
    <t>Android</t>
  </si>
  <si>
    <t>Samsung / Oppo/ Xiaomi</t>
  </si>
  <si>
    <t>OS Version</t>
  </si>
  <si>
    <t>Non Functional Testing</t>
  </si>
  <si>
    <t>Performance Testing</t>
  </si>
  <si>
    <t>Security Testing</t>
  </si>
  <si>
    <t>Release Testing</t>
  </si>
  <si>
    <t>Regression and Clean build Testing</t>
  </si>
  <si>
    <t>App Store Testing</t>
  </si>
  <si>
    <t>API Automation</t>
  </si>
  <si>
    <t>Mobile Automation</t>
  </si>
  <si>
    <t>#</t>
  </si>
  <si>
    <t>Sub Feature / API End Point</t>
  </si>
  <si>
    <t>Automatable</t>
  </si>
  <si>
    <t>Automated</t>
  </si>
  <si>
    <t>Test Cases</t>
  </si>
  <si>
    <t>Test Data</t>
  </si>
  <si>
    <t>Expected Results</t>
  </si>
  <si>
    <t>Testing Status</t>
  </si>
  <si>
    <t>Defect ID</t>
  </si>
  <si>
    <t>Create User
/api/v1/users</t>
  </si>
  <si>
    <t>Yes</t>
  </si>
  <si>
    <t>No</t>
  </si>
  <si>
    <t>Verify API as a contract</t>
  </si>
  <si>
    <t xml:space="preserve">
Required:
{
fullName: [string]
email: [string]
password: [string]
mobileNo: [string]
}
Optional:
{
language: [String]
}</t>
  </si>
  <si>
    <t>Verify correct HTTP status code</t>
  </si>
  <si>
    <t>POST/ 200</t>
  </si>
  <si>
    <t>Verify response payload</t>
  </si>
  <si>
    <t xml:space="preserve">
{
  "status": 200,
  "message": "Success",
  "data": {
    "userId": "uid-9642c64e-1288-4e08-8303-17c1914ed49"
  }
}</t>
  </si>
  <si>
    <t>Verify response headers</t>
  </si>
  <si>
    <t>"Accept: application/json"
"Content-Type: application/json"</t>
  </si>
  <si>
    <t>Verify with valid full Name</t>
  </si>
  <si>
    <t>John , Johe Doe</t>
  </si>
  <si>
    <t>Invalid full Name</t>
  </si>
  <si>
    <t>Valid email</t>
  </si>
  <si>
    <t>test@abc.com , test@abc.com.io</t>
  </si>
  <si>
    <t>Invalid email</t>
  </si>
  <si>
    <t>test , test@abc, test.com</t>
  </si>
  <si>
    <t>Verify Password correct format</t>
  </si>
  <si>
    <t>Password must contain at least:
1 Uppercase
1 Lowercase
1 Number
6 characters</t>
  </si>
  <si>
    <t>Invalid Password format</t>
  </si>
  <si>
    <t>test12, TEST12, 123456, TestUser, Test User</t>
  </si>
  <si>
    <t>Valid mobile Number</t>
  </si>
  <si>
    <t>Invalid mobile number</t>
  </si>
  <si>
    <t>Empty Fields (fullName, email, password, mobileNo)</t>
  </si>
  <si>
    <t>Verify Optional fields - Language</t>
  </si>
  <si>
    <t>Verify ability to send the data in Basha</t>
  </si>
  <si>
    <t>Verify Spellings Response body , Request Body , Error messages</t>
  </si>
  <si>
    <t>Login
/api/v1/users/login</t>
  </si>
  <si>
    <t xml:space="preserve">
Required:
{
email/ mobileNo = [string], 
password = [string]
}</t>
  </si>
  <si>
    <t>Correct username - email</t>
  </si>
  <si>
    <t>Correct username - mobile</t>
  </si>
  <si>
    <t>Mobile Number can use +62, or usually use 0 to replace +62
Digits: at least 9 digits exclude +62 or 0 at the beginning
Normally the mobile number is 12 digits
For example: +6281234567890 = 081234567890</t>
  </si>
  <si>
    <t>Empty Fields (username, password)</t>
  </si>
  <si>
    <t>Sub Feature</t>
  </si>
  <si>
    <t>App Specific authentication</t>
  </si>
  <si>
    <t>App Language</t>
  </si>
  <si>
    <t>Profile details</t>
  </si>
  <si>
    <t>OTP authentication (SMS/ Whatsapp)</t>
  </si>
  <si>
    <t>Ability to use same account in multiple devices</t>
  </si>
  <si>
    <t>Book</t>
  </si>
  <si>
    <t>Book specific profile summary</t>
  </si>
  <si>
    <t>Book specific business Card</t>
  </si>
  <si>
    <t>Share business card via WhatsApp</t>
  </si>
  <si>
    <t>View Khata list and access a khatabook</t>
  </si>
  <si>
    <t>View Reminders (Late / Pending Today / Upcoming)</t>
  </si>
  <si>
    <t>Issue</t>
  </si>
  <si>
    <t>Platform</t>
  </si>
  <si>
    <t>Type</t>
  </si>
  <si>
    <t>Screenshot</t>
  </si>
  <si>
    <t>Resolution</t>
  </si>
  <si>
    <t xml:space="preserve">Reported Date </t>
  </si>
  <si>
    <t>Closed Date</t>
  </si>
  <si>
    <t>Khata Settings - Backup information</t>
  </si>
  <si>
    <t>Delete Khata</t>
  </si>
  <si>
    <t>How to use</t>
  </si>
  <si>
    <t>Contact us (Call / Chat)</t>
  </si>
  <si>
    <t>Share App</t>
  </si>
  <si>
    <t>Customers</t>
  </si>
  <si>
    <t>Filter customers (All/ Debt/Credit / zero)</t>
  </si>
  <si>
    <t>Add customers from saved contacts</t>
  </si>
  <si>
    <t>Add new customers</t>
  </si>
  <si>
    <t>Edit customer Information</t>
  </si>
  <si>
    <t>View customer list</t>
  </si>
  <si>
    <t xml:space="preserve">Sort  </t>
  </si>
  <si>
    <t>Search customer</t>
  </si>
  <si>
    <t>Add a transaction to a customer / Send SMS / Attach photo</t>
  </si>
  <si>
    <t>Edit a transaction / Send SMS / Attach photo</t>
  </si>
  <si>
    <t>Set / Edit transaction date</t>
  </si>
  <si>
    <t>Calculate value in transactions</t>
  </si>
  <si>
    <t>Delete a transaction</t>
  </si>
  <si>
    <t>Share  on whatsapp / other sharing apps</t>
  </si>
  <si>
    <t>Backup Transaction ???</t>
  </si>
  <si>
    <t>Change Repayment date</t>
  </si>
  <si>
    <t>View transaction summary (You got and You gave)</t>
  </si>
  <si>
    <t>View Customer Profile</t>
  </si>
  <si>
    <t>Send reminder via SMS / WhatsApp / Call</t>
  </si>
  <si>
    <t xml:space="preserve">Filter </t>
  </si>
  <si>
    <t>PDF Download</t>
  </si>
  <si>
    <t>Date</t>
  </si>
  <si>
    <t>Blocker</t>
  </si>
  <si>
    <t>Mitigation Plan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</si>
</sst>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color rgb="FFFFFFFF"/>
      <name val="Arial"/>
    </font>
    <font>
      <color rgb="FF000000"/>
      <name val="Arial"/>
    </font>
    <font/>
    <font>
      <b/>
      <sz val="14.0"/>
      <color theme="1"/>
      <name val="Arial"/>
    </font>
    <font>
      <color rgb="FF242729"/>
      <name val="Consolas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 vertical="top"/>
    </xf>
    <xf borderId="2" fillId="0" fontId="1" numFmtId="0" xfId="0" applyAlignment="1" applyBorder="1" applyFont="1">
      <alignment vertical="top"/>
    </xf>
    <xf borderId="1" fillId="0" fontId="1" numFmtId="0" xfId="0" applyAlignment="1" applyBorder="1" applyFont="1">
      <alignment readingOrder="0" vertical="top"/>
    </xf>
    <xf borderId="1" fillId="0" fontId="1" numFmtId="0" xfId="0" applyAlignment="1" applyBorder="1" applyFont="1">
      <alignment vertical="top"/>
    </xf>
    <xf borderId="1" fillId="2" fontId="2" numFmtId="0" xfId="0" applyBorder="1" applyFont="1"/>
    <xf borderId="1" fillId="0" fontId="1" numFmtId="0" xfId="0" applyAlignment="1" applyBorder="1" applyFont="1">
      <alignment readingOrder="0" shrinkToFit="0" vertical="top" wrapText="1"/>
    </xf>
    <xf borderId="1" fillId="2" fontId="3" numFmtId="0" xfId="0" applyBorder="1" applyFont="1"/>
    <xf borderId="1" fillId="2" fontId="2" numFmtId="0" xfId="0" applyAlignment="1" applyBorder="1" applyFont="1">
      <alignment shrinkToFit="0" wrapText="1"/>
    </xf>
    <xf borderId="3" fillId="0" fontId="1" numFmtId="0" xfId="0" applyBorder="1" applyFont="1"/>
    <xf borderId="2" fillId="0" fontId="1" numFmtId="0" xfId="0" applyBorder="1" applyFont="1"/>
    <xf borderId="4" fillId="0" fontId="1" numFmtId="0" xfId="0" applyAlignment="1" applyBorder="1" applyFont="1">
      <alignment readingOrder="0" vertical="top"/>
    </xf>
    <xf borderId="4" fillId="0" fontId="4" numFmtId="0" xfId="0" applyAlignment="1" applyBorder="1" applyFont="1">
      <alignment shrinkToFit="0" vertical="top" wrapText="1"/>
    </xf>
    <xf borderId="5" fillId="0" fontId="5" numFmtId="0" xfId="0" applyBorder="1" applyFont="1"/>
    <xf borderId="4" fillId="0" fontId="1" numFmtId="0" xfId="0" applyAlignment="1" applyBorder="1" applyFont="1">
      <alignment shrinkToFit="0" vertical="top" wrapText="1"/>
    </xf>
    <xf borderId="6" fillId="0" fontId="5" numFmtId="0" xfId="0" applyBorder="1" applyFont="1"/>
    <xf borderId="4" fillId="0" fontId="1" numFmtId="0" xfId="0" applyAlignment="1" applyBorder="1" applyFont="1">
      <alignment vertical="top"/>
    </xf>
    <xf borderId="2" fillId="0" fontId="3" numFmtId="0" xfId="0" applyBorder="1" applyFont="1"/>
    <xf borderId="2" fillId="0" fontId="6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4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top" wrapText="1"/>
    </xf>
    <xf borderId="1" fillId="0" fontId="1" numFmtId="0" xfId="0" applyAlignment="1" applyBorder="1" applyFont="1">
      <alignment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7" fillId="0" fontId="1" numFmtId="0" xfId="0" applyBorder="1" applyFont="1"/>
    <xf borderId="7" fillId="0" fontId="1" numFmtId="0" xfId="0" applyAlignment="1" applyBorder="1" applyFont="1">
      <alignment vertical="top"/>
    </xf>
    <xf borderId="1" fillId="2" fontId="2" numFmtId="0" xfId="0" applyAlignment="1" applyBorder="1" applyFont="1">
      <alignment vertical="top"/>
    </xf>
    <xf borderId="8" fillId="2" fontId="2" numFmtId="0" xfId="0" applyAlignment="1" applyBorder="1" applyFont="1">
      <alignment vertical="top"/>
    </xf>
    <xf borderId="8" fillId="2" fontId="2" numFmtId="0" xfId="0" applyAlignment="1" applyBorder="1" applyFont="1">
      <alignment readingOrder="0" vertical="top"/>
    </xf>
    <xf borderId="0" fillId="0" fontId="1" numFmtId="0" xfId="0" applyAlignment="1" applyFont="1">
      <alignment vertical="top"/>
    </xf>
    <xf borderId="6" fillId="3" fontId="7" numFmtId="0" xfId="0" applyAlignment="1" applyBorder="1" applyFill="1" applyFont="1">
      <alignment vertical="top"/>
    </xf>
    <xf borderId="9" fillId="0" fontId="1" numFmtId="0" xfId="0" applyAlignment="1" applyBorder="1" applyFont="1">
      <alignment readingOrder="0" vertical="top"/>
    </xf>
    <xf borderId="9" fillId="3" fontId="1" numFmtId="0" xfId="0" applyAlignment="1" applyBorder="1" applyFont="1">
      <alignment readingOrder="0" vertical="top"/>
    </xf>
    <xf borderId="9" fillId="0" fontId="8" numFmtId="0" xfId="0" applyAlignment="1" applyBorder="1" applyFont="1">
      <alignment readingOrder="0" vertical="top"/>
    </xf>
    <xf borderId="1" fillId="0" fontId="8" numFmtId="0" xfId="0" applyAlignment="1" applyBorder="1" applyFont="1">
      <alignment readingOrder="0" vertical="top"/>
    </xf>
    <xf borderId="9" fillId="3" fontId="8" numFmtId="0" xfId="0" applyAlignment="1" applyBorder="1" applyFont="1">
      <alignment readingOrder="0" vertical="top"/>
    </xf>
    <xf borderId="9" fillId="3" fontId="1" numFmtId="0" xfId="0" applyAlignment="1" applyBorder="1" applyFont="1">
      <alignment vertical="top"/>
    </xf>
    <xf borderId="9" fillId="3" fontId="8" numFmtId="0" xfId="0" applyAlignment="1" applyBorder="1" applyFont="1">
      <alignment readingOrder="0" shrinkToFit="0" vertical="top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readingOrder="0"/>
    </xf>
    <xf borderId="1" fillId="3" fontId="7" numFmtId="0" xfId="0" applyAlignment="1" applyBorder="1" applyFont="1">
      <alignment vertical="bottom"/>
    </xf>
    <xf borderId="1" fillId="3" fontId="1" numFmtId="0" xfId="0" applyAlignment="1" applyBorder="1" applyFont="1">
      <alignment readingOrder="0" vertical="bottom"/>
    </xf>
    <xf borderId="1" fillId="3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8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85200C"/>
          <bgColor rgb="FF85200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A61C00"/>
          <bgColor rgb="FFA61C00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API Issues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'QA DashBoard'!$B$2</c:f>
            </c:strRef>
          </c:tx>
          <c:dPt>
            <c:idx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85200C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Pt>
            <c:idx val="3"/>
            <c:spPr>
              <a:solidFill>
                <a:srgbClr val="38761D"/>
              </a:solidFill>
            </c:spPr>
          </c:dPt>
          <c:dPt>
            <c:idx val="4"/>
            <c:spPr>
              <a:solidFill>
                <a:srgbClr val="666666"/>
              </a:solidFill>
            </c:spPr>
          </c:dPt>
          <c:dPt>
            <c:idx val="5"/>
            <c:spPr>
              <a:solidFill>
                <a:srgbClr val="E69138"/>
              </a:solidFill>
            </c:spPr>
          </c:dPt>
          <c:dPt>
            <c:idx val="6"/>
            <c:spPr>
              <a:solidFill>
                <a:srgbClr val="3C78D8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'QA DashBoard'!$A$3:$A$9</c:f>
            </c:strRef>
          </c:cat>
          <c:val>
            <c:numRef>
              <c:f>'QA DashBoard'!$B$3:$B$9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Mobile Issues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'QA DashBoard'!$B$12</c:f>
            </c:strRef>
          </c:tx>
          <c:dPt>
            <c:idx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85200C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Pt>
            <c:idx val="3"/>
            <c:spPr>
              <a:solidFill>
                <a:srgbClr val="38761D"/>
              </a:solidFill>
            </c:spPr>
          </c:dPt>
          <c:dPt>
            <c:idx val="4"/>
            <c:spPr>
              <a:solidFill>
                <a:srgbClr val="666666"/>
              </a:solidFill>
            </c:spPr>
          </c:dPt>
          <c:dPt>
            <c:idx val="5"/>
            <c:spPr>
              <a:solidFill>
                <a:srgbClr val="E69138"/>
              </a:solidFill>
            </c:spPr>
          </c:dPt>
          <c:dPt>
            <c:idx val="6"/>
            <c:spPr>
              <a:solidFill>
                <a:srgbClr val="3C78D8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'QA DashBoard'!$A$13:$A$19</c:f>
            </c:strRef>
          </c:cat>
          <c:val>
            <c:numRef>
              <c:f>'QA DashBoard'!$B$13:$B$19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API Testing Status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'QA DashBoard'!$B$22</c:f>
            </c:strRef>
          </c:tx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E06666"/>
              </a:solidFill>
            </c:spPr>
          </c:dPt>
          <c:dPt>
            <c:idx val="2"/>
            <c:spPr>
              <a:solidFill>
                <a:srgbClr val="6FA8DC"/>
              </a:solidFill>
            </c:spPr>
          </c:dPt>
          <c:dPt>
            <c:idx val="3"/>
            <c:spPr>
              <a:solidFill>
                <a:srgbClr val="85200C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'QA DashBoard'!$A$23:$A$26</c:f>
            </c:strRef>
          </c:cat>
          <c:val>
            <c:numRef>
              <c:f>'QA DashBoard'!$B$23:$B$26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Mobile Testing Status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'QA DashBoard'!$B$28</c:f>
            </c:strRef>
          </c:tx>
          <c:dPt>
            <c:idx val="0"/>
            <c:spPr>
              <a:solidFill>
                <a:srgbClr val="93C47D"/>
              </a:solidFill>
            </c:spPr>
          </c:dPt>
          <c:dPt>
            <c:idx val="1"/>
            <c:spPr>
              <a:solidFill>
                <a:srgbClr val="E06666"/>
              </a:solidFill>
            </c:spPr>
          </c:dPt>
          <c:dPt>
            <c:idx val="2"/>
            <c:spPr>
              <a:solidFill>
                <a:srgbClr val="6FA8DC"/>
              </a:solidFill>
            </c:spPr>
          </c:dPt>
          <c:dPt>
            <c:idx val="3"/>
            <c:spPr>
              <a:solidFill>
                <a:srgbClr val="85200C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'QA DashBoard'!$A$29:$A$32</c:f>
            </c:strRef>
          </c:cat>
          <c:val>
            <c:numRef>
              <c:f>'QA DashBoard'!$B$29:$B$32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20</xdr:row>
      <xdr:rowOff>171450</xdr:rowOff>
    </xdr:from>
    <xdr:ext cx="3848100" cy="2590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962025</xdr:colOff>
      <xdr:row>20</xdr:row>
      <xdr:rowOff>171450</xdr:rowOff>
    </xdr:from>
    <xdr:ext cx="3848100" cy="2590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952500</xdr:colOff>
      <xdr:row>3</xdr:row>
      <xdr:rowOff>0</xdr:rowOff>
    </xdr:from>
    <xdr:ext cx="3848100" cy="2590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0</xdr:colOff>
      <xdr:row>3</xdr:row>
      <xdr:rowOff>0</xdr:rowOff>
    </xdr:from>
    <xdr:ext cx="3838575" cy="2590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5" max="5" width="15.86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</cols>
  <sheetData>
    <row r="1">
      <c r="A1" s="18"/>
      <c r="B1" s="18"/>
      <c r="C1" s="11"/>
      <c r="D1" s="11"/>
      <c r="E1" s="11"/>
      <c r="F1" s="11"/>
      <c r="G1" s="11"/>
      <c r="H1" s="19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>
      <c r="A2" s="20" t="s">
        <v>40</v>
      </c>
      <c r="B2" s="20" t="s">
        <v>40</v>
      </c>
      <c r="C2" s="10"/>
      <c r="D2" s="11"/>
      <c r="E2" s="11"/>
      <c r="F2" s="11"/>
      <c r="G2" s="11"/>
      <c r="H2" s="19" t="s">
        <v>41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>
      <c r="A3" s="21" t="s">
        <v>44</v>
      </c>
      <c r="B3" s="18">
        <f>countif('API Issues'!F2:F1000,"New")</f>
        <v>0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>
      <c r="A4" s="21" t="s">
        <v>50</v>
      </c>
      <c r="B4" s="18">
        <f>countif('API Issues'!F2:F1000,"Reopen")</f>
        <v>0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>
      <c r="A5" s="21" t="s">
        <v>53</v>
      </c>
      <c r="B5" s="18">
        <f>countif('API Issues'!F2:F1000,"Fixed")</f>
        <v>0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>
      <c r="A6" s="21" t="s">
        <v>58</v>
      </c>
      <c r="B6" s="18">
        <f>countif('API Issues'!F2:F1000,"QA Verified")</f>
        <v>0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>
      <c r="A7" s="21" t="s">
        <v>61</v>
      </c>
      <c r="B7" s="18">
        <f>countif('API Issues'!F2:F1000,"Not an Issue")</f>
        <v>0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>
      <c r="A8" s="21" t="s">
        <v>69</v>
      </c>
      <c r="B8" s="18">
        <f>countif('API Issues'!F2:F1000,"Suggestion")</f>
        <v>0</v>
      </c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>
      <c r="A9" s="21" t="s">
        <v>72</v>
      </c>
      <c r="B9" s="18">
        <f>countif('API Issues'!F2:F1000,"Deferred")</f>
        <v>0</v>
      </c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>
      <c r="A10" s="18"/>
      <c r="B10" s="18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>
      <c r="A11" s="18"/>
      <c r="B11" s="18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>
      <c r="A12" s="20" t="s">
        <v>79</v>
      </c>
      <c r="B12" s="20" t="s">
        <v>79</v>
      </c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>
      <c r="A13" s="21" t="s">
        <v>44</v>
      </c>
      <c r="B13" s="18">
        <f>countif('Mobile Issues'!F2:F1000,"New")</f>
        <v>0</v>
      </c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>
      <c r="A14" s="21" t="s">
        <v>50</v>
      </c>
      <c r="B14" s="18">
        <f>countif('Mobile Issues'!F2:F1000,"Reopen")</f>
        <v>0</v>
      </c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>
      <c r="A15" s="21" t="s">
        <v>53</v>
      </c>
      <c r="B15" s="18">
        <f>countif('Mobile Issues'!F2:F1000,"Fixed")</f>
        <v>0</v>
      </c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>
      <c r="A16" s="21" t="s">
        <v>58</v>
      </c>
      <c r="B16" s="18">
        <f>countif('Mobile Issues'!F2:F1000,"QA Verified")</f>
        <v>0</v>
      </c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>
      <c r="A17" s="21" t="s">
        <v>61</v>
      </c>
      <c r="B17" s="18">
        <f>countif('Mobile Issues'!F2:F100,"Not an Issue")</f>
        <v>0</v>
      </c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>
      <c r="A18" s="21" t="s">
        <v>69</v>
      </c>
      <c r="B18" s="18">
        <f>countif('Mobile Issues'!F2:F1000,"Suggestion")</f>
        <v>0</v>
      </c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>
      <c r="A19" s="21" t="s">
        <v>72</v>
      </c>
      <c r="B19" s="18">
        <f>countif('Mobile Issues'!F2:F1000,"Deferred")</f>
        <v>0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>
      <c r="A20" s="18"/>
      <c r="B20" s="18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>
      <c r="A21" s="18"/>
      <c r="B21" s="18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>
      <c r="A22" s="20" t="s">
        <v>20</v>
      </c>
      <c r="B22" s="20" t="s">
        <v>112</v>
      </c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>
      <c r="A23" s="21" t="s">
        <v>116</v>
      </c>
      <c r="B23" s="18">
        <f>countif('API Testing'!I2:I1007,"Pass")</f>
        <v>0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>
      <c r="A24" s="21" t="s">
        <v>121</v>
      </c>
      <c r="B24" s="18">
        <f>countif('API Testing'!I2:I1007,"Fail")</f>
        <v>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>
      <c r="A25" s="21" t="s">
        <v>124</v>
      </c>
      <c r="B25" s="18">
        <f>countif('API Testing'!I2:I1007,"No Run")</f>
        <v>0</v>
      </c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>
      <c r="A26" s="21" t="s">
        <v>130</v>
      </c>
      <c r="B26" s="18">
        <f>countif('API Testing'!I2:I1007,"Blocked")</f>
        <v>0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>
      <c r="A27" s="18"/>
      <c r="B27" s="1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>
      <c r="A28" s="20" t="s">
        <v>133</v>
      </c>
      <c r="B28" s="20" t="s">
        <v>134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>
      <c r="A29" s="21" t="s">
        <v>116</v>
      </c>
      <c r="B29" s="18">
        <f>countif('Mobile Testing'!E2:E1000,"Pass")</f>
        <v>0</v>
      </c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>
      <c r="A30" s="21" t="s">
        <v>121</v>
      </c>
      <c r="B30" s="18">
        <f>countif('Mobile Testing'!E2:E1000,"Fail")</f>
        <v>0</v>
      </c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>
      <c r="A31" s="21" t="s">
        <v>124</v>
      </c>
      <c r="B31" s="18">
        <f>countif('Mobile Testing'!E2:E1000,"No Run")</f>
        <v>0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>
      <c r="A32" s="21" t="s">
        <v>130</v>
      </c>
      <c r="B32" s="18">
        <f>countif('Mobile Testing'!E2:E1000,"Blocked")</f>
        <v>0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>
      <c r="A33" s="18"/>
      <c r="B33" s="18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>
      <c r="A34" s="18"/>
      <c r="B34" s="18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>
      <c r="A35" s="18"/>
      <c r="B35" s="18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>
      <c r="A36" s="18"/>
      <c r="B36" s="18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>
      <c r="A37" s="18"/>
      <c r="B37" s="18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>
      <c r="A38" s="18"/>
      <c r="B38" s="18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>
      <c r="A39" s="18"/>
      <c r="B39" s="1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>
      <c r="A40" s="18"/>
      <c r="B40" s="1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>
      <c r="A41" s="18"/>
      <c r="B41" s="18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>
      <c r="A42" s="18"/>
      <c r="B42" s="1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>
      <c r="A43" s="18"/>
      <c r="B43" s="18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>
      <c r="A44" s="18"/>
      <c r="B44" s="18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>
      <c r="A45" s="18"/>
      <c r="B45" s="18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>
      <c r="A46" s="18"/>
      <c r="B46" s="18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>
      <c r="A47" s="18"/>
      <c r="B47" s="18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>
      <c r="A48" s="18"/>
      <c r="B48" s="18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>
      <c r="A49" s="18"/>
      <c r="B49" s="18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>
      <c r="A50" s="18"/>
      <c r="B50" s="18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>
      <c r="A51" s="18"/>
      <c r="B51" s="18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>
      <c r="A52" s="18"/>
      <c r="B52" s="18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>
      <c r="A53" s="18"/>
      <c r="B53" s="18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>
      <c r="A54" s="18"/>
      <c r="B54" s="18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>
      <c r="A55" s="18"/>
      <c r="B55" s="18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>
      <c r="A56" s="18"/>
      <c r="B56" s="18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>
      <c r="A57" s="18"/>
      <c r="B57" s="18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>
      <c r="A58" s="18"/>
      <c r="B58" s="18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>
      <c r="A59" s="18"/>
      <c r="B59" s="18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>
      <c r="A60" s="18"/>
      <c r="B60" s="18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>
      <c r="A61" s="18"/>
      <c r="B61" s="18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>
      <c r="A62" s="18"/>
      <c r="B62" s="18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>
      <c r="A63" s="18"/>
      <c r="B63" s="18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>
      <c r="A64" s="18"/>
      <c r="B64" s="18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>
      <c r="A65" s="18"/>
      <c r="B65" s="18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>
      <c r="A66" s="18"/>
      <c r="B66" s="18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>
      <c r="A67" s="18"/>
      <c r="B67" s="18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>
      <c r="A68" s="18"/>
      <c r="B68" s="18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>
      <c r="A69" s="18"/>
      <c r="B69" s="18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>
      <c r="A70" s="18"/>
      <c r="B70" s="18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>
      <c r="A71" s="18"/>
      <c r="B71" s="18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>
      <c r="A72" s="18"/>
      <c r="B72" s="18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>
      <c r="A73" s="18"/>
      <c r="B73" s="18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>
      <c r="A74" s="18"/>
      <c r="B74" s="18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>
      <c r="A75" s="18"/>
      <c r="B75" s="18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>
      <c r="A76" s="18"/>
      <c r="B76" s="18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>
      <c r="A77" s="18"/>
      <c r="B77" s="18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>
      <c r="A78" s="18"/>
      <c r="B78" s="18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>
      <c r="A79" s="18"/>
      <c r="B79" s="18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>
      <c r="A80" s="18"/>
      <c r="B80" s="1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>
      <c r="A81" s="18"/>
      <c r="B81" s="18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>
      <c r="A82" s="18"/>
      <c r="B82" s="18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>
      <c r="A83" s="18"/>
      <c r="B83" s="18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>
      <c r="A84" s="18"/>
      <c r="B84" s="18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>
      <c r="A85" s="18"/>
      <c r="B85" s="18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>
      <c r="A86" s="18"/>
      <c r="B86" s="18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>
      <c r="A87" s="18"/>
      <c r="B87" s="18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>
      <c r="A88" s="18"/>
      <c r="B88" s="18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>
      <c r="A89" s="18"/>
      <c r="B89" s="18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>
      <c r="A90" s="18"/>
      <c r="B90" s="18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>
      <c r="A91" s="18"/>
      <c r="B91" s="18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>
      <c r="A92" s="18"/>
      <c r="B92" s="18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>
      <c r="A93" s="18"/>
      <c r="B93" s="18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>
      <c r="A94" s="18"/>
      <c r="B94" s="18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>
      <c r="A95" s="18"/>
      <c r="B95" s="18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>
      <c r="A96" s="18"/>
      <c r="B96" s="18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>
      <c r="A97" s="18"/>
      <c r="B97" s="18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>
      <c r="A98" s="18"/>
      <c r="B98" s="18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>
      <c r="A99" s="18"/>
      <c r="B99" s="18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>
      <c r="A100" s="18"/>
      <c r="B100" s="18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>
      <c r="A101" s="18"/>
      <c r="B101" s="18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>
      <c r="A102" s="18"/>
      <c r="B102" s="18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>
      <c r="A103" s="18"/>
      <c r="B103" s="18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>
      <c r="A104" s="18"/>
      <c r="B104" s="18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>
      <c r="A105" s="18"/>
      <c r="B105" s="18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>
      <c r="A106" s="18"/>
      <c r="B106" s="18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>
      <c r="A107" s="18"/>
      <c r="B107" s="18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>
      <c r="A108" s="18"/>
      <c r="B108" s="18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>
      <c r="A109" s="18"/>
      <c r="B109" s="18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>
      <c r="A110" s="18"/>
      <c r="B110" s="18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>
      <c r="A111" s="18"/>
      <c r="B111" s="1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>
      <c r="A112" s="18"/>
      <c r="B112" s="18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>
      <c r="A113" s="18"/>
      <c r="B113" s="18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>
      <c r="A114" s="18"/>
      <c r="B114" s="18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>
      <c r="A115" s="18"/>
      <c r="B115" s="18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>
      <c r="A116" s="18"/>
      <c r="B116" s="18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>
      <c r="A117" s="18"/>
      <c r="B117" s="18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>
      <c r="A118" s="18"/>
      <c r="B118" s="18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>
      <c r="A119" s="18"/>
      <c r="B119" s="18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>
      <c r="A120" s="18"/>
      <c r="B120" s="18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>
      <c r="A121" s="18"/>
      <c r="B121" s="18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>
      <c r="A122" s="18"/>
      <c r="B122" s="18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>
      <c r="A123" s="18"/>
      <c r="B123" s="18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>
      <c r="A124" s="18"/>
      <c r="B124" s="18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>
      <c r="A125" s="18"/>
      <c r="B125" s="18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>
      <c r="A126" s="18"/>
      <c r="B126" s="18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>
      <c r="A127" s="18"/>
      <c r="B127" s="18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>
      <c r="A128" s="18"/>
      <c r="B128" s="18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>
      <c r="A129" s="18"/>
      <c r="B129" s="18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>
      <c r="A130" s="18"/>
      <c r="B130" s="18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>
      <c r="A131" s="18"/>
      <c r="B131" s="18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>
      <c r="A132" s="18"/>
      <c r="B132" s="18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>
      <c r="A133" s="18"/>
      <c r="B133" s="18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>
      <c r="A134" s="18"/>
      <c r="B134" s="18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>
      <c r="A135" s="18"/>
      <c r="B135" s="18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>
      <c r="A136" s="18"/>
      <c r="B136" s="18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>
      <c r="A137" s="18"/>
      <c r="B137" s="18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>
      <c r="A138" s="18"/>
      <c r="B138" s="18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>
      <c r="A139" s="18"/>
      <c r="B139" s="18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>
      <c r="A140" s="18"/>
      <c r="B140" s="18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>
      <c r="A141" s="18"/>
      <c r="B141" s="18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>
      <c r="A142" s="18"/>
      <c r="B142" s="18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>
      <c r="A143" s="18"/>
      <c r="B143" s="18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>
      <c r="A144" s="18"/>
      <c r="B144" s="18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>
      <c r="A145" s="18"/>
      <c r="B145" s="18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>
      <c r="A146" s="18"/>
      <c r="B146" s="18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>
      <c r="A147" s="18"/>
      <c r="B147" s="18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>
      <c r="A148" s="18"/>
      <c r="B148" s="18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>
      <c r="A149" s="18"/>
      <c r="B149" s="18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>
      <c r="A150" s="18"/>
      <c r="B150" s="18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>
      <c r="A151" s="18"/>
      <c r="B151" s="18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>
      <c r="A152" s="18"/>
      <c r="B152" s="18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>
      <c r="A153" s="18"/>
      <c r="B153" s="18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>
      <c r="A154" s="18"/>
      <c r="B154" s="18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>
      <c r="A155" s="18"/>
      <c r="B155" s="18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>
      <c r="A156" s="18"/>
      <c r="B156" s="18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>
      <c r="A157" s="18"/>
      <c r="B157" s="18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>
      <c r="A158" s="18"/>
      <c r="B158" s="18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>
      <c r="A159" s="18"/>
      <c r="B159" s="18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>
      <c r="A160" s="18"/>
      <c r="B160" s="18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>
      <c r="A161" s="18"/>
      <c r="B161" s="18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>
      <c r="A162" s="18"/>
      <c r="B162" s="18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>
      <c r="A163" s="18"/>
      <c r="B163" s="18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>
      <c r="A164" s="18"/>
      <c r="B164" s="18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>
      <c r="A165" s="18"/>
      <c r="B165" s="18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>
      <c r="A166" s="18"/>
      <c r="B166" s="18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>
      <c r="A167" s="18"/>
      <c r="B167" s="18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>
      <c r="A168" s="18"/>
      <c r="B168" s="18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>
      <c r="A169" s="18"/>
      <c r="B169" s="18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>
      <c r="A170" s="18"/>
      <c r="B170" s="18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>
      <c r="A171" s="18"/>
      <c r="B171" s="18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>
      <c r="A172" s="18"/>
      <c r="B172" s="1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>
      <c r="A173" s="18"/>
      <c r="B173" s="18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>
      <c r="A174" s="18"/>
      <c r="B174" s="18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>
      <c r="A175" s="18"/>
      <c r="B175" s="18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>
      <c r="A176" s="18"/>
      <c r="B176" s="18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>
      <c r="A177" s="18"/>
      <c r="B177" s="18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>
      <c r="A178" s="18"/>
      <c r="B178" s="18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>
      <c r="A179" s="18"/>
      <c r="B179" s="18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>
      <c r="A180" s="18"/>
      <c r="B180" s="18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>
      <c r="A181" s="18"/>
      <c r="B181" s="18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>
      <c r="A182" s="18"/>
      <c r="B182" s="18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>
      <c r="A183" s="18"/>
      <c r="B183" s="18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>
      <c r="A184" s="18"/>
      <c r="B184" s="18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>
      <c r="A185" s="18"/>
      <c r="B185" s="18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>
      <c r="A186" s="18"/>
      <c r="B186" s="18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>
      <c r="A187" s="18"/>
      <c r="B187" s="18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>
      <c r="A188" s="18"/>
      <c r="B188" s="18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>
      <c r="A189" s="18"/>
      <c r="B189" s="18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>
      <c r="A190" s="18"/>
      <c r="B190" s="18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>
      <c r="A191" s="18"/>
      <c r="B191" s="18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>
      <c r="A192" s="18"/>
      <c r="B192" s="18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>
      <c r="A193" s="18"/>
      <c r="B193" s="18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>
      <c r="A194" s="18"/>
      <c r="B194" s="1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>
      <c r="A195" s="18"/>
      <c r="B195" s="18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>
      <c r="A196" s="18"/>
      <c r="B196" s="18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>
      <c r="A197" s="18"/>
      <c r="B197" s="18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>
      <c r="A198" s="18"/>
      <c r="B198" s="18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>
      <c r="A199" s="18"/>
      <c r="B199" s="18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>
      <c r="A200" s="18"/>
      <c r="B200" s="18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>
      <c r="A201" s="18"/>
      <c r="B201" s="18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>
      <c r="A202" s="18"/>
      <c r="B202" s="18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>
      <c r="A203" s="18"/>
      <c r="B203" s="18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>
      <c r="A204" s="18"/>
      <c r="B204" s="18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>
      <c r="A205" s="18"/>
      <c r="B205" s="18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>
      <c r="A206" s="18"/>
      <c r="B206" s="18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>
      <c r="A207" s="18"/>
      <c r="B207" s="1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>
      <c r="A208" s="18"/>
      <c r="B208" s="18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>
      <c r="A209" s="18"/>
      <c r="B209" s="1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>
      <c r="A210" s="18"/>
      <c r="B210" s="1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>
      <c r="A211" s="18"/>
      <c r="B211" s="18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>
      <c r="A212" s="18"/>
      <c r="B212" s="18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>
      <c r="A213" s="18"/>
      <c r="B213" s="18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>
      <c r="A214" s="18"/>
      <c r="B214" s="18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>
      <c r="A215" s="18"/>
      <c r="B215" s="18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>
      <c r="A216" s="18"/>
      <c r="B216" s="18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>
      <c r="A217" s="18"/>
      <c r="B217" s="18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>
      <c r="A218" s="18"/>
      <c r="B218" s="18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>
      <c r="A219" s="18"/>
      <c r="B219" s="18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>
      <c r="A220" s="18"/>
      <c r="B220" s="18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>
      <c r="A221" s="18"/>
      <c r="B221" s="18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>
      <c r="A222" s="18"/>
      <c r="B222" s="18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>
      <c r="A223" s="18"/>
      <c r="B223" s="18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>
      <c r="A224" s="18"/>
      <c r="B224" s="18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>
      <c r="A225" s="18"/>
      <c r="B225" s="18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>
      <c r="A226" s="18"/>
      <c r="B226" s="18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>
      <c r="A227" s="18"/>
      <c r="B227" s="18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>
      <c r="A228" s="18"/>
      <c r="B228" s="18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>
      <c r="A229" s="18"/>
      <c r="B229" s="18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>
      <c r="A230" s="18"/>
      <c r="B230" s="18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>
      <c r="A231" s="18"/>
      <c r="B231" s="18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>
      <c r="A232" s="18"/>
      <c r="B232" s="18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>
      <c r="A233" s="18"/>
      <c r="B233" s="18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>
      <c r="A234" s="18"/>
      <c r="B234" s="18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>
      <c r="A235" s="18"/>
      <c r="B235" s="18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>
      <c r="A236" s="18"/>
      <c r="B236" s="18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>
      <c r="A237" s="18"/>
      <c r="B237" s="18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>
      <c r="A238" s="18"/>
      <c r="B238" s="18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>
      <c r="A239" s="18"/>
      <c r="B239" s="18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>
      <c r="A240" s="18"/>
      <c r="B240" s="18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>
      <c r="A241" s="18"/>
      <c r="B241" s="18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>
      <c r="A242" s="18"/>
      <c r="B242" s="18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>
      <c r="A243" s="18"/>
      <c r="B243" s="18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>
      <c r="A244" s="18"/>
      <c r="B244" s="18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>
      <c r="A245" s="18"/>
      <c r="B245" s="18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>
      <c r="A246" s="18"/>
      <c r="B246" s="18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>
      <c r="A247" s="18"/>
      <c r="B247" s="18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>
      <c r="A248" s="18"/>
      <c r="B248" s="18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>
      <c r="A249" s="18"/>
      <c r="B249" s="18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>
      <c r="A250" s="18"/>
      <c r="B250" s="18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>
      <c r="A251" s="18"/>
      <c r="B251" s="18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>
      <c r="A252" s="18"/>
      <c r="B252" s="18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>
      <c r="A253" s="18"/>
      <c r="B253" s="18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>
      <c r="A254" s="18"/>
      <c r="B254" s="18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>
      <c r="A255" s="18"/>
      <c r="B255" s="18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>
      <c r="A256" s="18"/>
      <c r="B256" s="18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>
      <c r="A257" s="18"/>
      <c r="B257" s="18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>
      <c r="A258" s="18"/>
      <c r="B258" s="18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>
      <c r="A259" s="18"/>
      <c r="B259" s="18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>
      <c r="A260" s="18"/>
      <c r="B260" s="18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>
      <c r="A261" s="18"/>
      <c r="B261" s="18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>
      <c r="A262" s="18"/>
      <c r="B262" s="18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>
      <c r="A263" s="18"/>
      <c r="B263" s="18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>
      <c r="A264" s="18"/>
      <c r="B264" s="18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>
      <c r="A265" s="18"/>
      <c r="B265" s="18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>
      <c r="A266" s="18"/>
      <c r="B266" s="18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>
      <c r="A267" s="18"/>
      <c r="B267" s="18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>
      <c r="A268" s="18"/>
      <c r="B268" s="18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>
      <c r="A269" s="18"/>
      <c r="B269" s="18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>
      <c r="A270" s="18"/>
      <c r="B270" s="18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>
      <c r="A271" s="18"/>
      <c r="B271" s="18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>
      <c r="A272" s="18"/>
      <c r="B272" s="18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>
      <c r="A273" s="18"/>
      <c r="B273" s="18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>
      <c r="A274" s="18"/>
      <c r="B274" s="18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>
      <c r="A275" s="18"/>
      <c r="B275" s="18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>
      <c r="A276" s="18"/>
      <c r="B276" s="18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>
      <c r="A277" s="18"/>
      <c r="B277" s="18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>
      <c r="A278" s="18"/>
      <c r="B278" s="18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>
      <c r="A279" s="18"/>
      <c r="B279" s="18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>
      <c r="A280" s="18"/>
      <c r="B280" s="18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>
      <c r="A281" s="18"/>
      <c r="B281" s="18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>
      <c r="A282" s="18"/>
      <c r="B282" s="18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>
      <c r="A283" s="18"/>
      <c r="B283" s="18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>
      <c r="A284" s="18"/>
      <c r="B284" s="18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>
      <c r="A285" s="18"/>
      <c r="B285" s="1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>
      <c r="A286" s="18"/>
      <c r="B286" s="1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>
      <c r="A287" s="18"/>
      <c r="B287" s="18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>
      <c r="A288" s="18"/>
      <c r="B288" s="18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>
      <c r="A289" s="18"/>
      <c r="B289" s="18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>
      <c r="A290" s="18"/>
      <c r="B290" s="18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>
      <c r="A291" s="18"/>
      <c r="B291" s="18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>
      <c r="A292" s="18"/>
      <c r="B292" s="18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>
      <c r="A293" s="18"/>
      <c r="B293" s="18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>
      <c r="A294" s="18"/>
      <c r="B294" s="18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>
      <c r="A295" s="18"/>
      <c r="B295" s="18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>
      <c r="A296" s="18"/>
      <c r="B296" s="18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>
      <c r="A297" s="18"/>
      <c r="B297" s="18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>
      <c r="A298" s="18"/>
      <c r="B298" s="18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>
      <c r="A299" s="18"/>
      <c r="B299" s="18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>
      <c r="A300" s="18"/>
      <c r="B300" s="18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>
      <c r="A301" s="18"/>
      <c r="B301" s="18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>
      <c r="A302" s="18"/>
      <c r="B302" s="18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>
      <c r="A303" s="18"/>
      <c r="B303" s="18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>
      <c r="A304" s="18"/>
      <c r="B304" s="18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>
      <c r="A305" s="18"/>
      <c r="B305" s="18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>
      <c r="A306" s="18"/>
      <c r="B306" s="18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>
      <c r="A307" s="18"/>
      <c r="B307" s="18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>
      <c r="A308" s="18"/>
      <c r="B308" s="18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>
      <c r="A309" s="18"/>
      <c r="B309" s="18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>
      <c r="A310" s="18"/>
      <c r="B310" s="18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>
      <c r="A311" s="18"/>
      <c r="B311" s="18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>
      <c r="A312" s="18"/>
      <c r="B312" s="18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>
      <c r="A313" s="18"/>
      <c r="B313" s="18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>
      <c r="A314" s="18"/>
      <c r="B314" s="18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>
      <c r="A315" s="18"/>
      <c r="B315" s="18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>
      <c r="A316" s="18"/>
      <c r="B316" s="18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>
      <c r="A317" s="18"/>
      <c r="B317" s="18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>
      <c r="A318" s="18"/>
      <c r="B318" s="18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>
      <c r="A319" s="18"/>
      <c r="B319" s="18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>
      <c r="A320" s="18"/>
      <c r="B320" s="18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>
      <c r="A321" s="18"/>
      <c r="B321" s="18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>
      <c r="A322" s="18"/>
      <c r="B322" s="18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>
      <c r="A323" s="18"/>
      <c r="B323" s="18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>
      <c r="A324" s="18"/>
      <c r="B324" s="18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>
      <c r="A325" s="18"/>
      <c r="B325" s="18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>
      <c r="A326" s="18"/>
      <c r="B326" s="18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>
      <c r="A327" s="18"/>
      <c r="B327" s="18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>
      <c r="A328" s="18"/>
      <c r="B328" s="18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>
      <c r="A329" s="18"/>
      <c r="B329" s="18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>
      <c r="A330" s="18"/>
      <c r="B330" s="18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>
      <c r="A331" s="18"/>
      <c r="B331" s="18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>
      <c r="A332" s="18"/>
      <c r="B332" s="18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>
      <c r="A333" s="18"/>
      <c r="B333" s="18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>
      <c r="A334" s="18"/>
      <c r="B334" s="18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>
      <c r="A335" s="18"/>
      <c r="B335" s="18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>
      <c r="A336" s="18"/>
      <c r="B336" s="18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>
      <c r="A337" s="18"/>
      <c r="B337" s="18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>
      <c r="A338" s="18"/>
      <c r="B338" s="18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>
      <c r="A339" s="18"/>
      <c r="B339" s="18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>
      <c r="A340" s="18"/>
      <c r="B340" s="18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>
      <c r="A341" s="18"/>
      <c r="B341" s="18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>
      <c r="A342" s="18"/>
      <c r="B342" s="18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>
      <c r="A343" s="18"/>
      <c r="B343" s="18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>
      <c r="A344" s="18"/>
      <c r="B344" s="18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>
      <c r="A345" s="18"/>
      <c r="B345" s="18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>
      <c r="A346" s="18"/>
      <c r="B346" s="18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>
      <c r="A347" s="18"/>
      <c r="B347" s="18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>
      <c r="A348" s="18"/>
      <c r="B348" s="18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>
      <c r="A349" s="18"/>
      <c r="B349" s="18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>
      <c r="A350" s="18"/>
      <c r="B350" s="18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>
      <c r="A351" s="18"/>
      <c r="B351" s="18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>
      <c r="A352" s="18"/>
      <c r="B352" s="18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>
      <c r="A353" s="18"/>
      <c r="B353" s="18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>
      <c r="A354" s="18"/>
      <c r="B354" s="18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>
      <c r="A355" s="18"/>
      <c r="B355" s="18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>
      <c r="A356" s="18"/>
      <c r="B356" s="18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>
      <c r="A357" s="18"/>
      <c r="B357" s="18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>
      <c r="A358" s="18"/>
      <c r="B358" s="18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>
      <c r="A359" s="18"/>
      <c r="B359" s="1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>
      <c r="A360" s="18"/>
      <c r="B360" s="18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>
      <c r="A361" s="18"/>
      <c r="B361" s="18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>
      <c r="A362" s="18"/>
      <c r="B362" s="18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>
      <c r="A363" s="18"/>
      <c r="B363" s="18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>
      <c r="A364" s="18"/>
      <c r="B364" s="18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>
      <c r="A365" s="18"/>
      <c r="B365" s="18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>
      <c r="A366" s="18"/>
      <c r="B366" s="18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>
      <c r="A367" s="18"/>
      <c r="B367" s="1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>
      <c r="A368" s="18"/>
      <c r="B368" s="1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>
      <c r="A369" s="18"/>
      <c r="B369" s="18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>
      <c r="A370" s="18"/>
      <c r="B370" s="18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>
      <c r="A371" s="18"/>
      <c r="B371" s="18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>
      <c r="A372" s="18"/>
      <c r="B372" s="18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>
      <c r="A373" s="18"/>
      <c r="B373" s="18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>
      <c r="A374" s="18"/>
      <c r="B374" s="18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>
      <c r="A375" s="18"/>
      <c r="B375" s="18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>
      <c r="A376" s="18"/>
      <c r="B376" s="18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>
      <c r="A377" s="18"/>
      <c r="B377" s="18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>
      <c r="A378" s="18"/>
      <c r="B378" s="18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>
      <c r="A379" s="18"/>
      <c r="B379" s="18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>
      <c r="A380" s="18"/>
      <c r="B380" s="18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>
      <c r="A381" s="18"/>
      <c r="B381" s="18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>
      <c r="A382" s="18"/>
      <c r="B382" s="18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>
      <c r="A383" s="18"/>
      <c r="B383" s="18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>
      <c r="A384" s="18"/>
      <c r="B384" s="18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>
      <c r="A385" s="18"/>
      <c r="B385" s="18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>
      <c r="A386" s="18"/>
      <c r="B386" s="18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>
      <c r="A387" s="18"/>
      <c r="B387" s="18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>
      <c r="A388" s="18"/>
      <c r="B388" s="18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>
      <c r="A389" s="18"/>
      <c r="B389" s="18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>
      <c r="A390" s="18"/>
      <c r="B390" s="18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>
      <c r="A391" s="18"/>
      <c r="B391" s="18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>
      <c r="A392" s="18"/>
      <c r="B392" s="18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>
      <c r="A393" s="18"/>
      <c r="B393" s="18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>
      <c r="A394" s="18"/>
      <c r="B394" s="18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>
      <c r="A395" s="18"/>
      <c r="B395" s="18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>
      <c r="A396" s="18"/>
      <c r="B396" s="18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>
      <c r="A397" s="18"/>
      <c r="B397" s="1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>
      <c r="A398" s="18"/>
      <c r="B398" s="18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>
      <c r="A399" s="18"/>
      <c r="B399" s="18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>
      <c r="A400" s="18"/>
      <c r="B400" s="18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>
      <c r="A401" s="18"/>
      <c r="B401" s="18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>
      <c r="A402" s="18"/>
      <c r="B402" s="18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>
      <c r="A403" s="18"/>
      <c r="B403" s="18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>
      <c r="A404" s="18"/>
      <c r="B404" s="18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>
      <c r="A405" s="18"/>
      <c r="B405" s="1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>
      <c r="A406" s="18"/>
      <c r="B406" s="18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>
      <c r="A407" s="18"/>
      <c r="B407" s="18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>
      <c r="A408" s="18"/>
      <c r="B408" s="18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>
      <c r="A409" s="18"/>
      <c r="B409" s="18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>
      <c r="A410" s="18"/>
      <c r="B410" s="18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>
      <c r="A411" s="18"/>
      <c r="B411" s="18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>
      <c r="A412" s="18"/>
      <c r="B412" s="18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>
      <c r="A413" s="18"/>
      <c r="B413" s="18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>
      <c r="A414" s="18"/>
      <c r="B414" s="18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>
      <c r="A415" s="18"/>
      <c r="B415" s="18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>
      <c r="A416" s="18"/>
      <c r="B416" s="18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>
      <c r="A417" s="18"/>
      <c r="B417" s="18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>
      <c r="A418" s="18"/>
      <c r="B418" s="18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>
      <c r="A419" s="18"/>
      <c r="B419" s="18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>
      <c r="A420" s="18"/>
      <c r="B420" s="18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>
      <c r="A421" s="18"/>
      <c r="B421" s="18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>
      <c r="A422" s="18"/>
      <c r="B422" s="18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>
      <c r="A423" s="18"/>
      <c r="B423" s="18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>
      <c r="A424" s="18"/>
      <c r="B424" s="18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>
      <c r="A425" s="18"/>
      <c r="B425" s="18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>
      <c r="A426" s="18"/>
      <c r="B426" s="18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>
      <c r="A427" s="18"/>
      <c r="B427" s="18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>
      <c r="A428" s="18"/>
      <c r="B428" s="18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>
      <c r="A429" s="18"/>
      <c r="B429" s="18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>
      <c r="A430" s="18"/>
      <c r="B430" s="18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>
      <c r="A431" s="18"/>
      <c r="B431" s="18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>
      <c r="A432" s="18"/>
      <c r="B432" s="18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>
      <c r="A433" s="18"/>
      <c r="B433" s="18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>
      <c r="A434" s="18"/>
      <c r="B434" s="18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>
      <c r="A435" s="18"/>
      <c r="B435" s="1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>
      <c r="A436" s="18"/>
      <c r="B436" s="1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>
      <c r="A437" s="18"/>
      <c r="B437" s="1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>
      <c r="A438" s="18"/>
      <c r="B438" s="18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>
      <c r="A439" s="18"/>
      <c r="B439" s="18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>
      <c r="A440" s="18"/>
      <c r="B440" s="18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>
      <c r="A441" s="18"/>
      <c r="B441" s="18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>
      <c r="A442" s="18"/>
      <c r="B442" s="1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>
      <c r="A443" s="18"/>
      <c r="B443" s="1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>
      <c r="A444" s="18"/>
      <c r="B444" s="18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>
      <c r="A445" s="18"/>
      <c r="B445" s="18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>
      <c r="A446" s="18"/>
      <c r="B446" s="18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>
      <c r="A447" s="18"/>
      <c r="B447" s="18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>
      <c r="A448" s="18"/>
      <c r="B448" s="18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>
      <c r="A449" s="18"/>
      <c r="B449" s="18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>
      <c r="A450" s="18"/>
      <c r="B450" s="18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>
      <c r="A451" s="18"/>
      <c r="B451" s="18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>
      <c r="A452" s="18"/>
      <c r="B452" s="18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>
      <c r="A453" s="18"/>
      <c r="B453" s="18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>
      <c r="A454" s="18"/>
      <c r="B454" s="18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>
      <c r="A455" s="18"/>
      <c r="B455" s="18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>
      <c r="A456" s="18"/>
      <c r="B456" s="18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>
      <c r="A457" s="18"/>
      <c r="B457" s="18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>
      <c r="A458" s="18"/>
      <c r="B458" s="18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>
      <c r="A459" s="18"/>
      <c r="B459" s="18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>
      <c r="A460" s="18"/>
      <c r="B460" s="18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>
      <c r="A461" s="18"/>
      <c r="B461" s="18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>
      <c r="A462" s="18"/>
      <c r="B462" s="18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>
      <c r="A463" s="18"/>
      <c r="B463" s="18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>
      <c r="A464" s="18"/>
      <c r="B464" s="18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>
      <c r="A465" s="18"/>
      <c r="B465" s="18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>
      <c r="A466" s="18"/>
      <c r="B466" s="18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>
      <c r="A467" s="18"/>
      <c r="B467" s="18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>
      <c r="A468" s="18"/>
      <c r="B468" s="18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>
      <c r="A469" s="18"/>
      <c r="B469" s="18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>
      <c r="A470" s="18"/>
      <c r="B470" s="18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>
      <c r="A471" s="18"/>
      <c r="B471" s="18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>
      <c r="A472" s="18"/>
      <c r="B472" s="18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>
      <c r="A473" s="18"/>
      <c r="B473" s="18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>
      <c r="A474" s="18"/>
      <c r="B474" s="18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>
      <c r="A475" s="18"/>
      <c r="B475" s="18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>
      <c r="A476" s="18"/>
      <c r="B476" s="18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>
      <c r="A477" s="18"/>
      <c r="B477" s="18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>
      <c r="A478" s="18"/>
      <c r="B478" s="18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>
      <c r="A479" s="18"/>
      <c r="B479" s="18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>
      <c r="A480" s="18"/>
      <c r="B480" s="18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>
      <c r="A481" s="18"/>
      <c r="B481" s="18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>
      <c r="A482" s="18"/>
      <c r="B482" s="18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>
      <c r="A483" s="18"/>
      <c r="B483" s="18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>
      <c r="A484" s="18"/>
      <c r="B484" s="18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>
      <c r="A485" s="18"/>
      <c r="B485" s="18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>
      <c r="A486" s="18"/>
      <c r="B486" s="18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>
      <c r="A487" s="18"/>
      <c r="B487" s="18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>
      <c r="A488" s="18"/>
      <c r="B488" s="18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>
      <c r="A489" s="18"/>
      <c r="B489" s="18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>
      <c r="A490" s="18"/>
      <c r="B490" s="18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>
      <c r="A491" s="18"/>
      <c r="B491" s="18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>
      <c r="A492" s="18"/>
      <c r="B492" s="18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>
      <c r="A493" s="18"/>
      <c r="B493" s="18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>
      <c r="A494" s="18"/>
      <c r="B494" s="18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>
      <c r="A495" s="18"/>
      <c r="B495" s="18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>
      <c r="A496" s="18"/>
      <c r="B496" s="18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>
      <c r="A497" s="18"/>
      <c r="B497" s="18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>
      <c r="A498" s="18"/>
      <c r="B498" s="18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>
      <c r="A499" s="18"/>
      <c r="B499" s="18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>
      <c r="A500" s="18"/>
      <c r="B500" s="18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>
      <c r="A501" s="18"/>
      <c r="B501" s="18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>
      <c r="A502" s="18"/>
      <c r="B502" s="18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>
      <c r="A503" s="18"/>
      <c r="B503" s="18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>
      <c r="A504" s="18"/>
      <c r="B504" s="18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>
      <c r="A505" s="18"/>
      <c r="B505" s="18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>
      <c r="A506" s="18"/>
      <c r="B506" s="18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>
      <c r="A507" s="18"/>
      <c r="B507" s="18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>
      <c r="A508" s="18"/>
      <c r="B508" s="18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>
      <c r="A509" s="18"/>
      <c r="B509" s="18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>
      <c r="A510" s="18"/>
      <c r="B510" s="18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>
      <c r="A511" s="18"/>
      <c r="B511" s="18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>
      <c r="A512" s="18"/>
      <c r="B512" s="18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>
      <c r="A513" s="18"/>
      <c r="B513" s="18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>
      <c r="A514" s="18"/>
      <c r="B514" s="18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>
      <c r="A515" s="18"/>
      <c r="B515" s="18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>
      <c r="A516" s="18"/>
      <c r="B516" s="18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>
      <c r="A517" s="18"/>
      <c r="B517" s="18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>
      <c r="A518" s="18"/>
      <c r="B518" s="18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>
      <c r="A519" s="18"/>
      <c r="B519" s="18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>
      <c r="A520" s="18"/>
      <c r="B520" s="18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>
      <c r="A521" s="18"/>
      <c r="B521" s="18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>
      <c r="A522" s="18"/>
      <c r="B522" s="18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>
      <c r="A523" s="18"/>
      <c r="B523" s="18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>
      <c r="A524" s="18"/>
      <c r="B524" s="18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>
      <c r="A525" s="18"/>
      <c r="B525" s="18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>
      <c r="A526" s="18"/>
      <c r="B526" s="18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>
      <c r="A527" s="18"/>
      <c r="B527" s="18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>
      <c r="A528" s="18"/>
      <c r="B528" s="18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>
      <c r="A529" s="18"/>
      <c r="B529" s="18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>
      <c r="A530" s="18"/>
      <c r="B530" s="18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>
      <c r="A531" s="18"/>
      <c r="B531" s="18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>
      <c r="A532" s="18"/>
      <c r="B532" s="18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>
      <c r="A533" s="18"/>
      <c r="B533" s="18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>
      <c r="A534" s="18"/>
      <c r="B534" s="18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>
      <c r="A535" s="18"/>
      <c r="B535" s="18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>
      <c r="A536" s="18"/>
      <c r="B536" s="18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>
      <c r="A537" s="18"/>
      <c r="B537" s="18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>
      <c r="A538" s="18"/>
      <c r="B538" s="18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>
      <c r="A539" s="18"/>
      <c r="B539" s="18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>
      <c r="A540" s="18"/>
      <c r="B540" s="18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>
      <c r="A541" s="18"/>
      <c r="B541" s="18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>
      <c r="A542" s="18"/>
      <c r="B542" s="18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>
      <c r="A543" s="18"/>
      <c r="B543" s="18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>
      <c r="A544" s="18"/>
      <c r="B544" s="18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>
      <c r="A545" s="18"/>
      <c r="B545" s="18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>
      <c r="A546" s="18"/>
      <c r="B546" s="18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>
      <c r="A547" s="18"/>
      <c r="B547" s="18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>
      <c r="A548" s="18"/>
      <c r="B548" s="18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>
      <c r="A549" s="18"/>
      <c r="B549" s="18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>
      <c r="A550" s="18"/>
      <c r="B550" s="18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>
      <c r="A551" s="18"/>
      <c r="B551" s="1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>
      <c r="A552" s="18"/>
      <c r="B552" s="18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>
      <c r="A553" s="18"/>
      <c r="B553" s="18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>
      <c r="A554" s="18"/>
      <c r="B554" s="1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>
      <c r="A555" s="18"/>
      <c r="B555" s="18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>
      <c r="A556" s="18"/>
      <c r="B556" s="18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>
      <c r="A557" s="18"/>
      <c r="B557" s="1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>
      <c r="A558" s="18"/>
      <c r="B558" s="18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>
      <c r="A559" s="18"/>
      <c r="B559" s="18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>
      <c r="A560" s="18"/>
      <c r="B560" s="18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>
      <c r="A561" s="18"/>
      <c r="B561" s="18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>
      <c r="A562" s="18"/>
      <c r="B562" s="18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>
      <c r="A563" s="18"/>
      <c r="B563" s="18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>
      <c r="A564" s="18"/>
      <c r="B564" s="18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>
      <c r="A565" s="18"/>
      <c r="B565" s="18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>
      <c r="A566" s="18"/>
      <c r="B566" s="18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>
      <c r="A567" s="18"/>
      <c r="B567" s="18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>
      <c r="A568" s="18"/>
      <c r="B568" s="18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>
      <c r="A569" s="18"/>
      <c r="B569" s="18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>
      <c r="A570" s="18"/>
      <c r="B570" s="18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>
      <c r="A571" s="18"/>
      <c r="B571" s="18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>
      <c r="A572" s="18"/>
      <c r="B572" s="18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>
      <c r="A573" s="18"/>
      <c r="B573" s="18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>
      <c r="A574" s="18"/>
      <c r="B574" s="18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>
      <c r="A575" s="18"/>
      <c r="B575" s="18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>
      <c r="A576" s="18"/>
      <c r="B576" s="18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>
      <c r="A577" s="18"/>
      <c r="B577" s="18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>
      <c r="A578" s="18"/>
      <c r="B578" s="18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>
      <c r="A579" s="18"/>
      <c r="B579" s="18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>
      <c r="A580" s="18"/>
      <c r="B580" s="18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>
      <c r="A581" s="18"/>
      <c r="B581" s="18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>
      <c r="A582" s="18"/>
      <c r="B582" s="18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>
      <c r="A583" s="18"/>
      <c r="B583" s="18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>
      <c r="A584" s="18"/>
      <c r="B584" s="18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>
      <c r="A585" s="18"/>
      <c r="B585" s="18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>
      <c r="A586" s="18"/>
      <c r="B586" s="18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>
      <c r="A587" s="18"/>
      <c r="B587" s="18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>
      <c r="A588" s="18"/>
      <c r="B588" s="18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>
      <c r="A589" s="18"/>
      <c r="B589" s="18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>
      <c r="A590" s="18"/>
      <c r="B590" s="18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>
      <c r="A591" s="18"/>
      <c r="B591" s="18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>
      <c r="A592" s="18"/>
      <c r="B592" s="18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>
      <c r="A593" s="18"/>
      <c r="B593" s="18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>
      <c r="A594" s="18"/>
      <c r="B594" s="18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>
      <c r="A595" s="18"/>
      <c r="B595" s="18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>
      <c r="A596" s="18"/>
      <c r="B596" s="18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>
      <c r="A597" s="18"/>
      <c r="B597" s="18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>
      <c r="A598" s="18"/>
      <c r="B598" s="18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>
      <c r="A599" s="18"/>
      <c r="B599" s="18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>
      <c r="A600" s="18"/>
      <c r="B600" s="18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>
      <c r="A601" s="18"/>
      <c r="B601" s="18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>
      <c r="A602" s="18"/>
      <c r="B602" s="18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>
      <c r="A603" s="18"/>
      <c r="B603" s="18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>
      <c r="A604" s="18"/>
      <c r="B604" s="18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>
      <c r="A605" s="18"/>
      <c r="B605" s="18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>
      <c r="A606" s="18"/>
      <c r="B606" s="18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>
      <c r="A607" s="18"/>
      <c r="B607" s="18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>
      <c r="A608" s="18"/>
      <c r="B608" s="18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>
      <c r="A609" s="18"/>
      <c r="B609" s="18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>
      <c r="A610" s="18"/>
      <c r="B610" s="18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>
      <c r="A611" s="18"/>
      <c r="B611" s="18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>
      <c r="A612" s="18"/>
      <c r="B612" s="18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>
      <c r="A613" s="18"/>
      <c r="B613" s="18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>
      <c r="A614" s="18"/>
      <c r="B614" s="18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>
      <c r="A615" s="18"/>
      <c r="B615" s="18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>
      <c r="A616" s="18"/>
      <c r="B616" s="18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>
      <c r="A617" s="18"/>
      <c r="B617" s="18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>
      <c r="A618" s="18"/>
      <c r="B618" s="18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>
      <c r="A619" s="18"/>
      <c r="B619" s="18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>
      <c r="A620" s="18"/>
      <c r="B620" s="18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>
      <c r="A621" s="18"/>
      <c r="B621" s="18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>
      <c r="A622" s="18"/>
      <c r="B622" s="18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>
      <c r="A623" s="18"/>
      <c r="B623" s="18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>
      <c r="A624" s="18"/>
      <c r="B624" s="18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>
      <c r="A625" s="18"/>
      <c r="B625" s="18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>
      <c r="A626" s="18"/>
      <c r="B626" s="18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>
      <c r="A627" s="18"/>
      <c r="B627" s="18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>
      <c r="A628" s="18"/>
      <c r="B628" s="18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>
      <c r="A629" s="18"/>
      <c r="B629" s="18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>
      <c r="A630" s="18"/>
      <c r="B630" s="18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>
      <c r="A631" s="18"/>
      <c r="B631" s="18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>
      <c r="A632" s="18"/>
      <c r="B632" s="18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>
      <c r="A633" s="18"/>
      <c r="B633" s="18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>
      <c r="A634" s="18"/>
      <c r="B634" s="18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>
      <c r="A635" s="18"/>
      <c r="B635" s="18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>
      <c r="A636" s="18"/>
      <c r="B636" s="18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>
      <c r="A637" s="18"/>
      <c r="B637" s="18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>
      <c r="A638" s="18"/>
      <c r="B638" s="18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>
      <c r="A639" s="18"/>
      <c r="B639" s="18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>
      <c r="A640" s="18"/>
      <c r="B640" s="18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>
      <c r="A641" s="18"/>
      <c r="B641" s="18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>
      <c r="A642" s="18"/>
      <c r="B642" s="18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>
      <c r="A643" s="18"/>
      <c r="B643" s="18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>
      <c r="A644" s="18"/>
      <c r="B644" s="18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>
      <c r="A645" s="18"/>
      <c r="B645" s="18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>
      <c r="A646" s="18"/>
      <c r="B646" s="18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>
      <c r="A647" s="18"/>
      <c r="B647" s="18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>
      <c r="A648" s="18"/>
      <c r="B648" s="18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>
      <c r="A649" s="18"/>
      <c r="B649" s="18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>
      <c r="A650" s="18"/>
      <c r="B650" s="18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>
      <c r="A651" s="18"/>
      <c r="B651" s="18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>
      <c r="A652" s="18"/>
      <c r="B652" s="18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>
      <c r="A653" s="18"/>
      <c r="B653" s="18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>
      <c r="A654" s="18"/>
      <c r="B654" s="18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>
      <c r="A655" s="18"/>
      <c r="B655" s="18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>
      <c r="A656" s="18"/>
      <c r="B656" s="18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>
      <c r="A657" s="18"/>
      <c r="B657" s="18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>
      <c r="A658" s="18"/>
      <c r="B658" s="18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>
      <c r="A659" s="18"/>
      <c r="B659" s="18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>
      <c r="A660" s="18"/>
      <c r="B660" s="18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>
      <c r="A661" s="18"/>
      <c r="B661" s="18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>
      <c r="A662" s="18"/>
      <c r="B662" s="18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>
      <c r="A663" s="18"/>
      <c r="B663" s="18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>
      <c r="A664" s="18"/>
      <c r="B664" s="18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>
      <c r="A665" s="18"/>
      <c r="B665" s="18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>
      <c r="A666" s="18"/>
      <c r="B666" s="18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>
      <c r="A667" s="18"/>
      <c r="B667" s="18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>
      <c r="A668" s="18"/>
      <c r="B668" s="18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>
      <c r="A669" s="18"/>
      <c r="B669" s="18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>
      <c r="A670" s="18"/>
      <c r="B670" s="18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>
      <c r="A671" s="18"/>
      <c r="B671" s="18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>
      <c r="A672" s="18"/>
      <c r="B672" s="18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>
      <c r="A673" s="18"/>
      <c r="B673" s="18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>
      <c r="A674" s="18"/>
      <c r="B674" s="18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>
      <c r="A675" s="18"/>
      <c r="B675" s="18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>
      <c r="A676" s="18"/>
      <c r="B676" s="18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>
      <c r="A677" s="18"/>
      <c r="B677" s="18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>
      <c r="A678" s="18"/>
      <c r="B678" s="18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>
      <c r="A679" s="18"/>
      <c r="B679" s="18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>
      <c r="A680" s="18"/>
      <c r="B680" s="18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>
      <c r="A681" s="18"/>
      <c r="B681" s="18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>
      <c r="A682" s="18"/>
      <c r="B682" s="18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>
      <c r="A683" s="18"/>
      <c r="B683" s="18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>
      <c r="A684" s="18"/>
      <c r="B684" s="18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>
      <c r="A685" s="18"/>
      <c r="B685" s="18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>
      <c r="A686" s="18"/>
      <c r="B686" s="18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>
      <c r="A687" s="18"/>
      <c r="B687" s="18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>
      <c r="A688" s="18"/>
      <c r="B688" s="18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>
      <c r="A689" s="18"/>
      <c r="B689" s="18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>
      <c r="A690" s="18"/>
      <c r="B690" s="18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>
      <c r="A691" s="18"/>
      <c r="B691" s="18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>
      <c r="A692" s="18"/>
      <c r="B692" s="18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>
      <c r="A693" s="18"/>
      <c r="B693" s="18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>
      <c r="A694" s="18"/>
      <c r="B694" s="18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>
      <c r="A695" s="18"/>
      <c r="B695" s="18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>
      <c r="A696" s="18"/>
      <c r="B696" s="18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>
      <c r="A697" s="18"/>
      <c r="B697" s="18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>
      <c r="A698" s="18"/>
      <c r="B698" s="18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>
      <c r="A699" s="18"/>
      <c r="B699" s="18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>
      <c r="A700" s="18"/>
      <c r="B700" s="18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>
      <c r="A701" s="18"/>
      <c r="B701" s="18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>
      <c r="A702" s="18"/>
      <c r="B702" s="18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>
      <c r="A703" s="18"/>
      <c r="B703" s="18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>
      <c r="A704" s="18"/>
      <c r="B704" s="18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>
      <c r="A705" s="18"/>
      <c r="B705" s="18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>
      <c r="A706" s="18"/>
      <c r="B706" s="18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>
      <c r="A707" s="18"/>
      <c r="B707" s="18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>
      <c r="A708" s="18"/>
      <c r="B708" s="18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>
      <c r="A709" s="18"/>
      <c r="B709" s="18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>
      <c r="A710" s="18"/>
      <c r="B710" s="18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>
      <c r="A711" s="18"/>
      <c r="B711" s="18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>
      <c r="A712" s="18"/>
      <c r="B712" s="18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>
      <c r="A713" s="18"/>
      <c r="B713" s="18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>
      <c r="A714" s="18"/>
      <c r="B714" s="18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>
      <c r="A715" s="18"/>
      <c r="B715" s="18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>
      <c r="A716" s="18"/>
      <c r="B716" s="18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>
      <c r="A717" s="18"/>
      <c r="B717" s="18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>
      <c r="A718" s="18"/>
      <c r="B718" s="18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>
      <c r="A719" s="18"/>
      <c r="B719" s="18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>
      <c r="A720" s="18"/>
      <c r="B720" s="18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>
      <c r="A721" s="18"/>
      <c r="B721" s="18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>
      <c r="A722" s="18"/>
      <c r="B722" s="18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>
      <c r="A723" s="18"/>
      <c r="B723" s="18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>
      <c r="A724" s="18"/>
      <c r="B724" s="18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>
      <c r="A725" s="18"/>
      <c r="B725" s="18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>
      <c r="A726" s="18"/>
      <c r="B726" s="18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>
      <c r="A727" s="18"/>
      <c r="B727" s="18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>
      <c r="A728" s="18"/>
      <c r="B728" s="18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>
      <c r="A729" s="18"/>
      <c r="B729" s="18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>
      <c r="A730" s="18"/>
      <c r="B730" s="18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>
      <c r="A731" s="18"/>
      <c r="B731" s="18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>
      <c r="A732" s="18"/>
      <c r="B732" s="18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>
      <c r="A733" s="18"/>
      <c r="B733" s="18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>
      <c r="A734" s="18"/>
      <c r="B734" s="18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>
      <c r="A735" s="18"/>
      <c r="B735" s="18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>
      <c r="A736" s="18"/>
      <c r="B736" s="18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>
      <c r="A737" s="18"/>
      <c r="B737" s="18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>
      <c r="A738" s="18"/>
      <c r="B738" s="18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>
      <c r="A739" s="18"/>
      <c r="B739" s="18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>
      <c r="A740" s="18"/>
      <c r="B740" s="18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>
      <c r="A741" s="18"/>
      <c r="B741" s="18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>
      <c r="A742" s="18"/>
      <c r="B742" s="18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>
      <c r="A743" s="18"/>
      <c r="B743" s="18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>
      <c r="A744" s="18"/>
      <c r="B744" s="18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>
      <c r="A745" s="18"/>
      <c r="B745" s="18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>
      <c r="A746" s="18"/>
      <c r="B746" s="18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>
      <c r="A747" s="18"/>
      <c r="B747" s="18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>
      <c r="A748" s="18"/>
      <c r="B748" s="18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>
      <c r="A749" s="18"/>
      <c r="B749" s="18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>
      <c r="A750" s="18"/>
      <c r="B750" s="18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>
      <c r="A751" s="18"/>
      <c r="B751" s="18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>
      <c r="A752" s="18"/>
      <c r="B752" s="18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>
      <c r="A753" s="18"/>
      <c r="B753" s="18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>
      <c r="A754" s="18"/>
      <c r="B754" s="18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>
      <c r="A755" s="18"/>
      <c r="B755" s="18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>
      <c r="A756" s="18"/>
      <c r="B756" s="18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>
      <c r="A757" s="18"/>
      <c r="B757" s="18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>
      <c r="A758" s="18"/>
      <c r="B758" s="18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>
      <c r="A759" s="18"/>
      <c r="B759" s="18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>
      <c r="A760" s="18"/>
      <c r="B760" s="18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>
      <c r="A761" s="18"/>
      <c r="B761" s="18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>
      <c r="A762" s="18"/>
      <c r="B762" s="18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>
      <c r="A763" s="18"/>
      <c r="B763" s="18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>
      <c r="A764" s="18"/>
      <c r="B764" s="18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>
      <c r="A765" s="18"/>
      <c r="B765" s="18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>
      <c r="A766" s="18"/>
      <c r="B766" s="18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>
      <c r="A767" s="18"/>
      <c r="B767" s="18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>
      <c r="A768" s="18"/>
      <c r="B768" s="18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>
      <c r="A769" s="18"/>
      <c r="B769" s="18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>
      <c r="A770" s="18"/>
      <c r="B770" s="18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>
      <c r="A771" s="18"/>
      <c r="B771" s="18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>
      <c r="A772" s="18"/>
      <c r="B772" s="18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>
      <c r="A773" s="18"/>
      <c r="B773" s="18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>
      <c r="A774" s="18"/>
      <c r="B774" s="18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>
      <c r="A775" s="18"/>
      <c r="B775" s="18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>
      <c r="A776" s="18"/>
      <c r="B776" s="18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>
      <c r="A777" s="18"/>
      <c r="B777" s="18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>
      <c r="A778" s="18"/>
      <c r="B778" s="18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>
      <c r="A779" s="18"/>
      <c r="B779" s="18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>
      <c r="A780" s="18"/>
      <c r="B780" s="18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>
      <c r="A781" s="18"/>
      <c r="B781" s="18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>
      <c r="A782" s="18"/>
      <c r="B782" s="18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>
      <c r="A783" s="18"/>
      <c r="B783" s="18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>
      <c r="A784" s="18"/>
      <c r="B784" s="18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>
      <c r="A785" s="18"/>
      <c r="B785" s="18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>
      <c r="A786" s="18"/>
      <c r="B786" s="18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>
      <c r="A787" s="18"/>
      <c r="B787" s="18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>
      <c r="A788" s="18"/>
      <c r="B788" s="18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>
      <c r="A789" s="18"/>
      <c r="B789" s="18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>
      <c r="A790" s="18"/>
      <c r="B790" s="18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>
      <c r="A791" s="18"/>
      <c r="B791" s="18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>
      <c r="A792" s="18"/>
      <c r="B792" s="18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>
      <c r="A793" s="18"/>
      <c r="B793" s="18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>
      <c r="A794" s="18"/>
      <c r="B794" s="18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>
      <c r="A795" s="18"/>
      <c r="B795" s="18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>
      <c r="A796" s="18"/>
      <c r="B796" s="18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>
      <c r="A797" s="18"/>
      <c r="B797" s="18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>
      <c r="A798" s="18"/>
      <c r="B798" s="18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>
      <c r="A799" s="18"/>
      <c r="B799" s="18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>
      <c r="A800" s="18"/>
      <c r="B800" s="18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>
      <c r="A801" s="18"/>
      <c r="B801" s="18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>
      <c r="A802" s="18"/>
      <c r="B802" s="18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>
      <c r="A803" s="18"/>
      <c r="B803" s="18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>
      <c r="A804" s="18"/>
      <c r="B804" s="18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>
      <c r="A805" s="18"/>
      <c r="B805" s="18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>
      <c r="A806" s="18"/>
      <c r="B806" s="18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>
      <c r="A807" s="18"/>
      <c r="B807" s="18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>
      <c r="A808" s="18"/>
      <c r="B808" s="18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>
      <c r="A809" s="18"/>
      <c r="B809" s="18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>
      <c r="A810" s="18"/>
      <c r="B810" s="18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>
      <c r="A811" s="18"/>
      <c r="B811" s="18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>
      <c r="A812" s="18"/>
      <c r="B812" s="18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>
      <c r="A813" s="18"/>
      <c r="B813" s="18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>
      <c r="A814" s="18"/>
      <c r="B814" s="18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>
      <c r="A815" s="18"/>
      <c r="B815" s="18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>
      <c r="A816" s="18"/>
      <c r="B816" s="18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>
      <c r="A817" s="18"/>
      <c r="B817" s="18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>
      <c r="A818" s="18"/>
      <c r="B818" s="18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>
      <c r="A819" s="18"/>
      <c r="B819" s="18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>
      <c r="A820" s="18"/>
      <c r="B820" s="18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>
      <c r="A821" s="18"/>
      <c r="B821" s="18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>
      <c r="A822" s="18"/>
      <c r="B822" s="18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>
      <c r="A823" s="18"/>
      <c r="B823" s="18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>
      <c r="A824" s="18"/>
      <c r="B824" s="18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>
      <c r="A825" s="18"/>
      <c r="B825" s="18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>
      <c r="A826" s="18"/>
      <c r="B826" s="18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>
      <c r="A827" s="18"/>
      <c r="B827" s="18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>
      <c r="A828" s="18"/>
      <c r="B828" s="18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>
      <c r="A829" s="18"/>
      <c r="B829" s="18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>
      <c r="A830" s="18"/>
      <c r="B830" s="18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>
      <c r="A831" s="18"/>
      <c r="B831" s="18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>
      <c r="A832" s="18"/>
      <c r="B832" s="18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>
      <c r="A833" s="18"/>
      <c r="B833" s="18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>
      <c r="A834" s="18"/>
      <c r="B834" s="18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>
      <c r="A835" s="18"/>
      <c r="B835" s="18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>
      <c r="A836" s="18"/>
      <c r="B836" s="18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>
      <c r="A837" s="18"/>
      <c r="B837" s="18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>
      <c r="A838" s="18"/>
      <c r="B838" s="18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>
      <c r="A839" s="18"/>
      <c r="B839" s="18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>
      <c r="A840" s="18"/>
      <c r="B840" s="18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>
      <c r="A841" s="18"/>
      <c r="B841" s="18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>
      <c r="A842" s="18"/>
      <c r="B842" s="18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>
      <c r="A843" s="18"/>
      <c r="B843" s="18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>
      <c r="A844" s="18"/>
      <c r="B844" s="18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>
      <c r="A845" s="18"/>
      <c r="B845" s="18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>
      <c r="A846" s="18"/>
      <c r="B846" s="18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>
      <c r="A847" s="18"/>
      <c r="B847" s="18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>
      <c r="A848" s="18"/>
      <c r="B848" s="18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>
      <c r="A849" s="18"/>
      <c r="B849" s="18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>
      <c r="A850" s="18"/>
      <c r="B850" s="18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>
      <c r="A851" s="18"/>
      <c r="B851" s="18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>
      <c r="A852" s="18"/>
      <c r="B852" s="18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>
      <c r="A853" s="18"/>
      <c r="B853" s="18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>
      <c r="A854" s="18"/>
      <c r="B854" s="18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>
      <c r="A855" s="18"/>
      <c r="B855" s="18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>
      <c r="A856" s="18"/>
      <c r="B856" s="18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>
      <c r="A857" s="18"/>
      <c r="B857" s="18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>
      <c r="A858" s="18"/>
      <c r="B858" s="18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>
      <c r="A859" s="18"/>
      <c r="B859" s="18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>
      <c r="A860" s="18"/>
      <c r="B860" s="18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>
      <c r="A861" s="18"/>
      <c r="B861" s="18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>
      <c r="A862" s="18"/>
      <c r="B862" s="18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>
      <c r="A863" s="18"/>
      <c r="B863" s="18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>
      <c r="A864" s="18"/>
      <c r="B864" s="18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>
      <c r="A865" s="18"/>
      <c r="B865" s="18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>
      <c r="A866" s="18"/>
      <c r="B866" s="18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>
      <c r="A867" s="18"/>
      <c r="B867" s="18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>
      <c r="A868" s="18"/>
      <c r="B868" s="18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>
      <c r="A869" s="18"/>
      <c r="B869" s="18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>
      <c r="A870" s="18"/>
      <c r="B870" s="18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>
      <c r="A871" s="18"/>
      <c r="B871" s="18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>
      <c r="A872" s="18"/>
      <c r="B872" s="18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>
      <c r="A873" s="18"/>
      <c r="B873" s="18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>
      <c r="A874" s="18"/>
      <c r="B874" s="18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>
      <c r="A875" s="18"/>
      <c r="B875" s="18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>
      <c r="A876" s="18"/>
      <c r="B876" s="18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>
      <c r="A877" s="18"/>
      <c r="B877" s="18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>
      <c r="A878" s="18"/>
      <c r="B878" s="18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>
      <c r="A879" s="18"/>
      <c r="B879" s="18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>
      <c r="A880" s="18"/>
      <c r="B880" s="18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>
      <c r="A881" s="18"/>
      <c r="B881" s="18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>
      <c r="A882" s="18"/>
      <c r="B882" s="18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>
      <c r="A883" s="18"/>
      <c r="B883" s="18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>
      <c r="A884" s="18"/>
      <c r="B884" s="18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>
      <c r="A885" s="18"/>
      <c r="B885" s="18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>
      <c r="A886" s="18"/>
      <c r="B886" s="18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>
      <c r="A887" s="18"/>
      <c r="B887" s="18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>
      <c r="A888" s="18"/>
      <c r="B888" s="18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>
      <c r="A889" s="18"/>
      <c r="B889" s="18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>
      <c r="A890" s="18"/>
      <c r="B890" s="18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>
      <c r="A891" s="18"/>
      <c r="B891" s="18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>
      <c r="A892" s="18"/>
      <c r="B892" s="18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>
      <c r="A893" s="18"/>
      <c r="B893" s="18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>
      <c r="A894" s="18"/>
      <c r="B894" s="18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>
      <c r="A895" s="18"/>
      <c r="B895" s="18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>
      <c r="A896" s="18"/>
      <c r="B896" s="18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>
      <c r="A897" s="18"/>
      <c r="B897" s="18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>
      <c r="A898" s="18"/>
      <c r="B898" s="18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>
      <c r="A899" s="18"/>
      <c r="B899" s="18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>
      <c r="A900" s="18"/>
      <c r="B900" s="18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>
      <c r="A901" s="18"/>
      <c r="B901" s="18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>
      <c r="A902" s="18"/>
      <c r="B902" s="18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>
      <c r="A903" s="18"/>
      <c r="B903" s="18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>
      <c r="A904" s="18"/>
      <c r="B904" s="18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>
      <c r="A905" s="18"/>
      <c r="B905" s="18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>
      <c r="A906" s="18"/>
      <c r="B906" s="18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>
      <c r="A907" s="18"/>
      <c r="B907" s="18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>
      <c r="A908" s="18"/>
      <c r="B908" s="18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>
      <c r="A909" s="18"/>
      <c r="B909" s="18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>
      <c r="A910" s="18"/>
      <c r="B910" s="18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>
      <c r="A911" s="18"/>
      <c r="B911" s="18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>
      <c r="A912" s="18"/>
      <c r="B912" s="18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>
      <c r="A913" s="18"/>
      <c r="B913" s="18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>
      <c r="A914" s="18"/>
      <c r="B914" s="18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>
      <c r="A915" s="18"/>
      <c r="B915" s="18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>
      <c r="A916" s="18"/>
      <c r="B916" s="18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>
      <c r="A917" s="18"/>
      <c r="B917" s="18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>
      <c r="A918" s="18"/>
      <c r="B918" s="18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>
      <c r="A919" s="18"/>
      <c r="B919" s="18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>
      <c r="A920" s="18"/>
      <c r="B920" s="18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>
      <c r="A921" s="18"/>
      <c r="B921" s="18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>
      <c r="A922" s="18"/>
      <c r="B922" s="18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>
      <c r="A923" s="18"/>
      <c r="B923" s="18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>
      <c r="A924" s="18"/>
      <c r="B924" s="18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>
      <c r="A925" s="18"/>
      <c r="B925" s="18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>
      <c r="A926" s="18"/>
      <c r="B926" s="18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>
      <c r="A927" s="18"/>
      <c r="B927" s="18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>
      <c r="A928" s="18"/>
      <c r="B928" s="18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>
      <c r="A929" s="18"/>
      <c r="B929" s="18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>
      <c r="A930" s="18"/>
      <c r="B930" s="18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>
      <c r="A931" s="18"/>
      <c r="B931" s="18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>
      <c r="A932" s="18"/>
      <c r="B932" s="18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>
      <c r="A933" s="18"/>
      <c r="B933" s="18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>
      <c r="A934" s="18"/>
      <c r="B934" s="18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>
      <c r="A935" s="18"/>
      <c r="B935" s="18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>
      <c r="A936" s="18"/>
      <c r="B936" s="18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>
      <c r="A937" s="18"/>
      <c r="B937" s="18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>
      <c r="A938" s="18"/>
      <c r="B938" s="18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>
      <c r="A939" s="18"/>
      <c r="B939" s="18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>
      <c r="A940" s="18"/>
      <c r="B940" s="18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>
      <c r="A941" s="18"/>
      <c r="B941" s="18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>
      <c r="A942" s="18"/>
      <c r="B942" s="18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>
      <c r="A943" s="18"/>
      <c r="B943" s="18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>
      <c r="A944" s="18"/>
      <c r="B944" s="18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>
      <c r="A945" s="18"/>
      <c r="B945" s="18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>
      <c r="A946" s="18"/>
      <c r="B946" s="18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>
      <c r="A947" s="18"/>
      <c r="B947" s="18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>
      <c r="A948" s="18"/>
      <c r="B948" s="18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>
      <c r="A949" s="18"/>
      <c r="B949" s="18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>
      <c r="A950" s="18"/>
      <c r="B950" s="18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>
      <c r="A951" s="18"/>
      <c r="B951" s="18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>
      <c r="A952" s="18"/>
      <c r="B952" s="18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>
      <c r="A953" s="18"/>
      <c r="B953" s="18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>
      <c r="A954" s="18"/>
      <c r="B954" s="18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>
      <c r="A955" s="18"/>
      <c r="B955" s="18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>
      <c r="A956" s="18"/>
      <c r="B956" s="18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>
      <c r="A957" s="18"/>
      <c r="B957" s="18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>
      <c r="A958" s="18"/>
      <c r="B958" s="18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>
      <c r="A959" s="18"/>
      <c r="B959" s="18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>
      <c r="A960" s="18"/>
      <c r="B960" s="18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>
      <c r="A961" s="18"/>
      <c r="B961" s="18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>
      <c r="A962" s="18"/>
      <c r="B962" s="18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>
      <c r="A963" s="18"/>
      <c r="B963" s="18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>
      <c r="A964" s="18"/>
      <c r="B964" s="18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>
      <c r="A965" s="18"/>
      <c r="B965" s="18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>
      <c r="A966" s="18"/>
      <c r="B966" s="18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>
      <c r="A967" s="18"/>
      <c r="B967" s="18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>
      <c r="A968" s="18"/>
      <c r="B968" s="18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>
      <c r="A969" s="18"/>
      <c r="B969" s="18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>
      <c r="A970" s="18"/>
      <c r="B970" s="18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>
      <c r="A971" s="18"/>
      <c r="B971" s="18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>
      <c r="A972" s="18"/>
      <c r="B972" s="18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>
      <c r="A973" s="18"/>
      <c r="B973" s="18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>
      <c r="A974" s="18"/>
      <c r="B974" s="18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>
      <c r="A975" s="18"/>
      <c r="B975" s="18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>
      <c r="A976" s="18"/>
      <c r="B976" s="18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>
      <c r="A977" s="18"/>
      <c r="B977" s="18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>
      <c r="A978" s="18"/>
      <c r="B978" s="18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>
      <c r="A979" s="18"/>
      <c r="B979" s="18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>
      <c r="A980" s="18"/>
      <c r="B980" s="18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>
      <c r="A981" s="18"/>
      <c r="B981" s="18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>
      <c r="A982" s="18"/>
      <c r="B982" s="18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>
      <c r="A983" s="18"/>
      <c r="B983" s="18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>
      <c r="A984" s="18"/>
      <c r="B984" s="18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  <row r="985">
      <c r="A985" s="18"/>
      <c r="B985" s="18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</row>
    <row r="986">
      <c r="A986" s="18"/>
      <c r="B986" s="18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</row>
    <row r="987">
      <c r="A987" s="18"/>
      <c r="B987" s="18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</row>
    <row r="988">
      <c r="A988" s="18"/>
      <c r="B988" s="18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</row>
    <row r="989">
      <c r="A989" s="18"/>
      <c r="B989" s="18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</row>
    <row r="990">
      <c r="A990" s="18"/>
      <c r="B990" s="18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</row>
    <row r="991">
      <c r="A991" s="18"/>
      <c r="B991" s="18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</row>
    <row r="992">
      <c r="A992" s="18"/>
      <c r="B992" s="18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</row>
    <row r="993">
      <c r="A993" s="18"/>
      <c r="B993" s="18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</row>
    <row r="994">
      <c r="A994" s="18"/>
      <c r="B994" s="18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</row>
    <row r="995">
      <c r="A995" s="18"/>
      <c r="B995" s="18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</row>
    <row r="996">
      <c r="A996" s="18"/>
      <c r="B996" s="18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</row>
    <row r="997">
      <c r="A997" s="18"/>
      <c r="B997" s="18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</row>
    <row r="998">
      <c r="A998" s="18"/>
      <c r="B998" s="18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</row>
    <row r="999">
      <c r="A999" s="18"/>
      <c r="B999" s="18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</row>
    <row r="1000">
      <c r="A1000" s="18"/>
      <c r="B1000" s="18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30.43"/>
    <col customWidth="1" min="3" max="3" width="27.57"/>
    <col customWidth="1" min="4" max="4" width="33.71"/>
  </cols>
  <sheetData>
    <row r="1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idden="1">
      <c r="A2" s="4" t="s">
        <v>12</v>
      </c>
      <c r="B2" s="4"/>
      <c r="C2" s="4"/>
      <c r="D2" s="5"/>
      <c r="E2" s="5"/>
      <c r="F2" s="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 t="s">
        <v>14</v>
      </c>
      <c r="B3" s="4"/>
      <c r="C3" s="4"/>
      <c r="D3" s="5"/>
      <c r="E3" s="5"/>
      <c r="F3" s="4" t="s">
        <v>18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2" t="s">
        <v>19</v>
      </c>
      <c r="B4" s="12" t="s">
        <v>20</v>
      </c>
      <c r="C4" s="4" t="s">
        <v>21</v>
      </c>
      <c r="D4" s="5"/>
      <c r="E4" s="5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4"/>
      <c r="B5" s="14"/>
      <c r="C5" s="4" t="s">
        <v>25</v>
      </c>
      <c r="D5" s="5"/>
      <c r="E5" s="5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4"/>
      <c r="B6" s="14"/>
      <c r="C6" s="4" t="s">
        <v>28</v>
      </c>
      <c r="D6" s="5"/>
      <c r="E6" s="5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4"/>
      <c r="B7" s="14"/>
      <c r="C7" s="4" t="s">
        <v>45</v>
      </c>
      <c r="D7" s="5"/>
      <c r="E7" s="5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4"/>
      <c r="B8" s="14"/>
      <c r="C8" s="4" t="s">
        <v>49</v>
      </c>
      <c r="D8" s="5"/>
      <c r="E8" s="5"/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4"/>
      <c r="B9" s="16"/>
      <c r="C9" s="4" t="s">
        <v>52</v>
      </c>
      <c r="D9" s="5"/>
      <c r="E9" s="5"/>
      <c r="F9" s="5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4"/>
      <c r="B10" s="12" t="s">
        <v>55</v>
      </c>
      <c r="C10" s="4" t="s">
        <v>56</v>
      </c>
      <c r="D10" s="5"/>
      <c r="E10" s="5"/>
      <c r="F10" s="5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4"/>
      <c r="B11" s="14"/>
      <c r="C11" s="4" t="s">
        <v>59</v>
      </c>
      <c r="D11" s="5"/>
      <c r="E11" s="5"/>
      <c r="F11" s="5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4"/>
      <c r="B12" s="14"/>
      <c r="C12" s="4" t="s">
        <v>62</v>
      </c>
      <c r="D12" s="5"/>
      <c r="E12" s="5"/>
      <c r="F12" s="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4"/>
      <c r="B13" s="16"/>
      <c r="C13" s="4" t="s">
        <v>65</v>
      </c>
      <c r="D13" s="5"/>
      <c r="E13" s="5"/>
      <c r="F13" s="5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4"/>
      <c r="B14" s="12" t="s">
        <v>68</v>
      </c>
      <c r="C14" s="4" t="s">
        <v>21</v>
      </c>
      <c r="D14" s="5"/>
      <c r="E14" s="5"/>
      <c r="F14" s="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4"/>
      <c r="B15" s="14"/>
      <c r="C15" s="4" t="s">
        <v>25</v>
      </c>
      <c r="D15" s="5"/>
      <c r="E15" s="5"/>
      <c r="F15" s="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4"/>
      <c r="B16" s="14"/>
      <c r="C16" s="4" t="s">
        <v>28</v>
      </c>
      <c r="D16" s="5"/>
      <c r="E16" s="5"/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4"/>
      <c r="B17" s="14"/>
      <c r="C17" s="4" t="s">
        <v>45</v>
      </c>
      <c r="D17" s="5"/>
      <c r="E17" s="5"/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4"/>
      <c r="B18" s="14"/>
      <c r="C18" s="4" t="s">
        <v>49</v>
      </c>
      <c r="D18" s="5"/>
      <c r="E18" s="5"/>
      <c r="F18" s="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4"/>
      <c r="B19" s="14"/>
      <c r="C19" s="4" t="s">
        <v>52</v>
      </c>
      <c r="D19" s="5"/>
      <c r="E19" s="5"/>
      <c r="F19" s="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4"/>
      <c r="B20" s="14"/>
      <c r="C20" s="4" t="s">
        <v>82</v>
      </c>
      <c r="D20" s="4"/>
      <c r="E20" s="5"/>
      <c r="F20" s="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4"/>
      <c r="B21" s="14"/>
      <c r="C21" s="4" t="s">
        <v>84</v>
      </c>
      <c r="D21" s="4"/>
      <c r="E21" s="5"/>
      <c r="F21" s="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4"/>
      <c r="B22" s="16"/>
      <c r="C22" s="4" t="s">
        <v>87</v>
      </c>
      <c r="D22" s="4"/>
      <c r="E22" s="5"/>
      <c r="F22" s="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4"/>
      <c r="B23" s="4"/>
      <c r="C23" s="4" t="s">
        <v>89</v>
      </c>
      <c r="D23" s="4"/>
      <c r="E23" s="5"/>
      <c r="F23" s="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4"/>
      <c r="B24" s="12" t="s">
        <v>91</v>
      </c>
      <c r="C24" s="4" t="s">
        <v>93</v>
      </c>
      <c r="D24" s="4"/>
      <c r="E24" s="5"/>
      <c r="F24" s="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4"/>
      <c r="B25" s="16"/>
      <c r="C25" s="4" t="s">
        <v>95</v>
      </c>
      <c r="D25" s="4" t="s">
        <v>96</v>
      </c>
      <c r="E25" s="5"/>
      <c r="F25" s="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4"/>
      <c r="B26" s="12" t="s">
        <v>99</v>
      </c>
      <c r="C26" s="4" t="s">
        <v>100</v>
      </c>
      <c r="D26" s="4"/>
      <c r="E26" s="5"/>
      <c r="F26" s="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4"/>
      <c r="B27" s="14"/>
      <c r="C27" s="4" t="s">
        <v>101</v>
      </c>
      <c r="D27" s="4"/>
      <c r="E27" s="5"/>
      <c r="F27" s="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4"/>
      <c r="B28" s="14"/>
      <c r="C28" s="4" t="s">
        <v>104</v>
      </c>
      <c r="D28" s="4"/>
      <c r="E28" s="5"/>
      <c r="F28" s="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4"/>
      <c r="B29" s="14"/>
      <c r="C29" s="4" t="s">
        <v>106</v>
      </c>
      <c r="D29" s="4"/>
      <c r="E29" s="5"/>
      <c r="F29" s="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4"/>
      <c r="B30" s="14"/>
      <c r="C30" s="4" t="s">
        <v>107</v>
      </c>
      <c r="D30" s="4"/>
      <c r="E30" s="5"/>
      <c r="F30" s="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4"/>
      <c r="B31" s="16"/>
      <c r="C31" s="4" t="s">
        <v>109</v>
      </c>
      <c r="D31" s="4"/>
      <c r="E31" s="5"/>
      <c r="F31" s="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4"/>
      <c r="B32" s="12" t="s">
        <v>113</v>
      </c>
      <c r="C32" s="4" t="s">
        <v>114</v>
      </c>
      <c r="D32" s="5"/>
      <c r="E32" s="5"/>
      <c r="F32" s="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4"/>
      <c r="B33" s="14"/>
      <c r="C33" s="4" t="s">
        <v>117</v>
      </c>
      <c r="D33" s="5"/>
      <c r="E33" s="5"/>
      <c r="F33" s="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4"/>
      <c r="B34" s="14"/>
      <c r="C34" s="4" t="s">
        <v>120</v>
      </c>
      <c r="D34" s="5"/>
      <c r="E34" s="5"/>
      <c r="F34" s="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4"/>
      <c r="B35" s="16"/>
      <c r="C35" s="5"/>
      <c r="D35" s="5"/>
      <c r="E35" s="5"/>
      <c r="F35" s="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4"/>
      <c r="B36" s="12" t="s">
        <v>123</v>
      </c>
      <c r="C36" s="4" t="s">
        <v>125</v>
      </c>
      <c r="D36" s="5"/>
      <c r="E36" s="5"/>
      <c r="F36" s="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4"/>
      <c r="B37" s="14"/>
      <c r="C37" s="4" t="s">
        <v>128</v>
      </c>
      <c r="D37" s="4" t="s">
        <v>129</v>
      </c>
      <c r="E37" s="5"/>
      <c r="F37" s="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4"/>
      <c r="B38" s="14"/>
      <c r="C38" s="4" t="s">
        <v>131</v>
      </c>
      <c r="D38" s="5"/>
      <c r="E38" s="5"/>
      <c r="F38" s="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4"/>
      <c r="B39" s="14"/>
      <c r="C39" s="4" t="s">
        <v>132</v>
      </c>
      <c r="D39" s="5"/>
      <c r="E39" s="5"/>
      <c r="F39" s="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4"/>
      <c r="B40" s="14"/>
      <c r="C40" s="4" t="s">
        <v>135</v>
      </c>
      <c r="D40" s="5"/>
      <c r="E40" s="5"/>
      <c r="F40" s="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4"/>
      <c r="B41" s="14"/>
      <c r="C41" s="4" t="s">
        <v>136</v>
      </c>
      <c r="D41" s="5"/>
      <c r="E41" s="5"/>
      <c r="F41" s="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4"/>
      <c r="B42" s="16"/>
      <c r="C42" s="4" t="s">
        <v>137</v>
      </c>
      <c r="D42" s="5"/>
      <c r="E42" s="5"/>
      <c r="F42" s="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4"/>
      <c r="B43" s="12" t="s">
        <v>138</v>
      </c>
      <c r="C43" s="4" t="s">
        <v>139</v>
      </c>
      <c r="D43" s="5"/>
      <c r="E43" s="5"/>
      <c r="F43" s="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4"/>
      <c r="B44" s="16"/>
      <c r="C44" s="4" t="s">
        <v>140</v>
      </c>
      <c r="D44" s="5"/>
      <c r="E44" s="5"/>
      <c r="F44" s="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4"/>
      <c r="B45" s="12" t="s">
        <v>141</v>
      </c>
      <c r="C45" s="4"/>
      <c r="D45" s="5"/>
      <c r="E45" s="5"/>
      <c r="F45" s="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4"/>
      <c r="B46" s="14"/>
      <c r="C46" s="4" t="s">
        <v>0</v>
      </c>
      <c r="D46" s="5"/>
      <c r="E46" s="5"/>
      <c r="F46" s="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4"/>
      <c r="B47" s="14"/>
      <c r="C47" s="4" t="s">
        <v>2</v>
      </c>
      <c r="D47" s="5"/>
      <c r="E47" s="5"/>
      <c r="F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4"/>
      <c r="B48" s="14"/>
      <c r="C48" s="4" t="s">
        <v>3</v>
      </c>
      <c r="D48" s="5"/>
      <c r="E48" s="5"/>
      <c r="F48" s="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4"/>
      <c r="B49" s="14"/>
      <c r="C49" s="4" t="s">
        <v>142</v>
      </c>
      <c r="D49" s="5"/>
      <c r="E49" s="5"/>
      <c r="F49" s="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4"/>
      <c r="B50" s="16"/>
      <c r="C50" s="4"/>
      <c r="D50" s="5"/>
      <c r="E50" s="5"/>
      <c r="F50" s="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4"/>
      <c r="B51" s="12" t="s">
        <v>143</v>
      </c>
      <c r="C51" s="4" t="s">
        <v>144</v>
      </c>
      <c r="D51" s="4" t="s">
        <v>145</v>
      </c>
      <c r="E51" s="5"/>
      <c r="F51" s="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4"/>
      <c r="B52" s="16"/>
      <c r="C52" s="4" t="s">
        <v>146</v>
      </c>
      <c r="D52" s="4" t="s">
        <v>147</v>
      </c>
      <c r="E52" s="5"/>
      <c r="F52" s="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4"/>
      <c r="B53" s="12" t="s">
        <v>148</v>
      </c>
      <c r="C53" s="4"/>
      <c r="D53" s="5"/>
      <c r="E53" s="5"/>
      <c r="F53" s="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4"/>
      <c r="B54" s="14"/>
      <c r="C54" s="4" t="s">
        <v>149</v>
      </c>
      <c r="D54" s="5"/>
      <c r="E54" s="5"/>
      <c r="F54" s="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4"/>
      <c r="B55" s="14"/>
      <c r="C55" s="4" t="s">
        <v>150</v>
      </c>
      <c r="D55" s="4" t="s">
        <v>151</v>
      </c>
      <c r="E55" s="5"/>
      <c r="F55" s="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6"/>
      <c r="B56" s="16"/>
      <c r="C56" s="4" t="s">
        <v>152</v>
      </c>
      <c r="D56" s="5"/>
      <c r="E56" s="5"/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2" t="s">
        <v>153</v>
      </c>
      <c r="B57" s="4" t="s">
        <v>154</v>
      </c>
      <c r="C57" s="5"/>
      <c r="D57" s="5"/>
      <c r="E57" s="5"/>
      <c r="F57" s="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6"/>
      <c r="B58" s="4" t="s">
        <v>155</v>
      </c>
      <c r="C58" s="5"/>
      <c r="D58" s="5"/>
      <c r="E58" s="5"/>
      <c r="F58" s="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2" t="s">
        <v>156</v>
      </c>
      <c r="B59" s="4" t="s">
        <v>157</v>
      </c>
      <c r="C59" s="5"/>
      <c r="D59" s="5"/>
      <c r="E59" s="5"/>
      <c r="F59" s="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6"/>
      <c r="B60" s="4" t="s">
        <v>158</v>
      </c>
      <c r="C60" s="5"/>
      <c r="D60" s="5"/>
      <c r="E60" s="5"/>
      <c r="F60" s="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 t="s">
        <v>159</v>
      </c>
      <c r="B61" s="5"/>
      <c r="C61" s="5"/>
      <c r="D61" s="5"/>
      <c r="E61" s="5"/>
      <c r="F61" s="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 t="s">
        <v>160</v>
      </c>
      <c r="B62" s="5"/>
      <c r="C62" s="5"/>
      <c r="D62" s="5"/>
      <c r="E62" s="5"/>
      <c r="F62" s="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29"/>
      <c r="C63" s="29"/>
      <c r="D63" s="29"/>
      <c r="E63" s="29"/>
      <c r="F63" s="29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</sheetData>
  <mergeCells count="14">
    <mergeCell ref="B36:B42"/>
    <mergeCell ref="B43:B44"/>
    <mergeCell ref="B45:B50"/>
    <mergeCell ref="B51:B52"/>
    <mergeCell ref="A4:A56"/>
    <mergeCell ref="A57:A58"/>
    <mergeCell ref="A59:A60"/>
    <mergeCell ref="B4:B9"/>
    <mergeCell ref="B10:B13"/>
    <mergeCell ref="B14:B22"/>
    <mergeCell ref="B24:B25"/>
    <mergeCell ref="B26:B31"/>
    <mergeCell ref="B32:B35"/>
    <mergeCell ref="B53:B56"/>
  </mergeCells>
  <conditionalFormatting sqref="F3:F1018">
    <cfRule type="containsText" dxfId="0" priority="1" operator="containsText" text="Completed">
      <formula>NOT(ISERROR(SEARCH(("Completed"),(F3))))</formula>
    </cfRule>
  </conditionalFormatting>
  <conditionalFormatting sqref="F3:F1018">
    <cfRule type="containsText" dxfId="1" priority="2" operator="containsText" text="Not Started">
      <formula>NOT(ISERROR(SEARCH(("Not Started"),(F3))))</formula>
    </cfRule>
  </conditionalFormatting>
  <conditionalFormatting sqref="F3:F1018">
    <cfRule type="containsText" dxfId="2" priority="3" operator="containsText" text="Blocked">
      <formula>NOT(ISERROR(SEARCH(("Blocked"),(F3))))</formula>
    </cfRule>
  </conditionalFormatting>
  <conditionalFormatting sqref="F3:F1018">
    <cfRule type="containsText" dxfId="3" priority="4" operator="containsText" text="On Track">
      <formula>NOT(ISERROR(SEARCH(("On Track"),(F3))))</formula>
    </cfRule>
  </conditionalFormatting>
  <conditionalFormatting sqref="F3:F1018">
    <cfRule type="containsText" dxfId="4" priority="5" operator="containsText" text="Delayed">
      <formula>NOT(ISERROR(SEARCH(("Delayed"),(F3))))</formula>
    </cfRule>
  </conditionalFormatting>
  <dataValidations>
    <dataValidation type="list" allowBlank="1" sqref="F3:F62">
      <formula1>"On Track,Completed,Not Started,Blocked,Delayed"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6.0"/>
    <col customWidth="1" min="4" max="4" width="49.0"/>
    <col customWidth="1" min="5" max="5" width="29.71"/>
  </cols>
  <sheetData>
    <row r="1">
      <c r="A1" s="6" t="s">
        <v>13</v>
      </c>
      <c r="B1" s="8"/>
      <c r="C1" s="6" t="s">
        <v>15</v>
      </c>
      <c r="D1" s="6" t="s">
        <v>16</v>
      </c>
      <c r="E1" s="9" t="s">
        <v>17</v>
      </c>
      <c r="F1" s="10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3" t="s">
        <v>21</v>
      </c>
      <c r="B2" s="5" t="s">
        <v>22</v>
      </c>
      <c r="C2" s="5" t="s">
        <v>23</v>
      </c>
      <c r="D2" s="5" t="s">
        <v>24</v>
      </c>
      <c r="E2" s="5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4"/>
      <c r="B3" s="5" t="s">
        <v>26</v>
      </c>
      <c r="C3" s="5" t="s">
        <v>27</v>
      </c>
      <c r="D3" s="5" t="s">
        <v>26</v>
      </c>
      <c r="E3" s="5"/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4"/>
      <c r="B4" s="13" t="s">
        <v>29</v>
      </c>
      <c r="C4" s="5" t="s">
        <v>30</v>
      </c>
      <c r="D4" s="5" t="s">
        <v>31</v>
      </c>
      <c r="E4" s="15" t="s">
        <v>32</v>
      </c>
      <c r="F4" s="10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35.25" customHeight="1">
      <c r="A5" s="14"/>
      <c r="B5" s="16"/>
      <c r="C5" s="5" t="s">
        <v>33</v>
      </c>
      <c r="D5" s="5" t="s">
        <v>33</v>
      </c>
      <c r="E5" s="16"/>
      <c r="F5" s="10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4"/>
      <c r="B6" s="17" t="s">
        <v>34</v>
      </c>
      <c r="C6" s="5" t="s">
        <v>35</v>
      </c>
      <c r="D6" s="5" t="s">
        <v>36</v>
      </c>
      <c r="E6" s="15" t="s">
        <v>37</v>
      </c>
      <c r="F6" s="10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4"/>
      <c r="B7" s="14"/>
      <c r="C7" s="5" t="s">
        <v>38</v>
      </c>
      <c r="D7" s="5" t="s">
        <v>39</v>
      </c>
      <c r="E7" s="14"/>
      <c r="F7" s="10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6"/>
      <c r="B8" s="16"/>
      <c r="C8" s="5" t="s">
        <v>42</v>
      </c>
      <c r="D8" s="5" t="s">
        <v>43</v>
      </c>
      <c r="E8" s="16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3" t="s">
        <v>25</v>
      </c>
      <c r="B9" s="17"/>
      <c r="C9" s="17" t="s">
        <v>46</v>
      </c>
      <c r="D9" s="5" t="s">
        <v>47</v>
      </c>
      <c r="E9" s="22" t="s">
        <v>48</v>
      </c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4"/>
      <c r="B10" s="14"/>
      <c r="C10" s="14"/>
      <c r="D10" s="5" t="s">
        <v>51</v>
      </c>
      <c r="E10" s="14"/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4"/>
      <c r="B11" s="14"/>
      <c r="C11" s="14"/>
      <c r="D11" s="5" t="s">
        <v>54</v>
      </c>
      <c r="E11" s="14"/>
      <c r="F11" s="1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4"/>
      <c r="B12" s="14"/>
      <c r="C12" s="14"/>
      <c r="D12" s="5" t="s">
        <v>57</v>
      </c>
      <c r="E12" s="14"/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4"/>
      <c r="B13" s="14"/>
      <c r="C13" s="16"/>
      <c r="D13" s="5" t="s">
        <v>60</v>
      </c>
      <c r="E13" s="14"/>
      <c r="F13" s="10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4"/>
      <c r="B14" s="14"/>
      <c r="C14" s="5" t="s">
        <v>63</v>
      </c>
      <c r="D14" s="5" t="s">
        <v>64</v>
      </c>
      <c r="E14" s="14"/>
      <c r="F14" s="10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4"/>
      <c r="B15" s="14"/>
      <c r="C15" s="5" t="s">
        <v>66</v>
      </c>
      <c r="D15" s="5" t="s">
        <v>67</v>
      </c>
      <c r="E15" s="14"/>
      <c r="F15" s="10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6"/>
      <c r="B16" s="16"/>
      <c r="C16" s="5" t="s">
        <v>70</v>
      </c>
      <c r="D16" s="5" t="s">
        <v>71</v>
      </c>
      <c r="E16" s="16"/>
      <c r="F16" s="10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3" t="s">
        <v>28</v>
      </c>
      <c r="B17" s="17"/>
      <c r="C17" s="5" t="s">
        <v>73</v>
      </c>
      <c r="D17" s="5" t="s">
        <v>74</v>
      </c>
      <c r="E17" s="15" t="s">
        <v>75</v>
      </c>
      <c r="F17" s="10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4"/>
      <c r="B18" s="14"/>
      <c r="C18" s="17" t="s">
        <v>76</v>
      </c>
      <c r="D18" s="5" t="s">
        <v>77</v>
      </c>
      <c r="E18" s="14"/>
      <c r="F18" s="10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4"/>
      <c r="B19" s="14"/>
      <c r="C19" s="16"/>
      <c r="D19" s="5" t="s">
        <v>78</v>
      </c>
      <c r="E19" s="14"/>
      <c r="F19" s="10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4"/>
      <c r="B20" s="14"/>
      <c r="C20" s="17" t="s">
        <v>80</v>
      </c>
      <c r="D20" s="5" t="s">
        <v>81</v>
      </c>
      <c r="E20" s="14"/>
      <c r="F20" s="10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4"/>
      <c r="B21" s="14"/>
      <c r="C21" s="16"/>
      <c r="D21" s="5" t="s">
        <v>83</v>
      </c>
      <c r="E21" s="14"/>
      <c r="F21" s="10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4"/>
      <c r="B22" s="14"/>
      <c r="C22" s="17" t="s">
        <v>85</v>
      </c>
      <c r="D22" s="5" t="s">
        <v>86</v>
      </c>
      <c r="E22" s="14"/>
      <c r="F22" s="10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6"/>
      <c r="B23" s="16"/>
      <c r="C23" s="16"/>
      <c r="D23" s="4" t="s">
        <v>88</v>
      </c>
      <c r="E23" s="16"/>
      <c r="F23" s="10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3" t="s">
        <v>45</v>
      </c>
      <c r="B24" s="17"/>
      <c r="C24" s="17" t="s">
        <v>90</v>
      </c>
      <c r="D24" s="5" t="s">
        <v>92</v>
      </c>
      <c r="E24" s="5"/>
      <c r="F24" s="10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4"/>
      <c r="B25" s="14"/>
      <c r="C25" s="16"/>
      <c r="D25" s="5" t="s">
        <v>94</v>
      </c>
      <c r="E25" s="5"/>
      <c r="F25" s="10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6"/>
      <c r="B26" s="16"/>
      <c r="C26" s="5" t="s">
        <v>97</v>
      </c>
      <c r="D26" s="5" t="s">
        <v>98</v>
      </c>
      <c r="E26" s="5"/>
      <c r="F26" s="10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3" t="s">
        <v>49</v>
      </c>
      <c r="B27" s="17"/>
      <c r="C27" s="5" t="s">
        <v>102</v>
      </c>
      <c r="D27" s="23" t="s">
        <v>103</v>
      </c>
      <c r="E27" s="5"/>
      <c r="F27" s="10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4"/>
      <c r="B28" s="14"/>
      <c r="C28" s="5"/>
      <c r="D28" s="24" t="s">
        <v>105</v>
      </c>
      <c r="E28" s="5"/>
      <c r="F28" s="10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4"/>
      <c r="B29" s="14"/>
      <c r="C29" s="5"/>
      <c r="D29" s="23" t="s">
        <v>108</v>
      </c>
      <c r="E29" s="5"/>
      <c r="F29" s="10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4"/>
      <c r="B30" s="14"/>
      <c r="C30" s="17" t="s">
        <v>110</v>
      </c>
      <c r="D30" s="23" t="s">
        <v>111</v>
      </c>
      <c r="E30" s="17"/>
      <c r="F30" s="10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6"/>
      <c r="B31" s="16"/>
      <c r="C31" s="16"/>
      <c r="D31" s="5" t="s">
        <v>115</v>
      </c>
      <c r="E31" s="16"/>
      <c r="F31" s="10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25" t="s">
        <v>52</v>
      </c>
      <c r="B32" s="5"/>
      <c r="C32" s="5" t="s">
        <v>118</v>
      </c>
      <c r="D32" s="5" t="s">
        <v>119</v>
      </c>
      <c r="E32" s="5"/>
      <c r="F32" s="10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25" t="s">
        <v>82</v>
      </c>
      <c r="B33" s="5"/>
      <c r="C33" s="5" t="s">
        <v>118</v>
      </c>
      <c r="D33" s="23" t="s">
        <v>122</v>
      </c>
      <c r="E33" s="26"/>
      <c r="F33" s="10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27" t="s">
        <v>126</v>
      </c>
      <c r="B34" s="5"/>
      <c r="C34" s="5" t="s">
        <v>118</v>
      </c>
      <c r="D34" s="23" t="s">
        <v>127</v>
      </c>
      <c r="E34" s="5"/>
      <c r="F34" s="10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28"/>
      <c r="B35" s="28"/>
      <c r="C35" s="28"/>
      <c r="D35" s="28"/>
      <c r="E35" s="28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mergeCells count="22">
    <mergeCell ref="E6:E8"/>
    <mergeCell ref="E9:E16"/>
    <mergeCell ref="E17:E23"/>
    <mergeCell ref="E30:E31"/>
    <mergeCell ref="A2:A8"/>
    <mergeCell ref="B4:B5"/>
    <mergeCell ref="E4:E5"/>
    <mergeCell ref="B6:B8"/>
    <mergeCell ref="A9:A16"/>
    <mergeCell ref="B9:B16"/>
    <mergeCell ref="C9:C13"/>
    <mergeCell ref="A24:A26"/>
    <mergeCell ref="A27:A31"/>
    <mergeCell ref="B27:B31"/>
    <mergeCell ref="C30:C31"/>
    <mergeCell ref="A17:A23"/>
    <mergeCell ref="B17:B23"/>
    <mergeCell ref="C18:C19"/>
    <mergeCell ref="C20:C21"/>
    <mergeCell ref="C22:C23"/>
    <mergeCell ref="B24:B26"/>
    <mergeCell ref="C24:C2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3.14"/>
    <col customWidth="1" min="3" max="3" width="27.29"/>
    <col customWidth="1" min="4" max="5" width="13.14"/>
    <col customWidth="1" min="6" max="6" width="55.14"/>
    <col customWidth="1" min="7" max="7" width="39.29"/>
    <col customWidth="1" min="8" max="8" width="37.29"/>
  </cols>
  <sheetData>
    <row r="1">
      <c r="A1" s="30" t="s">
        <v>161</v>
      </c>
      <c r="B1" s="31" t="s">
        <v>13</v>
      </c>
      <c r="C1" s="32" t="s">
        <v>162</v>
      </c>
      <c r="D1" s="32" t="s">
        <v>163</v>
      </c>
      <c r="E1" s="32" t="s">
        <v>164</v>
      </c>
      <c r="F1" s="31" t="s">
        <v>165</v>
      </c>
      <c r="G1" s="32" t="s">
        <v>166</v>
      </c>
      <c r="H1" s="32" t="s">
        <v>167</v>
      </c>
      <c r="I1" s="2" t="s">
        <v>168</v>
      </c>
      <c r="J1" s="2" t="s">
        <v>169</v>
      </c>
      <c r="K1" s="2" t="s">
        <v>168</v>
      </c>
      <c r="L1" s="2" t="s">
        <v>169</v>
      </c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>
      <c r="A2" s="34">
        <f t="shared" ref="A2:A28" si="1">Row() - 1</f>
        <v>1</v>
      </c>
      <c r="B2" s="25" t="s">
        <v>21</v>
      </c>
      <c r="C2" s="35" t="s">
        <v>170</v>
      </c>
      <c r="D2" s="36" t="s">
        <v>171</v>
      </c>
      <c r="E2" s="36" t="s">
        <v>172</v>
      </c>
      <c r="F2" s="36" t="s">
        <v>173</v>
      </c>
      <c r="G2" s="36"/>
      <c r="H2" s="36" t="s">
        <v>174</v>
      </c>
      <c r="I2" s="4"/>
      <c r="J2" s="5"/>
      <c r="K2" s="5"/>
      <c r="L2" s="5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</row>
    <row r="3">
      <c r="A3" s="34">
        <f t="shared" si="1"/>
        <v>2</v>
      </c>
      <c r="B3" s="25" t="s">
        <v>21</v>
      </c>
      <c r="C3" s="37" t="s">
        <v>170</v>
      </c>
      <c r="D3" s="36" t="s">
        <v>171</v>
      </c>
      <c r="E3" s="36" t="s">
        <v>172</v>
      </c>
      <c r="F3" s="36" t="s">
        <v>175</v>
      </c>
      <c r="G3" s="36"/>
      <c r="H3" s="36" t="s">
        <v>176</v>
      </c>
      <c r="I3" s="4"/>
      <c r="J3" s="5"/>
      <c r="K3" s="5"/>
      <c r="L3" s="5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</row>
    <row r="4">
      <c r="A4" s="34">
        <f t="shared" si="1"/>
        <v>3</v>
      </c>
      <c r="B4" s="25" t="s">
        <v>21</v>
      </c>
      <c r="C4" s="37" t="s">
        <v>170</v>
      </c>
      <c r="D4" s="36" t="s">
        <v>171</v>
      </c>
      <c r="E4" s="36" t="s">
        <v>172</v>
      </c>
      <c r="F4" s="36" t="s">
        <v>177</v>
      </c>
      <c r="G4" s="36"/>
      <c r="H4" s="36" t="s">
        <v>178</v>
      </c>
      <c r="I4" s="4"/>
      <c r="J4" s="5"/>
      <c r="K4" s="5"/>
      <c r="L4" s="5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>
      <c r="A5" s="34">
        <f t="shared" si="1"/>
        <v>4</v>
      </c>
      <c r="B5" s="25" t="s">
        <v>21</v>
      </c>
      <c r="C5" s="37" t="s">
        <v>170</v>
      </c>
      <c r="D5" s="36" t="s">
        <v>171</v>
      </c>
      <c r="E5" s="36" t="s">
        <v>172</v>
      </c>
      <c r="F5" s="36" t="s">
        <v>179</v>
      </c>
      <c r="G5" s="36"/>
      <c r="H5" s="36" t="s">
        <v>180</v>
      </c>
      <c r="I5" s="4"/>
      <c r="J5" s="5"/>
      <c r="K5" s="5"/>
      <c r="L5" s="5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</row>
    <row r="6">
      <c r="A6" s="34">
        <f t="shared" si="1"/>
        <v>5</v>
      </c>
      <c r="B6" s="25" t="s">
        <v>21</v>
      </c>
      <c r="C6" s="37" t="s">
        <v>170</v>
      </c>
      <c r="D6" s="36" t="s">
        <v>171</v>
      </c>
      <c r="E6" s="36" t="s">
        <v>172</v>
      </c>
      <c r="F6" s="36" t="s">
        <v>181</v>
      </c>
      <c r="G6" s="36" t="s">
        <v>182</v>
      </c>
      <c r="H6" s="36"/>
      <c r="I6" s="5"/>
      <c r="J6" s="5"/>
      <c r="K6" s="5"/>
      <c r="L6" s="5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</row>
    <row r="7">
      <c r="A7" s="34">
        <f t="shared" si="1"/>
        <v>6</v>
      </c>
      <c r="B7" s="25" t="s">
        <v>21</v>
      </c>
      <c r="C7" s="37" t="s">
        <v>170</v>
      </c>
      <c r="D7" s="36" t="s">
        <v>171</v>
      </c>
      <c r="E7" s="36" t="s">
        <v>172</v>
      </c>
      <c r="F7" s="36" t="s">
        <v>183</v>
      </c>
      <c r="G7" s="36"/>
      <c r="H7" s="36"/>
      <c r="I7" s="5"/>
      <c r="J7" s="5"/>
      <c r="K7" s="5"/>
      <c r="L7" s="5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</row>
    <row r="8">
      <c r="A8" s="34">
        <f t="shared" si="1"/>
        <v>7</v>
      </c>
      <c r="B8" s="25" t="s">
        <v>21</v>
      </c>
      <c r="C8" s="37" t="s">
        <v>170</v>
      </c>
      <c r="D8" s="36" t="s">
        <v>171</v>
      </c>
      <c r="E8" s="36" t="s">
        <v>172</v>
      </c>
      <c r="F8" s="36" t="s">
        <v>184</v>
      </c>
      <c r="G8" s="36" t="s">
        <v>185</v>
      </c>
      <c r="H8" s="36"/>
      <c r="I8" s="5"/>
      <c r="J8" s="5"/>
      <c r="K8" s="5"/>
      <c r="L8" s="5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</row>
    <row r="9">
      <c r="A9" s="34">
        <f t="shared" si="1"/>
        <v>8</v>
      </c>
      <c r="B9" s="25" t="s">
        <v>21</v>
      </c>
      <c r="C9" s="37" t="s">
        <v>170</v>
      </c>
      <c r="D9" s="36" t="s">
        <v>171</v>
      </c>
      <c r="E9" s="36" t="s">
        <v>172</v>
      </c>
      <c r="F9" s="36" t="s">
        <v>186</v>
      </c>
      <c r="G9" s="36" t="s">
        <v>187</v>
      </c>
      <c r="H9" s="36"/>
      <c r="I9" s="5"/>
      <c r="J9" s="5"/>
      <c r="K9" s="5"/>
      <c r="L9" s="5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</row>
    <row r="10">
      <c r="A10" s="34">
        <f t="shared" si="1"/>
        <v>9</v>
      </c>
      <c r="B10" s="25" t="s">
        <v>21</v>
      </c>
      <c r="C10" s="37" t="s">
        <v>170</v>
      </c>
      <c r="D10" s="36" t="s">
        <v>171</v>
      </c>
      <c r="E10" s="36" t="s">
        <v>172</v>
      </c>
      <c r="F10" s="36" t="s">
        <v>188</v>
      </c>
      <c r="G10" s="36"/>
      <c r="H10" s="36" t="s">
        <v>189</v>
      </c>
      <c r="I10" s="4"/>
      <c r="J10" s="5"/>
      <c r="K10" s="5"/>
      <c r="L10" s="5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>
      <c r="A11" s="34">
        <f t="shared" si="1"/>
        <v>10</v>
      </c>
      <c r="B11" s="25" t="s">
        <v>21</v>
      </c>
      <c r="C11" s="37" t="s">
        <v>170</v>
      </c>
      <c r="D11" s="36" t="s">
        <v>171</v>
      </c>
      <c r="E11" s="36" t="s">
        <v>172</v>
      </c>
      <c r="F11" s="36" t="s">
        <v>190</v>
      </c>
      <c r="G11" s="36" t="s">
        <v>191</v>
      </c>
      <c r="H11" s="36"/>
      <c r="I11" s="4"/>
      <c r="J11" s="5"/>
      <c r="K11" s="5"/>
      <c r="L11" s="5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</row>
    <row r="12">
      <c r="A12" s="34">
        <f t="shared" si="1"/>
        <v>11</v>
      </c>
      <c r="B12" s="25" t="s">
        <v>21</v>
      </c>
      <c r="C12" s="37" t="s">
        <v>170</v>
      </c>
      <c r="D12" s="36" t="s">
        <v>171</v>
      </c>
      <c r="E12" s="36" t="s">
        <v>172</v>
      </c>
      <c r="F12" s="36" t="s">
        <v>192</v>
      </c>
      <c r="G12" s="36"/>
      <c r="H12" s="36"/>
      <c r="I12" s="4"/>
      <c r="J12" s="5"/>
      <c r="K12" s="5"/>
      <c r="L12" s="5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</row>
    <row r="13">
      <c r="A13" s="34">
        <f t="shared" si="1"/>
        <v>12</v>
      </c>
      <c r="B13" s="25" t="s">
        <v>21</v>
      </c>
      <c r="C13" s="37" t="s">
        <v>170</v>
      </c>
      <c r="D13" s="36" t="s">
        <v>171</v>
      </c>
      <c r="E13" s="36" t="s">
        <v>172</v>
      </c>
      <c r="F13" s="36" t="s">
        <v>193</v>
      </c>
      <c r="G13" s="36"/>
      <c r="H13" s="36"/>
      <c r="I13" s="4"/>
      <c r="J13" s="5"/>
      <c r="K13" s="5"/>
      <c r="L13" s="5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</row>
    <row r="14">
      <c r="A14" s="34">
        <f t="shared" si="1"/>
        <v>13</v>
      </c>
      <c r="B14" s="25" t="s">
        <v>21</v>
      </c>
      <c r="C14" s="37" t="s">
        <v>170</v>
      </c>
      <c r="D14" s="36" t="s">
        <v>171</v>
      </c>
      <c r="E14" s="36" t="s">
        <v>172</v>
      </c>
      <c r="F14" s="36" t="s">
        <v>194</v>
      </c>
      <c r="G14" s="36"/>
      <c r="H14" s="36"/>
      <c r="I14" s="4"/>
      <c r="J14" s="5"/>
      <c r="K14" s="5"/>
      <c r="L14" s="5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</row>
    <row r="15">
      <c r="A15" s="34">
        <f t="shared" si="1"/>
        <v>14</v>
      </c>
      <c r="B15" s="25" t="s">
        <v>21</v>
      </c>
      <c r="C15" s="37" t="s">
        <v>170</v>
      </c>
      <c r="D15" s="36" t="s">
        <v>171</v>
      </c>
      <c r="E15" s="36" t="s">
        <v>172</v>
      </c>
      <c r="F15" s="36" t="s">
        <v>195</v>
      </c>
      <c r="G15" s="36"/>
      <c r="H15" s="36"/>
      <c r="I15" s="4"/>
      <c r="J15" s="5"/>
      <c r="K15" s="5"/>
      <c r="L15" s="5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</row>
    <row r="16">
      <c r="A16" s="34">
        <f t="shared" si="1"/>
        <v>15</v>
      </c>
      <c r="B16" s="25" t="s">
        <v>21</v>
      </c>
      <c r="C16" s="37" t="s">
        <v>170</v>
      </c>
      <c r="D16" s="36" t="s">
        <v>171</v>
      </c>
      <c r="E16" s="36" t="s">
        <v>172</v>
      </c>
      <c r="F16" s="36" t="s">
        <v>196</v>
      </c>
      <c r="G16" s="36"/>
      <c r="H16" s="36"/>
      <c r="I16" s="4"/>
      <c r="J16" s="5"/>
      <c r="K16" s="5"/>
      <c r="L16" s="5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</row>
    <row r="17">
      <c r="A17" s="34">
        <f t="shared" si="1"/>
        <v>16</v>
      </c>
      <c r="B17" s="25" t="s">
        <v>21</v>
      </c>
      <c r="C17" s="37" t="s">
        <v>170</v>
      </c>
      <c r="D17" s="36" t="s">
        <v>171</v>
      </c>
      <c r="E17" s="36" t="s">
        <v>172</v>
      </c>
      <c r="F17" s="36" t="s">
        <v>197</v>
      </c>
      <c r="G17" s="36"/>
      <c r="H17" s="36"/>
      <c r="I17" s="5"/>
      <c r="J17" s="5"/>
      <c r="K17" s="5"/>
      <c r="L17" s="5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</row>
    <row r="18">
      <c r="A18" s="34">
        <f t="shared" si="1"/>
        <v>17</v>
      </c>
      <c r="B18" s="25" t="s">
        <v>21</v>
      </c>
      <c r="C18" s="38" t="s">
        <v>198</v>
      </c>
      <c r="D18" s="36" t="s">
        <v>171</v>
      </c>
      <c r="E18" s="36" t="s">
        <v>172</v>
      </c>
      <c r="F18" s="39" t="s">
        <v>173</v>
      </c>
      <c r="G18" s="40"/>
      <c r="H18" s="39" t="s">
        <v>199</v>
      </c>
      <c r="I18" s="5"/>
      <c r="J18" s="5"/>
      <c r="K18" s="5"/>
      <c r="L18" s="5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</row>
    <row r="19">
      <c r="A19" s="34">
        <f t="shared" si="1"/>
        <v>18</v>
      </c>
      <c r="B19" s="25" t="s">
        <v>21</v>
      </c>
      <c r="C19" s="38" t="s">
        <v>198</v>
      </c>
      <c r="D19" s="36" t="s">
        <v>171</v>
      </c>
      <c r="E19" s="36" t="s">
        <v>172</v>
      </c>
      <c r="F19" s="39" t="s">
        <v>175</v>
      </c>
      <c r="G19" s="40"/>
      <c r="H19" s="39" t="s">
        <v>176</v>
      </c>
      <c r="I19" s="5"/>
      <c r="J19" s="5"/>
      <c r="K19" s="5"/>
      <c r="L19" s="5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</row>
    <row r="20">
      <c r="A20" s="34">
        <f t="shared" si="1"/>
        <v>19</v>
      </c>
      <c r="B20" s="25" t="s">
        <v>21</v>
      </c>
      <c r="C20" s="38" t="s">
        <v>198</v>
      </c>
      <c r="D20" s="36" t="s">
        <v>171</v>
      </c>
      <c r="E20" s="36" t="s">
        <v>172</v>
      </c>
      <c r="F20" s="39" t="s">
        <v>177</v>
      </c>
      <c r="G20" s="40"/>
      <c r="H20" s="39" t="s">
        <v>178</v>
      </c>
      <c r="I20" s="5"/>
      <c r="J20" s="5"/>
      <c r="K20" s="5"/>
      <c r="L20" s="5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</row>
    <row r="21">
      <c r="A21" s="34">
        <f t="shared" si="1"/>
        <v>20</v>
      </c>
      <c r="B21" s="25" t="s">
        <v>21</v>
      </c>
      <c r="C21" s="38" t="s">
        <v>198</v>
      </c>
      <c r="D21" s="36" t="s">
        <v>171</v>
      </c>
      <c r="E21" s="36" t="s">
        <v>172</v>
      </c>
      <c r="F21" s="39" t="s">
        <v>179</v>
      </c>
      <c r="G21" s="40"/>
      <c r="H21" s="39" t="s">
        <v>180</v>
      </c>
      <c r="I21" s="5"/>
      <c r="J21" s="5"/>
      <c r="K21" s="5"/>
      <c r="L21" s="5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</row>
    <row r="22">
      <c r="A22" s="34">
        <f t="shared" si="1"/>
        <v>21</v>
      </c>
      <c r="B22" s="25" t="s">
        <v>21</v>
      </c>
      <c r="C22" s="38" t="s">
        <v>198</v>
      </c>
      <c r="D22" s="36" t="s">
        <v>171</v>
      </c>
      <c r="E22" s="36" t="s">
        <v>172</v>
      </c>
      <c r="F22" s="39" t="s">
        <v>200</v>
      </c>
      <c r="G22" s="39" t="s">
        <v>185</v>
      </c>
      <c r="H22" s="40"/>
      <c r="I22" s="5"/>
      <c r="J22" s="5"/>
      <c r="K22" s="5"/>
      <c r="L22" s="5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</row>
    <row r="23">
      <c r="A23" s="34">
        <f t="shared" si="1"/>
        <v>22</v>
      </c>
      <c r="B23" s="25" t="s">
        <v>21</v>
      </c>
      <c r="C23" s="38" t="s">
        <v>198</v>
      </c>
      <c r="D23" s="36" t="s">
        <v>171</v>
      </c>
      <c r="E23" s="36" t="s">
        <v>172</v>
      </c>
      <c r="F23" s="39" t="s">
        <v>201</v>
      </c>
      <c r="G23" s="40"/>
      <c r="H23" s="41" t="s">
        <v>202</v>
      </c>
      <c r="I23" s="5"/>
      <c r="J23" s="5"/>
      <c r="K23" s="5"/>
      <c r="L23" s="5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</row>
    <row r="24">
      <c r="A24" s="34">
        <f t="shared" si="1"/>
        <v>23</v>
      </c>
      <c r="B24" s="25" t="s">
        <v>21</v>
      </c>
      <c r="C24" s="38" t="s">
        <v>198</v>
      </c>
      <c r="D24" s="36" t="s">
        <v>171</v>
      </c>
      <c r="E24" s="36" t="s">
        <v>172</v>
      </c>
      <c r="F24" s="39" t="s">
        <v>188</v>
      </c>
      <c r="G24" s="40"/>
      <c r="H24" s="39" t="s">
        <v>189</v>
      </c>
      <c r="I24" s="5"/>
      <c r="J24" s="5"/>
      <c r="K24" s="5"/>
      <c r="L24" s="5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</row>
    <row r="25">
      <c r="A25" s="34">
        <f t="shared" si="1"/>
        <v>24</v>
      </c>
      <c r="B25" s="25" t="s">
        <v>21</v>
      </c>
      <c r="C25" s="38" t="s">
        <v>198</v>
      </c>
      <c r="D25" s="36" t="s">
        <v>171</v>
      </c>
      <c r="E25" s="36" t="s">
        <v>172</v>
      </c>
      <c r="F25" s="39" t="s">
        <v>190</v>
      </c>
      <c r="G25" s="39" t="s">
        <v>191</v>
      </c>
      <c r="H25" s="40"/>
      <c r="I25" s="5"/>
      <c r="J25" s="5"/>
      <c r="K25" s="5"/>
      <c r="L25" s="5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</row>
    <row r="26">
      <c r="A26" s="34">
        <f t="shared" si="1"/>
        <v>25</v>
      </c>
      <c r="B26" s="25" t="s">
        <v>21</v>
      </c>
      <c r="C26" s="38" t="s">
        <v>198</v>
      </c>
      <c r="D26" s="36" t="s">
        <v>171</v>
      </c>
      <c r="E26" s="36" t="s">
        <v>172</v>
      </c>
      <c r="F26" s="39" t="s">
        <v>203</v>
      </c>
      <c r="G26" s="40"/>
      <c r="H26" s="40"/>
      <c r="I26" s="5"/>
      <c r="J26" s="5"/>
      <c r="K26" s="5"/>
      <c r="L26" s="5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</row>
    <row r="27">
      <c r="A27" s="34">
        <f t="shared" si="1"/>
        <v>26</v>
      </c>
      <c r="B27" s="25" t="s">
        <v>21</v>
      </c>
      <c r="C27" s="38" t="s">
        <v>198</v>
      </c>
      <c r="D27" s="36" t="s">
        <v>171</v>
      </c>
      <c r="E27" s="36" t="s">
        <v>172</v>
      </c>
      <c r="F27" s="39" t="s">
        <v>196</v>
      </c>
      <c r="G27" s="40"/>
      <c r="H27" s="40"/>
      <c r="I27" s="5"/>
      <c r="J27" s="5"/>
      <c r="K27" s="5"/>
      <c r="L27" s="5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</row>
    <row r="28">
      <c r="A28" s="34">
        <f t="shared" si="1"/>
        <v>27</v>
      </c>
      <c r="B28" s="25" t="s">
        <v>21</v>
      </c>
      <c r="C28" s="38" t="s">
        <v>198</v>
      </c>
      <c r="D28" s="36" t="s">
        <v>171</v>
      </c>
      <c r="E28" s="36" t="s">
        <v>172</v>
      </c>
      <c r="F28" s="39" t="s">
        <v>197</v>
      </c>
      <c r="G28" s="40"/>
      <c r="H28" s="40"/>
      <c r="I28" s="5"/>
      <c r="J28" s="5"/>
      <c r="K28" s="5"/>
      <c r="L28" s="5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</row>
    <row r="29">
      <c r="A29" s="34"/>
      <c r="B29" s="25"/>
      <c r="C29" s="40"/>
      <c r="D29" s="40"/>
      <c r="E29" s="40"/>
      <c r="F29" s="40"/>
      <c r="G29" s="40"/>
      <c r="H29" s="40"/>
      <c r="I29" s="5"/>
      <c r="J29" s="5"/>
      <c r="K29" s="5"/>
      <c r="L29" s="5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</row>
    <row r="30">
      <c r="A30" s="34"/>
      <c r="B30" s="25"/>
      <c r="C30" s="40"/>
      <c r="D30" s="40"/>
      <c r="E30" s="40"/>
      <c r="F30" s="40"/>
      <c r="G30" s="40"/>
      <c r="H30" s="40"/>
      <c r="I30" s="5"/>
      <c r="J30" s="5"/>
      <c r="K30" s="5"/>
      <c r="L30" s="5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</row>
    <row r="31">
      <c r="A31" s="34"/>
      <c r="B31" s="25"/>
      <c r="C31" s="40"/>
      <c r="D31" s="40"/>
      <c r="E31" s="40"/>
      <c r="F31" s="40"/>
      <c r="G31" s="40"/>
      <c r="H31" s="40"/>
      <c r="I31" s="5"/>
      <c r="J31" s="5"/>
      <c r="K31" s="5"/>
      <c r="L31" s="5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</row>
    <row r="32">
      <c r="A32" s="34"/>
      <c r="B32" s="25"/>
      <c r="C32" s="40"/>
      <c r="D32" s="40"/>
      <c r="E32" s="40"/>
      <c r="F32" s="40"/>
      <c r="G32" s="40"/>
      <c r="H32" s="40"/>
      <c r="I32" s="5"/>
      <c r="J32" s="5"/>
      <c r="K32" s="5"/>
      <c r="L32" s="5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</row>
    <row r="33">
      <c r="A33" s="34"/>
      <c r="B33" s="25"/>
      <c r="C33" s="40"/>
      <c r="D33" s="40"/>
      <c r="E33" s="40"/>
      <c r="F33" s="40"/>
      <c r="G33" s="40"/>
      <c r="H33" s="40"/>
      <c r="I33" s="5"/>
      <c r="J33" s="5"/>
      <c r="K33" s="5"/>
      <c r="L33" s="5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</row>
    <row r="34">
      <c r="A34" s="34"/>
      <c r="B34" s="40"/>
      <c r="C34" s="40"/>
      <c r="D34" s="40"/>
      <c r="E34" s="40"/>
      <c r="F34" s="40"/>
      <c r="G34" s="40"/>
      <c r="H34" s="40"/>
      <c r="I34" s="5"/>
      <c r="J34" s="5"/>
      <c r="K34" s="5"/>
      <c r="L34" s="5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</row>
    <row r="35">
      <c r="A35" s="34"/>
      <c r="B35" s="40"/>
      <c r="C35" s="40"/>
      <c r="D35" s="40"/>
      <c r="E35" s="40"/>
      <c r="F35" s="40"/>
      <c r="G35" s="40"/>
      <c r="H35" s="40"/>
      <c r="I35" s="5"/>
      <c r="J35" s="5"/>
      <c r="K35" s="5"/>
      <c r="L35" s="5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</row>
    <row r="36">
      <c r="A36" s="34"/>
      <c r="B36" s="40"/>
      <c r="C36" s="40"/>
      <c r="D36" s="40"/>
      <c r="E36" s="40"/>
      <c r="F36" s="40"/>
      <c r="G36" s="40"/>
      <c r="H36" s="40"/>
      <c r="I36" s="5"/>
      <c r="J36" s="5"/>
      <c r="K36" s="5"/>
      <c r="L36" s="5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</row>
    <row r="37">
      <c r="A37" s="34"/>
      <c r="B37" s="40"/>
      <c r="C37" s="40"/>
      <c r="D37" s="40"/>
      <c r="E37" s="40"/>
      <c r="F37" s="40"/>
      <c r="G37" s="40"/>
      <c r="H37" s="40"/>
      <c r="I37" s="5"/>
      <c r="J37" s="5"/>
      <c r="K37" s="5"/>
      <c r="L37" s="5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</row>
    <row r="38">
      <c r="A38" s="34"/>
      <c r="B38" s="40"/>
      <c r="C38" s="40"/>
      <c r="D38" s="40"/>
      <c r="E38" s="40"/>
      <c r="F38" s="40"/>
      <c r="G38" s="40"/>
      <c r="H38" s="40"/>
      <c r="I38" s="5"/>
      <c r="J38" s="5"/>
      <c r="K38" s="5"/>
      <c r="L38" s="5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</row>
    <row r="39">
      <c r="A39" s="34"/>
      <c r="B39" s="40"/>
      <c r="C39" s="40"/>
      <c r="D39" s="40"/>
      <c r="E39" s="40"/>
      <c r="F39" s="40"/>
      <c r="G39" s="40"/>
      <c r="H39" s="40"/>
      <c r="I39" s="5"/>
      <c r="J39" s="5"/>
      <c r="K39" s="5"/>
      <c r="L39" s="5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</row>
    <row r="40">
      <c r="A40" s="34"/>
      <c r="B40" s="40"/>
      <c r="C40" s="40"/>
      <c r="D40" s="40"/>
      <c r="E40" s="40"/>
      <c r="F40" s="40"/>
      <c r="G40" s="40"/>
      <c r="H40" s="40"/>
      <c r="I40" s="5"/>
      <c r="J40" s="5"/>
      <c r="K40" s="5"/>
      <c r="L40" s="5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</row>
    <row r="41">
      <c r="A41" s="34"/>
      <c r="B41" s="40"/>
      <c r="C41" s="40"/>
      <c r="D41" s="40"/>
      <c r="E41" s="40"/>
      <c r="F41" s="40"/>
      <c r="G41" s="40"/>
      <c r="H41" s="40"/>
      <c r="I41" s="5"/>
      <c r="J41" s="5"/>
      <c r="K41" s="5"/>
      <c r="L41" s="5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</row>
    <row r="42">
      <c r="A42" s="34"/>
      <c r="B42" s="40"/>
      <c r="C42" s="40"/>
      <c r="D42" s="40"/>
      <c r="E42" s="40"/>
      <c r="F42" s="40"/>
      <c r="G42" s="40"/>
      <c r="H42" s="40"/>
      <c r="I42" s="5"/>
      <c r="J42" s="5"/>
      <c r="K42" s="5"/>
      <c r="L42" s="5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</row>
    <row r="43">
      <c r="A43" s="34"/>
      <c r="B43" s="40"/>
      <c r="C43" s="40"/>
      <c r="D43" s="40"/>
      <c r="E43" s="40"/>
      <c r="F43" s="40"/>
      <c r="G43" s="40"/>
      <c r="H43" s="40"/>
      <c r="I43" s="5"/>
      <c r="J43" s="5"/>
      <c r="K43" s="5"/>
      <c r="L43" s="5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</row>
    <row r="44">
      <c r="A44" s="34"/>
      <c r="B44" s="40"/>
      <c r="C44" s="40"/>
      <c r="D44" s="40"/>
      <c r="E44" s="40"/>
      <c r="F44" s="40"/>
      <c r="G44" s="40"/>
      <c r="H44" s="40"/>
      <c r="I44" s="5"/>
      <c r="J44" s="5"/>
      <c r="K44" s="5"/>
      <c r="L44" s="5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</row>
    <row r="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</row>
    <row r="46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</row>
    <row r="47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</row>
    <row r="48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</row>
    <row r="4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</row>
    <row r="50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</row>
    <row r="5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</row>
    <row r="5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</row>
    <row r="5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</row>
    <row r="5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</row>
    <row r="5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</row>
    <row r="56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</row>
    <row r="57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</row>
    <row r="58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</row>
    <row r="59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</row>
    <row r="60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</row>
    <row r="6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</row>
    <row r="6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</row>
    <row r="6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</row>
    <row r="6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</row>
    <row r="6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</row>
    <row r="6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</row>
    <row r="67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</row>
    <row r="69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</row>
    <row r="70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</row>
    <row r="7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</row>
    <row r="7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</row>
    <row r="7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</row>
    <row r="7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</row>
    <row r="76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</row>
    <row r="77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</row>
    <row r="78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</row>
    <row r="7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</row>
    <row r="80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</row>
    <row r="8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</row>
    <row r="8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</row>
    <row r="8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</row>
    <row r="8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</row>
    <row r="8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</row>
    <row r="8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</row>
    <row r="87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</row>
    <row r="88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</row>
    <row r="89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</row>
    <row r="9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</row>
    <row r="9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</row>
    <row r="9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</row>
    <row r="9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</row>
    <row r="9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</row>
    <row r="9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</row>
    <row r="97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</row>
    <row r="98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</row>
    <row r="99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</row>
    <row r="100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</row>
    <row r="10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</row>
    <row r="10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</row>
    <row r="10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</row>
    <row r="10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</row>
    <row r="10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</row>
    <row r="10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</row>
    <row r="107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</row>
    <row r="108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</row>
    <row r="109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</row>
    <row r="110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</row>
    <row r="11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</row>
    <row r="11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</row>
    <row r="1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</row>
    <row r="1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</row>
    <row r="11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</row>
    <row r="11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</row>
    <row r="117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</row>
    <row r="118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</row>
    <row r="119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</row>
    <row r="120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</row>
    <row r="12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</row>
    <row r="12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</row>
    <row r="12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</row>
    <row r="12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</row>
    <row r="1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</row>
    <row r="1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</row>
    <row r="127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</row>
    <row r="128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</row>
    <row r="129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</row>
    <row r="130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</row>
    <row r="13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</row>
    <row r="13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</row>
    <row r="13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</row>
    <row r="1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</row>
    <row r="13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</row>
    <row r="13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</row>
    <row r="137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</row>
    <row r="138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</row>
    <row r="139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</row>
    <row r="140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</row>
    <row r="14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</row>
    <row r="14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</row>
    <row r="14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</row>
    <row r="14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</row>
    <row r="14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</row>
    <row r="14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</row>
    <row r="147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</row>
    <row r="148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</row>
    <row r="14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</row>
    <row r="150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</row>
    <row r="15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</row>
    <row r="15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</row>
    <row r="15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</row>
    <row r="15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</row>
    <row r="15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</row>
    <row r="15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</row>
    <row r="157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</row>
    <row r="158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</row>
    <row r="159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</row>
    <row r="160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</row>
    <row r="16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</row>
    <row r="16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</row>
    <row r="16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</row>
    <row r="16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</row>
    <row r="16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</row>
    <row r="16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</row>
    <row r="167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</row>
    <row r="168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</row>
    <row r="169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</row>
    <row r="170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</row>
    <row r="17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</row>
    <row r="17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</row>
    <row r="17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</row>
    <row r="17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</row>
    <row r="17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</row>
    <row r="17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</row>
    <row r="177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</row>
    <row r="178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</row>
    <row r="179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</row>
    <row r="180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</row>
    <row r="18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</row>
    <row r="18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</row>
    <row r="18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</row>
    <row r="18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</row>
    <row r="18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</row>
    <row r="186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</row>
    <row r="187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</row>
    <row r="188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</row>
    <row r="189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</row>
    <row r="190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</row>
    <row r="19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</row>
    <row r="19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</row>
    <row r="19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</row>
    <row r="19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</row>
    <row r="19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</row>
    <row r="196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</row>
    <row r="197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</row>
    <row r="198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</row>
    <row r="199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</row>
    <row r="200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</row>
    <row r="20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</row>
    <row r="20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</row>
    <row r="20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</row>
    <row r="20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</row>
    <row r="20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</row>
    <row r="206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</row>
    <row r="207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</row>
    <row r="208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</row>
    <row r="209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</row>
    <row r="210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</row>
    <row r="21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</row>
    <row r="21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</row>
    <row r="2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</row>
    <row r="2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</row>
    <row r="21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</row>
    <row r="216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</row>
    <row r="217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</row>
    <row r="218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</row>
    <row r="219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</row>
    <row r="220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</row>
    <row r="22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</row>
    <row r="22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</row>
    <row r="22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</row>
    <row r="22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</row>
    <row r="2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</row>
    <row r="226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</row>
    <row r="227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</row>
    <row r="228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</row>
    <row r="229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</row>
    <row r="230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</row>
    <row r="23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</row>
    <row r="23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</row>
    <row r="23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</row>
    <row r="23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</row>
    <row r="23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</row>
    <row r="236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</row>
    <row r="237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</row>
    <row r="238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</row>
    <row r="239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</row>
    <row r="240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</row>
    <row r="24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</row>
    <row r="24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</row>
    <row r="24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</row>
    <row r="24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</row>
    <row r="24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</row>
    <row r="246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</row>
    <row r="247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</row>
    <row r="248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</row>
    <row r="249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</row>
    <row r="250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</row>
    <row r="25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</row>
    <row r="25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</row>
    <row r="25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</row>
    <row r="25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</row>
    <row r="25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</row>
    <row r="256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</row>
    <row r="257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</row>
    <row r="258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</row>
    <row r="259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</row>
    <row r="260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</row>
    <row r="26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</row>
    <row r="26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</row>
    <row r="26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</row>
    <row r="26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</row>
    <row r="26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</row>
    <row r="266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</row>
    <row r="267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</row>
    <row r="268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</row>
    <row r="269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</row>
    <row r="270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</row>
    <row r="27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</row>
    <row r="27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</row>
    <row r="27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</row>
    <row r="27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</row>
    <row r="27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</row>
    <row r="276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</row>
    <row r="277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</row>
    <row r="278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</row>
    <row r="279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</row>
    <row r="280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</row>
    <row r="28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</row>
    <row r="28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</row>
    <row r="28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</row>
    <row r="28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</row>
    <row r="28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</row>
    <row r="286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</row>
    <row r="287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</row>
    <row r="288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</row>
    <row r="289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</row>
    <row r="290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</row>
    <row r="29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</row>
    <row r="29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</row>
    <row r="29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</row>
    <row r="29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</row>
    <row r="29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</row>
    <row r="296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</row>
    <row r="297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</row>
    <row r="298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</row>
    <row r="299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</row>
    <row r="300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</row>
    <row r="30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</row>
    <row r="30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</row>
    <row r="30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</row>
    <row r="30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</row>
    <row r="30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</row>
    <row r="306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</row>
    <row r="307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</row>
    <row r="308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</row>
    <row r="309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</row>
    <row r="310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</row>
    <row r="31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</row>
    <row r="31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</row>
    <row r="3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</row>
    <row r="3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</row>
    <row r="31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</row>
    <row r="316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</row>
    <row r="317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</row>
    <row r="318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</row>
    <row r="319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</row>
    <row r="320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</row>
    <row r="32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</row>
    <row r="32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</row>
    <row r="32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</row>
    <row r="32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</row>
    <row r="3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</row>
    <row r="326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</row>
    <row r="327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</row>
    <row r="328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</row>
    <row r="329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</row>
    <row r="330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</row>
    <row r="33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</row>
    <row r="33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</row>
    <row r="33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</row>
    <row r="33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</row>
    <row r="33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</row>
    <row r="336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</row>
    <row r="337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</row>
    <row r="338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</row>
    <row r="339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</row>
    <row r="340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</row>
    <row r="34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</row>
    <row r="34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</row>
    <row r="34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</row>
    <row r="34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</row>
    <row r="34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</row>
    <row r="346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</row>
    <row r="347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</row>
    <row r="348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</row>
    <row r="349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</row>
    <row r="350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</row>
    <row r="35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</row>
    <row r="35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</row>
    <row r="35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</row>
    <row r="35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</row>
    <row r="35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</row>
    <row r="356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</row>
    <row r="357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</row>
    <row r="358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</row>
    <row r="359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</row>
    <row r="360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</row>
    <row r="36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</row>
    <row r="36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</row>
    <row r="36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</row>
    <row r="36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</row>
    <row r="36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</row>
    <row r="366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</row>
    <row r="367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</row>
    <row r="368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</row>
    <row r="369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</row>
    <row r="370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</row>
    <row r="37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</row>
    <row r="37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</row>
    <row r="37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</row>
    <row r="37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</row>
    <row r="37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</row>
    <row r="376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</row>
    <row r="377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</row>
    <row r="378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</row>
    <row r="379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</row>
    <row r="380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</row>
    <row r="38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</row>
    <row r="38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</row>
    <row r="38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</row>
    <row r="38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</row>
    <row r="38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</row>
    <row r="386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</row>
    <row r="387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</row>
    <row r="388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</row>
    <row r="389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</row>
    <row r="390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</row>
    <row r="39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</row>
    <row r="39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</row>
    <row r="39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</row>
    <row r="39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</row>
    <row r="39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</row>
    <row r="396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</row>
    <row r="397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</row>
    <row r="398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</row>
    <row r="399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</row>
    <row r="400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</row>
    <row r="40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</row>
    <row r="40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</row>
    <row r="40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</row>
    <row r="40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</row>
    <row r="40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</row>
    <row r="406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</row>
    <row r="407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</row>
    <row r="408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</row>
    <row r="409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</row>
    <row r="410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</row>
    <row r="41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</row>
    <row r="41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</row>
    <row r="4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</row>
    <row r="4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</row>
    <row r="41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</row>
    <row r="416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</row>
    <row r="417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</row>
    <row r="418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</row>
    <row r="419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</row>
    <row r="420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</row>
    <row r="42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</row>
    <row r="42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</row>
    <row r="42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</row>
    <row r="42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</row>
    <row r="4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</row>
    <row r="426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</row>
    <row r="427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</row>
    <row r="428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</row>
    <row r="429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</row>
    <row r="430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</row>
    <row r="43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</row>
    <row r="43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</row>
    <row r="43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</row>
    <row r="43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</row>
    <row r="43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</row>
    <row r="436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</row>
    <row r="437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</row>
    <row r="438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</row>
    <row r="439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</row>
    <row r="440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</row>
    <row r="44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</row>
    <row r="44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</row>
    <row r="44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</row>
    <row r="44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</row>
    <row r="44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</row>
    <row r="446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</row>
    <row r="447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</row>
    <row r="448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</row>
    <row r="449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</row>
    <row r="450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</row>
    <row r="45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</row>
    <row r="45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</row>
    <row r="45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</row>
    <row r="45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</row>
    <row r="45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</row>
    <row r="456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</row>
    <row r="457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</row>
    <row r="458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</row>
    <row r="459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</row>
    <row r="460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</row>
    <row r="46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</row>
    <row r="46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</row>
    <row r="46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</row>
    <row r="46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</row>
    <row r="46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</row>
    <row r="466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</row>
    <row r="467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</row>
    <row r="468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</row>
    <row r="469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</row>
    <row r="470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</row>
    <row r="47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</row>
    <row r="47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</row>
    <row r="47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</row>
    <row r="47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</row>
    <row r="47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</row>
    <row r="476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</row>
    <row r="477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</row>
    <row r="478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</row>
    <row r="479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</row>
    <row r="480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</row>
    <row r="48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</row>
    <row r="48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</row>
    <row r="48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</row>
    <row r="48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</row>
    <row r="48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</row>
    <row r="486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</row>
    <row r="487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</row>
    <row r="488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</row>
    <row r="489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</row>
    <row r="490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</row>
    <row r="49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</row>
    <row r="49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</row>
    <row r="49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</row>
    <row r="49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</row>
    <row r="49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</row>
    <row r="496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</row>
    <row r="497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</row>
    <row r="498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</row>
    <row r="499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</row>
    <row r="500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</row>
    <row r="50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</row>
    <row r="50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</row>
    <row r="503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</row>
    <row r="50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</row>
    <row r="50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</row>
    <row r="506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</row>
    <row r="507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</row>
    <row r="508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</row>
    <row r="509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</row>
    <row r="510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</row>
    <row r="51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</row>
    <row r="51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</row>
    <row r="513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</row>
    <row r="5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</row>
    <row r="51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</row>
    <row r="516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</row>
    <row r="517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</row>
    <row r="518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</row>
    <row r="519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</row>
    <row r="520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</row>
    <row r="52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</row>
    <row r="52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</row>
    <row r="523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</row>
    <row r="52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</row>
    <row r="5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</row>
    <row r="526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</row>
    <row r="527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</row>
    <row r="528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</row>
    <row r="529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</row>
    <row r="530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</row>
    <row r="53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</row>
    <row r="53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</row>
    <row r="533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</row>
    <row r="53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</row>
    <row r="53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</row>
    <row r="536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</row>
    <row r="537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</row>
    <row r="538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</row>
    <row r="539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</row>
    <row r="540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</row>
    <row r="54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</row>
    <row r="54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</row>
    <row r="543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</row>
    <row r="54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</row>
    <row r="54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</row>
    <row r="546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</row>
    <row r="547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</row>
    <row r="548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</row>
    <row r="549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</row>
    <row r="550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</row>
    <row r="55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</row>
    <row r="55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</row>
    <row r="553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</row>
    <row r="55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</row>
    <row r="55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</row>
    <row r="556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</row>
    <row r="557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</row>
    <row r="558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</row>
    <row r="559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</row>
    <row r="560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</row>
    <row r="56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</row>
    <row r="56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</row>
    <row r="563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</row>
    <row r="56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</row>
    <row r="56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</row>
    <row r="566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</row>
    <row r="567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</row>
    <row r="568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</row>
    <row r="569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</row>
    <row r="570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</row>
    <row r="57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</row>
    <row r="57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</row>
    <row r="573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</row>
    <row r="57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</row>
    <row r="57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</row>
    <row r="576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</row>
    <row r="577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</row>
    <row r="578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</row>
    <row r="579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</row>
    <row r="580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</row>
    <row r="58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</row>
    <row r="58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</row>
    <row r="583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</row>
    <row r="58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</row>
    <row r="58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</row>
    <row r="586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</row>
    <row r="587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</row>
    <row r="588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</row>
    <row r="589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</row>
    <row r="590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</row>
    <row r="59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</row>
    <row r="59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</row>
    <row r="593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</row>
    <row r="59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</row>
    <row r="59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</row>
    <row r="596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</row>
    <row r="597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</row>
    <row r="598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</row>
    <row r="599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</row>
    <row r="600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</row>
    <row r="60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</row>
    <row r="60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</row>
    <row r="603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</row>
    <row r="60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</row>
    <row r="60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</row>
    <row r="606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</row>
    <row r="607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</row>
    <row r="608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</row>
    <row r="609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</row>
    <row r="610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</row>
    <row r="61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</row>
    <row r="61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</row>
    <row r="613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</row>
    <row r="6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</row>
    <row r="61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</row>
    <row r="616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</row>
    <row r="617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</row>
    <row r="618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</row>
    <row r="619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</row>
    <row r="620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</row>
    <row r="62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</row>
    <row r="62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</row>
    <row r="623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</row>
    <row r="62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</row>
    <row r="6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</row>
    <row r="626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</row>
    <row r="627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</row>
    <row r="628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</row>
    <row r="629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</row>
    <row r="630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</row>
    <row r="63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</row>
    <row r="63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</row>
    <row r="633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</row>
    <row r="63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</row>
    <row r="63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</row>
    <row r="636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</row>
    <row r="637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</row>
    <row r="638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</row>
    <row r="639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</row>
    <row r="640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</row>
    <row r="64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</row>
    <row r="64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</row>
    <row r="643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</row>
    <row r="64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</row>
    <row r="64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</row>
    <row r="646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</row>
    <row r="647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</row>
    <row r="648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</row>
    <row r="649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</row>
    <row r="650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</row>
    <row r="65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</row>
    <row r="65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</row>
    <row r="653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</row>
    <row r="65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</row>
    <row r="65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</row>
    <row r="656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</row>
    <row r="657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</row>
    <row r="658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</row>
    <row r="659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</row>
    <row r="660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</row>
    <row r="66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</row>
    <row r="66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</row>
    <row r="663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</row>
    <row r="66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</row>
    <row r="66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</row>
    <row r="666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</row>
    <row r="667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</row>
    <row r="668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</row>
    <row r="669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</row>
    <row r="670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</row>
    <row r="67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</row>
    <row r="67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</row>
    <row r="673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</row>
    <row r="67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</row>
    <row r="67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</row>
    <row r="676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</row>
    <row r="677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</row>
    <row r="678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</row>
    <row r="679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</row>
    <row r="680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</row>
    <row r="68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</row>
    <row r="68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</row>
    <row r="683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</row>
    <row r="68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</row>
    <row r="68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</row>
    <row r="686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</row>
    <row r="687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</row>
    <row r="688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</row>
    <row r="689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</row>
    <row r="690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</row>
    <row r="69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</row>
    <row r="69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</row>
    <row r="693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</row>
    <row r="69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</row>
    <row r="69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</row>
    <row r="696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</row>
    <row r="697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</row>
    <row r="698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</row>
    <row r="699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</row>
    <row r="700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</row>
    <row r="70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</row>
    <row r="70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</row>
    <row r="703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</row>
    <row r="70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</row>
    <row r="70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</row>
    <row r="706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</row>
    <row r="707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</row>
    <row r="708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</row>
    <row r="709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</row>
    <row r="710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</row>
    <row r="71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</row>
    <row r="71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</row>
    <row r="713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</row>
    <row r="7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</row>
    <row r="71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</row>
    <row r="716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</row>
    <row r="717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</row>
    <row r="718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</row>
    <row r="719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</row>
    <row r="720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</row>
    <row r="72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</row>
    <row r="72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</row>
    <row r="723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</row>
    <row r="72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</row>
    <row r="7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</row>
    <row r="726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</row>
    <row r="727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</row>
    <row r="728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</row>
    <row r="729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</row>
    <row r="730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</row>
    <row r="73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</row>
    <row r="73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</row>
    <row r="733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</row>
    <row r="73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</row>
    <row r="73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</row>
    <row r="736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</row>
    <row r="737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</row>
    <row r="738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</row>
    <row r="739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</row>
    <row r="740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</row>
    <row r="74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</row>
    <row r="74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</row>
    <row r="743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</row>
    <row r="74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</row>
    <row r="74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</row>
    <row r="746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</row>
    <row r="747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</row>
    <row r="748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</row>
    <row r="749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</row>
    <row r="750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</row>
    <row r="75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</row>
    <row r="75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</row>
    <row r="753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</row>
    <row r="75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</row>
    <row r="75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</row>
    <row r="756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</row>
    <row r="757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</row>
    <row r="758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</row>
    <row r="759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</row>
    <row r="760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</row>
    <row r="76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</row>
    <row r="76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</row>
    <row r="763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</row>
    <row r="76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</row>
    <row r="76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</row>
    <row r="766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</row>
    <row r="767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</row>
    <row r="768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</row>
    <row r="769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</row>
    <row r="770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</row>
    <row r="77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</row>
    <row r="77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</row>
    <row r="773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</row>
    <row r="77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</row>
    <row r="77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</row>
    <row r="776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</row>
    <row r="777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</row>
    <row r="778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</row>
    <row r="779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</row>
    <row r="780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</row>
    <row r="78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</row>
    <row r="78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</row>
    <row r="783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</row>
    <row r="78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</row>
    <row r="78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</row>
    <row r="786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</row>
    <row r="787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</row>
    <row r="788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</row>
    <row r="789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</row>
    <row r="790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</row>
    <row r="79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</row>
    <row r="79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</row>
    <row r="793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</row>
    <row r="79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</row>
    <row r="79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</row>
    <row r="796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</row>
    <row r="797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</row>
    <row r="798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</row>
    <row r="799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</row>
    <row r="800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</row>
    <row r="80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</row>
    <row r="80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</row>
    <row r="803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</row>
    <row r="80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</row>
    <row r="80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</row>
    <row r="806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</row>
    <row r="807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</row>
    <row r="808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</row>
    <row r="809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</row>
    <row r="810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</row>
    <row r="81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</row>
    <row r="81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</row>
    <row r="813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</row>
    <row r="8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</row>
    <row r="81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</row>
    <row r="816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</row>
    <row r="817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</row>
    <row r="818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</row>
    <row r="819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</row>
    <row r="820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</row>
    <row r="82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</row>
    <row r="82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</row>
    <row r="823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</row>
    <row r="82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</row>
    <row r="8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</row>
    <row r="826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</row>
    <row r="827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</row>
    <row r="828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</row>
    <row r="829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</row>
    <row r="830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</row>
    <row r="83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</row>
    <row r="83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</row>
    <row r="833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</row>
    <row r="83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</row>
    <row r="83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</row>
    <row r="836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</row>
    <row r="837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</row>
    <row r="838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</row>
    <row r="839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</row>
    <row r="840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</row>
    <row r="84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</row>
    <row r="84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</row>
    <row r="843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</row>
    <row r="84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</row>
    <row r="84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</row>
    <row r="846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</row>
    <row r="847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</row>
    <row r="848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</row>
    <row r="849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</row>
    <row r="850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</row>
    <row r="85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</row>
    <row r="85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</row>
    <row r="853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</row>
    <row r="85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</row>
    <row r="85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</row>
    <row r="856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</row>
    <row r="857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</row>
    <row r="858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</row>
    <row r="859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</row>
    <row r="860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</row>
    <row r="86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</row>
    <row r="86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</row>
    <row r="863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</row>
    <row r="86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</row>
    <row r="86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</row>
    <row r="866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</row>
    <row r="867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</row>
    <row r="868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</row>
    <row r="869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</row>
    <row r="870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</row>
    <row r="87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</row>
    <row r="87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</row>
    <row r="873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</row>
    <row r="87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</row>
    <row r="87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</row>
    <row r="876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</row>
    <row r="877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</row>
    <row r="878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</row>
    <row r="879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</row>
    <row r="880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</row>
    <row r="88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</row>
    <row r="88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</row>
    <row r="883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</row>
    <row r="88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</row>
    <row r="88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</row>
    <row r="886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</row>
    <row r="887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</row>
    <row r="888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</row>
    <row r="889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</row>
    <row r="890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</row>
    <row r="89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</row>
    <row r="89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</row>
    <row r="893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</row>
    <row r="89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</row>
    <row r="89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</row>
    <row r="896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</row>
    <row r="897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</row>
    <row r="898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</row>
    <row r="899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</row>
    <row r="900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</row>
    <row r="90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</row>
    <row r="90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</row>
    <row r="903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</row>
    <row r="90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</row>
    <row r="90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</row>
    <row r="906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</row>
    <row r="907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</row>
    <row r="908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</row>
    <row r="909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</row>
    <row r="910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</row>
    <row r="91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</row>
    <row r="91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</row>
    <row r="913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</row>
    <row r="9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</row>
    <row r="91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</row>
    <row r="916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</row>
    <row r="917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</row>
    <row r="918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</row>
    <row r="919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</row>
    <row r="920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</row>
    <row r="92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</row>
    <row r="92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</row>
    <row r="923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</row>
    <row r="92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</row>
    <row r="9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</row>
    <row r="926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</row>
    <row r="927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</row>
    <row r="928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</row>
    <row r="929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</row>
    <row r="930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</row>
    <row r="93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</row>
    <row r="93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</row>
    <row r="933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</row>
    <row r="93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</row>
    <row r="93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</row>
    <row r="936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</row>
    <row r="937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</row>
    <row r="938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</row>
    <row r="939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</row>
    <row r="940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</row>
    <row r="94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</row>
    <row r="94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</row>
    <row r="943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</row>
    <row r="94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</row>
    <row r="94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</row>
    <row r="946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</row>
    <row r="947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</row>
    <row r="948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</row>
    <row r="949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</row>
    <row r="950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</row>
    <row r="95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</row>
    <row r="95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</row>
    <row r="953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</row>
    <row r="95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</row>
    <row r="95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</row>
    <row r="956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</row>
    <row r="957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</row>
    <row r="958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</row>
    <row r="959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</row>
    <row r="960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</row>
    <row r="96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</row>
    <row r="96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</row>
    <row r="963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</row>
    <row r="96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</row>
    <row r="96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</row>
    <row r="966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</row>
    <row r="967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</row>
    <row r="968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</row>
    <row r="969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</row>
    <row r="970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</row>
    <row r="97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</row>
    <row r="97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</row>
    <row r="973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</row>
    <row r="97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</row>
    <row r="97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</row>
    <row r="976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</row>
    <row r="977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</row>
    <row r="978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</row>
    <row r="979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</row>
    <row r="980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</row>
    <row r="98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</row>
    <row r="98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</row>
    <row r="983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</row>
    <row r="98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</row>
    <row r="98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</row>
    <row r="986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</row>
    <row r="987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</row>
    <row r="988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</row>
    <row r="989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</row>
    <row r="990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</row>
    <row r="99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</row>
    <row r="99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</row>
    <row r="993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</row>
    <row r="99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</row>
    <row r="99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</row>
    <row r="996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</row>
    <row r="997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</row>
    <row r="998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</row>
    <row r="999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</row>
    <row r="1000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</row>
    <row r="1001">
      <c r="A1001" s="33"/>
      <c r="B1001" s="33"/>
      <c r="C1001" s="33"/>
      <c r="D1001" s="33"/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  <c r="AD1001" s="33"/>
    </row>
    <row r="1002">
      <c r="A1002" s="33"/>
      <c r="B1002" s="33"/>
      <c r="C1002" s="33"/>
      <c r="D1002" s="33"/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  <c r="AD1002" s="33"/>
    </row>
    <row r="1003">
      <c r="A1003" s="33"/>
      <c r="B1003" s="33"/>
      <c r="C1003" s="33"/>
      <c r="D1003" s="33"/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  <c r="AA1003" s="33"/>
      <c r="AB1003" s="33"/>
      <c r="AC1003" s="33"/>
      <c r="AD1003" s="33"/>
    </row>
    <row r="1004">
      <c r="A1004" s="33"/>
      <c r="B1004" s="33"/>
      <c r="C1004" s="33"/>
      <c r="D1004" s="33"/>
      <c r="E1004" s="33"/>
      <c r="F1004" s="33"/>
      <c r="G1004" s="33"/>
      <c r="H1004" s="33"/>
      <c r="I1004" s="33"/>
      <c r="J1004" s="33"/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  <c r="X1004" s="33"/>
      <c r="Y1004" s="33"/>
      <c r="Z1004" s="33"/>
      <c r="AA1004" s="33"/>
      <c r="AB1004" s="33"/>
      <c r="AC1004" s="33"/>
      <c r="AD1004" s="33"/>
    </row>
  </sheetData>
  <autoFilter ref="$A$1:$AD$28"/>
  <conditionalFormatting sqref="I2:I28">
    <cfRule type="containsText" dxfId="3" priority="1" operator="containsText" text="Pass">
      <formula>NOT(ISERROR(SEARCH(("Pass"),(I2))))</formula>
    </cfRule>
  </conditionalFormatting>
  <conditionalFormatting sqref="I2:I28">
    <cfRule type="containsText" dxfId="4" priority="2" operator="containsText" text="Fail">
      <formula>NOT(ISERROR(SEARCH(("Fail"),(I2))))</formula>
    </cfRule>
  </conditionalFormatting>
  <conditionalFormatting sqref="I2:I28">
    <cfRule type="containsText" dxfId="1" priority="3" operator="containsText" text="No Run">
      <formula>NOT(ISERROR(SEARCH(("No Run"),(I2))))</formula>
    </cfRule>
  </conditionalFormatting>
  <conditionalFormatting sqref="I2:I28">
    <cfRule type="containsText" dxfId="5" priority="4" operator="containsText" text="Blocked">
      <formula>NOT(ISERROR(SEARCH(("Blocked"),(I2))))</formula>
    </cfRule>
  </conditionalFormatting>
  <dataValidations>
    <dataValidation type="list" allowBlank="1" sqref="I2:I28">
      <formula1>"Pass,Fail,No Run,Blocked"</formula1>
    </dataValidation>
    <dataValidation type="list" allowBlank="1" sqref="D2:E1004">
      <formula1>"Yes,No"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49.71"/>
  </cols>
  <sheetData>
    <row r="1">
      <c r="A1" s="42" t="s">
        <v>161</v>
      </c>
      <c r="B1" s="42" t="s">
        <v>13</v>
      </c>
      <c r="C1" s="42" t="s">
        <v>204</v>
      </c>
      <c r="D1" s="42" t="s">
        <v>165</v>
      </c>
      <c r="E1" s="43" t="s">
        <v>168</v>
      </c>
      <c r="F1" s="43" t="s">
        <v>169</v>
      </c>
      <c r="G1" s="43" t="s">
        <v>168</v>
      </c>
      <c r="H1" s="43" t="s">
        <v>169</v>
      </c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44">
        <f t="shared" ref="A2:A37" si="1">Row() - 1</f>
        <v>1</v>
      </c>
      <c r="B2" s="45" t="s">
        <v>29</v>
      </c>
      <c r="C2" s="46" t="s">
        <v>205</v>
      </c>
      <c r="D2" s="46"/>
      <c r="E2" s="47"/>
      <c r="F2" s="48"/>
      <c r="G2" s="48"/>
      <c r="H2" s="48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44">
        <f t="shared" si="1"/>
        <v>2</v>
      </c>
      <c r="B3" s="46"/>
      <c r="C3" s="46" t="s">
        <v>206</v>
      </c>
      <c r="D3" s="46"/>
      <c r="E3" s="47"/>
      <c r="F3" s="48"/>
      <c r="G3" s="48"/>
      <c r="H3" s="48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44">
        <f t="shared" si="1"/>
        <v>3</v>
      </c>
      <c r="B4" s="46"/>
      <c r="C4" s="46" t="s">
        <v>207</v>
      </c>
      <c r="D4" s="46"/>
      <c r="E4" s="47"/>
      <c r="F4" s="48"/>
      <c r="G4" s="48"/>
      <c r="H4" s="48"/>
      <c r="I4" s="10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44">
        <f t="shared" si="1"/>
        <v>4</v>
      </c>
      <c r="B5" s="46"/>
      <c r="C5" s="46" t="s">
        <v>208</v>
      </c>
      <c r="D5" s="46"/>
      <c r="E5" s="47"/>
      <c r="F5" s="48"/>
      <c r="G5" s="48"/>
      <c r="H5" s="48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44">
        <f t="shared" si="1"/>
        <v>5</v>
      </c>
      <c r="B6" s="46"/>
      <c r="C6" s="46" t="s">
        <v>209</v>
      </c>
      <c r="D6" s="46"/>
      <c r="E6" s="47"/>
      <c r="F6" s="48"/>
      <c r="G6" s="48"/>
      <c r="H6" s="48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44">
        <f t="shared" si="1"/>
        <v>6</v>
      </c>
      <c r="B7" s="45" t="s">
        <v>210</v>
      </c>
      <c r="C7" s="45" t="s">
        <v>211</v>
      </c>
      <c r="D7" s="45"/>
      <c r="E7" s="47"/>
      <c r="F7" s="48"/>
      <c r="G7" s="48"/>
      <c r="H7" s="48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44">
        <f t="shared" si="1"/>
        <v>7</v>
      </c>
      <c r="B8" s="46"/>
      <c r="C8" s="45" t="s">
        <v>212</v>
      </c>
      <c r="D8" s="45"/>
      <c r="E8" s="47"/>
      <c r="F8" s="48"/>
      <c r="G8" s="48"/>
      <c r="H8" s="48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44">
        <f t="shared" si="1"/>
        <v>8</v>
      </c>
      <c r="B9" s="46"/>
      <c r="C9" s="46" t="s">
        <v>213</v>
      </c>
      <c r="D9" s="46"/>
      <c r="E9" s="47"/>
      <c r="F9" s="48"/>
      <c r="G9" s="48"/>
      <c r="H9" s="48"/>
      <c r="I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44">
        <f t="shared" si="1"/>
        <v>9</v>
      </c>
      <c r="B10" s="46"/>
      <c r="C10" s="46" t="s">
        <v>214</v>
      </c>
      <c r="D10" s="46"/>
      <c r="E10" s="47"/>
      <c r="F10" s="48"/>
      <c r="G10" s="48"/>
      <c r="H10" s="48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44">
        <f t="shared" si="1"/>
        <v>10</v>
      </c>
      <c r="B11" s="46"/>
      <c r="C11" s="46" t="s">
        <v>215</v>
      </c>
      <c r="D11" s="46"/>
      <c r="E11" s="47"/>
      <c r="F11" s="48"/>
      <c r="G11" s="48"/>
      <c r="H11" s="48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44">
        <f t="shared" si="1"/>
        <v>11</v>
      </c>
      <c r="B12" s="46"/>
      <c r="C12" s="46" t="s">
        <v>223</v>
      </c>
      <c r="D12" s="46"/>
      <c r="E12" s="47"/>
      <c r="F12" s="48"/>
      <c r="G12" s="48"/>
      <c r="H12" s="48"/>
      <c r="I12" s="1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44">
        <f t="shared" si="1"/>
        <v>12</v>
      </c>
      <c r="B13" s="46"/>
      <c r="C13" s="46" t="s">
        <v>224</v>
      </c>
      <c r="D13" s="46"/>
      <c r="E13" s="47"/>
      <c r="F13" s="48"/>
      <c r="G13" s="48"/>
      <c r="H13" s="48"/>
      <c r="I13" s="1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44">
        <f t="shared" si="1"/>
        <v>13</v>
      </c>
      <c r="B14" s="46"/>
      <c r="C14" s="46" t="s">
        <v>225</v>
      </c>
      <c r="D14" s="46"/>
      <c r="E14" s="48"/>
      <c r="F14" s="48"/>
      <c r="G14" s="48"/>
      <c r="H14" s="48"/>
      <c r="I14" s="1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44">
        <f t="shared" si="1"/>
        <v>14</v>
      </c>
      <c r="B15" s="46"/>
      <c r="C15" s="46" t="s">
        <v>226</v>
      </c>
      <c r="D15" s="46"/>
      <c r="E15" s="48"/>
      <c r="F15" s="48"/>
      <c r="G15" s="48"/>
      <c r="H15" s="48"/>
      <c r="I15" s="10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44">
        <f t="shared" si="1"/>
        <v>15</v>
      </c>
      <c r="B16" s="46"/>
      <c r="C16" s="46" t="s">
        <v>227</v>
      </c>
      <c r="D16" s="46"/>
      <c r="E16" s="48"/>
      <c r="F16" s="48"/>
      <c r="G16" s="48"/>
      <c r="H16" s="48"/>
      <c r="I16" s="10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44">
        <f t="shared" si="1"/>
        <v>16</v>
      </c>
      <c r="B17" s="46" t="s">
        <v>228</v>
      </c>
      <c r="C17" s="46" t="s">
        <v>229</v>
      </c>
      <c r="D17" s="46"/>
      <c r="E17" s="48"/>
      <c r="F17" s="48"/>
      <c r="G17" s="48"/>
      <c r="H17" s="48"/>
      <c r="I17" s="1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44">
        <f t="shared" si="1"/>
        <v>17</v>
      </c>
      <c r="B18" s="46"/>
      <c r="C18" s="46" t="s">
        <v>230</v>
      </c>
      <c r="D18" s="46"/>
      <c r="E18" s="48"/>
      <c r="F18" s="48"/>
      <c r="G18" s="48"/>
      <c r="H18" s="48"/>
      <c r="I18" s="10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44">
        <f t="shared" si="1"/>
        <v>18</v>
      </c>
      <c r="B19" s="46"/>
      <c r="C19" s="46" t="s">
        <v>231</v>
      </c>
      <c r="D19" s="46"/>
      <c r="E19" s="48"/>
      <c r="F19" s="48"/>
      <c r="G19" s="48"/>
      <c r="H19" s="48"/>
      <c r="I19" s="10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44">
        <f t="shared" si="1"/>
        <v>19</v>
      </c>
      <c r="B20" s="46"/>
      <c r="C20" s="45" t="s">
        <v>232</v>
      </c>
      <c r="D20" s="46"/>
      <c r="E20" s="48"/>
      <c r="F20" s="48"/>
      <c r="G20" s="48"/>
      <c r="H20" s="48"/>
      <c r="I20" s="10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44">
        <f t="shared" si="1"/>
        <v>20</v>
      </c>
      <c r="B21" s="46"/>
      <c r="C21" s="46" t="s">
        <v>85</v>
      </c>
      <c r="D21" s="46"/>
      <c r="E21" s="48"/>
      <c r="F21" s="48"/>
      <c r="G21" s="48"/>
      <c r="H21" s="48"/>
      <c r="I21" s="10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44">
        <f t="shared" si="1"/>
        <v>21</v>
      </c>
      <c r="B22" s="46"/>
      <c r="C22" s="46" t="s">
        <v>233</v>
      </c>
      <c r="D22" s="46"/>
      <c r="E22" s="48"/>
      <c r="F22" s="48"/>
      <c r="G22" s="48"/>
      <c r="H22" s="48"/>
      <c r="I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44">
        <f t="shared" si="1"/>
        <v>22</v>
      </c>
      <c r="B23" s="46"/>
      <c r="C23" s="46" t="s">
        <v>234</v>
      </c>
      <c r="D23" s="46"/>
      <c r="E23" s="48"/>
      <c r="F23" s="48"/>
      <c r="G23" s="48"/>
      <c r="H23" s="48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44">
        <f t="shared" si="1"/>
        <v>23</v>
      </c>
      <c r="B24" s="46"/>
      <c r="C24" s="46" t="s">
        <v>235</v>
      </c>
      <c r="D24" s="46"/>
      <c r="E24" s="48"/>
      <c r="F24" s="48"/>
      <c r="G24" s="48"/>
      <c r="H24" s="48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44">
        <f t="shared" si="1"/>
        <v>24</v>
      </c>
      <c r="B25" s="46" t="s">
        <v>25</v>
      </c>
      <c r="C25" s="46" t="s">
        <v>236</v>
      </c>
      <c r="D25" s="46"/>
      <c r="E25" s="48"/>
      <c r="F25" s="48"/>
      <c r="G25" s="48"/>
      <c r="H25" s="48"/>
      <c r="I25" s="10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44">
        <f t="shared" si="1"/>
        <v>25</v>
      </c>
      <c r="B26" s="46"/>
      <c r="C26" s="46" t="s">
        <v>237</v>
      </c>
      <c r="D26" s="46"/>
      <c r="E26" s="48"/>
      <c r="F26" s="48"/>
      <c r="G26" s="48"/>
      <c r="H26" s="48"/>
      <c r="I26" s="10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44">
        <f t="shared" si="1"/>
        <v>26</v>
      </c>
      <c r="B27" s="46"/>
      <c r="C27" s="46" t="s">
        <v>238</v>
      </c>
      <c r="D27" s="46"/>
      <c r="E27" s="48"/>
      <c r="F27" s="48"/>
      <c r="G27" s="48"/>
      <c r="H27" s="48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44">
        <f t="shared" si="1"/>
        <v>27</v>
      </c>
      <c r="B28" s="46"/>
      <c r="C28" s="46" t="s">
        <v>239</v>
      </c>
      <c r="D28" s="46"/>
      <c r="E28" s="48"/>
      <c r="F28" s="48"/>
      <c r="G28" s="48"/>
      <c r="H28" s="48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44">
        <f t="shared" si="1"/>
        <v>28</v>
      </c>
      <c r="B29" s="46"/>
      <c r="C29" s="46" t="s">
        <v>240</v>
      </c>
      <c r="D29" s="46"/>
      <c r="E29" s="48"/>
      <c r="F29" s="48"/>
      <c r="G29" s="48"/>
      <c r="H29" s="48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44">
        <f t="shared" si="1"/>
        <v>29</v>
      </c>
      <c r="B30" s="46"/>
      <c r="C30" s="46" t="s">
        <v>241</v>
      </c>
      <c r="D30" s="46"/>
      <c r="E30" s="48"/>
      <c r="F30" s="48"/>
      <c r="G30" s="48"/>
      <c r="H30" s="48"/>
      <c r="I30" s="10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44">
        <f t="shared" si="1"/>
        <v>30</v>
      </c>
      <c r="B31" s="46"/>
      <c r="C31" s="46" t="s">
        <v>242</v>
      </c>
      <c r="D31" s="46"/>
      <c r="E31" s="48"/>
      <c r="F31" s="48"/>
      <c r="G31" s="48"/>
      <c r="H31" s="48"/>
      <c r="I31" s="10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44">
        <f t="shared" si="1"/>
        <v>31</v>
      </c>
      <c r="B32" s="46"/>
      <c r="C32" s="46" t="s">
        <v>243</v>
      </c>
      <c r="D32" s="46"/>
      <c r="E32" s="48"/>
      <c r="F32" s="48"/>
      <c r="G32" s="48"/>
      <c r="H32" s="48"/>
      <c r="I32" s="10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44">
        <f t="shared" si="1"/>
        <v>32</v>
      </c>
      <c r="B33" s="46"/>
      <c r="C33" s="46" t="s">
        <v>244</v>
      </c>
      <c r="D33" s="46"/>
      <c r="E33" s="48"/>
      <c r="F33" s="48"/>
      <c r="G33" s="48"/>
      <c r="H33" s="48"/>
      <c r="I33" s="10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44">
        <f t="shared" si="1"/>
        <v>33</v>
      </c>
      <c r="B34" s="46"/>
      <c r="C34" s="46" t="s">
        <v>245</v>
      </c>
      <c r="D34" s="46"/>
      <c r="E34" s="48"/>
      <c r="F34" s="48"/>
      <c r="G34" s="48"/>
      <c r="H34" s="48"/>
      <c r="I34" s="10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44">
        <f t="shared" si="1"/>
        <v>34</v>
      </c>
      <c r="B35" s="46"/>
      <c r="C35" s="46" t="s">
        <v>246</v>
      </c>
      <c r="D35" s="46"/>
      <c r="E35" s="48"/>
      <c r="F35" s="48"/>
      <c r="G35" s="48"/>
      <c r="H35" s="48"/>
      <c r="I35" s="10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44">
        <f t="shared" si="1"/>
        <v>35</v>
      </c>
      <c r="B36" s="46" t="s">
        <v>49</v>
      </c>
      <c r="C36" s="46" t="s">
        <v>247</v>
      </c>
      <c r="D36" s="46"/>
      <c r="E36" s="48"/>
      <c r="F36" s="48"/>
      <c r="G36" s="48"/>
      <c r="H36" s="48"/>
      <c r="I36" s="10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44">
        <f t="shared" si="1"/>
        <v>36</v>
      </c>
      <c r="B37" s="46"/>
      <c r="C37" s="46" t="s">
        <v>248</v>
      </c>
      <c r="D37" s="46"/>
      <c r="E37" s="48"/>
      <c r="F37" s="48"/>
      <c r="G37" s="48"/>
      <c r="H37" s="48"/>
      <c r="I37" s="10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28"/>
      <c r="B38" s="28"/>
      <c r="C38" s="28"/>
      <c r="D38" s="28"/>
      <c r="E38" s="28"/>
      <c r="F38" s="28"/>
      <c r="G38" s="28"/>
      <c r="H38" s="28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</sheetData>
  <conditionalFormatting sqref="E2:E37">
    <cfRule type="containsText" dxfId="3" priority="1" operator="containsText" text="Pass">
      <formula>NOT(ISERROR(SEARCH(("Pass"),(E2))))</formula>
    </cfRule>
  </conditionalFormatting>
  <conditionalFormatting sqref="E2:E37">
    <cfRule type="containsText" dxfId="4" priority="2" operator="containsText" text="Fail">
      <formula>NOT(ISERROR(SEARCH(("Fail"),(E2))))</formula>
    </cfRule>
  </conditionalFormatting>
  <conditionalFormatting sqref="E2:E37">
    <cfRule type="containsText" dxfId="1" priority="3" operator="containsText" text="No Run">
      <formula>NOT(ISERROR(SEARCH(("No Run"),(E2))))</formula>
    </cfRule>
  </conditionalFormatting>
  <conditionalFormatting sqref="E2:E37">
    <cfRule type="containsText" dxfId="5" priority="4" operator="containsText" text="Blocked">
      <formula>NOT(ISERROR(SEARCH(("Blocked"),(E2))))</formula>
    </cfRule>
  </conditionalFormatting>
  <dataValidations>
    <dataValidation type="list" allowBlank="1" sqref="E2:E37">
      <formula1>"Pass,Fail,No Run,Blocked"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</cols>
  <sheetData>
    <row r="1">
      <c r="A1" s="43" t="s">
        <v>161</v>
      </c>
      <c r="B1" s="43" t="s">
        <v>216</v>
      </c>
      <c r="C1" s="43" t="s">
        <v>217</v>
      </c>
      <c r="D1" s="43" t="s">
        <v>218</v>
      </c>
      <c r="E1" s="43" t="s">
        <v>219</v>
      </c>
      <c r="F1" s="43" t="s">
        <v>11</v>
      </c>
      <c r="G1" s="43" t="s">
        <v>220</v>
      </c>
      <c r="H1" s="43" t="s">
        <v>221</v>
      </c>
      <c r="I1" s="43" t="s">
        <v>222</v>
      </c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48"/>
      <c r="B2" s="48"/>
      <c r="C2" s="48"/>
      <c r="D2" s="48"/>
      <c r="E2" s="48"/>
      <c r="F2" s="47"/>
      <c r="G2" s="48"/>
      <c r="H2" s="48"/>
      <c r="I2" s="48"/>
      <c r="J2" s="1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48"/>
      <c r="B3" s="48"/>
      <c r="C3" s="48"/>
      <c r="D3" s="48"/>
      <c r="E3" s="48"/>
      <c r="F3" s="47"/>
      <c r="G3" s="48"/>
      <c r="H3" s="48"/>
      <c r="I3" s="48"/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48"/>
      <c r="B4" s="48"/>
      <c r="C4" s="48"/>
      <c r="D4" s="48"/>
      <c r="E4" s="48"/>
      <c r="F4" s="47"/>
      <c r="G4" s="48"/>
      <c r="H4" s="48"/>
      <c r="I4" s="48"/>
      <c r="J4" s="10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48"/>
      <c r="B5" s="48"/>
      <c r="C5" s="48"/>
      <c r="D5" s="48"/>
      <c r="E5" s="48"/>
      <c r="F5" s="47"/>
      <c r="G5" s="48"/>
      <c r="H5" s="48"/>
      <c r="I5" s="48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48"/>
      <c r="B6" s="48"/>
      <c r="C6" s="48"/>
      <c r="D6" s="48"/>
      <c r="E6" s="48"/>
      <c r="F6" s="47"/>
      <c r="G6" s="48"/>
      <c r="H6" s="48"/>
      <c r="I6" s="48"/>
      <c r="J6" s="10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48"/>
      <c r="B7" s="48"/>
      <c r="C7" s="48"/>
      <c r="D7" s="48"/>
      <c r="E7" s="48"/>
      <c r="F7" s="47"/>
      <c r="G7" s="48"/>
      <c r="H7" s="48"/>
      <c r="I7" s="48"/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48"/>
      <c r="B8" s="48"/>
      <c r="C8" s="48"/>
      <c r="D8" s="48"/>
      <c r="E8" s="48"/>
      <c r="F8" s="47"/>
      <c r="G8" s="48"/>
      <c r="H8" s="48"/>
      <c r="I8" s="48"/>
      <c r="J8" s="10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48"/>
      <c r="B9" s="48"/>
      <c r="C9" s="48"/>
      <c r="D9" s="48"/>
      <c r="E9" s="48"/>
      <c r="F9" s="47"/>
      <c r="G9" s="48"/>
      <c r="H9" s="48"/>
      <c r="I9" s="48"/>
      <c r="J9" s="10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48"/>
      <c r="B10" s="48"/>
      <c r="C10" s="48"/>
      <c r="D10" s="48"/>
      <c r="E10" s="48"/>
      <c r="F10" s="47"/>
      <c r="G10" s="48"/>
      <c r="H10" s="48"/>
      <c r="I10" s="48"/>
      <c r="J10" s="1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48"/>
      <c r="B11" s="48"/>
      <c r="C11" s="48"/>
      <c r="D11" s="48"/>
      <c r="E11" s="48"/>
      <c r="F11" s="47"/>
      <c r="G11" s="48"/>
      <c r="H11" s="48"/>
      <c r="I11" s="48"/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48"/>
      <c r="B12" s="48"/>
      <c r="C12" s="48"/>
      <c r="D12" s="48"/>
      <c r="E12" s="48"/>
      <c r="F12" s="47"/>
      <c r="G12" s="48"/>
      <c r="H12" s="48"/>
      <c r="I12" s="48"/>
      <c r="J12" s="10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48"/>
      <c r="B13" s="48"/>
      <c r="C13" s="48"/>
      <c r="D13" s="48"/>
      <c r="E13" s="48"/>
      <c r="F13" s="47"/>
      <c r="G13" s="48"/>
      <c r="H13" s="48"/>
      <c r="I13" s="48"/>
      <c r="J13" s="10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48"/>
      <c r="B14" s="48"/>
      <c r="C14" s="48"/>
      <c r="D14" s="48"/>
      <c r="E14" s="48"/>
      <c r="F14" s="47"/>
      <c r="G14" s="48"/>
      <c r="H14" s="48"/>
      <c r="I14" s="48"/>
      <c r="J14" s="10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48"/>
      <c r="B15" s="48"/>
      <c r="C15" s="48"/>
      <c r="D15" s="48"/>
      <c r="E15" s="48"/>
      <c r="F15" s="47"/>
      <c r="G15" s="48"/>
      <c r="H15" s="48"/>
      <c r="I15" s="48"/>
      <c r="J15" s="1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48"/>
      <c r="B16" s="48"/>
      <c r="C16" s="48"/>
      <c r="D16" s="48"/>
      <c r="E16" s="48"/>
      <c r="F16" s="47"/>
      <c r="G16" s="48"/>
      <c r="H16" s="48"/>
      <c r="I16" s="48"/>
      <c r="J16" s="10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48"/>
      <c r="B17" s="48"/>
      <c r="C17" s="48"/>
      <c r="D17" s="48"/>
      <c r="E17" s="48"/>
      <c r="F17" s="47"/>
      <c r="G17" s="48"/>
      <c r="H17" s="48"/>
      <c r="I17" s="48"/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48"/>
      <c r="B18" s="48"/>
      <c r="C18" s="48"/>
      <c r="D18" s="48"/>
      <c r="E18" s="48"/>
      <c r="F18" s="47"/>
      <c r="G18" s="48"/>
      <c r="H18" s="48"/>
      <c r="I18" s="48"/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48"/>
      <c r="B19" s="48"/>
      <c r="C19" s="48"/>
      <c r="D19" s="48"/>
      <c r="E19" s="48"/>
      <c r="F19" s="48"/>
      <c r="G19" s="48"/>
      <c r="H19" s="48"/>
      <c r="I19" s="48"/>
      <c r="J19" s="10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48"/>
      <c r="B20" s="48"/>
      <c r="C20" s="48"/>
      <c r="D20" s="48"/>
      <c r="E20" s="48"/>
      <c r="F20" s="47"/>
      <c r="G20" s="48"/>
      <c r="H20" s="48"/>
      <c r="I20" s="48"/>
      <c r="J20" s="1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48"/>
      <c r="B21" s="48"/>
      <c r="C21" s="48"/>
      <c r="D21" s="48"/>
      <c r="E21" s="48"/>
      <c r="F21" s="48"/>
      <c r="G21" s="48"/>
      <c r="H21" s="48"/>
      <c r="I21" s="48"/>
      <c r="J21" s="10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48"/>
      <c r="B22" s="48"/>
      <c r="C22" s="48"/>
      <c r="D22" s="48"/>
      <c r="E22" s="48"/>
      <c r="F22" s="47"/>
      <c r="G22" s="48"/>
      <c r="H22" s="48"/>
      <c r="I22" s="48"/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48"/>
      <c r="B23" s="48"/>
      <c r="C23" s="48"/>
      <c r="D23" s="48"/>
      <c r="E23" s="48"/>
      <c r="F23" s="47"/>
      <c r="G23" s="48"/>
      <c r="H23" s="48"/>
      <c r="I23" s="48"/>
      <c r="J23" s="10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48"/>
      <c r="B24" s="48"/>
      <c r="C24" s="48"/>
      <c r="D24" s="48"/>
      <c r="E24" s="48"/>
      <c r="F24" s="48"/>
      <c r="G24" s="48"/>
      <c r="H24" s="48"/>
      <c r="I24" s="48"/>
      <c r="J24" s="10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48"/>
      <c r="B25" s="48"/>
      <c r="C25" s="48"/>
      <c r="D25" s="48"/>
      <c r="E25" s="48"/>
      <c r="F25" s="48"/>
      <c r="G25" s="48"/>
      <c r="H25" s="48"/>
      <c r="I25" s="48"/>
      <c r="J25" s="10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48"/>
      <c r="B26" s="48"/>
      <c r="C26" s="48"/>
      <c r="D26" s="48"/>
      <c r="E26" s="48"/>
      <c r="F26" s="48"/>
      <c r="G26" s="48"/>
      <c r="H26" s="48"/>
      <c r="I26" s="48"/>
      <c r="J26" s="10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48"/>
      <c r="B27" s="48"/>
      <c r="C27" s="48"/>
      <c r="D27" s="48"/>
      <c r="E27" s="48"/>
      <c r="F27" s="47"/>
      <c r="G27" s="48"/>
      <c r="H27" s="48"/>
      <c r="I27" s="48"/>
      <c r="J27" s="10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48"/>
      <c r="B28" s="48"/>
      <c r="C28" s="48"/>
      <c r="D28" s="48"/>
      <c r="E28" s="48"/>
      <c r="F28" s="48"/>
      <c r="G28" s="48"/>
      <c r="H28" s="48"/>
      <c r="I28" s="48"/>
      <c r="J28" s="10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48"/>
      <c r="B29" s="48"/>
      <c r="C29" s="48"/>
      <c r="D29" s="48"/>
      <c r="E29" s="48"/>
      <c r="F29" s="48"/>
      <c r="G29" s="48"/>
      <c r="H29" s="48"/>
      <c r="I29" s="48"/>
      <c r="J29" s="10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48"/>
      <c r="B30" s="48"/>
      <c r="C30" s="48"/>
      <c r="D30" s="48"/>
      <c r="E30" s="48"/>
      <c r="F30" s="48"/>
      <c r="G30" s="48"/>
      <c r="H30" s="48"/>
      <c r="I30" s="48"/>
      <c r="J30" s="10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customSheetViews>
    <customSheetView guid="{369B73FB-0E8F-4942-8EB6-DB712AAFADA2}" filter="1" showAutoFilter="1">
      <autoFilter ref="$F$2:$F$30"/>
    </customSheetView>
  </customSheetViews>
  <conditionalFormatting sqref="F2:F30">
    <cfRule type="containsText" dxfId="4" priority="1" operator="containsText" text="New">
      <formula>NOT(ISERROR(SEARCH(("New"),(F2))))</formula>
    </cfRule>
  </conditionalFormatting>
  <conditionalFormatting sqref="F2:F30">
    <cfRule type="containsText" dxfId="4" priority="2" operator="containsText" text="Reopen">
      <formula>NOT(ISERROR(SEARCH(("Reopen"),(F2))))</formula>
    </cfRule>
  </conditionalFormatting>
  <conditionalFormatting sqref="F2:F30">
    <cfRule type="containsText" dxfId="6" priority="3" operator="containsText" text="Fixed">
      <formula>NOT(ISERROR(SEARCH(("Fixed"),(F2))))</formula>
    </cfRule>
  </conditionalFormatting>
  <conditionalFormatting sqref="F2:F30">
    <cfRule type="containsText" dxfId="3" priority="4" operator="containsText" text="QA Verified">
      <formula>NOT(ISERROR(SEARCH(("QA Verified"),(F2))))</formula>
    </cfRule>
  </conditionalFormatting>
  <conditionalFormatting sqref="F2:F30">
    <cfRule type="containsText" dxfId="1" priority="5" operator="containsText" text="Suggestion">
      <formula>NOT(ISERROR(SEARCH(("Suggestion"),(F2))))</formula>
    </cfRule>
  </conditionalFormatting>
  <conditionalFormatting sqref="F2:F30">
    <cfRule type="containsText" dxfId="1" priority="6" operator="containsText" text="Deferred">
      <formula>NOT(ISERROR(SEARCH(("Deferred"),(F2))))</formula>
    </cfRule>
  </conditionalFormatting>
  <conditionalFormatting sqref="F2:F30">
    <cfRule type="containsText" dxfId="7" priority="7" operator="containsText" text="Not an Issue">
      <formula>NOT(ISERROR(SEARCH(("Not an Issue"),(F2))))</formula>
    </cfRule>
  </conditionalFormatting>
  <dataValidations>
    <dataValidation type="list" allowBlank="1" sqref="F2:F30">
      <formula1>"New,Fixed,QA Verified,Not an Issue,Suggestion,Deferred,Reopen"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0"/>
  </cols>
  <sheetData>
    <row r="1">
      <c r="A1" s="43" t="s">
        <v>161</v>
      </c>
      <c r="B1" s="43" t="s">
        <v>216</v>
      </c>
      <c r="C1" s="43" t="s">
        <v>217</v>
      </c>
      <c r="D1" s="43" t="s">
        <v>218</v>
      </c>
      <c r="E1" s="43" t="s">
        <v>219</v>
      </c>
      <c r="F1" s="43" t="s">
        <v>11</v>
      </c>
      <c r="G1" s="43" t="s">
        <v>221</v>
      </c>
      <c r="H1" s="43" t="s">
        <v>222</v>
      </c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48"/>
      <c r="B2" s="48"/>
      <c r="C2" s="48"/>
      <c r="D2" s="48"/>
      <c r="E2" s="48"/>
      <c r="F2" s="47"/>
      <c r="G2" s="48"/>
      <c r="H2" s="48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48"/>
      <c r="B3" s="48"/>
      <c r="C3" s="48"/>
      <c r="D3" s="48"/>
      <c r="E3" s="48"/>
      <c r="F3" s="47"/>
      <c r="G3" s="48"/>
      <c r="H3" s="48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48"/>
      <c r="B4" s="48"/>
      <c r="C4" s="48"/>
      <c r="D4" s="48"/>
      <c r="E4" s="48"/>
      <c r="F4" s="47"/>
      <c r="G4" s="48"/>
      <c r="H4" s="48"/>
      <c r="I4" s="10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48"/>
      <c r="B5" s="48"/>
      <c r="C5" s="48"/>
      <c r="D5" s="48"/>
      <c r="E5" s="48"/>
      <c r="F5" s="47"/>
      <c r="G5" s="48"/>
      <c r="H5" s="48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48"/>
      <c r="B6" s="48"/>
      <c r="C6" s="48"/>
      <c r="D6" s="48"/>
      <c r="E6" s="48"/>
      <c r="F6" s="47"/>
      <c r="G6" s="48"/>
      <c r="H6" s="48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48"/>
      <c r="B7" s="48"/>
      <c r="C7" s="48"/>
      <c r="D7" s="48"/>
      <c r="E7" s="48"/>
      <c r="F7" s="47"/>
      <c r="G7" s="48"/>
      <c r="H7" s="48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48"/>
      <c r="B8" s="48"/>
      <c r="C8" s="48"/>
      <c r="D8" s="48"/>
      <c r="E8" s="48"/>
      <c r="F8" s="47"/>
      <c r="G8" s="48"/>
      <c r="H8" s="48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48"/>
      <c r="B9" s="48"/>
      <c r="C9" s="48"/>
      <c r="D9" s="48"/>
      <c r="E9" s="48"/>
      <c r="F9" s="47"/>
      <c r="G9" s="48"/>
      <c r="H9" s="48"/>
      <c r="I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48"/>
      <c r="B10" s="48"/>
      <c r="C10" s="48"/>
      <c r="D10" s="48"/>
      <c r="E10" s="48"/>
      <c r="F10" s="47"/>
      <c r="G10" s="48"/>
      <c r="H10" s="48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8"/>
      <c r="B11" s="48"/>
      <c r="C11" s="48"/>
      <c r="D11" s="48"/>
      <c r="E11" s="48"/>
      <c r="F11" s="47"/>
      <c r="G11" s="48"/>
      <c r="H11" s="48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48"/>
      <c r="B12" s="48"/>
      <c r="C12" s="48"/>
      <c r="D12" s="48"/>
      <c r="E12" s="48"/>
      <c r="F12" s="48"/>
      <c r="G12" s="48"/>
      <c r="H12" s="48"/>
      <c r="I12" s="1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48"/>
      <c r="B13" s="48"/>
      <c r="C13" s="48"/>
      <c r="D13" s="48"/>
      <c r="E13" s="48"/>
      <c r="F13" s="48"/>
      <c r="G13" s="48"/>
      <c r="H13" s="48"/>
      <c r="I13" s="1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48"/>
      <c r="B14" s="48"/>
      <c r="C14" s="48"/>
      <c r="D14" s="48"/>
      <c r="E14" s="48"/>
      <c r="F14" s="48"/>
      <c r="G14" s="48"/>
      <c r="H14" s="48"/>
      <c r="I14" s="1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48"/>
      <c r="B15" s="48"/>
      <c r="C15" s="48"/>
      <c r="D15" s="48"/>
      <c r="E15" s="48"/>
      <c r="F15" s="48"/>
      <c r="G15" s="48"/>
      <c r="H15" s="48"/>
      <c r="I15" s="10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48"/>
      <c r="B16" s="48"/>
      <c r="C16" s="48"/>
      <c r="D16" s="48"/>
      <c r="E16" s="48"/>
      <c r="F16" s="47"/>
      <c r="G16" s="48"/>
      <c r="H16" s="48"/>
      <c r="I16" s="10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48"/>
      <c r="B17" s="48"/>
      <c r="C17" s="48"/>
      <c r="D17" s="48"/>
      <c r="E17" s="48"/>
      <c r="F17" s="47"/>
      <c r="G17" s="48"/>
      <c r="H17" s="48"/>
      <c r="I17" s="1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48"/>
      <c r="B18" s="48"/>
      <c r="C18" s="48"/>
      <c r="D18" s="48"/>
      <c r="E18" s="48"/>
      <c r="F18" s="47"/>
      <c r="G18" s="48"/>
      <c r="H18" s="48"/>
      <c r="I18" s="10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48"/>
      <c r="B19" s="48"/>
      <c r="C19" s="48"/>
      <c r="D19" s="48"/>
      <c r="E19" s="48"/>
      <c r="F19" s="48"/>
      <c r="G19" s="48"/>
      <c r="H19" s="48"/>
      <c r="I19" s="10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48"/>
      <c r="B20" s="48"/>
      <c r="C20" s="48"/>
      <c r="D20" s="48"/>
      <c r="E20" s="48"/>
      <c r="F20" s="48"/>
      <c r="G20" s="48"/>
      <c r="H20" s="48"/>
      <c r="I20" s="10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48"/>
      <c r="B21" s="48"/>
      <c r="C21" s="48"/>
      <c r="D21" s="48"/>
      <c r="E21" s="48"/>
      <c r="F21" s="48"/>
      <c r="G21" s="48"/>
      <c r="H21" s="48"/>
      <c r="I21" s="10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48"/>
      <c r="B22" s="48"/>
      <c r="C22" s="48"/>
      <c r="D22" s="48"/>
      <c r="E22" s="48"/>
      <c r="F22" s="48"/>
      <c r="G22" s="48"/>
      <c r="H22" s="48"/>
      <c r="I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48"/>
      <c r="B23" s="48"/>
      <c r="C23" s="48"/>
      <c r="D23" s="48"/>
      <c r="E23" s="48"/>
      <c r="F23" s="48"/>
      <c r="G23" s="48"/>
      <c r="H23" s="48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48"/>
      <c r="B24" s="48"/>
      <c r="C24" s="48"/>
      <c r="D24" s="48"/>
      <c r="E24" s="48"/>
      <c r="F24" s="48"/>
      <c r="G24" s="48"/>
      <c r="H24" s="48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48"/>
      <c r="B25" s="48"/>
      <c r="C25" s="48"/>
      <c r="D25" s="48"/>
      <c r="E25" s="48"/>
      <c r="F25" s="48"/>
      <c r="G25" s="48"/>
      <c r="H25" s="48"/>
      <c r="I25" s="10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48"/>
      <c r="B26" s="48"/>
      <c r="C26" s="48"/>
      <c r="D26" s="48"/>
      <c r="E26" s="48"/>
      <c r="F26" s="48"/>
      <c r="G26" s="48"/>
      <c r="H26" s="48"/>
      <c r="I26" s="10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48"/>
      <c r="B27" s="48"/>
      <c r="C27" s="48"/>
      <c r="D27" s="48"/>
      <c r="E27" s="48"/>
      <c r="F27" s="47"/>
      <c r="G27" s="48"/>
      <c r="H27" s="48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48"/>
      <c r="B28" s="48"/>
      <c r="C28" s="48"/>
      <c r="D28" s="48"/>
      <c r="E28" s="48"/>
      <c r="F28" s="48"/>
      <c r="G28" s="48"/>
      <c r="H28" s="48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48"/>
      <c r="B29" s="48"/>
      <c r="C29" s="48"/>
      <c r="D29" s="48"/>
      <c r="E29" s="48"/>
      <c r="F29" s="48"/>
      <c r="G29" s="48"/>
      <c r="H29" s="48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48"/>
      <c r="B30" s="48"/>
      <c r="C30" s="48"/>
      <c r="D30" s="48"/>
      <c r="E30" s="48"/>
      <c r="F30" s="48"/>
      <c r="G30" s="48"/>
      <c r="H30" s="48"/>
      <c r="I30" s="10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28"/>
      <c r="B31" s="28"/>
      <c r="C31" s="28"/>
      <c r="D31" s="28"/>
      <c r="E31" s="28"/>
      <c r="F31" s="28"/>
      <c r="G31" s="28"/>
      <c r="H31" s="28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conditionalFormatting sqref="F2:F30">
    <cfRule type="containsText" dxfId="4" priority="1" operator="containsText" text="New">
      <formula>NOT(ISERROR(SEARCH(("New"),(F2))))</formula>
    </cfRule>
  </conditionalFormatting>
  <conditionalFormatting sqref="F2:F30">
    <cfRule type="containsText" dxfId="4" priority="2" operator="containsText" text="Reopen">
      <formula>NOT(ISERROR(SEARCH(("Reopen"),(F2))))</formula>
    </cfRule>
  </conditionalFormatting>
  <conditionalFormatting sqref="F2:F30">
    <cfRule type="containsText" dxfId="6" priority="3" operator="containsText" text="Fixed">
      <formula>NOT(ISERROR(SEARCH(("Fixed"),(F2))))</formula>
    </cfRule>
  </conditionalFormatting>
  <conditionalFormatting sqref="F2:F30">
    <cfRule type="containsText" dxfId="3" priority="4" operator="containsText" text="QA Verified">
      <formula>NOT(ISERROR(SEARCH(("QA Verified"),(F2))))</formula>
    </cfRule>
  </conditionalFormatting>
  <conditionalFormatting sqref="F2:F30">
    <cfRule type="containsText" dxfId="1" priority="5" operator="containsText" text="Suggestion">
      <formula>NOT(ISERROR(SEARCH(("Suggestion"),(F2))))</formula>
    </cfRule>
  </conditionalFormatting>
  <conditionalFormatting sqref="F2:F30">
    <cfRule type="containsText" dxfId="1" priority="6" operator="containsText" text="Deferred">
      <formula>NOT(ISERROR(SEARCH(("Deferred"),(F2))))</formula>
    </cfRule>
  </conditionalFormatting>
  <conditionalFormatting sqref="F2:F30">
    <cfRule type="containsText" dxfId="7" priority="7" operator="containsText" text="Not an Issue">
      <formula>NOT(ISERROR(SEARCH(("Not an Issue"),(F2))))</formula>
    </cfRule>
  </conditionalFormatting>
  <dataValidations>
    <dataValidation type="list" allowBlank="1" sqref="F2:F30">
      <formula1>"New,Fixed,QA Verified,Not an Issue,Suggestion,Deferred,Reopen"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3" max="3" width="25.71"/>
  </cols>
  <sheetData>
    <row r="1">
      <c r="A1" s="43" t="s">
        <v>161</v>
      </c>
      <c r="B1" s="43" t="s">
        <v>249</v>
      </c>
      <c r="C1" s="43" t="s">
        <v>250</v>
      </c>
      <c r="D1" s="43" t="s">
        <v>251</v>
      </c>
      <c r="E1" s="43" t="s">
        <v>222</v>
      </c>
      <c r="F1" s="10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48"/>
      <c r="B2" s="48"/>
      <c r="C2" s="48"/>
      <c r="D2" s="48"/>
      <c r="E2" s="48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48"/>
      <c r="B3" s="48"/>
      <c r="C3" s="48"/>
      <c r="D3" s="48"/>
      <c r="E3" s="48"/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48"/>
      <c r="B4" s="48"/>
      <c r="C4" s="48"/>
      <c r="D4" s="48"/>
      <c r="E4" s="48"/>
      <c r="F4" s="10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48"/>
      <c r="B5" s="48"/>
      <c r="C5" s="48"/>
      <c r="D5" s="48"/>
      <c r="E5" s="48"/>
      <c r="F5" s="10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48"/>
      <c r="B6" s="48"/>
      <c r="C6" s="48"/>
      <c r="D6" s="48"/>
      <c r="E6" s="48"/>
      <c r="F6" s="10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48"/>
      <c r="B7" s="48"/>
      <c r="C7" s="48"/>
      <c r="D7" s="48"/>
      <c r="E7" s="48"/>
      <c r="F7" s="10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48"/>
      <c r="B8" s="48"/>
      <c r="C8" s="48"/>
      <c r="D8" s="48"/>
      <c r="E8" s="48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48"/>
      <c r="B9" s="48"/>
      <c r="C9" s="48"/>
      <c r="D9" s="48"/>
      <c r="E9" s="48"/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48"/>
      <c r="B10" s="48"/>
      <c r="C10" s="48"/>
      <c r="D10" s="48"/>
      <c r="E10" s="48"/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48"/>
      <c r="B11" s="48"/>
      <c r="C11" s="48"/>
      <c r="D11" s="48"/>
      <c r="E11" s="48"/>
      <c r="F11" s="1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48"/>
      <c r="B12" s="48"/>
      <c r="C12" s="48"/>
      <c r="D12" s="48"/>
      <c r="E12" s="48"/>
      <c r="F12" s="10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48"/>
      <c r="B13" s="48"/>
      <c r="C13" s="48"/>
      <c r="D13" s="48"/>
      <c r="E13" s="48"/>
      <c r="F13" s="10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48"/>
      <c r="B14" s="48"/>
      <c r="C14" s="48"/>
      <c r="D14" s="48"/>
      <c r="E14" s="48"/>
      <c r="F14" s="10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48"/>
      <c r="B15" s="48"/>
      <c r="C15" s="48"/>
      <c r="D15" s="48"/>
      <c r="E15" s="48"/>
      <c r="F15" s="10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48"/>
      <c r="B16" s="48"/>
      <c r="C16" s="48"/>
      <c r="D16" s="48"/>
      <c r="E16" s="48"/>
      <c r="F16" s="10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48"/>
      <c r="B17" s="48"/>
      <c r="C17" s="48"/>
      <c r="D17" s="48"/>
      <c r="E17" s="48"/>
      <c r="F17" s="10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48"/>
      <c r="B18" s="48"/>
      <c r="C18" s="48"/>
      <c r="D18" s="48"/>
      <c r="E18" s="48"/>
      <c r="F18" s="10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48"/>
      <c r="B19" s="48"/>
      <c r="C19" s="48"/>
      <c r="D19" s="48"/>
      <c r="E19" s="48"/>
      <c r="F19" s="10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28"/>
      <c r="B20" s="28"/>
      <c r="C20" s="28"/>
      <c r="D20" s="28"/>
      <c r="E20" s="28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drawing r:id="rId1"/>
</worksheet>
</file>