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2" sheetId="1" r:id="rId4"/>
    <sheet state="hidden" name="Sheet1" sheetId="2" r:id="rId5"/>
    <sheet state="visible" name="QA DashBoard" sheetId="3" r:id="rId6"/>
    <sheet state="visible" name="Test Plan" sheetId="4" r:id="rId7"/>
    <sheet state="visible" name="Features" sheetId="5" r:id="rId8"/>
    <sheet state="hidden" name="Copy of API Testing" sheetId="6" r:id="rId9"/>
    <sheet state="visible" name="API Testing" sheetId="7" r:id="rId10"/>
    <sheet state="visible" name="Mobile Testing" sheetId="8" r:id="rId11"/>
    <sheet state="visible" name="API Issues" sheetId="9" r:id="rId12"/>
    <sheet state="visible" name="Mobile Issues" sheetId="10" r:id="rId13"/>
    <sheet state="visible" name="Blockers" sheetId="11" r:id="rId14"/>
  </sheets>
  <definedNames>
    <definedName hidden="1" localSheetId="8" name="Z_B2DBED27_3540_42B2_B023_B519C5FC32FF_.wvu.FilterData">'API Issues'!$F$2:$F$30</definedName>
  </definedNames>
  <calcPr/>
  <customWorkbookViews>
    <customWorkbookView activeSheetId="0" maximized="1" tabRatio="600" windowHeight="0" windowWidth="0" guid="{B2DBED27-3540-42B2-B023-B519C5FC32FF}" name="Filter 1"/>
  </customWorkbookViews>
</workbook>
</file>

<file path=xl/sharedStrings.xml><?xml version="1.0" encoding="utf-8"?>
<sst xmlns="http://schemas.openxmlformats.org/spreadsheetml/2006/main" count="324" uniqueCount="250">
  <si>
    <t>Contact Name</t>
  </si>
  <si>
    <t>Category</t>
  </si>
  <si>
    <t>Action</t>
  </si>
  <si>
    <t>Category Name</t>
  </si>
  <si>
    <t>Maximum transaction value</t>
  </si>
  <si>
    <t>Transactions</t>
  </si>
  <si>
    <t>Add Transaction</t>
  </si>
  <si>
    <t>Edit Transcation</t>
  </si>
  <si>
    <t>Friends</t>
  </si>
  <si>
    <t>import from contacts</t>
  </si>
  <si>
    <t>create new</t>
  </si>
  <si>
    <t>edit friends</t>
  </si>
  <si>
    <t>Profile</t>
  </si>
  <si>
    <t>Reminders</t>
  </si>
  <si>
    <t>Transaction message</t>
  </si>
  <si>
    <t>transaction image</t>
  </si>
  <si>
    <t>profile image</t>
  </si>
  <si>
    <t>Reports</t>
  </si>
  <si>
    <t>Share</t>
  </si>
  <si>
    <t>Feature</t>
  </si>
  <si>
    <t>Area</t>
  </si>
  <si>
    <t>Summary</t>
  </si>
  <si>
    <t>Comments</t>
  </si>
  <si>
    <t>Estimation</t>
  </si>
  <si>
    <t>Status</t>
  </si>
  <si>
    <t>API Feature</t>
  </si>
  <si>
    <t>Mobile Feature</t>
  </si>
  <si>
    <t>Comment</t>
  </si>
  <si>
    <t>Test Case Design
and Planning</t>
  </si>
  <si>
    <t>Account Management</t>
  </si>
  <si>
    <t>Register</t>
  </si>
  <si>
    <t>Create User</t>
  </si>
  <si>
    <t>Register via OTP (email +mobile)</t>
  </si>
  <si>
    <t>Test planning and test case design</t>
  </si>
  <si>
    <t>Sign In</t>
  </si>
  <si>
    <t>Login</t>
  </si>
  <si>
    <t>On Track</t>
  </si>
  <si>
    <t>Get Profile</t>
  </si>
  <si>
    <t>View Profile</t>
  </si>
  <si>
    <t>Functional Testing</t>
  </si>
  <si>
    <t>Creation profile is supported by create user and book. Profile is a combination of a user and a book.</t>
  </si>
  <si>
    <t>API Testing</t>
  </si>
  <si>
    <t>API Issues</t>
  </si>
  <si>
    <t>Tokobook QE Status</t>
  </si>
  <si>
    <t>Update Profile</t>
  </si>
  <si>
    <t>New</t>
  </si>
  <si>
    <t>Reopen</t>
  </si>
  <si>
    <t>Fixed</t>
  </si>
  <si>
    <t>QA Verified</t>
  </si>
  <si>
    <t>Books</t>
  </si>
  <si>
    <t>Sharing</t>
  </si>
  <si>
    <t>Not an Issue</t>
  </si>
  <si>
    <t xml:space="preserve">Installation &amp; launch </t>
  </si>
  <si>
    <t>Installation</t>
  </si>
  <si>
    <t>Suggestion</t>
  </si>
  <si>
    <t>Re-installation</t>
  </si>
  <si>
    <t>Deferred</t>
  </si>
  <si>
    <t>Uninstall</t>
  </si>
  <si>
    <t>Get ALL BOOKS / Get Book</t>
  </si>
  <si>
    <t>Select a book from the hamburger menu</t>
  </si>
  <si>
    <t>Updating a book is unsupported as per now.</t>
  </si>
  <si>
    <t>Splash pages</t>
  </si>
  <si>
    <t>Create Book</t>
  </si>
  <si>
    <t>New book creation</t>
  </si>
  <si>
    <t>Mobile Functional Testing</t>
  </si>
  <si>
    <t>Delete Book</t>
  </si>
  <si>
    <t>Delete existing book</t>
  </si>
  <si>
    <t>Mobile Issues</t>
  </si>
  <si>
    <t>Get Transactions</t>
  </si>
  <si>
    <t xml:space="preserve">View Transactions for all users </t>
  </si>
  <si>
    <t>Retrieve All transactions - Report
Retrieve active transactions - Home</t>
  </si>
  <si>
    <t>Search transactions</t>
  </si>
  <si>
    <t>Sort , Filter Transactions</t>
  </si>
  <si>
    <t>View entries per user</t>
  </si>
  <si>
    <t>Bottom Navigation</t>
  </si>
  <si>
    <t>View Detail Entry</t>
  </si>
  <si>
    <t>Menubar</t>
  </si>
  <si>
    <t>Add an entry</t>
  </si>
  <si>
    <t>Filter / Search / Sort</t>
  </si>
  <si>
    <t>Update Transaction</t>
  </si>
  <si>
    <t>Update an entry</t>
  </si>
  <si>
    <t>Menu bar</t>
  </si>
  <si>
    <t>Delete Transaction</t>
  </si>
  <si>
    <t>Delete an entry</t>
  </si>
  <si>
    <t>Integration Testing</t>
  </si>
  <si>
    <t>API Layer /Authentication</t>
  </si>
  <si>
    <t>Get Customers</t>
  </si>
  <si>
    <t>View Friends</t>
  </si>
  <si>
    <t>Auto sync is required to add , update, delete friends from phonebook</t>
  </si>
  <si>
    <t>3rd party integrations</t>
  </si>
  <si>
    <t>Email / whatsapp/SMS</t>
  </si>
  <si>
    <t>Interruption testing</t>
  </si>
  <si>
    <t>API Testing Status</t>
  </si>
  <si>
    <t>Incoming calls</t>
  </si>
  <si>
    <t>Add Customer</t>
  </si>
  <si>
    <t>Add new friend via app</t>
  </si>
  <si>
    <t>Pass</t>
  </si>
  <si>
    <t>Camera activated</t>
  </si>
  <si>
    <t>Import friends from phonebook</t>
  </si>
  <si>
    <t>Alarm clocks</t>
  </si>
  <si>
    <t>Fail</t>
  </si>
  <si>
    <t>Update Customer</t>
  </si>
  <si>
    <t>Edit new friend via app</t>
  </si>
  <si>
    <t>Low battery notifications</t>
  </si>
  <si>
    <t>No Run</t>
  </si>
  <si>
    <t>Import Updated friend details from phonebook</t>
  </si>
  <si>
    <t>Delete Customer</t>
  </si>
  <si>
    <t>Delete friend via app</t>
  </si>
  <si>
    <t>Blocked</t>
  </si>
  <si>
    <t>Delete friends who are not in phonebook</t>
  </si>
  <si>
    <t>Mobile Testing</t>
  </si>
  <si>
    <t>Mobile Testing Status</t>
  </si>
  <si>
    <t>Get Reminder</t>
  </si>
  <si>
    <t>View Reminders</t>
  </si>
  <si>
    <t>Send a push notification to the borrowers to remind</t>
  </si>
  <si>
    <t>Update Reminder Settings</t>
  </si>
  <si>
    <t>Update Reminders</t>
  </si>
  <si>
    <t>Get Report</t>
  </si>
  <si>
    <t>View Report : All transactions</t>
  </si>
  <si>
    <t>Search Report</t>
  </si>
  <si>
    <t>Sort, Filter report</t>
  </si>
  <si>
    <t>Get Download Report Content</t>
  </si>
  <si>
    <t>Download Report</t>
  </si>
  <si>
    <t>Enabling data transfer mode</t>
  </si>
  <si>
    <t>Navigations in between Apps</t>
  </si>
  <si>
    <t>Permission</t>
  </si>
  <si>
    <t>Contacts</t>
  </si>
  <si>
    <t xml:space="preserve">Share the transaction file through email
</t>
  </si>
  <si>
    <t>Gallery /Camera</t>
  </si>
  <si>
    <t>N/A</t>
  </si>
  <si>
    <t>Sharing the App download link with friends / Refer a friend</t>
  </si>
  <si>
    <t>Location ??</t>
  </si>
  <si>
    <t>Error Messages and Validations</t>
  </si>
  <si>
    <t>Invalid Login</t>
  </si>
  <si>
    <t xml:space="preserve">Empty list </t>
  </si>
  <si>
    <t>Transactions, Reminders, Entry, Friends</t>
  </si>
  <si>
    <t>Invalid transaction amount</t>
  </si>
  <si>
    <t>No Entry Message in detail view</t>
  </si>
  <si>
    <t>Navigation</t>
  </si>
  <si>
    <t>Network unavailability issue</t>
  </si>
  <si>
    <t>Menu Bar</t>
  </si>
  <si>
    <t>Menu Items</t>
  </si>
  <si>
    <t>Backend unavailability issue</t>
  </si>
  <si>
    <t>Text field description</t>
  </si>
  <si>
    <t>Globalization Testing</t>
  </si>
  <si>
    <t>English</t>
  </si>
  <si>
    <t>Basha</t>
  </si>
  <si>
    <t>Data Compatibility</t>
  </si>
  <si>
    <t xml:space="preserve">Image Size </t>
  </si>
  <si>
    <t>Data Type</t>
  </si>
  <si>
    <t>Image</t>
  </si>
  <si>
    <t>png, jpg??</t>
  </si>
  <si>
    <t>Text Fields</t>
  </si>
  <si>
    <t>English/ Basha</t>
  </si>
  <si>
    <t>Compatibility testing</t>
  </si>
  <si>
    <t>iOS</t>
  </si>
  <si>
    <t>Android</t>
  </si>
  <si>
    <t>Samsung / Oppo/ Xiaomi</t>
  </si>
  <si>
    <t>OS Version</t>
  </si>
  <si>
    <t>Non Functional Testing</t>
  </si>
  <si>
    <t>Performance Testing</t>
  </si>
  <si>
    <t>Security Testing</t>
  </si>
  <si>
    <t>Release Testing</t>
  </si>
  <si>
    <t>Regression and Clean build Testing</t>
  </si>
  <si>
    <t>App Store Testing</t>
  </si>
  <si>
    <t>API Automation</t>
  </si>
  <si>
    <t>Mobile Automation</t>
  </si>
  <si>
    <t>#</t>
  </si>
  <si>
    <t>Test Case</t>
  </si>
  <si>
    <t>Testing Status</t>
  </si>
  <si>
    <t>Sub Feature / API End Point</t>
  </si>
  <si>
    <t>Automatable</t>
  </si>
  <si>
    <t>Automated</t>
  </si>
  <si>
    <t>Test Cases</t>
  </si>
  <si>
    <t>Test Data</t>
  </si>
  <si>
    <t>Expected Results</t>
  </si>
  <si>
    <t>Defect ID</t>
  </si>
  <si>
    <t>Create User
/api/v1/users</t>
  </si>
  <si>
    <t>Verify API as a contract</t>
  </si>
  <si>
    <t xml:space="preserve">
Required:
{
fullName: [string]
email: [string]
password: [string]
mobileNo: [string]
}
Optional:
{
language: [String]
}</t>
  </si>
  <si>
    <t>Verify correct HTTP status code</t>
  </si>
  <si>
    <t>POST/ 200</t>
  </si>
  <si>
    <t>Verify response payload</t>
  </si>
  <si>
    <t xml:space="preserve">
{
  "status": 200,
  "message": "Success",
  "data": {
    "userId": "uid-9642c64e-1288-4e08-8303-17c1914ed49"
  }
}</t>
  </si>
  <si>
    <t>Verify response headers</t>
  </si>
  <si>
    <t>"Accept: application/json"
"Content-Type: application/json"</t>
  </si>
  <si>
    <t>Verify with valid full Name</t>
  </si>
  <si>
    <t>John , Johe Doe</t>
  </si>
  <si>
    <t>Invalid full Name</t>
  </si>
  <si>
    <t>Valid email</t>
  </si>
  <si>
    <t>test@abc.com , test@abc.com.io</t>
  </si>
  <si>
    <t>Invalid email</t>
  </si>
  <si>
    <t>test , test@abc, test.com</t>
  </si>
  <si>
    <t>Verify Password correct format</t>
  </si>
  <si>
    <t>Password must contain at least:
1 Uppercase
1 Lowercase
1 Number
6 characters</t>
  </si>
  <si>
    <t>Invalid Password format</t>
  </si>
  <si>
    <t>test12, TEST12, 123456, TestUser, Test User</t>
  </si>
  <si>
    <t>Valid mobile Number</t>
  </si>
  <si>
    <t>Invalid mobile number</t>
  </si>
  <si>
    <t>Empty Fields (fullName, email, password, mobileNo)</t>
  </si>
  <si>
    <t>Verify Optional fields - Language</t>
  </si>
  <si>
    <t>Verify ability to send the data in Basha</t>
  </si>
  <si>
    <t>Verify Spellings Response body , Request Body , Error messages</t>
  </si>
  <si>
    <t>Sub Feature</t>
  </si>
  <si>
    <t>App Specific authentication</t>
  </si>
  <si>
    <t>App Language</t>
  </si>
  <si>
    <t>Profile details</t>
  </si>
  <si>
    <t>OTP authentication (SMS/ Whatsapp)</t>
  </si>
  <si>
    <t>Ability to use same account in multiple devices</t>
  </si>
  <si>
    <t>Book</t>
  </si>
  <si>
    <t>Book specific profile summary</t>
  </si>
  <si>
    <t>Book specific business Card</t>
  </si>
  <si>
    <t>Share business card via WhatsApp</t>
  </si>
  <si>
    <t>View Khata list and access a khatabook</t>
  </si>
  <si>
    <t>View Reminders (Late / Pending Today / Upcoming)</t>
  </si>
  <si>
    <t>Khata Settings - Backup information</t>
  </si>
  <si>
    <t>Delete Khata</t>
  </si>
  <si>
    <t>How to use</t>
  </si>
  <si>
    <t>Contact us (Call / Chat)</t>
  </si>
  <si>
    <t>Share App</t>
  </si>
  <si>
    <t>Customers</t>
  </si>
  <si>
    <t>Filter customers (All/ Debt/Credit / zero)</t>
  </si>
  <si>
    <t>Add customers from saved contacts</t>
  </si>
  <si>
    <t>Add new customers</t>
  </si>
  <si>
    <t>Edit customer Information</t>
  </si>
  <si>
    <t>View customer list</t>
  </si>
  <si>
    <t xml:space="preserve">Sort  </t>
  </si>
  <si>
    <t>Search customer</t>
  </si>
  <si>
    <t>Add a transaction to a customer / Send SMS / Attach photo</t>
  </si>
  <si>
    <t>Edit a transaction / Send SMS / Attach photo</t>
  </si>
  <si>
    <t>Set / Edit transaction date</t>
  </si>
  <si>
    <t>Calculate value in transactions</t>
  </si>
  <si>
    <t>Delete a transaction</t>
  </si>
  <si>
    <t>Share  on whatsapp / other sharing apps</t>
  </si>
  <si>
    <t>Backup Transaction ???</t>
  </si>
  <si>
    <t>Change Repayment date</t>
  </si>
  <si>
    <t>View transaction summary (You got and You gave)</t>
  </si>
  <si>
    <t>View Customer Profile</t>
  </si>
  <si>
    <t>Send reminder via SMS / WhatsApp / Call</t>
  </si>
  <si>
    <t xml:space="preserve">Filter </t>
  </si>
  <si>
    <t>PDF Download</t>
  </si>
  <si>
    <t>Issue</t>
  </si>
  <si>
    <t>Platform</t>
  </si>
  <si>
    <t>Type</t>
  </si>
  <si>
    <t>Screenshot</t>
  </si>
  <si>
    <t xml:space="preserve">Reported Date </t>
  </si>
  <si>
    <t>Closed Date</t>
  </si>
  <si>
    <t>Date</t>
  </si>
  <si>
    <t>Blocker</t>
  </si>
  <si>
    <t>Mitigation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</si>
</sst>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/>
    <font>
      <b/>
      <color rgb="FFFFFFFF"/>
      <name val="Arial"/>
    </font>
    <font>
      <b/>
      <color rgb="FFFFFFFF"/>
    </font>
    <font>
      <color rgb="FFFFFFFF"/>
      <name val="Arial"/>
    </font>
    <font>
      <color rgb="FF000000"/>
      <name val="Arial"/>
    </font>
    <font>
      <name val="Arial"/>
    </font>
    <font>
      <color rgb="FFFFFFFF"/>
    </font>
    <font>
      <b/>
      <sz val="14.0"/>
    </font>
    <font>
      <color rgb="FF242729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Border="1" applyFill="1" applyFont="1"/>
    <xf borderId="1" fillId="2" fontId="4" numFmtId="0" xfId="0" applyAlignment="1" applyBorder="1" applyFont="1">
      <alignment readingOrder="0" vertical="top"/>
    </xf>
    <xf borderId="1" fillId="2" fontId="5" numFmtId="0" xfId="0" applyBorder="1" applyFont="1"/>
    <xf borderId="2" fillId="0" fontId="1" numFmtId="0" xfId="0" applyAlignment="1" applyBorder="1" applyFont="1">
      <alignment vertical="top"/>
    </xf>
    <xf borderId="1" fillId="2" fontId="3" numFmtId="0" xfId="0" applyAlignment="1" applyBorder="1" applyFont="1">
      <alignment shrinkToFit="0" wrapText="1"/>
    </xf>
    <xf borderId="3" fillId="0" fontId="2" numFmtId="0" xfId="0" applyBorder="1" applyFont="1"/>
    <xf borderId="1" fillId="0" fontId="1" numFmtId="0" xfId="0" applyAlignment="1" applyBorder="1" applyFont="1">
      <alignment readingOrder="0" vertical="top"/>
    </xf>
    <xf borderId="2" fillId="0" fontId="1" numFmtId="0" xfId="0" applyBorder="1" applyFont="1"/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4" fillId="0" fontId="6" numFmtId="0" xfId="0" applyAlignment="1" applyBorder="1" applyFont="1">
      <alignment shrinkToFit="0" vertical="top" wrapText="1"/>
    </xf>
    <xf borderId="1" fillId="0" fontId="7" numFmtId="0" xfId="0" applyAlignment="1" applyBorder="1" applyFont="1">
      <alignment vertical="top"/>
    </xf>
    <xf borderId="1" fillId="0" fontId="2" numFmtId="0" xfId="0" applyAlignment="1" applyBorder="1" applyFont="1">
      <alignment readingOrder="0" shrinkToFit="0" vertical="top" wrapText="1"/>
    </xf>
    <xf borderId="5" fillId="0" fontId="2" numFmtId="0" xfId="0" applyBorder="1" applyFont="1"/>
    <xf borderId="2" fillId="0" fontId="8" numFmtId="0" xfId="0" applyBorder="1" applyFont="1"/>
    <xf borderId="4" fillId="0" fontId="1" numFmtId="0" xfId="0" applyAlignment="1" applyBorder="1" applyFont="1">
      <alignment readingOrder="0" vertical="top"/>
    </xf>
    <xf borderId="2" fillId="0" fontId="9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vertical="top"/>
    </xf>
    <xf borderId="4" fillId="0" fontId="1" numFmtId="0" xfId="0" applyAlignment="1" applyBorder="1" applyFont="1">
      <alignment shrinkToFit="0" vertical="top" wrapText="1"/>
    </xf>
    <xf borderId="2" fillId="0" fontId="4" numFmtId="0" xfId="0" applyAlignment="1" applyBorder="1" applyFont="1">
      <alignment readingOrder="0"/>
    </xf>
    <xf borderId="3" fillId="0" fontId="1" numFmtId="0" xfId="0" applyBorder="1" applyFont="1"/>
    <xf borderId="6" fillId="0" fontId="2" numFmtId="0" xfId="0" applyBorder="1" applyFont="1"/>
    <xf borderId="2" fillId="0" fontId="8" numFmtId="0" xfId="0" applyBorder="1" applyFont="1"/>
    <xf borderId="2" fillId="0" fontId="5" numFmtId="0" xfId="0" applyBorder="1" applyFont="1"/>
    <xf borderId="4" fillId="0" fontId="1" numFmtId="0" xfId="0" applyAlignment="1" applyBorder="1" applyFont="1">
      <alignment vertical="top"/>
    </xf>
    <xf borderId="4" fillId="0" fontId="1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 vertical="top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6" numFmtId="0" xfId="0" applyAlignment="1" applyBorder="1" applyFont="1">
      <alignment shrinkToFit="0" vertical="top" wrapText="1"/>
    </xf>
    <xf borderId="1" fillId="0" fontId="7" numFmtId="0" xfId="0" applyAlignment="1" applyBorder="1" applyFont="1">
      <alignment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7" fillId="0" fontId="2" numFmtId="0" xfId="0" applyBorder="1" applyFont="1"/>
    <xf borderId="7" fillId="0" fontId="1" numFmtId="0" xfId="0" applyAlignment="1" applyBorder="1" applyFont="1">
      <alignment vertical="top"/>
    </xf>
    <xf borderId="1" fillId="2" fontId="3" numFmtId="0" xfId="0" applyAlignment="1" applyBorder="1" applyFont="1">
      <alignment vertical="top"/>
    </xf>
    <xf borderId="8" fillId="2" fontId="3" numFmtId="0" xfId="0" applyAlignment="1" applyBorder="1" applyFont="1">
      <alignment vertical="top"/>
    </xf>
    <xf borderId="8" fillId="2" fontId="3" numFmtId="0" xfId="0" applyAlignment="1" applyBorder="1" applyFont="1">
      <alignment readingOrder="0" vertical="top"/>
    </xf>
    <xf borderId="0" fillId="0" fontId="1" numFmtId="0" xfId="0" applyAlignment="1" applyFont="1">
      <alignment vertical="top"/>
    </xf>
    <xf borderId="6" fillId="3" fontId="10" numFmtId="0" xfId="0" applyAlignment="1" applyBorder="1" applyFill="1" applyFont="1">
      <alignment vertical="top"/>
    </xf>
    <xf borderId="5" fillId="0" fontId="6" numFmtId="0" xfId="0" applyAlignment="1" applyBorder="1" applyFont="1">
      <alignment shrinkToFit="0" vertical="top" wrapText="1"/>
    </xf>
    <xf borderId="9" fillId="0" fontId="7" numFmtId="0" xfId="0" applyAlignment="1" applyBorder="1" applyFont="1">
      <alignment readingOrder="0" vertical="top"/>
    </xf>
    <xf borderId="9" fillId="3" fontId="1" numFmtId="0" xfId="0" applyAlignment="1" applyBorder="1" applyFont="1">
      <alignment readingOrder="0" vertical="top"/>
    </xf>
    <xf borderId="9" fillId="3" fontId="7" numFmtId="0" xfId="0" applyAlignment="1" applyBorder="1" applyFont="1">
      <alignment readingOrder="0" vertical="top"/>
    </xf>
    <xf borderId="9" fillId="3" fontId="7" numFmtId="0" xfId="0" applyAlignment="1" applyBorder="1" applyFont="1">
      <alignment vertical="top"/>
    </xf>
    <xf borderId="9" fillId="3" fontId="1" numFmtId="0" xfId="0" applyAlignment="1" applyBorder="1" applyFont="1">
      <alignment vertical="top"/>
    </xf>
    <xf borderId="1" fillId="2" fontId="3" numFmtId="0" xfId="0" applyAlignment="1" applyBorder="1" applyFont="1">
      <alignment vertical="bottom"/>
    </xf>
    <xf borderId="1" fillId="2" fontId="4" numFmtId="0" xfId="0" applyAlignment="1" applyBorder="1" applyFont="1">
      <alignment readingOrder="0"/>
    </xf>
    <xf borderId="1" fillId="3" fontId="10" numFmtId="0" xfId="0" applyAlignment="1" applyBorder="1" applyFont="1">
      <alignment vertical="bottom"/>
    </xf>
    <xf borderId="1" fillId="3" fontId="7" numFmtId="0" xfId="0" applyAlignment="1" applyBorder="1" applyFont="1">
      <alignment readingOrder="0" vertical="bottom"/>
    </xf>
    <xf borderId="1" fillId="3" fontId="7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1" numFmtId="0" xfId="0" applyBorder="1" applyFont="1"/>
    <xf borderId="1" fillId="2" fontId="3" numFmtId="0" xfId="0" applyAlignment="1" applyBorder="1" applyFont="1">
      <alignment readingOrder="0"/>
    </xf>
    <xf borderId="7" fillId="0" fontId="1" numFmtId="0" xfId="0" applyBorder="1" applyFont="1"/>
    <xf borderId="2" fillId="0" fontId="2" numFmtId="0" xfId="0" applyBorder="1" applyFont="1"/>
  </cellXfs>
  <cellStyles count="1">
    <cellStyle xfId="0" name="Normal" builtinId="0"/>
  </cellStyles>
  <dxfs count="8">
    <dxf>
      <font/>
      <fill>
        <patternFill patternType="solid">
          <fgColor rgb="FF38761D"/>
          <bgColor rgb="FF38761D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85200C"/>
          <bgColor rgb="FF85200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A61C00"/>
          <bgColor rgb="FFA61C00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999999"/>
          <bgColor rgb="FF99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API Issues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'QA DashBoard'!$B$2</c:f>
            </c:strRef>
          </c:tx>
          <c:dPt>
            <c:idx val="0"/>
            <c:spPr>
              <a:solidFill>
                <a:srgbClr val="EA9999"/>
              </a:solidFill>
            </c:spPr>
          </c:dPt>
          <c:dPt>
            <c:idx val="1"/>
            <c:spPr>
              <a:solidFill>
                <a:srgbClr val="CC4125"/>
              </a:solidFill>
            </c:spPr>
          </c:dPt>
          <c:dPt>
            <c:idx val="2"/>
            <c:spPr>
              <a:solidFill>
                <a:srgbClr val="93C47D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6FA8DC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'QA DashBoard'!$A$3:$A$9</c:f>
            </c:strRef>
          </c:cat>
          <c:val>
            <c:numRef>
              <c:f>'QA DashBoard'!$B$3:$B$9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Mobile Issues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'QA DashBoard'!$B$12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'QA DashBoard'!$A$13:$A$19</c:f>
            </c:strRef>
          </c:cat>
          <c:val>
            <c:numRef>
              <c:f>'QA DashBoard'!$B$13:$B$19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API Testing Status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'QA DashBoard'!$B$22</c:f>
            </c:strRef>
          </c:tx>
          <c:dPt>
            <c:idx val="0"/>
            <c:spPr>
              <a:solidFill>
                <a:srgbClr val="93C47D"/>
              </a:solidFill>
            </c:spPr>
          </c:dPt>
          <c:dPt>
            <c:idx val="1"/>
            <c:spPr>
              <a:solidFill>
                <a:srgbClr val="E06666"/>
              </a:solidFill>
            </c:spPr>
          </c:dPt>
          <c:dPt>
            <c:idx val="2"/>
            <c:spPr>
              <a:solidFill>
                <a:srgbClr val="6FA8DC"/>
              </a:solidFill>
            </c:spPr>
          </c:dPt>
          <c:dPt>
            <c:idx val="3"/>
            <c:spPr>
              <a:solidFill>
                <a:srgbClr val="85200C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'QA DashBoard'!$A$23:$A$26</c:f>
            </c:strRef>
          </c:cat>
          <c:val>
            <c:numRef>
              <c:f>'QA DashBoard'!$B$23:$B$26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Mobile Testing Status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'QA DashBoard'!$B$28</c:f>
            </c:strRef>
          </c:tx>
          <c:dPt>
            <c:idx val="0"/>
            <c:spPr>
              <a:solidFill>
                <a:srgbClr val="93C47D"/>
              </a:solidFill>
            </c:spPr>
          </c:dPt>
          <c:dPt>
            <c:idx val="1"/>
            <c:spPr>
              <a:solidFill>
                <a:srgbClr val="E06666"/>
              </a:solidFill>
            </c:spPr>
          </c:dPt>
          <c:dPt>
            <c:idx val="2"/>
            <c:spPr>
              <a:solidFill>
                <a:srgbClr val="6FA8DC"/>
              </a:solidFill>
            </c:spPr>
          </c:dPt>
          <c:dPt>
            <c:idx val="3"/>
            <c:spPr>
              <a:solidFill>
                <a:srgbClr val="85200C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'QA DashBoard'!$A$29:$A$32</c:f>
            </c:strRef>
          </c:cat>
          <c:val>
            <c:numRef>
              <c:f>'QA DashBoard'!$B$29:$B$32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20</xdr:row>
      <xdr:rowOff>171450</xdr:rowOff>
    </xdr:from>
    <xdr:ext cx="3848100" cy="25908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962025</xdr:colOff>
      <xdr:row>20</xdr:row>
      <xdr:rowOff>171450</xdr:rowOff>
    </xdr:from>
    <xdr:ext cx="3848100" cy="25908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952500</xdr:colOff>
      <xdr:row>3</xdr:row>
      <xdr:rowOff>0</xdr:rowOff>
    </xdr:from>
    <xdr:ext cx="3848100" cy="25908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0</xdr:colOff>
      <xdr:row>3</xdr:row>
      <xdr:rowOff>0</xdr:rowOff>
    </xdr:from>
    <xdr:ext cx="3838575" cy="25908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5" max="5" width="15.86"/>
  </cols>
  <sheetData>
    <row r="1">
      <c r="A1" s="1" t="s">
        <v>0</v>
      </c>
    </row>
    <row r="2">
      <c r="A2" s="1" t="s">
        <v>3</v>
      </c>
    </row>
    <row r="3">
      <c r="A3" s="2" t="s">
        <v>4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</cols>
  <sheetData>
    <row r="1">
      <c r="A1" s="1" t="s">
        <v>1</v>
      </c>
      <c r="B1" s="1" t="s">
        <v>2</v>
      </c>
    </row>
    <row r="2">
      <c r="A2" s="1" t="s">
        <v>5</v>
      </c>
      <c r="B2" s="1" t="s">
        <v>6</v>
      </c>
    </row>
    <row r="3">
      <c r="B3" s="1" t="s">
        <v>7</v>
      </c>
    </row>
    <row r="4">
      <c r="A4" s="1" t="s">
        <v>8</v>
      </c>
      <c r="B4" s="1" t="s">
        <v>9</v>
      </c>
    </row>
    <row r="5">
      <c r="B5" s="1" t="s">
        <v>10</v>
      </c>
    </row>
    <row r="6">
      <c r="B6" s="1" t="s">
        <v>11</v>
      </c>
    </row>
    <row r="7">
      <c r="A7" s="1" t="s">
        <v>12</v>
      </c>
    </row>
    <row r="11">
      <c r="A11" s="1" t="s">
        <v>13</v>
      </c>
    </row>
    <row r="15">
      <c r="A15" s="1" t="s">
        <v>17</v>
      </c>
    </row>
    <row r="18">
      <c r="A18" s="1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14"/>
  </cols>
  <sheetData>
    <row r="1">
      <c r="A1" s="17"/>
      <c r="B1" s="17"/>
      <c r="C1" s="10"/>
      <c r="D1" s="10"/>
      <c r="E1" s="10"/>
      <c r="F1" s="10"/>
      <c r="G1" s="10"/>
      <c r="H1" s="19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22" t="s">
        <v>42</v>
      </c>
      <c r="B2" s="22" t="s">
        <v>42</v>
      </c>
      <c r="C2" s="23"/>
      <c r="D2" s="10"/>
      <c r="E2" s="10"/>
      <c r="F2" s="10"/>
      <c r="G2" s="10"/>
      <c r="H2" s="19" t="s">
        <v>43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25" t="s">
        <v>45</v>
      </c>
      <c r="B3" s="26">
        <f>countif('API Issues'!F2:F1000,"New")</f>
        <v>0</v>
      </c>
      <c r="C3" s="23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25" t="s">
        <v>46</v>
      </c>
      <c r="B4" s="26">
        <f>countif('API Issues'!F2:F1000,"Reopen")</f>
        <v>0</v>
      </c>
      <c r="C4" s="23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25" t="s">
        <v>47</v>
      </c>
      <c r="B5" s="26">
        <f>countif('API Issues'!F2:F1000,"Fixed")</f>
        <v>0</v>
      </c>
      <c r="C5" s="23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25" t="s">
        <v>48</v>
      </c>
      <c r="B6" s="26">
        <f>countif('API Issues'!F2:F1000,"QA Verified")</f>
        <v>0</v>
      </c>
      <c r="C6" s="23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25" t="s">
        <v>51</v>
      </c>
      <c r="B7" s="26">
        <f>countif('API Issues'!F2:F1000,"Not an Issue")</f>
        <v>0</v>
      </c>
      <c r="C7" s="23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25" t="s">
        <v>54</v>
      </c>
      <c r="B8" s="26">
        <f>countif('API Issues'!F2:F1000,"Suggestion")</f>
        <v>0</v>
      </c>
      <c r="C8" s="23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25" t="s">
        <v>56</v>
      </c>
      <c r="B9" s="26">
        <f>countif('API Issues'!F2:F1000,"Deferred")</f>
        <v>0</v>
      </c>
      <c r="C9" s="23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17"/>
      <c r="B10" s="17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17"/>
      <c r="B11" s="17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22" t="s">
        <v>67</v>
      </c>
      <c r="B12" s="22" t="s">
        <v>67</v>
      </c>
      <c r="C12" s="23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25" t="s">
        <v>45</v>
      </c>
      <c r="B13" s="26">
        <f>countif('Mobile Issues'!F2:F1000,"New")</f>
        <v>0</v>
      </c>
      <c r="C13" s="23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25" t="s">
        <v>46</v>
      </c>
      <c r="B14" s="26">
        <f>countif('Mobile Issues'!F2:F1000,"Reopen")</f>
        <v>0</v>
      </c>
      <c r="C14" s="2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25" t="s">
        <v>47</v>
      </c>
      <c r="B15" s="26">
        <f>countif('Mobile Issues'!F2:F1000,"Fixed")</f>
        <v>0</v>
      </c>
      <c r="C15" s="23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25" t="s">
        <v>48</v>
      </c>
      <c r="B16" s="26">
        <f>countif('Mobile Issues'!F2:F1000,"QA Verified")</f>
        <v>0</v>
      </c>
      <c r="C16" s="23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25" t="s">
        <v>51</v>
      </c>
      <c r="B17" s="26">
        <f>countif('Mobile Issues'!F2:F100,"Not an Issue")</f>
        <v>0</v>
      </c>
      <c r="C17" s="23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25" t="s">
        <v>54</v>
      </c>
      <c r="B18" s="26">
        <f>countif('Mobile Issues'!F2:F1000,"Suggestion")</f>
        <v>0</v>
      </c>
      <c r="C18" s="23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25" t="s">
        <v>56</v>
      </c>
      <c r="B19" s="26">
        <f>countif('Mobile Issues'!F2:F1000,"Deferred")</f>
        <v>0</v>
      </c>
      <c r="C19" s="23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17"/>
      <c r="B20" s="17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>
      <c r="A21" s="17"/>
      <c r="B21" s="17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>
      <c r="A22" s="22" t="s">
        <v>41</v>
      </c>
      <c r="B22" s="22" t="s">
        <v>92</v>
      </c>
      <c r="C22" s="23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>
      <c r="A23" s="25" t="s">
        <v>96</v>
      </c>
      <c r="B23" s="26">
        <f>countif('API Testing'!I2:I1007,"Pass")</f>
        <v>0</v>
      </c>
      <c r="C23" s="23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>
      <c r="A24" s="25" t="s">
        <v>100</v>
      </c>
      <c r="B24" s="26">
        <f>countif('API Testing'!I2:I1007,"Fail")</f>
        <v>0</v>
      </c>
      <c r="C24" s="23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>
      <c r="A25" s="25" t="s">
        <v>104</v>
      </c>
      <c r="B25" s="26">
        <f>countif('API Testing'!I2:I1007,"No Run")</f>
        <v>2</v>
      </c>
      <c r="C25" s="23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>
      <c r="A26" s="25" t="s">
        <v>108</v>
      </c>
      <c r="B26" s="26">
        <f>countif('API Testing'!I2:I1007,"Blocked")</f>
        <v>0</v>
      </c>
      <c r="C26" s="23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17"/>
      <c r="B27" s="17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22" t="s">
        <v>110</v>
      </c>
      <c r="B28" s="22" t="s">
        <v>111</v>
      </c>
      <c r="C28" s="23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25" t="s">
        <v>96</v>
      </c>
      <c r="B29" s="26">
        <f>countif('Mobile Testing'!E2:E1000,"Pass")</f>
        <v>0</v>
      </c>
      <c r="C29" s="23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25" t="s">
        <v>100</v>
      </c>
      <c r="B30" s="26">
        <f>countif('Mobile Testing'!E2:E1000,"Fail")</f>
        <v>0</v>
      </c>
      <c r="C30" s="23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25" t="s">
        <v>104</v>
      </c>
      <c r="B31" s="26">
        <f>countif('Mobile Testing'!E2:E1000,"No Run")</f>
        <v>0</v>
      </c>
      <c r="C31" s="23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25" t="s">
        <v>108</v>
      </c>
      <c r="B32" s="26">
        <f>countif('Mobile Testing'!E2:E1000,"Blocked")</f>
        <v>0</v>
      </c>
      <c r="C32" s="23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17"/>
      <c r="B33" s="17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7"/>
      <c r="B34" s="17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7"/>
      <c r="B35" s="17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7"/>
      <c r="B36" s="17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7"/>
      <c r="B37" s="17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7"/>
      <c r="B38" s="17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7"/>
      <c r="B39" s="17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17"/>
      <c r="B40" s="17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7"/>
      <c r="B41" s="17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7"/>
      <c r="B42" s="17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7"/>
      <c r="B43" s="17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7"/>
      <c r="B44" s="17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7"/>
      <c r="B45" s="17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7"/>
      <c r="B46" s="17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7"/>
      <c r="B47" s="17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17"/>
      <c r="B48" s="17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17"/>
      <c r="B49" s="17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17"/>
      <c r="B50" s="17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17"/>
      <c r="B51" s="17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17"/>
      <c r="B52" s="17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17"/>
      <c r="B53" s="17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7"/>
      <c r="B54" s="17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7"/>
      <c r="B55" s="17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7"/>
      <c r="B56" s="17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7"/>
      <c r="B57" s="17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7"/>
      <c r="B58" s="17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7"/>
      <c r="B59" s="17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7"/>
      <c r="B60" s="17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7"/>
      <c r="B61" s="17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7"/>
      <c r="B62" s="17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7"/>
      <c r="B63" s="17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7"/>
      <c r="B64" s="17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7"/>
      <c r="B65" s="17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7"/>
      <c r="B66" s="17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7"/>
      <c r="B67" s="17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7"/>
      <c r="B68" s="17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7"/>
      <c r="B69" s="17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7"/>
      <c r="B70" s="17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7"/>
      <c r="B71" s="17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7"/>
      <c r="B72" s="17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7"/>
      <c r="B73" s="17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7"/>
      <c r="B74" s="17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7"/>
      <c r="B75" s="17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7"/>
      <c r="B76" s="17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7"/>
      <c r="B77" s="17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7"/>
      <c r="B78" s="17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7"/>
      <c r="B79" s="17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7"/>
      <c r="B80" s="17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7"/>
      <c r="B81" s="17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7"/>
      <c r="B82" s="17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7"/>
      <c r="B83" s="17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7"/>
      <c r="B84" s="17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7"/>
      <c r="B85" s="17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7"/>
      <c r="B86" s="17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7"/>
      <c r="B87" s="17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7"/>
      <c r="B88" s="17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7"/>
      <c r="B89" s="17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7"/>
      <c r="B90" s="17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7"/>
      <c r="B91" s="17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7"/>
      <c r="B92" s="17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7"/>
      <c r="B93" s="17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7"/>
      <c r="B94" s="17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7"/>
      <c r="B95" s="17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7"/>
      <c r="B96" s="17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7"/>
      <c r="B97" s="17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7"/>
      <c r="B98" s="17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7"/>
      <c r="B99" s="17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7"/>
      <c r="B100" s="17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7"/>
      <c r="B101" s="17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7"/>
      <c r="B102" s="17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7"/>
      <c r="B103" s="17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7"/>
      <c r="B104" s="17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7"/>
      <c r="B105" s="17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7"/>
      <c r="B106" s="17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7"/>
      <c r="B107" s="17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7"/>
      <c r="B108" s="17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7"/>
      <c r="B109" s="17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7"/>
      <c r="B110" s="17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7"/>
      <c r="B111" s="17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7"/>
      <c r="B112" s="17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7"/>
      <c r="B113" s="17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7"/>
      <c r="B114" s="17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7"/>
      <c r="B115" s="17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7"/>
      <c r="B116" s="17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7"/>
      <c r="B117" s="17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7"/>
      <c r="B118" s="17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7"/>
      <c r="B119" s="17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7"/>
      <c r="B120" s="17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7"/>
      <c r="B121" s="17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7"/>
      <c r="B122" s="17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7"/>
      <c r="B123" s="17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7"/>
      <c r="B124" s="17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7"/>
      <c r="B125" s="17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7"/>
      <c r="B126" s="17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7"/>
      <c r="B127" s="17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7"/>
      <c r="B128" s="17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7"/>
      <c r="B129" s="17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7"/>
      <c r="B130" s="17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7"/>
      <c r="B131" s="17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7"/>
      <c r="B132" s="17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7"/>
      <c r="B133" s="17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7"/>
      <c r="B134" s="17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7"/>
      <c r="B135" s="17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7"/>
      <c r="B136" s="17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7"/>
      <c r="B137" s="17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7"/>
      <c r="B138" s="17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7"/>
      <c r="B139" s="17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7"/>
      <c r="B140" s="17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7"/>
      <c r="B141" s="17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7"/>
      <c r="B142" s="17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7"/>
      <c r="B143" s="17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7"/>
      <c r="B144" s="17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7"/>
      <c r="B145" s="17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7"/>
      <c r="B146" s="17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7"/>
      <c r="B147" s="17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7"/>
      <c r="B148" s="17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7"/>
      <c r="B149" s="17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7"/>
      <c r="B150" s="17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7"/>
      <c r="B151" s="17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7"/>
      <c r="B152" s="17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7"/>
      <c r="B153" s="17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7"/>
      <c r="B154" s="17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7"/>
      <c r="B155" s="17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7"/>
      <c r="B156" s="17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7"/>
      <c r="B157" s="17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7"/>
      <c r="B158" s="17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7"/>
      <c r="B159" s="17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7"/>
      <c r="B160" s="17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7"/>
      <c r="B161" s="17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7"/>
      <c r="B162" s="17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7"/>
      <c r="B163" s="17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7"/>
      <c r="B164" s="17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7"/>
      <c r="B165" s="17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7"/>
      <c r="B166" s="17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7"/>
      <c r="B167" s="17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7"/>
      <c r="B168" s="17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7"/>
      <c r="B169" s="17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7"/>
      <c r="B170" s="17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7"/>
      <c r="B171" s="17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7"/>
      <c r="B172" s="17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7"/>
      <c r="B173" s="17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7"/>
      <c r="B174" s="17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7"/>
      <c r="B175" s="17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7"/>
      <c r="B176" s="17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7"/>
      <c r="B177" s="17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7"/>
      <c r="B178" s="17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7"/>
      <c r="B179" s="17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7"/>
      <c r="B180" s="17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7"/>
      <c r="B181" s="17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7"/>
      <c r="B182" s="17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7"/>
      <c r="B183" s="17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7"/>
      <c r="B184" s="17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7"/>
      <c r="B185" s="17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7"/>
      <c r="B186" s="17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7"/>
      <c r="B187" s="17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7"/>
      <c r="B188" s="17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7"/>
      <c r="B189" s="17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7"/>
      <c r="B190" s="17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7"/>
      <c r="B191" s="17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7"/>
      <c r="B192" s="17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7"/>
      <c r="B193" s="17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7"/>
      <c r="B194" s="17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7"/>
      <c r="B195" s="17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7"/>
      <c r="B196" s="17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7"/>
      <c r="B197" s="17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7"/>
      <c r="B198" s="17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7"/>
      <c r="B199" s="17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7"/>
      <c r="B200" s="17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7"/>
      <c r="B201" s="17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7"/>
      <c r="B202" s="17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7"/>
      <c r="B203" s="17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7"/>
      <c r="B204" s="17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7"/>
      <c r="B205" s="17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7"/>
      <c r="B206" s="17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7"/>
      <c r="B207" s="17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7"/>
      <c r="B208" s="17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7"/>
      <c r="B209" s="17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7"/>
      <c r="B210" s="17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7"/>
      <c r="B211" s="17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7"/>
      <c r="B212" s="17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7"/>
      <c r="B213" s="17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7"/>
      <c r="B214" s="17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7"/>
      <c r="B215" s="17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7"/>
      <c r="B216" s="17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7"/>
      <c r="B217" s="17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7"/>
      <c r="B218" s="17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7"/>
      <c r="B219" s="17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7"/>
      <c r="B220" s="17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7"/>
      <c r="B221" s="17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7"/>
      <c r="B222" s="17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7"/>
      <c r="B223" s="17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7"/>
      <c r="B224" s="17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7"/>
      <c r="B225" s="17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7"/>
      <c r="B226" s="17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7"/>
      <c r="B227" s="17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7"/>
      <c r="B228" s="17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7"/>
      <c r="B229" s="17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7"/>
      <c r="B230" s="17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7"/>
      <c r="B231" s="17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7"/>
      <c r="B232" s="17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7"/>
      <c r="B233" s="17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7"/>
      <c r="B234" s="17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7"/>
      <c r="B235" s="17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7"/>
      <c r="B236" s="17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7"/>
      <c r="B237" s="17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7"/>
      <c r="B238" s="17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7"/>
      <c r="B239" s="17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7"/>
      <c r="B240" s="17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7"/>
      <c r="B241" s="17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7"/>
      <c r="B242" s="17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7"/>
      <c r="B243" s="17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7"/>
      <c r="B244" s="17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7"/>
      <c r="B245" s="17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7"/>
      <c r="B246" s="17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7"/>
      <c r="B247" s="17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7"/>
      <c r="B248" s="17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7"/>
      <c r="B249" s="17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7"/>
      <c r="B250" s="17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7"/>
      <c r="B251" s="17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7"/>
      <c r="B252" s="17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7"/>
      <c r="B253" s="17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7"/>
      <c r="B254" s="17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7"/>
      <c r="B255" s="17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7"/>
      <c r="B256" s="17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7"/>
      <c r="B257" s="17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7"/>
      <c r="B258" s="17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7"/>
      <c r="B259" s="17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7"/>
      <c r="B260" s="17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7"/>
      <c r="B261" s="17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7"/>
      <c r="B262" s="17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7"/>
      <c r="B263" s="17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7"/>
      <c r="B264" s="17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7"/>
      <c r="B265" s="17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7"/>
      <c r="B266" s="17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7"/>
      <c r="B267" s="17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7"/>
      <c r="B268" s="17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7"/>
      <c r="B269" s="17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7"/>
      <c r="B270" s="17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7"/>
      <c r="B271" s="17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7"/>
      <c r="B272" s="17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7"/>
      <c r="B273" s="17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7"/>
      <c r="B274" s="17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7"/>
      <c r="B275" s="17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7"/>
      <c r="B276" s="17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7"/>
      <c r="B277" s="17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7"/>
      <c r="B278" s="17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7"/>
      <c r="B279" s="17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7"/>
      <c r="B280" s="17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7"/>
      <c r="B281" s="17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7"/>
      <c r="B282" s="17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7"/>
      <c r="B283" s="17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7"/>
      <c r="B284" s="17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7"/>
      <c r="B285" s="17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7"/>
      <c r="B286" s="17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7"/>
      <c r="B287" s="17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7"/>
      <c r="B288" s="17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7"/>
      <c r="B289" s="17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7"/>
      <c r="B290" s="17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7"/>
      <c r="B291" s="17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7"/>
      <c r="B292" s="17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7"/>
      <c r="B293" s="17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7"/>
      <c r="B294" s="17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7"/>
      <c r="B295" s="17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7"/>
      <c r="B296" s="17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7"/>
      <c r="B297" s="17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7"/>
      <c r="B298" s="17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7"/>
      <c r="B299" s="17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7"/>
      <c r="B300" s="17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7"/>
      <c r="B301" s="17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7"/>
      <c r="B302" s="17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7"/>
      <c r="B303" s="17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7"/>
      <c r="B304" s="17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7"/>
      <c r="B305" s="17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7"/>
      <c r="B306" s="17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7"/>
      <c r="B307" s="17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7"/>
      <c r="B308" s="17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7"/>
      <c r="B309" s="17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7"/>
      <c r="B310" s="17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7"/>
      <c r="B311" s="17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7"/>
      <c r="B312" s="17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7"/>
      <c r="B313" s="17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7"/>
      <c r="B314" s="17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7"/>
      <c r="B315" s="17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7"/>
      <c r="B316" s="17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7"/>
      <c r="B317" s="17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7"/>
      <c r="B318" s="17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7"/>
      <c r="B319" s="17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7"/>
      <c r="B320" s="17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7"/>
      <c r="B321" s="17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7"/>
      <c r="B322" s="17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7"/>
      <c r="B323" s="17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7"/>
      <c r="B324" s="17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7"/>
      <c r="B325" s="17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7"/>
      <c r="B326" s="17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7"/>
      <c r="B327" s="17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7"/>
      <c r="B328" s="17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7"/>
      <c r="B329" s="17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7"/>
      <c r="B330" s="17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7"/>
      <c r="B331" s="17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7"/>
      <c r="B332" s="17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7"/>
      <c r="B333" s="17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7"/>
      <c r="B334" s="17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7"/>
      <c r="B335" s="17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7"/>
      <c r="B336" s="17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7"/>
      <c r="B337" s="17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7"/>
      <c r="B338" s="17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7"/>
      <c r="B339" s="17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7"/>
      <c r="B340" s="17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7"/>
      <c r="B341" s="17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7"/>
      <c r="B342" s="17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7"/>
      <c r="B343" s="17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7"/>
      <c r="B344" s="17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7"/>
      <c r="B345" s="17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7"/>
      <c r="B346" s="17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7"/>
      <c r="B347" s="17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7"/>
      <c r="B348" s="17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7"/>
      <c r="B349" s="17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7"/>
      <c r="B350" s="17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7"/>
      <c r="B351" s="17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7"/>
      <c r="B352" s="17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7"/>
      <c r="B353" s="17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7"/>
      <c r="B354" s="17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7"/>
      <c r="B355" s="17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7"/>
      <c r="B356" s="17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7"/>
      <c r="B357" s="17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7"/>
      <c r="B358" s="17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7"/>
      <c r="B359" s="17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7"/>
      <c r="B360" s="17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7"/>
      <c r="B361" s="17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7"/>
      <c r="B362" s="17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7"/>
      <c r="B363" s="17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7"/>
      <c r="B364" s="17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7"/>
      <c r="B365" s="17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7"/>
      <c r="B366" s="17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7"/>
      <c r="B367" s="17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7"/>
      <c r="B368" s="17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7"/>
      <c r="B369" s="17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7"/>
      <c r="B370" s="17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7"/>
      <c r="B371" s="17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7"/>
      <c r="B372" s="17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7"/>
      <c r="B373" s="17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7"/>
      <c r="B374" s="17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7"/>
      <c r="B375" s="17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7"/>
      <c r="B376" s="17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7"/>
      <c r="B377" s="17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7"/>
      <c r="B378" s="17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7"/>
      <c r="B379" s="17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7"/>
      <c r="B380" s="17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7"/>
      <c r="B381" s="17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7"/>
      <c r="B382" s="17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7"/>
      <c r="B383" s="17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7"/>
      <c r="B384" s="17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7"/>
      <c r="B385" s="17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7"/>
      <c r="B386" s="17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7"/>
      <c r="B387" s="17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7"/>
      <c r="B388" s="17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7"/>
      <c r="B389" s="17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7"/>
      <c r="B390" s="17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7"/>
      <c r="B391" s="17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7"/>
      <c r="B392" s="17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7"/>
      <c r="B393" s="17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7"/>
      <c r="B394" s="17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7"/>
      <c r="B395" s="17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7"/>
      <c r="B396" s="17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7"/>
      <c r="B397" s="17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7"/>
      <c r="B398" s="17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7"/>
      <c r="B399" s="17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7"/>
      <c r="B400" s="17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7"/>
      <c r="B401" s="17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7"/>
      <c r="B402" s="17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7"/>
      <c r="B403" s="17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7"/>
      <c r="B404" s="17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7"/>
      <c r="B405" s="17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7"/>
      <c r="B406" s="17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7"/>
      <c r="B407" s="17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7"/>
      <c r="B408" s="17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7"/>
      <c r="B409" s="17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7"/>
      <c r="B410" s="17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7"/>
      <c r="B411" s="17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7"/>
      <c r="B412" s="17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7"/>
      <c r="B413" s="17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7"/>
      <c r="B414" s="17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7"/>
      <c r="B415" s="17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7"/>
      <c r="B416" s="17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7"/>
      <c r="B417" s="17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7"/>
      <c r="B418" s="17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7"/>
      <c r="B419" s="17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7"/>
      <c r="B420" s="17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7"/>
      <c r="B421" s="17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7"/>
      <c r="B422" s="17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7"/>
      <c r="B423" s="17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7"/>
      <c r="B424" s="17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7"/>
      <c r="B425" s="17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7"/>
      <c r="B426" s="17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7"/>
      <c r="B427" s="17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7"/>
      <c r="B428" s="17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7"/>
      <c r="B429" s="17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7"/>
      <c r="B430" s="17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7"/>
      <c r="B431" s="17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7"/>
      <c r="B432" s="17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7"/>
      <c r="B433" s="17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7"/>
      <c r="B434" s="17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7"/>
      <c r="B435" s="17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7"/>
      <c r="B436" s="17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7"/>
      <c r="B437" s="17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7"/>
      <c r="B438" s="17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7"/>
      <c r="B439" s="17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7"/>
      <c r="B440" s="17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7"/>
      <c r="B441" s="17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7"/>
      <c r="B442" s="17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7"/>
      <c r="B443" s="17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7"/>
      <c r="B444" s="17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7"/>
      <c r="B445" s="17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7"/>
      <c r="B446" s="17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7"/>
      <c r="B447" s="17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7"/>
      <c r="B448" s="17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7"/>
      <c r="B449" s="17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7"/>
      <c r="B450" s="17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7"/>
      <c r="B451" s="17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7"/>
      <c r="B452" s="17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7"/>
      <c r="B453" s="17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7"/>
      <c r="B454" s="17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7"/>
      <c r="B455" s="17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7"/>
      <c r="B456" s="17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7"/>
      <c r="B457" s="17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7"/>
      <c r="B458" s="17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7"/>
      <c r="B459" s="17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7"/>
      <c r="B460" s="17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7"/>
      <c r="B461" s="17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7"/>
      <c r="B462" s="17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7"/>
      <c r="B463" s="17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7"/>
      <c r="B464" s="17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7"/>
      <c r="B465" s="17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7"/>
      <c r="B466" s="17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7"/>
      <c r="B467" s="17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7"/>
      <c r="B468" s="17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7"/>
      <c r="B469" s="17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7"/>
      <c r="B470" s="17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7"/>
      <c r="B471" s="17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7"/>
      <c r="B472" s="17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7"/>
      <c r="B473" s="17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7"/>
      <c r="B474" s="17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7"/>
      <c r="B475" s="17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7"/>
      <c r="B476" s="17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7"/>
      <c r="B477" s="17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7"/>
      <c r="B478" s="17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7"/>
      <c r="B479" s="17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7"/>
      <c r="B480" s="17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7"/>
      <c r="B481" s="17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7"/>
      <c r="B482" s="17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7"/>
      <c r="B483" s="17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7"/>
      <c r="B484" s="17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7"/>
      <c r="B485" s="17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7"/>
      <c r="B486" s="17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7"/>
      <c r="B487" s="17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7"/>
      <c r="B488" s="17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7"/>
      <c r="B489" s="17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7"/>
      <c r="B490" s="17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7"/>
      <c r="B491" s="17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7"/>
      <c r="B492" s="17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7"/>
      <c r="B493" s="17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7"/>
      <c r="B494" s="17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7"/>
      <c r="B495" s="17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7"/>
      <c r="B496" s="17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7"/>
      <c r="B497" s="17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7"/>
      <c r="B498" s="17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7"/>
      <c r="B499" s="17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7"/>
      <c r="B500" s="17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7"/>
      <c r="B501" s="17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7"/>
      <c r="B502" s="17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7"/>
      <c r="B503" s="17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7"/>
      <c r="B504" s="17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7"/>
      <c r="B505" s="17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7"/>
      <c r="B506" s="17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7"/>
      <c r="B507" s="17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7"/>
      <c r="B508" s="17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7"/>
      <c r="B509" s="17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7"/>
      <c r="B510" s="17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7"/>
      <c r="B511" s="17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7"/>
      <c r="B512" s="17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7"/>
      <c r="B513" s="17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7"/>
      <c r="B514" s="17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7"/>
      <c r="B515" s="17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7"/>
      <c r="B516" s="17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7"/>
      <c r="B517" s="17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7"/>
      <c r="B518" s="17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7"/>
      <c r="B519" s="17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7"/>
      <c r="B520" s="17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7"/>
      <c r="B521" s="17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7"/>
      <c r="B522" s="17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7"/>
      <c r="B523" s="17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7"/>
      <c r="B524" s="17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7"/>
      <c r="B525" s="17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7"/>
      <c r="B526" s="17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7"/>
      <c r="B527" s="17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7"/>
      <c r="B528" s="17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7"/>
      <c r="B529" s="17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7"/>
      <c r="B530" s="17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7"/>
      <c r="B531" s="17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7"/>
      <c r="B532" s="17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7"/>
      <c r="B533" s="17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7"/>
      <c r="B534" s="17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7"/>
      <c r="B535" s="17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7"/>
      <c r="B536" s="17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7"/>
      <c r="B537" s="17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7"/>
      <c r="B538" s="17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7"/>
      <c r="B539" s="17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7"/>
      <c r="B540" s="17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7"/>
      <c r="B541" s="17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7"/>
      <c r="B542" s="17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7"/>
      <c r="B543" s="17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7"/>
      <c r="B544" s="17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7"/>
      <c r="B545" s="17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7"/>
      <c r="B546" s="17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7"/>
      <c r="B547" s="17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7"/>
      <c r="B548" s="17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7"/>
      <c r="B549" s="17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7"/>
      <c r="B550" s="17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7"/>
      <c r="B551" s="17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7"/>
      <c r="B552" s="17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7"/>
      <c r="B553" s="17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7"/>
      <c r="B554" s="17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7"/>
      <c r="B555" s="17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7"/>
      <c r="B556" s="17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7"/>
      <c r="B557" s="17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7"/>
      <c r="B558" s="17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7"/>
      <c r="B559" s="17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7"/>
      <c r="B560" s="17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7"/>
      <c r="B561" s="17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7"/>
      <c r="B562" s="17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7"/>
      <c r="B563" s="17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7"/>
      <c r="B564" s="17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7"/>
      <c r="B565" s="17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7"/>
      <c r="B566" s="17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7"/>
      <c r="B567" s="17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7"/>
      <c r="B568" s="17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7"/>
      <c r="B569" s="17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7"/>
      <c r="B570" s="17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7"/>
      <c r="B571" s="17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7"/>
      <c r="B572" s="17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7"/>
      <c r="B573" s="17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7"/>
      <c r="B574" s="17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7"/>
      <c r="B575" s="17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7"/>
      <c r="B576" s="17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7"/>
      <c r="B577" s="17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7"/>
      <c r="B578" s="17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7"/>
      <c r="B579" s="17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7"/>
      <c r="B580" s="17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7"/>
      <c r="B581" s="17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7"/>
      <c r="B582" s="17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7"/>
      <c r="B583" s="17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7"/>
      <c r="B584" s="17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7"/>
      <c r="B585" s="17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7"/>
      <c r="B586" s="17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7"/>
      <c r="B587" s="17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7"/>
      <c r="B588" s="17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7"/>
      <c r="B589" s="17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7"/>
      <c r="B590" s="17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7"/>
      <c r="B591" s="17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7"/>
      <c r="B592" s="17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7"/>
      <c r="B593" s="17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7"/>
      <c r="B594" s="17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7"/>
      <c r="B595" s="17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7"/>
      <c r="B596" s="17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7"/>
      <c r="B597" s="17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7"/>
      <c r="B598" s="17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7"/>
      <c r="B599" s="17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7"/>
      <c r="B600" s="17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7"/>
      <c r="B601" s="17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7"/>
      <c r="B602" s="17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7"/>
      <c r="B603" s="17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7"/>
      <c r="B604" s="17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7"/>
      <c r="B605" s="17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7"/>
      <c r="B606" s="17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7"/>
      <c r="B607" s="17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7"/>
      <c r="B608" s="17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7"/>
      <c r="B609" s="17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7"/>
      <c r="B610" s="17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7"/>
      <c r="B611" s="17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7"/>
      <c r="B612" s="17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7"/>
      <c r="B613" s="17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7"/>
      <c r="B614" s="17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7"/>
      <c r="B615" s="17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7"/>
      <c r="B616" s="17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7"/>
      <c r="B617" s="17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7"/>
      <c r="B618" s="17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7"/>
      <c r="B619" s="17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7"/>
      <c r="B620" s="17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7"/>
      <c r="B621" s="17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7"/>
      <c r="B622" s="17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7"/>
      <c r="B623" s="17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7"/>
      <c r="B624" s="17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7"/>
      <c r="B625" s="17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7"/>
      <c r="B626" s="17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7"/>
      <c r="B627" s="17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7"/>
      <c r="B628" s="17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7"/>
      <c r="B629" s="17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7"/>
      <c r="B630" s="17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7"/>
      <c r="B631" s="17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7"/>
      <c r="B632" s="17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7"/>
      <c r="B633" s="17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7"/>
      <c r="B634" s="17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7"/>
      <c r="B635" s="17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7"/>
      <c r="B636" s="17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7"/>
      <c r="B637" s="17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7"/>
      <c r="B638" s="17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7"/>
      <c r="B639" s="17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7"/>
      <c r="B640" s="17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7"/>
      <c r="B641" s="17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7"/>
      <c r="B642" s="17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7"/>
      <c r="B643" s="17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7"/>
      <c r="B644" s="17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7"/>
      <c r="B645" s="17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7"/>
      <c r="B646" s="17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7"/>
      <c r="B647" s="17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7"/>
      <c r="B648" s="17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7"/>
      <c r="B649" s="17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7"/>
      <c r="B650" s="17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7"/>
      <c r="B651" s="17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7"/>
      <c r="B652" s="17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7"/>
      <c r="B653" s="17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7"/>
      <c r="B654" s="17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7"/>
      <c r="B655" s="17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7"/>
      <c r="B656" s="17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7"/>
      <c r="B657" s="17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7"/>
      <c r="B658" s="17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7"/>
      <c r="B659" s="17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7"/>
      <c r="B660" s="17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7"/>
      <c r="B661" s="17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7"/>
      <c r="B662" s="17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7"/>
      <c r="B663" s="17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7"/>
      <c r="B664" s="17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7"/>
      <c r="B665" s="17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7"/>
      <c r="B666" s="17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7"/>
      <c r="B667" s="17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7"/>
      <c r="B668" s="17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7"/>
      <c r="B669" s="17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7"/>
      <c r="B670" s="17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7"/>
      <c r="B671" s="17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7"/>
      <c r="B672" s="17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7"/>
      <c r="B673" s="17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7"/>
      <c r="B674" s="17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7"/>
      <c r="B675" s="17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7"/>
      <c r="B676" s="17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7"/>
      <c r="B677" s="17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7"/>
      <c r="B678" s="17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7"/>
      <c r="B679" s="17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7"/>
      <c r="B680" s="17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7"/>
      <c r="B681" s="17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7"/>
      <c r="B682" s="17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7"/>
      <c r="B683" s="17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7"/>
      <c r="B684" s="17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7"/>
      <c r="B685" s="17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7"/>
      <c r="B686" s="17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7"/>
      <c r="B687" s="17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7"/>
      <c r="B688" s="17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7"/>
      <c r="B689" s="17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7"/>
      <c r="B690" s="17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7"/>
      <c r="B691" s="17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7"/>
      <c r="B692" s="17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7"/>
      <c r="B693" s="17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7"/>
      <c r="B694" s="17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7"/>
      <c r="B695" s="17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7"/>
      <c r="B696" s="17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7"/>
      <c r="B697" s="17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7"/>
      <c r="B698" s="17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7"/>
      <c r="B699" s="17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7"/>
      <c r="B700" s="17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7"/>
      <c r="B701" s="17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7"/>
      <c r="B702" s="17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7"/>
      <c r="B703" s="17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7"/>
      <c r="B704" s="17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7"/>
      <c r="B705" s="17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7"/>
      <c r="B706" s="17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7"/>
      <c r="B707" s="17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7"/>
      <c r="B708" s="17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7"/>
      <c r="B709" s="17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7"/>
      <c r="B710" s="17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7"/>
      <c r="B711" s="17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7"/>
      <c r="B712" s="17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7"/>
      <c r="B713" s="17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7"/>
      <c r="B714" s="17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7"/>
      <c r="B715" s="17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7"/>
      <c r="B716" s="17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7"/>
      <c r="B717" s="17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7"/>
      <c r="B718" s="17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7"/>
      <c r="B719" s="17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7"/>
      <c r="B720" s="17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7"/>
      <c r="B721" s="17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7"/>
      <c r="B722" s="17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7"/>
      <c r="B723" s="17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7"/>
      <c r="B724" s="17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7"/>
      <c r="B725" s="17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7"/>
      <c r="B726" s="17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7"/>
      <c r="B727" s="17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7"/>
      <c r="B728" s="17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7"/>
      <c r="B729" s="17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7"/>
      <c r="B730" s="17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7"/>
      <c r="B731" s="17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7"/>
      <c r="B732" s="17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7"/>
      <c r="B733" s="17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7"/>
      <c r="B734" s="17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7"/>
      <c r="B735" s="17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7"/>
      <c r="B736" s="17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7"/>
      <c r="B737" s="17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7"/>
      <c r="B738" s="17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7"/>
      <c r="B739" s="17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7"/>
      <c r="B740" s="17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7"/>
      <c r="B741" s="17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7"/>
      <c r="B742" s="17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7"/>
      <c r="B743" s="17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7"/>
      <c r="B744" s="17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7"/>
      <c r="B745" s="17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7"/>
      <c r="B746" s="17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7"/>
      <c r="B747" s="17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7"/>
      <c r="B748" s="17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7"/>
      <c r="B749" s="17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7"/>
      <c r="B750" s="17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7"/>
      <c r="B751" s="17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7"/>
      <c r="B752" s="17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7"/>
      <c r="B753" s="17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7"/>
      <c r="B754" s="17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7"/>
      <c r="B755" s="17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7"/>
      <c r="B756" s="17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7"/>
      <c r="B757" s="17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7"/>
      <c r="B758" s="17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7"/>
      <c r="B759" s="17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7"/>
      <c r="B760" s="17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7"/>
      <c r="B761" s="17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7"/>
      <c r="B762" s="17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7"/>
      <c r="B763" s="17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7"/>
      <c r="B764" s="17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7"/>
      <c r="B765" s="17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7"/>
      <c r="B766" s="17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7"/>
      <c r="B767" s="17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7"/>
      <c r="B768" s="17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7"/>
      <c r="B769" s="17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7"/>
      <c r="B770" s="17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7"/>
      <c r="B771" s="17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7"/>
      <c r="B772" s="17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7"/>
      <c r="B773" s="17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7"/>
      <c r="B774" s="17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7"/>
      <c r="B775" s="17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7"/>
      <c r="B776" s="17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7"/>
      <c r="B777" s="17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7"/>
      <c r="B778" s="17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7"/>
      <c r="B779" s="17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7"/>
      <c r="B780" s="17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7"/>
      <c r="B781" s="17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7"/>
      <c r="B782" s="17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7"/>
      <c r="B783" s="17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7"/>
      <c r="B784" s="17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7"/>
      <c r="B785" s="17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7"/>
      <c r="B786" s="17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7"/>
      <c r="B787" s="17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7"/>
      <c r="B788" s="17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7"/>
      <c r="B789" s="17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7"/>
      <c r="B790" s="17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7"/>
      <c r="B791" s="17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7"/>
      <c r="B792" s="17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7"/>
      <c r="B793" s="17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7"/>
      <c r="B794" s="17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7"/>
      <c r="B795" s="17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7"/>
      <c r="B796" s="17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7"/>
      <c r="B797" s="17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7"/>
      <c r="B798" s="17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7"/>
      <c r="B799" s="17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7"/>
      <c r="B800" s="17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7"/>
      <c r="B801" s="17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7"/>
      <c r="B802" s="17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7"/>
      <c r="B803" s="17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7"/>
      <c r="B804" s="17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7"/>
      <c r="B805" s="17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7"/>
      <c r="B806" s="17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7"/>
      <c r="B807" s="17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7"/>
      <c r="B808" s="17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7"/>
      <c r="B809" s="17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7"/>
      <c r="B810" s="17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7"/>
      <c r="B811" s="17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7"/>
      <c r="B812" s="17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7"/>
      <c r="B813" s="17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7"/>
      <c r="B814" s="17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7"/>
      <c r="B815" s="17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7"/>
      <c r="B816" s="17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7"/>
      <c r="B817" s="17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7"/>
      <c r="B818" s="17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7"/>
      <c r="B819" s="17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7"/>
      <c r="B820" s="17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7"/>
      <c r="B821" s="17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7"/>
      <c r="B822" s="17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7"/>
      <c r="B823" s="17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7"/>
      <c r="B824" s="17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7"/>
      <c r="B825" s="17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7"/>
      <c r="B826" s="17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7"/>
      <c r="B827" s="17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7"/>
      <c r="B828" s="17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7"/>
      <c r="B829" s="17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7"/>
      <c r="B830" s="17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7"/>
      <c r="B831" s="17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7"/>
      <c r="B832" s="17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7"/>
      <c r="B833" s="17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7"/>
      <c r="B834" s="17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7"/>
      <c r="B835" s="17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7"/>
      <c r="B836" s="17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7"/>
      <c r="B837" s="17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7"/>
      <c r="B838" s="17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7"/>
      <c r="B839" s="17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7"/>
      <c r="B840" s="17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>
      <c r="A841" s="17"/>
      <c r="B841" s="17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>
      <c r="A842" s="17"/>
      <c r="B842" s="17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>
      <c r="A843" s="17"/>
      <c r="B843" s="17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>
      <c r="A844" s="17"/>
      <c r="B844" s="17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>
      <c r="A845" s="17"/>
      <c r="B845" s="17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>
      <c r="A846" s="17"/>
      <c r="B846" s="17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>
      <c r="A847" s="17"/>
      <c r="B847" s="17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>
      <c r="A848" s="17"/>
      <c r="B848" s="17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>
      <c r="A849" s="17"/>
      <c r="B849" s="17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>
      <c r="A850" s="17"/>
      <c r="B850" s="17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>
      <c r="A851" s="17"/>
      <c r="B851" s="17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>
      <c r="A852" s="17"/>
      <c r="B852" s="17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>
      <c r="A853" s="17"/>
      <c r="B853" s="17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>
      <c r="A854" s="17"/>
      <c r="B854" s="17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>
      <c r="A855" s="17"/>
      <c r="B855" s="17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>
      <c r="A856" s="17"/>
      <c r="B856" s="17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>
      <c r="A857" s="17"/>
      <c r="B857" s="17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>
      <c r="A858" s="17"/>
      <c r="B858" s="17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>
      <c r="A859" s="17"/>
      <c r="B859" s="17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>
      <c r="A860" s="17"/>
      <c r="B860" s="17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>
      <c r="A861" s="17"/>
      <c r="B861" s="17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>
      <c r="A862" s="17"/>
      <c r="B862" s="17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>
      <c r="A863" s="17"/>
      <c r="B863" s="17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>
      <c r="A864" s="17"/>
      <c r="B864" s="17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>
      <c r="A865" s="17"/>
      <c r="B865" s="17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>
      <c r="A866" s="17"/>
      <c r="B866" s="17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>
      <c r="A867" s="17"/>
      <c r="B867" s="17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>
      <c r="A868" s="17"/>
      <c r="B868" s="17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>
      <c r="A869" s="17"/>
      <c r="B869" s="17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>
      <c r="A870" s="17"/>
      <c r="B870" s="17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>
      <c r="A871" s="17"/>
      <c r="B871" s="17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>
      <c r="A872" s="17"/>
      <c r="B872" s="17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>
      <c r="A873" s="17"/>
      <c r="B873" s="17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>
      <c r="A874" s="17"/>
      <c r="B874" s="17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>
      <c r="A875" s="17"/>
      <c r="B875" s="17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>
      <c r="A876" s="17"/>
      <c r="B876" s="17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>
      <c r="A877" s="17"/>
      <c r="B877" s="17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>
      <c r="A878" s="17"/>
      <c r="B878" s="17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>
      <c r="A879" s="17"/>
      <c r="B879" s="17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>
      <c r="A880" s="17"/>
      <c r="B880" s="17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>
      <c r="A881" s="17"/>
      <c r="B881" s="17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>
      <c r="A882" s="17"/>
      <c r="B882" s="17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>
      <c r="A883" s="17"/>
      <c r="B883" s="17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>
      <c r="A884" s="17"/>
      <c r="B884" s="17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>
      <c r="A885" s="17"/>
      <c r="B885" s="17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>
      <c r="A886" s="17"/>
      <c r="B886" s="17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>
      <c r="A887" s="17"/>
      <c r="B887" s="17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>
      <c r="A888" s="17"/>
      <c r="B888" s="17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>
      <c r="A889" s="17"/>
      <c r="B889" s="17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>
      <c r="A890" s="17"/>
      <c r="B890" s="17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>
      <c r="A891" s="17"/>
      <c r="B891" s="17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>
      <c r="A892" s="17"/>
      <c r="B892" s="17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>
      <c r="A893" s="17"/>
      <c r="B893" s="17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>
      <c r="A894" s="17"/>
      <c r="B894" s="17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>
      <c r="A895" s="17"/>
      <c r="B895" s="17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>
      <c r="A896" s="17"/>
      <c r="B896" s="17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>
      <c r="A897" s="17"/>
      <c r="B897" s="17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>
      <c r="A898" s="17"/>
      <c r="B898" s="17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>
      <c r="A899" s="17"/>
      <c r="B899" s="17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>
      <c r="A900" s="17"/>
      <c r="B900" s="17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>
      <c r="A901" s="17"/>
      <c r="B901" s="17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>
      <c r="A902" s="17"/>
      <c r="B902" s="17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>
      <c r="A903" s="17"/>
      <c r="B903" s="17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>
      <c r="A904" s="17"/>
      <c r="B904" s="17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>
      <c r="A905" s="17"/>
      <c r="B905" s="17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>
      <c r="A906" s="17"/>
      <c r="B906" s="17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>
      <c r="A907" s="17"/>
      <c r="B907" s="17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>
      <c r="A908" s="17"/>
      <c r="B908" s="17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>
      <c r="A909" s="17"/>
      <c r="B909" s="17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>
      <c r="A910" s="17"/>
      <c r="B910" s="17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>
      <c r="A911" s="17"/>
      <c r="B911" s="17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>
      <c r="A912" s="17"/>
      <c r="B912" s="17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>
      <c r="A913" s="17"/>
      <c r="B913" s="17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>
      <c r="A914" s="17"/>
      <c r="B914" s="17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>
      <c r="A915" s="17"/>
      <c r="B915" s="17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>
      <c r="A916" s="17"/>
      <c r="B916" s="17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>
      <c r="A917" s="17"/>
      <c r="B917" s="17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>
      <c r="A918" s="17"/>
      <c r="B918" s="17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>
      <c r="A919" s="17"/>
      <c r="B919" s="17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>
      <c r="A920" s="17"/>
      <c r="B920" s="17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>
      <c r="A921" s="17"/>
      <c r="B921" s="17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>
      <c r="A922" s="17"/>
      <c r="B922" s="17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>
      <c r="A923" s="17"/>
      <c r="B923" s="17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>
      <c r="A924" s="17"/>
      <c r="B924" s="17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>
      <c r="A925" s="17"/>
      <c r="B925" s="17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>
      <c r="A926" s="17"/>
      <c r="B926" s="17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>
      <c r="A927" s="17"/>
      <c r="B927" s="17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>
      <c r="A928" s="17"/>
      <c r="B928" s="17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>
      <c r="A929" s="17"/>
      <c r="B929" s="17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>
      <c r="A930" s="17"/>
      <c r="B930" s="17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>
      <c r="A931" s="17"/>
      <c r="B931" s="17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>
      <c r="A932" s="17"/>
      <c r="B932" s="17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>
      <c r="A933" s="17"/>
      <c r="B933" s="17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>
      <c r="A934" s="17"/>
      <c r="B934" s="17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>
      <c r="A935" s="17"/>
      <c r="B935" s="17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>
      <c r="A936" s="17"/>
      <c r="B936" s="17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>
      <c r="A937" s="17"/>
      <c r="B937" s="17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>
      <c r="A938" s="17"/>
      <c r="B938" s="17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>
      <c r="A939" s="17"/>
      <c r="B939" s="17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>
      <c r="A940" s="17"/>
      <c r="B940" s="17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>
      <c r="A941" s="17"/>
      <c r="B941" s="17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>
      <c r="A942" s="17"/>
      <c r="B942" s="17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>
      <c r="A943" s="17"/>
      <c r="B943" s="17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>
      <c r="A944" s="17"/>
      <c r="B944" s="17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>
      <c r="A945" s="17"/>
      <c r="B945" s="17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>
      <c r="A946" s="17"/>
      <c r="B946" s="17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>
      <c r="A947" s="17"/>
      <c r="B947" s="17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>
      <c r="A948" s="17"/>
      <c r="B948" s="17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>
      <c r="A949" s="17"/>
      <c r="B949" s="17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>
      <c r="A950" s="17"/>
      <c r="B950" s="17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>
      <c r="A951" s="17"/>
      <c r="B951" s="17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>
      <c r="A952" s="17"/>
      <c r="B952" s="17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>
      <c r="A953" s="17"/>
      <c r="B953" s="17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>
      <c r="A954" s="17"/>
      <c r="B954" s="17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>
      <c r="A955" s="17"/>
      <c r="B955" s="17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>
      <c r="A956" s="17"/>
      <c r="B956" s="17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>
      <c r="A957" s="17"/>
      <c r="B957" s="17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>
      <c r="A958" s="17"/>
      <c r="B958" s="17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>
      <c r="A959" s="17"/>
      <c r="B959" s="17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>
      <c r="A960" s="17"/>
      <c r="B960" s="17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>
      <c r="A961" s="17"/>
      <c r="B961" s="17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>
      <c r="A962" s="17"/>
      <c r="B962" s="17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>
      <c r="A963" s="17"/>
      <c r="B963" s="17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>
      <c r="A964" s="17"/>
      <c r="B964" s="17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>
      <c r="A965" s="17"/>
      <c r="B965" s="17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>
      <c r="A966" s="17"/>
      <c r="B966" s="17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>
      <c r="A967" s="17"/>
      <c r="B967" s="17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>
      <c r="A968" s="17"/>
      <c r="B968" s="17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>
      <c r="A969" s="17"/>
      <c r="B969" s="17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>
      <c r="A970" s="17"/>
      <c r="B970" s="17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>
      <c r="A971" s="17"/>
      <c r="B971" s="17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>
      <c r="A972" s="17"/>
      <c r="B972" s="17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>
      <c r="A973" s="17"/>
      <c r="B973" s="17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>
      <c r="A974" s="17"/>
      <c r="B974" s="17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>
      <c r="A975" s="17"/>
      <c r="B975" s="17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>
      <c r="A976" s="17"/>
      <c r="B976" s="17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>
      <c r="A977" s="17"/>
      <c r="B977" s="17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>
      <c r="A978" s="17"/>
      <c r="B978" s="17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>
      <c r="A979" s="17"/>
      <c r="B979" s="17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>
      <c r="A980" s="17"/>
      <c r="B980" s="17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>
      <c r="A981" s="17"/>
      <c r="B981" s="17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>
      <c r="A982" s="17"/>
      <c r="B982" s="17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>
      <c r="A983" s="17"/>
      <c r="B983" s="17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>
      <c r="A984" s="17"/>
      <c r="B984" s="17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>
      <c r="A985" s="17"/>
      <c r="B985" s="17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>
      <c r="A986" s="17"/>
      <c r="B986" s="17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>
      <c r="A987" s="17"/>
      <c r="B987" s="17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>
      <c r="A988" s="17"/>
      <c r="B988" s="17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>
      <c r="A989" s="17"/>
      <c r="B989" s="17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>
      <c r="A990" s="17"/>
      <c r="B990" s="17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>
      <c r="A991" s="17"/>
      <c r="B991" s="17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>
      <c r="A992" s="17"/>
      <c r="B992" s="17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>
      <c r="A993" s="17"/>
      <c r="B993" s="17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>
      <c r="A994" s="17"/>
      <c r="B994" s="17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>
      <c r="A995" s="17"/>
      <c r="B995" s="17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>
      <c r="A996" s="17"/>
      <c r="B996" s="17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>
      <c r="A997" s="17"/>
      <c r="B997" s="17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>
      <c r="A998" s="17"/>
      <c r="B998" s="17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>
      <c r="A999" s="17"/>
      <c r="B999" s="17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>
      <c r="A1000" s="17"/>
      <c r="B1000" s="17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30.43"/>
    <col customWidth="1" min="3" max="3" width="27.57"/>
    <col customWidth="1" min="4" max="4" width="33.71"/>
  </cols>
  <sheetData>
    <row r="1">
      <c r="A1" s="4" t="s">
        <v>20</v>
      </c>
      <c r="B1" s="4" t="s">
        <v>1</v>
      </c>
      <c r="C1" s="4" t="s">
        <v>21</v>
      </c>
      <c r="D1" s="4" t="s">
        <v>22</v>
      </c>
      <c r="E1" s="4" t="s">
        <v>23</v>
      </c>
      <c r="F1" s="4" t="s">
        <v>24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idden="1">
      <c r="A2" s="9" t="s">
        <v>28</v>
      </c>
      <c r="B2" s="9"/>
      <c r="C2" s="9"/>
      <c r="D2" s="11"/>
      <c r="E2" s="11"/>
      <c r="F2" s="1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5" t="s">
        <v>33</v>
      </c>
      <c r="B3" s="9"/>
      <c r="C3" s="9"/>
      <c r="D3" s="11"/>
      <c r="E3" s="11"/>
      <c r="F3" s="9" t="s">
        <v>36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8" t="s">
        <v>39</v>
      </c>
      <c r="B4" s="18" t="s">
        <v>41</v>
      </c>
      <c r="C4" s="20" t="s">
        <v>29</v>
      </c>
      <c r="D4" s="11"/>
      <c r="E4" s="11"/>
      <c r="F4" s="9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6"/>
      <c r="B5" s="16"/>
      <c r="C5" s="20" t="s">
        <v>5</v>
      </c>
      <c r="D5" s="11"/>
      <c r="E5" s="11"/>
      <c r="F5" s="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6"/>
      <c r="B6" s="16"/>
      <c r="C6" s="20" t="s">
        <v>8</v>
      </c>
      <c r="D6" s="11"/>
      <c r="E6" s="11"/>
      <c r="F6" s="9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6"/>
      <c r="B7" s="16"/>
      <c r="C7" s="20" t="s">
        <v>13</v>
      </c>
      <c r="D7" s="11"/>
      <c r="E7" s="11"/>
      <c r="F7" s="9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6"/>
      <c r="B8" s="16"/>
      <c r="C8" s="20" t="s">
        <v>17</v>
      </c>
      <c r="D8" s="11"/>
      <c r="E8" s="11"/>
      <c r="F8" s="11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6"/>
      <c r="B9" s="24"/>
      <c r="C9" s="20" t="s">
        <v>50</v>
      </c>
      <c r="D9" s="11"/>
      <c r="E9" s="11"/>
      <c r="F9" s="11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6"/>
      <c r="B10" s="18" t="s">
        <v>52</v>
      </c>
      <c r="C10" s="20" t="s">
        <v>53</v>
      </c>
      <c r="D10" s="11"/>
      <c r="E10" s="11"/>
      <c r="F10" s="11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6"/>
      <c r="B11" s="16"/>
      <c r="C11" s="20" t="s">
        <v>55</v>
      </c>
      <c r="D11" s="11"/>
      <c r="E11" s="11"/>
      <c r="F11" s="1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6"/>
      <c r="B12" s="16"/>
      <c r="C12" s="20" t="s">
        <v>57</v>
      </c>
      <c r="D12" s="11"/>
      <c r="E12" s="11"/>
      <c r="F12" s="1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6"/>
      <c r="B13" s="24"/>
      <c r="C13" s="20" t="s">
        <v>61</v>
      </c>
      <c r="D13" s="11"/>
      <c r="E13" s="11"/>
      <c r="F13" s="11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6"/>
      <c r="B14" s="18" t="s">
        <v>64</v>
      </c>
      <c r="C14" s="20" t="s">
        <v>29</v>
      </c>
      <c r="D14" s="11"/>
      <c r="E14" s="11"/>
      <c r="F14" s="11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6"/>
      <c r="B15" s="16"/>
      <c r="C15" s="20" t="s">
        <v>5</v>
      </c>
      <c r="D15" s="11"/>
      <c r="E15" s="11"/>
      <c r="F15" s="11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6"/>
      <c r="B16" s="16"/>
      <c r="C16" s="20" t="s">
        <v>8</v>
      </c>
      <c r="D16" s="11"/>
      <c r="E16" s="11"/>
      <c r="F16" s="1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6"/>
      <c r="B17" s="16"/>
      <c r="C17" s="20" t="s">
        <v>13</v>
      </c>
      <c r="D17" s="11"/>
      <c r="E17" s="11"/>
      <c r="F17" s="1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6"/>
      <c r="B18" s="16"/>
      <c r="C18" s="20" t="s">
        <v>17</v>
      </c>
      <c r="D18" s="11"/>
      <c r="E18" s="11"/>
      <c r="F18" s="1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6"/>
      <c r="B19" s="16"/>
      <c r="C19" s="20" t="s">
        <v>50</v>
      </c>
      <c r="D19" s="11"/>
      <c r="E19" s="11"/>
      <c r="F19" s="1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6"/>
      <c r="B20" s="16"/>
      <c r="C20" s="20" t="s">
        <v>74</v>
      </c>
      <c r="D20" s="9"/>
      <c r="E20" s="11"/>
      <c r="F20" s="1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6"/>
      <c r="B21" s="16"/>
      <c r="C21" s="20" t="s">
        <v>76</v>
      </c>
      <c r="D21" s="9"/>
      <c r="E21" s="11"/>
      <c r="F21" s="11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6"/>
      <c r="B22" s="24"/>
      <c r="C22" s="20" t="s">
        <v>78</v>
      </c>
      <c r="D22" s="9"/>
      <c r="E22" s="11"/>
      <c r="F22" s="1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6"/>
      <c r="B23" s="9"/>
      <c r="C23" s="20" t="s">
        <v>81</v>
      </c>
      <c r="D23" s="9"/>
      <c r="E23" s="11"/>
      <c r="F23" s="1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6"/>
      <c r="B24" s="18" t="s">
        <v>84</v>
      </c>
      <c r="C24" s="20" t="s">
        <v>85</v>
      </c>
      <c r="D24" s="9"/>
      <c r="E24" s="11"/>
      <c r="F24" s="1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6"/>
      <c r="B25" s="24"/>
      <c r="C25" s="9" t="s">
        <v>89</v>
      </c>
      <c r="D25" s="9" t="s">
        <v>90</v>
      </c>
      <c r="E25" s="11"/>
      <c r="F25" s="1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6"/>
      <c r="B26" s="18" t="s">
        <v>91</v>
      </c>
      <c r="C26" s="9" t="s">
        <v>93</v>
      </c>
      <c r="D26" s="9"/>
      <c r="E26" s="11"/>
      <c r="F26" s="1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6"/>
      <c r="B27" s="16"/>
      <c r="C27" s="9" t="s">
        <v>97</v>
      </c>
      <c r="D27" s="9"/>
      <c r="E27" s="11"/>
      <c r="F27" s="1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6"/>
      <c r="B28" s="16"/>
      <c r="C28" s="9" t="s">
        <v>99</v>
      </c>
      <c r="D28" s="9"/>
      <c r="E28" s="11"/>
      <c r="F28" s="11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6"/>
      <c r="B29" s="16"/>
      <c r="C29" s="9" t="s">
        <v>103</v>
      </c>
      <c r="D29" s="9"/>
      <c r="E29" s="11"/>
      <c r="F29" s="11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6"/>
      <c r="B30" s="16"/>
      <c r="C30" s="9" t="s">
        <v>123</v>
      </c>
      <c r="D30" s="9"/>
      <c r="E30" s="11"/>
      <c r="F30" s="11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6"/>
      <c r="B31" s="24"/>
      <c r="C31" s="20" t="s">
        <v>124</v>
      </c>
      <c r="D31" s="9"/>
      <c r="E31" s="11"/>
      <c r="F31" s="11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6"/>
      <c r="B32" s="18" t="s">
        <v>125</v>
      </c>
      <c r="C32" s="9" t="s">
        <v>126</v>
      </c>
      <c r="D32" s="11"/>
      <c r="E32" s="11"/>
      <c r="F32" s="11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6"/>
      <c r="B33" s="16"/>
      <c r="C33" s="20" t="s">
        <v>128</v>
      </c>
      <c r="D33" s="11"/>
      <c r="E33" s="11"/>
      <c r="F33" s="1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6"/>
      <c r="B34" s="16"/>
      <c r="C34" s="9" t="s">
        <v>131</v>
      </c>
      <c r="D34" s="11"/>
      <c r="E34" s="11"/>
      <c r="F34" s="11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6"/>
      <c r="B35" s="24"/>
      <c r="C35" s="11"/>
      <c r="D35" s="11"/>
      <c r="E35" s="11"/>
      <c r="F35" s="1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6"/>
      <c r="B36" s="18" t="s">
        <v>132</v>
      </c>
      <c r="C36" s="9" t="s">
        <v>133</v>
      </c>
      <c r="D36" s="11"/>
      <c r="E36" s="11"/>
      <c r="F36" s="11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6"/>
      <c r="B37" s="16"/>
      <c r="C37" s="9" t="s">
        <v>134</v>
      </c>
      <c r="D37" s="20" t="s">
        <v>135</v>
      </c>
      <c r="E37" s="11"/>
      <c r="F37" s="11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6"/>
      <c r="B38" s="16"/>
      <c r="C38" s="20" t="s">
        <v>136</v>
      </c>
      <c r="D38" s="11"/>
      <c r="E38" s="11"/>
      <c r="F38" s="11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6"/>
      <c r="B39" s="16"/>
      <c r="C39" s="9" t="s">
        <v>137</v>
      </c>
      <c r="D39" s="11"/>
      <c r="E39" s="11"/>
      <c r="F39" s="11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6"/>
      <c r="B40" s="16"/>
      <c r="C40" s="9" t="s">
        <v>139</v>
      </c>
      <c r="D40" s="11"/>
      <c r="E40" s="11"/>
      <c r="F40" s="11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6"/>
      <c r="B41" s="16"/>
      <c r="C41" s="9" t="s">
        <v>142</v>
      </c>
      <c r="D41" s="11"/>
      <c r="E41" s="11"/>
      <c r="F41" s="11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6"/>
      <c r="B42" s="24"/>
      <c r="C42" s="9" t="s">
        <v>143</v>
      </c>
      <c r="D42" s="11"/>
      <c r="E42" s="11"/>
      <c r="F42" s="11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6"/>
      <c r="B43" s="18" t="s">
        <v>144</v>
      </c>
      <c r="C43" s="9" t="s">
        <v>145</v>
      </c>
      <c r="D43" s="11"/>
      <c r="E43" s="11"/>
      <c r="F43" s="11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6"/>
      <c r="B44" s="24"/>
      <c r="C44" s="9" t="s">
        <v>146</v>
      </c>
      <c r="D44" s="11"/>
      <c r="E44" s="11"/>
      <c r="F44" s="11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6"/>
      <c r="B45" s="18" t="s">
        <v>147</v>
      </c>
      <c r="C45" s="9"/>
      <c r="D45" s="11"/>
      <c r="E45" s="11"/>
      <c r="F45" s="11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6"/>
      <c r="B46" s="16"/>
      <c r="C46" s="9" t="s">
        <v>0</v>
      </c>
      <c r="D46" s="11"/>
      <c r="E46" s="11"/>
      <c r="F46" s="11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6"/>
      <c r="B47" s="16"/>
      <c r="C47" s="20" t="s">
        <v>4</v>
      </c>
      <c r="D47" s="11"/>
      <c r="E47" s="11"/>
      <c r="F47" s="11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6"/>
      <c r="B48" s="16"/>
      <c r="C48" s="9" t="s">
        <v>14</v>
      </c>
      <c r="D48" s="11"/>
      <c r="E48" s="11"/>
      <c r="F48" s="11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6"/>
      <c r="B49" s="16"/>
      <c r="C49" s="9" t="s">
        <v>148</v>
      </c>
      <c r="D49" s="11"/>
      <c r="E49" s="11"/>
      <c r="F49" s="11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6"/>
      <c r="B50" s="24"/>
      <c r="C50" s="9"/>
      <c r="D50" s="11"/>
      <c r="E50" s="11"/>
      <c r="F50" s="11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6"/>
      <c r="B51" s="18" t="s">
        <v>149</v>
      </c>
      <c r="C51" s="9" t="s">
        <v>150</v>
      </c>
      <c r="D51" s="9" t="s">
        <v>151</v>
      </c>
      <c r="E51" s="11"/>
      <c r="F51" s="11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6"/>
      <c r="B52" s="24"/>
      <c r="C52" s="9" t="s">
        <v>152</v>
      </c>
      <c r="D52" s="9" t="s">
        <v>153</v>
      </c>
      <c r="E52" s="11"/>
      <c r="F52" s="11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6"/>
      <c r="B53" s="18" t="s">
        <v>154</v>
      </c>
      <c r="C53" s="9"/>
      <c r="D53" s="11"/>
      <c r="E53" s="11"/>
      <c r="F53" s="11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6"/>
      <c r="B54" s="16"/>
      <c r="C54" s="9" t="s">
        <v>155</v>
      </c>
      <c r="D54" s="11"/>
      <c r="E54" s="11"/>
      <c r="F54" s="11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6"/>
      <c r="B55" s="16"/>
      <c r="C55" s="9" t="s">
        <v>156</v>
      </c>
      <c r="D55" s="9" t="s">
        <v>157</v>
      </c>
      <c r="E55" s="11"/>
      <c r="F55" s="11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24"/>
      <c r="B56" s="24"/>
      <c r="C56" s="9" t="s">
        <v>158</v>
      </c>
      <c r="D56" s="11"/>
      <c r="E56" s="11"/>
      <c r="F56" s="11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8" t="s">
        <v>159</v>
      </c>
      <c r="B57" s="9" t="s">
        <v>160</v>
      </c>
      <c r="C57" s="11"/>
      <c r="D57" s="11"/>
      <c r="E57" s="11"/>
      <c r="F57" s="11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24"/>
      <c r="B58" s="9" t="s">
        <v>161</v>
      </c>
      <c r="C58" s="11"/>
      <c r="D58" s="11"/>
      <c r="E58" s="11"/>
      <c r="F58" s="11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8" t="s">
        <v>162</v>
      </c>
      <c r="B59" s="9" t="s">
        <v>163</v>
      </c>
      <c r="C59" s="11"/>
      <c r="D59" s="11"/>
      <c r="E59" s="11"/>
      <c r="F59" s="11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24"/>
      <c r="B60" s="9" t="s">
        <v>164</v>
      </c>
      <c r="C60" s="11"/>
      <c r="D60" s="11"/>
      <c r="E60" s="11"/>
      <c r="F60" s="11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9" t="s">
        <v>165</v>
      </c>
      <c r="B61" s="11"/>
      <c r="C61" s="11"/>
      <c r="D61" s="11"/>
      <c r="E61" s="11"/>
      <c r="F61" s="11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9" t="s">
        <v>166</v>
      </c>
      <c r="B62" s="11"/>
      <c r="C62" s="11"/>
      <c r="D62" s="11"/>
      <c r="E62" s="11"/>
      <c r="F62" s="11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36"/>
      <c r="C63" s="36"/>
      <c r="D63" s="36"/>
      <c r="E63" s="36"/>
      <c r="F63" s="3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</sheetData>
  <mergeCells count="14">
    <mergeCell ref="B45:B50"/>
    <mergeCell ref="B51:B52"/>
    <mergeCell ref="B14:B22"/>
    <mergeCell ref="B10:B13"/>
    <mergeCell ref="B24:B25"/>
    <mergeCell ref="B26:B31"/>
    <mergeCell ref="B32:B35"/>
    <mergeCell ref="B43:B44"/>
    <mergeCell ref="B36:B42"/>
    <mergeCell ref="A57:A58"/>
    <mergeCell ref="A59:A60"/>
    <mergeCell ref="B53:B56"/>
    <mergeCell ref="A4:A56"/>
    <mergeCell ref="B4:B9"/>
  </mergeCells>
  <conditionalFormatting sqref="F3:F1018">
    <cfRule type="containsText" dxfId="0" priority="1" operator="containsText" text="Completed">
      <formula>NOT(ISERROR(SEARCH(("Completed"),(F3))))</formula>
    </cfRule>
  </conditionalFormatting>
  <conditionalFormatting sqref="F3:F1018">
    <cfRule type="containsText" dxfId="1" priority="2" operator="containsText" text="Not Started">
      <formula>NOT(ISERROR(SEARCH(("Not Started"),(F3))))</formula>
    </cfRule>
  </conditionalFormatting>
  <conditionalFormatting sqref="F3:F1018">
    <cfRule type="containsText" dxfId="2" priority="3" operator="containsText" text="Blocked">
      <formula>NOT(ISERROR(SEARCH(("Blocked"),(F3))))</formula>
    </cfRule>
  </conditionalFormatting>
  <conditionalFormatting sqref="F3:F1018">
    <cfRule type="containsText" dxfId="3" priority="4" operator="containsText" text="On Track">
      <formula>NOT(ISERROR(SEARCH(("On Track"),(F3))))</formula>
    </cfRule>
  </conditionalFormatting>
  <conditionalFormatting sqref="F3:F1018">
    <cfRule type="containsText" dxfId="4" priority="5" operator="containsText" text="Delayed">
      <formula>NOT(ISERROR(SEARCH(("Delayed"),(F3))))</formula>
    </cfRule>
  </conditionalFormatting>
  <dataValidations>
    <dataValidation type="list" allowBlank="1" sqref="F3:F1018">
      <formula1>"On Track,Completed,Not Started,Blocked,Delayed"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0"/>
    <col customWidth="1" min="4" max="4" width="49.0"/>
    <col customWidth="1" min="5" max="5" width="29.71"/>
  </cols>
  <sheetData>
    <row r="1">
      <c r="A1" s="3" t="s">
        <v>19</v>
      </c>
      <c r="B1" s="5"/>
      <c r="C1" s="3" t="s">
        <v>25</v>
      </c>
      <c r="D1" s="3" t="s">
        <v>26</v>
      </c>
      <c r="E1" s="7" t="s">
        <v>27</v>
      </c>
      <c r="F1" s="8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3" t="s">
        <v>29</v>
      </c>
      <c r="B2" s="14" t="s">
        <v>30</v>
      </c>
      <c r="C2" s="14" t="s">
        <v>31</v>
      </c>
      <c r="D2" s="14" t="s">
        <v>32</v>
      </c>
      <c r="E2" s="14"/>
      <c r="F2" s="8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6"/>
      <c r="B3" s="14" t="s">
        <v>34</v>
      </c>
      <c r="C3" s="14" t="s">
        <v>35</v>
      </c>
      <c r="D3" s="14" t="s">
        <v>34</v>
      </c>
      <c r="E3" s="14"/>
      <c r="F3" s="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6"/>
      <c r="B4" s="13" t="s">
        <v>12</v>
      </c>
      <c r="C4" s="14" t="s">
        <v>37</v>
      </c>
      <c r="D4" s="14" t="s">
        <v>38</v>
      </c>
      <c r="E4" s="21" t="s">
        <v>40</v>
      </c>
      <c r="F4" s="8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5.25" customHeight="1">
      <c r="A5" s="16"/>
      <c r="B5" s="24"/>
      <c r="C5" s="14" t="s">
        <v>44</v>
      </c>
      <c r="D5" s="14" t="s">
        <v>44</v>
      </c>
      <c r="E5" s="24"/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6"/>
      <c r="B6" s="27" t="s">
        <v>49</v>
      </c>
      <c r="C6" s="14" t="s">
        <v>58</v>
      </c>
      <c r="D6" s="14" t="s">
        <v>59</v>
      </c>
      <c r="E6" s="21" t="s">
        <v>60</v>
      </c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6"/>
      <c r="B7" s="16"/>
      <c r="C7" s="14" t="s">
        <v>62</v>
      </c>
      <c r="D7" s="14" t="s">
        <v>63</v>
      </c>
      <c r="E7" s="16"/>
      <c r="F7" s="8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24"/>
      <c r="B8" s="24"/>
      <c r="C8" s="14" t="s">
        <v>65</v>
      </c>
      <c r="D8" s="14" t="s">
        <v>66</v>
      </c>
      <c r="E8" s="24"/>
      <c r="F8" s="8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3" t="s">
        <v>5</v>
      </c>
      <c r="B9" s="27"/>
      <c r="C9" s="27" t="s">
        <v>68</v>
      </c>
      <c r="D9" s="14" t="s">
        <v>69</v>
      </c>
      <c r="E9" s="28" t="s">
        <v>70</v>
      </c>
      <c r="F9" s="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6"/>
      <c r="B10" s="16"/>
      <c r="C10" s="16"/>
      <c r="D10" s="14" t="s">
        <v>71</v>
      </c>
      <c r="E10" s="16"/>
      <c r="F10" s="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6"/>
      <c r="B11" s="16"/>
      <c r="C11" s="16"/>
      <c r="D11" s="14" t="s">
        <v>72</v>
      </c>
      <c r="E11" s="16"/>
      <c r="F11" s="8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6"/>
      <c r="B12" s="16"/>
      <c r="C12" s="16"/>
      <c r="D12" s="14" t="s">
        <v>73</v>
      </c>
      <c r="E12" s="16"/>
      <c r="F12" s="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6"/>
      <c r="B13" s="16"/>
      <c r="C13" s="24"/>
      <c r="D13" s="14" t="s">
        <v>75</v>
      </c>
      <c r="E13" s="16"/>
      <c r="F13" s="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6"/>
      <c r="B14" s="16"/>
      <c r="C14" s="14" t="s">
        <v>6</v>
      </c>
      <c r="D14" s="14" t="s">
        <v>77</v>
      </c>
      <c r="E14" s="16"/>
      <c r="F14" s="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6"/>
      <c r="B15" s="16"/>
      <c r="C15" s="14" t="s">
        <v>79</v>
      </c>
      <c r="D15" s="14" t="s">
        <v>80</v>
      </c>
      <c r="E15" s="16"/>
      <c r="F15" s="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24"/>
      <c r="B16" s="24"/>
      <c r="C16" s="14" t="s">
        <v>82</v>
      </c>
      <c r="D16" s="14" t="s">
        <v>83</v>
      </c>
      <c r="E16" s="24"/>
      <c r="F16" s="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3" t="s">
        <v>8</v>
      </c>
      <c r="B17" s="27"/>
      <c r="C17" s="14" t="s">
        <v>86</v>
      </c>
      <c r="D17" s="14" t="s">
        <v>87</v>
      </c>
      <c r="E17" s="21" t="s">
        <v>88</v>
      </c>
      <c r="F17" s="8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6"/>
      <c r="B18" s="16"/>
      <c r="C18" s="27" t="s">
        <v>94</v>
      </c>
      <c r="D18" s="14" t="s">
        <v>95</v>
      </c>
      <c r="E18" s="16"/>
      <c r="F18" s="8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6"/>
      <c r="B19" s="16"/>
      <c r="C19" s="24"/>
      <c r="D19" s="14" t="s">
        <v>98</v>
      </c>
      <c r="E19" s="16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6"/>
      <c r="B20" s="16"/>
      <c r="C20" s="27" t="s">
        <v>101</v>
      </c>
      <c r="D20" s="14" t="s">
        <v>102</v>
      </c>
      <c r="E20" s="16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6"/>
      <c r="B21" s="16"/>
      <c r="C21" s="24"/>
      <c r="D21" s="14" t="s">
        <v>105</v>
      </c>
      <c r="E21" s="16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6"/>
      <c r="B22" s="16"/>
      <c r="C22" s="27" t="s">
        <v>106</v>
      </c>
      <c r="D22" s="14" t="s">
        <v>107</v>
      </c>
      <c r="E22" s="16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24"/>
      <c r="B23" s="24"/>
      <c r="C23" s="24"/>
      <c r="D23" s="29" t="s">
        <v>109</v>
      </c>
      <c r="E23" s="24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3" t="s">
        <v>13</v>
      </c>
      <c r="B24" s="27"/>
      <c r="C24" s="27" t="s">
        <v>112</v>
      </c>
      <c r="D24" s="14" t="s">
        <v>113</v>
      </c>
      <c r="E24" s="14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6"/>
      <c r="B25" s="16"/>
      <c r="C25" s="24"/>
      <c r="D25" s="14" t="s">
        <v>114</v>
      </c>
      <c r="E25" s="14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24"/>
      <c r="B26" s="24"/>
      <c r="C26" s="14" t="s">
        <v>115</v>
      </c>
      <c r="D26" s="14" t="s">
        <v>116</v>
      </c>
      <c r="E26" s="14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3" t="s">
        <v>17</v>
      </c>
      <c r="B27" s="27"/>
      <c r="C27" s="14" t="s">
        <v>117</v>
      </c>
      <c r="D27" s="30" t="s">
        <v>118</v>
      </c>
      <c r="E27" s="14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6"/>
      <c r="B28" s="16"/>
      <c r="C28" s="14"/>
      <c r="D28" s="31" t="s">
        <v>119</v>
      </c>
      <c r="E28" s="14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6"/>
      <c r="B29" s="16"/>
      <c r="C29" s="14"/>
      <c r="D29" s="30" t="s">
        <v>120</v>
      </c>
      <c r="E29" s="14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6"/>
      <c r="B30" s="16"/>
      <c r="C30" s="27" t="s">
        <v>121</v>
      </c>
      <c r="D30" s="30" t="s">
        <v>122</v>
      </c>
      <c r="E30" s="27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24"/>
      <c r="B31" s="24"/>
      <c r="C31" s="24"/>
      <c r="D31" s="14" t="s">
        <v>127</v>
      </c>
      <c r="E31" s="24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32" t="s">
        <v>50</v>
      </c>
      <c r="B32" s="14"/>
      <c r="C32" s="14" t="s">
        <v>129</v>
      </c>
      <c r="D32" s="14" t="s">
        <v>130</v>
      </c>
      <c r="E32" s="14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32" t="s">
        <v>74</v>
      </c>
      <c r="B33" s="14"/>
      <c r="C33" s="14" t="s">
        <v>129</v>
      </c>
      <c r="D33" s="30" t="s">
        <v>138</v>
      </c>
      <c r="E33" s="3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34" t="s">
        <v>140</v>
      </c>
      <c r="B34" s="14"/>
      <c r="C34" s="14" t="s">
        <v>129</v>
      </c>
      <c r="D34" s="30" t="s">
        <v>141</v>
      </c>
      <c r="E34" s="14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35"/>
      <c r="B35" s="35"/>
      <c r="C35" s="35"/>
      <c r="D35" s="35"/>
      <c r="E35" s="35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22">
    <mergeCell ref="E6:E8"/>
    <mergeCell ref="E9:E16"/>
    <mergeCell ref="E17:E23"/>
    <mergeCell ref="E30:E31"/>
    <mergeCell ref="A2:A8"/>
    <mergeCell ref="B4:B5"/>
    <mergeCell ref="E4:E5"/>
    <mergeCell ref="B6:B8"/>
    <mergeCell ref="A9:A16"/>
    <mergeCell ref="B9:B16"/>
    <mergeCell ref="C9:C13"/>
    <mergeCell ref="A24:A26"/>
    <mergeCell ref="A27:A31"/>
    <mergeCell ref="B27:B31"/>
    <mergeCell ref="C30:C31"/>
    <mergeCell ref="A17:A23"/>
    <mergeCell ref="B17:B23"/>
    <mergeCell ref="C18:C19"/>
    <mergeCell ref="C20:C21"/>
    <mergeCell ref="C22:C23"/>
    <mergeCell ref="B24:B26"/>
    <mergeCell ref="C24:C2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19.14"/>
    <col customWidth="1" min="3" max="3" width="15.29"/>
  </cols>
  <sheetData>
    <row r="1">
      <c r="A1" s="1" t="s">
        <v>167</v>
      </c>
      <c r="B1" s="1" t="s">
        <v>19</v>
      </c>
      <c r="C1" s="1" t="s">
        <v>168</v>
      </c>
      <c r="D1" s="1" t="s">
        <v>169</v>
      </c>
    </row>
    <row r="2">
      <c r="B2" s="9" t="s">
        <v>29</v>
      </c>
      <c r="C2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3" max="3" width="27.29"/>
    <col customWidth="1" min="4" max="5" width="13.14"/>
    <col customWidth="1" min="6" max="6" width="55.14"/>
    <col customWidth="1" min="7" max="8" width="37.29"/>
  </cols>
  <sheetData>
    <row r="1">
      <c r="A1" s="37" t="s">
        <v>167</v>
      </c>
      <c r="B1" s="38" t="s">
        <v>19</v>
      </c>
      <c r="C1" s="39" t="s">
        <v>170</v>
      </c>
      <c r="D1" s="39" t="s">
        <v>171</v>
      </c>
      <c r="E1" s="39" t="s">
        <v>172</v>
      </c>
      <c r="F1" s="38" t="s">
        <v>173</v>
      </c>
      <c r="G1" s="39" t="s">
        <v>174</v>
      </c>
      <c r="H1" s="39" t="s">
        <v>175</v>
      </c>
      <c r="I1" s="4" t="s">
        <v>169</v>
      </c>
      <c r="J1" s="4" t="s">
        <v>176</v>
      </c>
      <c r="K1" s="4" t="s">
        <v>169</v>
      </c>
      <c r="L1" s="4" t="s">
        <v>176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</row>
    <row r="2">
      <c r="A2" s="41">
        <f t="shared" ref="A2:A17" si="1">Row() - 1</f>
        <v>1</v>
      </c>
      <c r="B2" s="42" t="s">
        <v>29</v>
      </c>
      <c r="C2" s="43" t="s">
        <v>177</v>
      </c>
      <c r="D2" s="44"/>
      <c r="E2" s="44"/>
      <c r="F2" s="45" t="s">
        <v>178</v>
      </c>
      <c r="G2" s="44"/>
      <c r="H2" s="45" t="s">
        <v>179</v>
      </c>
      <c r="I2" s="9" t="s">
        <v>104</v>
      </c>
      <c r="J2" s="12"/>
      <c r="K2" s="12"/>
      <c r="L2" s="12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</row>
    <row r="3">
      <c r="A3" s="41">
        <f t="shared" si="1"/>
        <v>2</v>
      </c>
      <c r="B3" s="16"/>
      <c r="C3" s="46"/>
      <c r="D3" s="44"/>
      <c r="E3" s="44"/>
      <c r="F3" s="45" t="s">
        <v>180</v>
      </c>
      <c r="G3" s="44"/>
      <c r="H3" s="45" t="s">
        <v>181</v>
      </c>
      <c r="I3" s="9"/>
      <c r="J3" s="12"/>
      <c r="K3" s="12"/>
      <c r="L3" s="12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</row>
    <row r="4">
      <c r="A4" s="41">
        <f t="shared" si="1"/>
        <v>3</v>
      </c>
      <c r="B4" s="16"/>
      <c r="C4" s="46"/>
      <c r="D4" s="44"/>
      <c r="E4" s="44"/>
      <c r="F4" s="45" t="s">
        <v>182</v>
      </c>
      <c r="G4" s="44"/>
      <c r="H4" s="45" t="s">
        <v>183</v>
      </c>
      <c r="I4" s="9"/>
      <c r="J4" s="12"/>
      <c r="K4" s="12"/>
      <c r="L4" s="12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</row>
    <row r="5">
      <c r="A5" s="41">
        <f t="shared" si="1"/>
        <v>4</v>
      </c>
      <c r="B5" s="16"/>
      <c r="C5" s="46"/>
      <c r="D5" s="44"/>
      <c r="E5" s="44"/>
      <c r="F5" s="45" t="s">
        <v>184</v>
      </c>
      <c r="G5" s="44"/>
      <c r="H5" s="45" t="s">
        <v>185</v>
      </c>
      <c r="I5" s="9"/>
      <c r="J5" s="12"/>
      <c r="K5" s="12"/>
      <c r="L5" s="12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</row>
    <row r="6">
      <c r="A6" s="41">
        <f t="shared" si="1"/>
        <v>5</v>
      </c>
      <c r="B6" s="16"/>
      <c r="C6" s="47"/>
      <c r="D6" s="44"/>
      <c r="E6" s="44"/>
      <c r="F6" s="45" t="s">
        <v>186</v>
      </c>
      <c r="G6" s="45" t="s">
        <v>187</v>
      </c>
      <c r="H6" s="44"/>
      <c r="I6" s="11"/>
      <c r="J6" s="11"/>
      <c r="K6" s="11"/>
      <c r="L6" s="11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</row>
    <row r="7">
      <c r="A7" s="41">
        <f t="shared" si="1"/>
        <v>6</v>
      </c>
      <c r="B7" s="16"/>
      <c r="C7" s="47"/>
      <c r="D7" s="44"/>
      <c r="E7" s="44"/>
      <c r="F7" s="45" t="s">
        <v>188</v>
      </c>
      <c r="G7" s="44"/>
      <c r="H7" s="44"/>
      <c r="I7" s="11"/>
      <c r="J7" s="11"/>
      <c r="K7" s="11"/>
      <c r="L7" s="11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</row>
    <row r="8">
      <c r="A8" s="41">
        <f t="shared" si="1"/>
        <v>7</v>
      </c>
      <c r="B8" s="16"/>
      <c r="C8" s="47"/>
      <c r="D8" s="44"/>
      <c r="E8" s="44"/>
      <c r="F8" s="45" t="s">
        <v>189</v>
      </c>
      <c r="G8" s="45" t="s">
        <v>190</v>
      </c>
      <c r="H8" s="44"/>
      <c r="I8" s="11"/>
      <c r="J8" s="11"/>
      <c r="K8" s="11"/>
      <c r="L8" s="11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</row>
    <row r="9">
      <c r="A9" s="41">
        <f t="shared" si="1"/>
        <v>8</v>
      </c>
      <c r="B9" s="16"/>
      <c r="C9" s="46"/>
      <c r="D9" s="44"/>
      <c r="E9" s="44"/>
      <c r="F9" s="45" t="s">
        <v>191</v>
      </c>
      <c r="G9" s="45" t="s">
        <v>192</v>
      </c>
      <c r="H9" s="45"/>
      <c r="I9" s="11"/>
      <c r="J9" s="12"/>
      <c r="K9" s="12"/>
      <c r="L9" s="12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</row>
    <row r="10">
      <c r="A10" s="41">
        <f t="shared" si="1"/>
        <v>9</v>
      </c>
      <c r="B10" s="16"/>
      <c r="C10" s="45"/>
      <c r="D10" s="44"/>
      <c r="E10" s="44"/>
      <c r="F10" s="45" t="s">
        <v>193</v>
      </c>
      <c r="G10" s="45"/>
      <c r="H10" s="45" t="s">
        <v>194</v>
      </c>
      <c r="I10" s="9"/>
      <c r="J10" s="12"/>
      <c r="K10" s="12"/>
      <c r="L10" s="12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</row>
    <row r="11">
      <c r="A11" s="41">
        <f t="shared" si="1"/>
        <v>10</v>
      </c>
      <c r="B11" s="16"/>
      <c r="C11" s="44"/>
      <c r="D11" s="44"/>
      <c r="E11" s="44"/>
      <c r="F11" s="45" t="s">
        <v>195</v>
      </c>
      <c r="G11" s="45" t="s">
        <v>196</v>
      </c>
      <c r="H11" s="44"/>
      <c r="I11" s="9"/>
      <c r="J11" s="11"/>
      <c r="K11" s="11"/>
      <c r="L11" s="11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</row>
    <row r="12">
      <c r="A12" s="41">
        <f t="shared" si="1"/>
        <v>11</v>
      </c>
      <c r="B12" s="16"/>
      <c r="C12" s="44"/>
      <c r="D12" s="44"/>
      <c r="E12" s="44"/>
      <c r="F12" s="45" t="s">
        <v>197</v>
      </c>
      <c r="G12" s="44"/>
      <c r="H12" s="44"/>
      <c r="I12" s="9"/>
      <c r="J12" s="11"/>
      <c r="K12" s="11"/>
      <c r="L12" s="11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</row>
    <row r="13">
      <c r="A13" s="41">
        <f t="shared" si="1"/>
        <v>12</v>
      </c>
      <c r="B13" s="16"/>
      <c r="C13" s="44"/>
      <c r="D13" s="44"/>
      <c r="E13" s="44"/>
      <c r="F13" s="45" t="s">
        <v>198</v>
      </c>
      <c r="G13" s="44"/>
      <c r="H13" s="44"/>
      <c r="I13" s="9" t="s">
        <v>104</v>
      </c>
      <c r="J13" s="11"/>
      <c r="K13" s="11"/>
      <c r="L13" s="11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</row>
    <row r="14">
      <c r="A14" s="41">
        <f t="shared" si="1"/>
        <v>13</v>
      </c>
      <c r="B14" s="16"/>
      <c r="C14" s="44"/>
      <c r="D14" s="44"/>
      <c r="E14" s="44"/>
      <c r="F14" s="45" t="s">
        <v>199</v>
      </c>
      <c r="G14" s="44"/>
      <c r="H14" s="44"/>
      <c r="I14" s="9"/>
      <c r="J14" s="11"/>
      <c r="K14" s="11"/>
      <c r="L14" s="11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</row>
    <row r="15">
      <c r="A15" s="41">
        <f t="shared" si="1"/>
        <v>14</v>
      </c>
      <c r="B15" s="16"/>
      <c r="C15" s="45"/>
      <c r="D15" s="44"/>
      <c r="E15" s="44"/>
      <c r="F15" s="45" t="s">
        <v>200</v>
      </c>
      <c r="G15" s="44"/>
      <c r="H15" s="45"/>
      <c r="I15" s="9"/>
      <c r="J15" s="12"/>
      <c r="K15" s="12"/>
      <c r="L15" s="12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</row>
    <row r="16">
      <c r="A16" s="41">
        <f t="shared" si="1"/>
        <v>15</v>
      </c>
      <c r="B16" s="16"/>
      <c r="C16" s="46"/>
      <c r="D16" s="44"/>
      <c r="E16" s="44"/>
      <c r="F16" s="45" t="s">
        <v>201</v>
      </c>
      <c r="G16" s="44"/>
      <c r="H16" s="45"/>
      <c r="I16" s="9"/>
      <c r="J16" s="12"/>
      <c r="K16" s="12"/>
      <c r="L16" s="12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</row>
    <row r="17">
      <c r="A17" s="41">
        <f t="shared" si="1"/>
        <v>16</v>
      </c>
      <c r="B17" s="16"/>
      <c r="C17" s="46"/>
      <c r="D17" s="44"/>
      <c r="E17" s="44"/>
      <c r="F17" s="45" t="s">
        <v>202</v>
      </c>
      <c r="G17" s="44"/>
      <c r="H17" s="45"/>
      <c r="I17" s="11"/>
      <c r="J17" s="12"/>
      <c r="K17" s="12"/>
      <c r="L17" s="12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</row>
    <row r="18">
      <c r="A18" s="41"/>
      <c r="B18" s="16"/>
      <c r="C18" s="46"/>
      <c r="D18" s="44"/>
      <c r="E18" s="44"/>
      <c r="F18" s="45"/>
      <c r="G18" s="47"/>
      <c r="H18" s="46"/>
      <c r="I18" s="11"/>
      <c r="J18" s="12"/>
      <c r="K18" s="12"/>
      <c r="L18" s="12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</row>
    <row r="19">
      <c r="A19" s="41"/>
      <c r="B19" s="16"/>
      <c r="C19" s="46"/>
      <c r="D19" s="47"/>
      <c r="E19" s="47"/>
      <c r="F19" s="46"/>
      <c r="G19" s="47"/>
      <c r="H19" s="46"/>
      <c r="I19" s="11"/>
      <c r="J19" s="12"/>
      <c r="K19" s="12"/>
      <c r="L19" s="12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</row>
    <row r="20">
      <c r="A20" s="41"/>
      <c r="B20" s="16"/>
      <c r="C20" s="46"/>
      <c r="D20" s="47"/>
      <c r="E20" s="47"/>
      <c r="F20" s="46"/>
      <c r="G20" s="47"/>
      <c r="H20" s="46"/>
      <c r="I20" s="11"/>
      <c r="J20" s="12"/>
      <c r="K20" s="12"/>
      <c r="L20" s="12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</row>
    <row r="21">
      <c r="A21" s="41"/>
      <c r="B21" s="16"/>
      <c r="C21" s="46"/>
      <c r="D21" s="47"/>
      <c r="E21" s="47"/>
      <c r="F21" s="46"/>
      <c r="G21" s="47"/>
      <c r="H21" s="46"/>
      <c r="I21" s="11"/>
      <c r="J21" s="12"/>
      <c r="K21" s="12"/>
      <c r="L21" s="12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</row>
    <row r="22">
      <c r="A22" s="41"/>
      <c r="B22" s="16"/>
      <c r="C22" s="46"/>
      <c r="D22" s="47"/>
      <c r="E22" s="47"/>
      <c r="F22" s="46"/>
      <c r="G22" s="47"/>
      <c r="H22" s="46"/>
      <c r="I22" s="11"/>
      <c r="J22" s="12"/>
      <c r="K22" s="12"/>
      <c r="L22" s="12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</row>
    <row r="23">
      <c r="A23" s="41"/>
      <c r="B23" s="16"/>
      <c r="C23" s="46"/>
      <c r="D23" s="47"/>
      <c r="E23" s="47"/>
      <c r="F23" s="46"/>
      <c r="G23" s="47"/>
      <c r="H23" s="46"/>
      <c r="I23" s="11"/>
      <c r="J23" s="12"/>
      <c r="K23" s="12"/>
      <c r="L23" s="12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</row>
    <row r="24">
      <c r="A24" s="41"/>
      <c r="B24" s="16"/>
      <c r="C24" s="46"/>
      <c r="D24" s="47"/>
      <c r="E24" s="47"/>
      <c r="F24" s="46"/>
      <c r="G24" s="47"/>
      <c r="H24" s="46"/>
      <c r="I24" s="11"/>
      <c r="J24" s="12"/>
      <c r="K24" s="12"/>
      <c r="L24" s="12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</row>
    <row r="25">
      <c r="A25" s="41"/>
      <c r="B25" s="16"/>
      <c r="C25" s="46"/>
      <c r="D25" s="47"/>
      <c r="E25" s="47"/>
      <c r="F25" s="46"/>
      <c r="G25" s="47"/>
      <c r="H25" s="46"/>
      <c r="I25" s="11"/>
      <c r="J25" s="12"/>
      <c r="K25" s="12"/>
      <c r="L25" s="12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</row>
    <row r="26">
      <c r="A26" s="41"/>
      <c r="B26" s="16"/>
      <c r="C26" s="46"/>
      <c r="D26" s="47"/>
      <c r="E26" s="47"/>
      <c r="F26" s="46"/>
      <c r="G26" s="47"/>
      <c r="H26" s="46"/>
      <c r="I26" s="11"/>
      <c r="J26" s="12"/>
      <c r="K26" s="12"/>
      <c r="L26" s="12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</row>
    <row r="27">
      <c r="A27" s="41"/>
      <c r="B27" s="16"/>
      <c r="C27" s="46"/>
      <c r="D27" s="47"/>
      <c r="E27" s="47"/>
      <c r="F27" s="46"/>
      <c r="G27" s="47"/>
      <c r="H27" s="46"/>
      <c r="I27" s="11"/>
      <c r="J27" s="12"/>
      <c r="K27" s="12"/>
      <c r="L27" s="12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</row>
    <row r="28">
      <c r="A28" s="41"/>
      <c r="B28" s="16"/>
      <c r="C28" s="46"/>
      <c r="D28" s="47"/>
      <c r="E28" s="47"/>
      <c r="F28" s="46"/>
      <c r="G28" s="47"/>
      <c r="H28" s="46"/>
      <c r="I28" s="11"/>
      <c r="J28" s="12"/>
      <c r="K28" s="12"/>
      <c r="L28" s="12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</row>
    <row r="29">
      <c r="A29" s="41"/>
      <c r="B29" s="16"/>
      <c r="C29" s="46"/>
      <c r="D29" s="47"/>
      <c r="E29" s="47"/>
      <c r="F29" s="46"/>
      <c r="G29" s="47"/>
      <c r="H29" s="46"/>
      <c r="I29" s="12"/>
      <c r="J29" s="12"/>
      <c r="K29" s="12"/>
      <c r="L29" s="12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</row>
    <row r="30">
      <c r="A30" s="41"/>
      <c r="B30" s="16"/>
      <c r="C30" s="46"/>
      <c r="D30" s="47"/>
      <c r="E30" s="47"/>
      <c r="F30" s="46"/>
      <c r="G30" s="47"/>
      <c r="H30" s="46"/>
      <c r="I30" s="12"/>
      <c r="J30" s="12"/>
      <c r="K30" s="12"/>
      <c r="L30" s="12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</row>
    <row r="31">
      <c r="A31" s="41"/>
      <c r="B31" s="16"/>
      <c r="C31" s="46"/>
      <c r="D31" s="47"/>
      <c r="E31" s="47"/>
      <c r="F31" s="46"/>
      <c r="G31" s="47"/>
      <c r="H31" s="46"/>
      <c r="I31" s="12"/>
      <c r="J31" s="12"/>
      <c r="K31" s="12"/>
      <c r="L31" s="12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</row>
    <row r="32">
      <c r="A32" s="41"/>
      <c r="B32" s="16"/>
      <c r="C32" s="46"/>
      <c r="D32" s="47"/>
      <c r="E32" s="47"/>
      <c r="F32" s="46"/>
      <c r="G32" s="47"/>
      <c r="H32" s="46"/>
      <c r="I32" s="12"/>
      <c r="J32" s="12"/>
      <c r="K32" s="12"/>
      <c r="L32" s="12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</row>
    <row r="33">
      <c r="A33" s="41"/>
      <c r="B33" s="24"/>
      <c r="C33" s="46"/>
      <c r="D33" s="47"/>
      <c r="E33" s="47"/>
      <c r="F33" s="46"/>
      <c r="G33" s="47"/>
      <c r="H33" s="46"/>
      <c r="I33" s="12"/>
      <c r="J33" s="12"/>
      <c r="K33" s="12"/>
      <c r="L33" s="12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</row>
    <row r="34">
      <c r="A34" s="41"/>
      <c r="B34" s="46"/>
      <c r="C34" s="46"/>
      <c r="D34" s="47"/>
      <c r="E34" s="47"/>
      <c r="F34" s="46"/>
      <c r="G34" s="47"/>
      <c r="H34" s="46"/>
      <c r="I34" s="12"/>
      <c r="J34" s="12"/>
      <c r="K34" s="12"/>
      <c r="L34" s="12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</row>
    <row r="35">
      <c r="A35" s="41"/>
      <c r="B35" s="46"/>
      <c r="C35" s="46"/>
      <c r="D35" s="47"/>
      <c r="E35" s="47"/>
      <c r="F35" s="46"/>
      <c r="G35" s="47"/>
      <c r="H35" s="46"/>
      <c r="I35" s="12"/>
      <c r="J35" s="12"/>
      <c r="K35" s="12"/>
      <c r="L35" s="12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</row>
    <row r="36">
      <c r="A36" s="41"/>
      <c r="B36" s="46"/>
      <c r="C36" s="46"/>
      <c r="D36" s="47"/>
      <c r="E36" s="47"/>
      <c r="F36" s="46"/>
      <c r="G36" s="47"/>
      <c r="H36" s="46"/>
      <c r="I36" s="12"/>
      <c r="J36" s="12"/>
      <c r="K36" s="12"/>
      <c r="L36" s="12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</row>
    <row r="37">
      <c r="A37" s="41"/>
      <c r="B37" s="46"/>
      <c r="C37" s="46"/>
      <c r="D37" s="47"/>
      <c r="E37" s="47"/>
      <c r="F37" s="46"/>
      <c r="G37" s="47"/>
      <c r="H37" s="46"/>
      <c r="I37" s="12"/>
      <c r="J37" s="12"/>
      <c r="K37" s="12"/>
      <c r="L37" s="12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</row>
    <row r="38">
      <c r="A38" s="41"/>
      <c r="B38" s="46"/>
      <c r="C38" s="46"/>
      <c r="D38" s="47"/>
      <c r="E38" s="47"/>
      <c r="F38" s="46"/>
      <c r="G38" s="47"/>
      <c r="H38" s="46"/>
      <c r="I38" s="12"/>
      <c r="J38" s="12"/>
      <c r="K38" s="12"/>
      <c r="L38" s="12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</row>
    <row r="39">
      <c r="A39" s="41"/>
      <c r="B39" s="46"/>
      <c r="C39" s="46"/>
      <c r="D39" s="47"/>
      <c r="E39" s="47"/>
      <c r="F39" s="46"/>
      <c r="G39" s="47"/>
      <c r="H39" s="46"/>
      <c r="I39" s="12"/>
      <c r="J39" s="12"/>
      <c r="K39" s="12"/>
      <c r="L39" s="12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</row>
    <row r="40">
      <c r="A40" s="41"/>
      <c r="B40" s="46"/>
      <c r="C40" s="46"/>
      <c r="D40" s="47"/>
      <c r="E40" s="47"/>
      <c r="F40" s="46"/>
      <c r="G40" s="47"/>
      <c r="H40" s="46"/>
      <c r="I40" s="12"/>
      <c r="J40" s="12"/>
      <c r="K40" s="12"/>
      <c r="L40" s="12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</row>
    <row r="41">
      <c r="A41" s="41"/>
      <c r="B41" s="46"/>
      <c r="C41" s="46"/>
      <c r="D41" s="47"/>
      <c r="E41" s="47"/>
      <c r="F41" s="46"/>
      <c r="G41" s="47"/>
      <c r="H41" s="46"/>
      <c r="I41" s="12"/>
      <c r="J41" s="12"/>
      <c r="K41" s="12"/>
      <c r="L41" s="12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</row>
    <row r="42">
      <c r="A42" s="41"/>
      <c r="B42" s="46"/>
      <c r="C42" s="46"/>
      <c r="D42" s="47"/>
      <c r="E42" s="47"/>
      <c r="F42" s="46"/>
      <c r="G42" s="47"/>
      <c r="H42" s="46"/>
      <c r="I42" s="12"/>
      <c r="J42" s="12"/>
      <c r="K42" s="12"/>
      <c r="L42" s="12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</row>
    <row r="43">
      <c r="A43" s="41"/>
      <c r="B43" s="46"/>
      <c r="C43" s="46"/>
      <c r="D43" s="47"/>
      <c r="E43" s="47"/>
      <c r="F43" s="46"/>
      <c r="G43" s="47"/>
      <c r="H43" s="46"/>
      <c r="I43" s="12"/>
      <c r="J43" s="12"/>
      <c r="K43" s="12"/>
      <c r="L43" s="12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</row>
    <row r="44">
      <c r="A44" s="41"/>
      <c r="B44" s="46"/>
      <c r="C44" s="46"/>
      <c r="D44" s="47"/>
      <c r="E44" s="47"/>
      <c r="F44" s="46"/>
      <c r="G44" s="47"/>
      <c r="H44" s="46"/>
      <c r="I44" s="12"/>
      <c r="J44" s="12"/>
      <c r="K44" s="12"/>
      <c r="L44" s="12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</row>
    <row r="4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</row>
    <row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</row>
    <row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</row>
    <row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</row>
    <row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</row>
    <row r="1001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</row>
    <row r="1002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</row>
    <row r="1003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</row>
    <row r="1004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</row>
  </sheetData>
  <mergeCells count="1">
    <mergeCell ref="B2:B33"/>
  </mergeCells>
  <conditionalFormatting sqref="I2:I28">
    <cfRule type="containsText" dxfId="3" priority="1" operator="containsText" text="Pass">
      <formula>NOT(ISERROR(SEARCH(("Pass"),(I2))))</formula>
    </cfRule>
  </conditionalFormatting>
  <conditionalFormatting sqref="I2:I28">
    <cfRule type="containsText" dxfId="4" priority="2" operator="containsText" text="Fail">
      <formula>NOT(ISERROR(SEARCH(("Fail"),(I2))))</formula>
    </cfRule>
  </conditionalFormatting>
  <conditionalFormatting sqref="I2:I28">
    <cfRule type="containsText" dxfId="1" priority="3" operator="containsText" text="No Run">
      <formula>NOT(ISERROR(SEARCH(("No Run"),(I2))))</formula>
    </cfRule>
  </conditionalFormatting>
  <conditionalFormatting sqref="I2:I28">
    <cfRule type="containsText" dxfId="5" priority="4" operator="containsText" text="Blocked">
      <formula>NOT(ISERROR(SEARCH(("Blocked"),(I2))))</formula>
    </cfRule>
  </conditionalFormatting>
  <dataValidations>
    <dataValidation type="list" allowBlank="1" sqref="I2:I28">
      <formula1>"Pass,Fail,No Run,Blocked"</formula1>
    </dataValidation>
    <dataValidation type="list" allowBlank="1" sqref="D2:E1004">
      <formula1>"Yes,No"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49.71"/>
  </cols>
  <sheetData>
    <row r="1">
      <c r="A1" s="48" t="s">
        <v>167</v>
      </c>
      <c r="B1" s="48" t="s">
        <v>19</v>
      </c>
      <c r="C1" s="48" t="s">
        <v>203</v>
      </c>
      <c r="D1" s="48" t="s">
        <v>173</v>
      </c>
      <c r="E1" s="49" t="s">
        <v>169</v>
      </c>
      <c r="F1" s="49" t="s">
        <v>176</v>
      </c>
      <c r="G1" s="49" t="s">
        <v>169</v>
      </c>
      <c r="H1" s="49" t="s">
        <v>176</v>
      </c>
      <c r="I1" s="8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50">
        <f t="shared" ref="A2:A37" si="1">Row() - 1</f>
        <v>1</v>
      </c>
      <c r="B2" s="51" t="s">
        <v>12</v>
      </c>
      <c r="C2" s="52" t="s">
        <v>204</v>
      </c>
      <c r="D2" s="52"/>
      <c r="E2" s="53"/>
      <c r="F2" s="54"/>
      <c r="G2" s="54"/>
      <c r="H2" s="54"/>
      <c r="I2" s="8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>
      <c r="A3" s="50">
        <f t="shared" si="1"/>
        <v>2</v>
      </c>
      <c r="B3" s="52"/>
      <c r="C3" s="52" t="s">
        <v>205</v>
      </c>
      <c r="D3" s="52"/>
      <c r="E3" s="53"/>
      <c r="F3" s="54"/>
      <c r="G3" s="54"/>
      <c r="H3" s="54"/>
      <c r="I3" s="8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50">
        <f t="shared" si="1"/>
        <v>3</v>
      </c>
      <c r="B4" s="52"/>
      <c r="C4" s="52" t="s">
        <v>206</v>
      </c>
      <c r="D4" s="52"/>
      <c r="E4" s="53"/>
      <c r="F4" s="54"/>
      <c r="G4" s="54"/>
      <c r="H4" s="54"/>
      <c r="I4" s="8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50">
        <f t="shared" si="1"/>
        <v>4</v>
      </c>
      <c r="B5" s="52"/>
      <c r="C5" s="52" t="s">
        <v>207</v>
      </c>
      <c r="D5" s="52"/>
      <c r="E5" s="53"/>
      <c r="F5" s="54"/>
      <c r="G5" s="54"/>
      <c r="H5" s="54"/>
      <c r="I5" s="8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50">
        <f t="shared" si="1"/>
        <v>5</v>
      </c>
      <c r="B6" s="52"/>
      <c r="C6" s="52" t="s">
        <v>208</v>
      </c>
      <c r="D6" s="52"/>
      <c r="E6" s="55"/>
      <c r="F6" s="54"/>
      <c r="G6" s="54"/>
      <c r="H6" s="54"/>
      <c r="I6" s="8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50">
        <f t="shared" si="1"/>
        <v>6</v>
      </c>
      <c r="B7" s="51" t="s">
        <v>209</v>
      </c>
      <c r="C7" s="51" t="s">
        <v>210</v>
      </c>
      <c r="D7" s="51"/>
      <c r="E7" s="55"/>
      <c r="F7" s="54"/>
      <c r="G7" s="54"/>
      <c r="H7" s="54"/>
      <c r="I7" s="8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50">
        <f t="shared" si="1"/>
        <v>7</v>
      </c>
      <c r="B8" s="52"/>
      <c r="C8" s="51" t="s">
        <v>211</v>
      </c>
      <c r="D8" s="51"/>
      <c r="E8" s="55"/>
      <c r="F8" s="54"/>
      <c r="G8" s="54"/>
      <c r="H8" s="54"/>
      <c r="I8" s="8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50">
        <f t="shared" si="1"/>
        <v>8</v>
      </c>
      <c r="B9" s="52"/>
      <c r="C9" s="52" t="s">
        <v>212</v>
      </c>
      <c r="D9" s="52"/>
      <c r="E9" s="55"/>
      <c r="F9" s="54"/>
      <c r="G9" s="54"/>
      <c r="H9" s="54"/>
      <c r="I9" s="8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50">
        <f t="shared" si="1"/>
        <v>9</v>
      </c>
      <c r="B10" s="52"/>
      <c r="C10" s="52" t="s">
        <v>213</v>
      </c>
      <c r="D10" s="52"/>
      <c r="E10" s="55"/>
      <c r="F10" s="54"/>
      <c r="G10" s="54"/>
      <c r="H10" s="54"/>
      <c r="I10" s="8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50">
        <f t="shared" si="1"/>
        <v>10</v>
      </c>
      <c r="B11" s="52"/>
      <c r="C11" s="52" t="s">
        <v>214</v>
      </c>
      <c r="D11" s="52"/>
      <c r="E11" s="55"/>
      <c r="F11" s="54"/>
      <c r="G11" s="54"/>
      <c r="H11" s="54"/>
      <c r="I11" s="8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50">
        <f t="shared" si="1"/>
        <v>11</v>
      </c>
      <c r="B12" s="52"/>
      <c r="C12" s="52" t="s">
        <v>215</v>
      </c>
      <c r="D12" s="52"/>
      <c r="E12" s="55"/>
      <c r="F12" s="54"/>
      <c r="G12" s="54"/>
      <c r="H12" s="54"/>
      <c r="I12" s="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50">
        <f t="shared" si="1"/>
        <v>12</v>
      </c>
      <c r="B13" s="52"/>
      <c r="C13" s="52" t="s">
        <v>216</v>
      </c>
      <c r="D13" s="52"/>
      <c r="E13" s="55"/>
      <c r="F13" s="54"/>
      <c r="G13" s="54"/>
      <c r="H13" s="54"/>
      <c r="I13" s="8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50">
        <f t="shared" si="1"/>
        <v>13</v>
      </c>
      <c r="B14" s="52"/>
      <c r="C14" s="52" t="s">
        <v>217</v>
      </c>
      <c r="D14" s="52"/>
      <c r="E14" s="55"/>
      <c r="F14" s="54"/>
      <c r="G14" s="54"/>
      <c r="H14" s="54"/>
      <c r="I14" s="8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50">
        <f t="shared" si="1"/>
        <v>14</v>
      </c>
      <c r="B15" s="52"/>
      <c r="C15" s="52" t="s">
        <v>218</v>
      </c>
      <c r="D15" s="52"/>
      <c r="E15" s="55"/>
      <c r="F15" s="54"/>
      <c r="G15" s="54"/>
      <c r="H15" s="54"/>
      <c r="I15" s="8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50">
        <f t="shared" si="1"/>
        <v>15</v>
      </c>
      <c r="B16" s="52"/>
      <c r="C16" s="52" t="s">
        <v>219</v>
      </c>
      <c r="D16" s="52"/>
      <c r="E16" s="55"/>
      <c r="F16" s="54"/>
      <c r="G16" s="54"/>
      <c r="H16" s="54"/>
      <c r="I16" s="8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50">
        <f t="shared" si="1"/>
        <v>16</v>
      </c>
      <c r="B17" s="52" t="s">
        <v>220</v>
      </c>
      <c r="C17" s="52" t="s">
        <v>221</v>
      </c>
      <c r="D17" s="52"/>
      <c r="E17" s="55"/>
      <c r="F17" s="54"/>
      <c r="G17" s="54"/>
      <c r="H17" s="54"/>
      <c r="I17" s="8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50">
        <f t="shared" si="1"/>
        <v>17</v>
      </c>
      <c r="B18" s="52"/>
      <c r="C18" s="52" t="s">
        <v>222</v>
      </c>
      <c r="D18" s="52"/>
      <c r="E18" s="55"/>
      <c r="F18" s="54"/>
      <c r="G18" s="54"/>
      <c r="H18" s="54"/>
      <c r="I18" s="8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50">
        <f t="shared" si="1"/>
        <v>18</v>
      </c>
      <c r="B19" s="52"/>
      <c r="C19" s="52" t="s">
        <v>223</v>
      </c>
      <c r="D19" s="52"/>
      <c r="E19" s="55"/>
      <c r="F19" s="54"/>
      <c r="G19" s="54"/>
      <c r="H19" s="54"/>
      <c r="I19" s="8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50">
        <f t="shared" si="1"/>
        <v>19</v>
      </c>
      <c r="B20" s="52"/>
      <c r="C20" s="51" t="s">
        <v>224</v>
      </c>
      <c r="D20" s="52"/>
      <c r="E20" s="55"/>
      <c r="F20" s="54"/>
      <c r="G20" s="54"/>
      <c r="H20" s="54"/>
      <c r="I20" s="8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A21" s="50">
        <f t="shared" si="1"/>
        <v>20</v>
      </c>
      <c r="B21" s="52"/>
      <c r="C21" s="52" t="s">
        <v>106</v>
      </c>
      <c r="D21" s="52"/>
      <c r="E21" s="55"/>
      <c r="F21" s="54"/>
      <c r="G21" s="54"/>
      <c r="H21" s="54"/>
      <c r="I21" s="8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50">
        <f t="shared" si="1"/>
        <v>21</v>
      </c>
      <c r="B22" s="52"/>
      <c r="C22" s="52" t="s">
        <v>225</v>
      </c>
      <c r="D22" s="52"/>
      <c r="E22" s="55"/>
      <c r="F22" s="54"/>
      <c r="G22" s="54"/>
      <c r="H22" s="54"/>
      <c r="I22" s="8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>
      <c r="A23" s="50">
        <f t="shared" si="1"/>
        <v>22</v>
      </c>
      <c r="B23" s="52"/>
      <c r="C23" s="52" t="s">
        <v>226</v>
      </c>
      <c r="D23" s="52"/>
      <c r="E23" s="55"/>
      <c r="F23" s="54"/>
      <c r="G23" s="54"/>
      <c r="H23" s="54"/>
      <c r="I23" s="8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>
      <c r="A24" s="50">
        <f t="shared" si="1"/>
        <v>23</v>
      </c>
      <c r="B24" s="52"/>
      <c r="C24" s="52" t="s">
        <v>227</v>
      </c>
      <c r="D24" s="52"/>
      <c r="E24" s="55"/>
      <c r="F24" s="54"/>
      <c r="G24" s="54"/>
      <c r="H24" s="54"/>
      <c r="I24" s="8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>
      <c r="A25" s="50">
        <f t="shared" si="1"/>
        <v>24</v>
      </c>
      <c r="B25" s="52" t="s">
        <v>5</v>
      </c>
      <c r="C25" s="52" t="s">
        <v>228</v>
      </c>
      <c r="D25" s="52"/>
      <c r="E25" s="55"/>
      <c r="F25" s="54"/>
      <c r="G25" s="54"/>
      <c r="H25" s="54"/>
      <c r="I25" s="8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A26" s="50">
        <f t="shared" si="1"/>
        <v>25</v>
      </c>
      <c r="B26" s="52"/>
      <c r="C26" s="52" t="s">
        <v>229</v>
      </c>
      <c r="D26" s="52"/>
      <c r="E26" s="55"/>
      <c r="F26" s="54"/>
      <c r="G26" s="54"/>
      <c r="H26" s="54"/>
      <c r="I26" s="8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>
      <c r="A27" s="50">
        <f t="shared" si="1"/>
        <v>26</v>
      </c>
      <c r="B27" s="52"/>
      <c r="C27" s="52" t="s">
        <v>230</v>
      </c>
      <c r="D27" s="52"/>
      <c r="E27" s="55"/>
      <c r="F27" s="54"/>
      <c r="G27" s="54"/>
      <c r="H27" s="54"/>
      <c r="I27" s="8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>
      <c r="A28" s="50">
        <f t="shared" si="1"/>
        <v>27</v>
      </c>
      <c r="B28" s="52"/>
      <c r="C28" s="52" t="s">
        <v>231</v>
      </c>
      <c r="D28" s="52"/>
      <c r="E28" s="55"/>
      <c r="F28" s="54"/>
      <c r="G28" s="54"/>
      <c r="H28" s="54"/>
      <c r="I28" s="8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>
      <c r="A29" s="50">
        <f t="shared" si="1"/>
        <v>28</v>
      </c>
      <c r="B29" s="52"/>
      <c r="C29" s="52" t="s">
        <v>232</v>
      </c>
      <c r="D29" s="52"/>
      <c r="E29" s="55"/>
      <c r="F29" s="54"/>
      <c r="G29" s="54"/>
      <c r="H29" s="54"/>
      <c r="I29" s="8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>
      <c r="A30" s="50">
        <f t="shared" si="1"/>
        <v>29</v>
      </c>
      <c r="B30" s="52"/>
      <c r="C30" s="52" t="s">
        <v>233</v>
      </c>
      <c r="D30" s="52"/>
      <c r="E30" s="55"/>
      <c r="F30" s="54"/>
      <c r="G30" s="54"/>
      <c r="H30" s="54"/>
      <c r="I30" s="8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50">
        <f t="shared" si="1"/>
        <v>30</v>
      </c>
      <c r="B31" s="52"/>
      <c r="C31" s="52" t="s">
        <v>234</v>
      </c>
      <c r="D31" s="52"/>
      <c r="E31" s="55"/>
      <c r="F31" s="54"/>
      <c r="G31" s="54"/>
      <c r="H31" s="54"/>
      <c r="I31" s="8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50">
        <f t="shared" si="1"/>
        <v>31</v>
      </c>
      <c r="B32" s="52"/>
      <c r="C32" s="52" t="s">
        <v>235</v>
      </c>
      <c r="D32" s="52"/>
      <c r="E32" s="55"/>
      <c r="F32" s="54"/>
      <c r="G32" s="54"/>
      <c r="H32" s="54"/>
      <c r="I32" s="8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50">
        <f t="shared" si="1"/>
        <v>32</v>
      </c>
      <c r="B33" s="52"/>
      <c r="C33" s="52" t="s">
        <v>236</v>
      </c>
      <c r="D33" s="52"/>
      <c r="E33" s="55"/>
      <c r="F33" s="54"/>
      <c r="G33" s="54"/>
      <c r="H33" s="54"/>
      <c r="I33" s="8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A34" s="50">
        <f t="shared" si="1"/>
        <v>33</v>
      </c>
      <c r="B34" s="52"/>
      <c r="C34" s="52" t="s">
        <v>237</v>
      </c>
      <c r="D34" s="52"/>
      <c r="E34" s="55"/>
      <c r="F34" s="54"/>
      <c r="G34" s="54"/>
      <c r="H34" s="54"/>
      <c r="I34" s="8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>
      <c r="A35" s="50">
        <f t="shared" si="1"/>
        <v>34</v>
      </c>
      <c r="B35" s="52"/>
      <c r="C35" s="52" t="s">
        <v>238</v>
      </c>
      <c r="D35" s="52"/>
      <c r="E35" s="55"/>
      <c r="F35" s="54"/>
      <c r="G35" s="54"/>
      <c r="H35" s="54"/>
      <c r="I35" s="8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>
      <c r="A36" s="50">
        <f t="shared" si="1"/>
        <v>35</v>
      </c>
      <c r="B36" s="52" t="s">
        <v>17</v>
      </c>
      <c r="C36" s="52" t="s">
        <v>239</v>
      </c>
      <c r="D36" s="52"/>
      <c r="E36" s="55"/>
      <c r="F36" s="54"/>
      <c r="G36" s="54"/>
      <c r="H36" s="54"/>
      <c r="I36" s="8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A37" s="50">
        <f t="shared" si="1"/>
        <v>36</v>
      </c>
      <c r="B37" s="52"/>
      <c r="C37" s="52" t="s">
        <v>240</v>
      </c>
      <c r="D37" s="52"/>
      <c r="E37" s="55"/>
      <c r="F37" s="54"/>
      <c r="G37" s="54"/>
      <c r="H37" s="54"/>
      <c r="I37" s="8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>
      <c r="A38" s="35"/>
      <c r="B38" s="35"/>
      <c r="C38" s="35"/>
      <c r="D38" s="35"/>
      <c r="E38" s="35"/>
      <c r="F38" s="35"/>
      <c r="G38" s="35"/>
      <c r="H38" s="35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</sheetData>
  <conditionalFormatting sqref="E2:E37">
    <cfRule type="containsText" dxfId="3" priority="1" operator="containsText" text="Pass">
      <formula>NOT(ISERROR(SEARCH(("Pass"),(E2))))</formula>
    </cfRule>
  </conditionalFormatting>
  <conditionalFormatting sqref="E2:E37">
    <cfRule type="containsText" dxfId="4" priority="2" operator="containsText" text="Fail">
      <formula>NOT(ISERROR(SEARCH(("Fail"),(E2))))</formula>
    </cfRule>
  </conditionalFormatting>
  <conditionalFormatting sqref="E2:E37">
    <cfRule type="containsText" dxfId="1" priority="3" operator="containsText" text="No Run">
      <formula>NOT(ISERROR(SEARCH(("No Run"),(E2))))</formula>
    </cfRule>
  </conditionalFormatting>
  <conditionalFormatting sqref="E2:E37">
    <cfRule type="containsText" dxfId="5" priority="4" operator="containsText" text="Blocked">
      <formula>NOT(ISERROR(SEARCH(("Blocked"),(E2))))</formula>
    </cfRule>
  </conditionalFormatting>
  <dataValidations>
    <dataValidation type="list" allowBlank="1" sqref="E2:E37">
      <formula1>"Pass,Fail,No Run,Blocked"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</cols>
  <sheetData>
    <row r="1">
      <c r="A1" s="56" t="s">
        <v>167</v>
      </c>
      <c r="B1" s="56" t="s">
        <v>241</v>
      </c>
      <c r="C1" s="56" t="s">
        <v>242</v>
      </c>
      <c r="D1" s="56" t="s">
        <v>243</v>
      </c>
      <c r="E1" s="56" t="s">
        <v>244</v>
      </c>
      <c r="F1" s="56" t="s">
        <v>24</v>
      </c>
      <c r="G1" s="56" t="s">
        <v>245</v>
      </c>
      <c r="H1" s="56" t="s">
        <v>246</v>
      </c>
      <c r="I1" s="23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55"/>
      <c r="B2" s="55"/>
      <c r="C2" s="55"/>
      <c r="D2" s="55"/>
      <c r="E2" s="55"/>
      <c r="F2" s="53"/>
      <c r="G2" s="55"/>
      <c r="H2" s="55"/>
      <c r="I2" s="23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55"/>
      <c r="B3" s="55"/>
      <c r="C3" s="55"/>
      <c r="D3" s="55"/>
      <c r="E3" s="55"/>
      <c r="F3" s="53"/>
      <c r="G3" s="55"/>
      <c r="H3" s="55"/>
      <c r="I3" s="23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55"/>
      <c r="B4" s="55"/>
      <c r="C4" s="55"/>
      <c r="D4" s="55"/>
      <c r="E4" s="55"/>
      <c r="F4" s="53"/>
      <c r="G4" s="55"/>
      <c r="H4" s="55"/>
      <c r="I4" s="23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55"/>
      <c r="B5" s="55"/>
      <c r="C5" s="55"/>
      <c r="D5" s="55"/>
      <c r="E5" s="55"/>
      <c r="F5" s="53"/>
      <c r="G5" s="55"/>
      <c r="H5" s="55"/>
      <c r="I5" s="23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55"/>
      <c r="B6" s="55"/>
      <c r="C6" s="55"/>
      <c r="D6" s="55"/>
      <c r="E6" s="55"/>
      <c r="F6" s="53"/>
      <c r="G6" s="55"/>
      <c r="H6" s="55"/>
      <c r="I6" s="23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55"/>
      <c r="B7" s="55"/>
      <c r="C7" s="55"/>
      <c r="D7" s="55"/>
      <c r="E7" s="55"/>
      <c r="F7" s="53"/>
      <c r="G7" s="55"/>
      <c r="H7" s="55"/>
      <c r="I7" s="23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55"/>
      <c r="B8" s="55"/>
      <c r="C8" s="55"/>
      <c r="D8" s="55"/>
      <c r="E8" s="55"/>
      <c r="F8" s="53"/>
      <c r="G8" s="55"/>
      <c r="H8" s="55"/>
      <c r="I8" s="23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55"/>
      <c r="B9" s="55"/>
      <c r="C9" s="55"/>
      <c r="D9" s="55"/>
      <c r="E9" s="55"/>
      <c r="F9" s="53"/>
      <c r="G9" s="55"/>
      <c r="H9" s="55"/>
      <c r="I9" s="23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55"/>
      <c r="B10" s="55"/>
      <c r="C10" s="55"/>
      <c r="D10" s="55"/>
      <c r="E10" s="55"/>
      <c r="F10" s="53"/>
      <c r="G10" s="55"/>
      <c r="H10" s="55"/>
      <c r="I10" s="23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55"/>
      <c r="B11" s="55"/>
      <c r="C11" s="55"/>
      <c r="D11" s="55"/>
      <c r="E11" s="55"/>
      <c r="F11" s="53"/>
      <c r="G11" s="55"/>
      <c r="H11" s="55"/>
      <c r="I11" s="23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55"/>
      <c r="B12" s="55"/>
      <c r="C12" s="55"/>
      <c r="D12" s="55"/>
      <c r="E12" s="55"/>
      <c r="F12" s="53"/>
      <c r="G12" s="55"/>
      <c r="H12" s="55"/>
      <c r="I12" s="23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55"/>
      <c r="B13" s="55"/>
      <c r="C13" s="55"/>
      <c r="D13" s="55"/>
      <c r="E13" s="55"/>
      <c r="F13" s="53"/>
      <c r="G13" s="55"/>
      <c r="H13" s="55"/>
      <c r="I13" s="23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55"/>
      <c r="B14" s="55"/>
      <c r="C14" s="55"/>
      <c r="D14" s="55"/>
      <c r="E14" s="55"/>
      <c r="F14" s="53"/>
      <c r="G14" s="55"/>
      <c r="H14" s="55"/>
      <c r="I14" s="23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55"/>
      <c r="B15" s="55"/>
      <c r="C15" s="55"/>
      <c r="D15" s="55"/>
      <c r="E15" s="55"/>
      <c r="F15" s="53"/>
      <c r="G15" s="55"/>
      <c r="H15" s="55"/>
      <c r="I15" s="23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55"/>
      <c r="B16" s="55"/>
      <c r="C16" s="55"/>
      <c r="D16" s="55"/>
      <c r="E16" s="55"/>
      <c r="F16" s="53"/>
      <c r="G16" s="55"/>
      <c r="H16" s="55"/>
      <c r="I16" s="23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55"/>
      <c r="B17" s="55"/>
      <c r="C17" s="55"/>
      <c r="D17" s="55"/>
      <c r="E17" s="55"/>
      <c r="F17" s="53"/>
      <c r="G17" s="55"/>
      <c r="H17" s="55"/>
      <c r="I17" s="23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55"/>
      <c r="B18" s="55"/>
      <c r="C18" s="55"/>
      <c r="D18" s="55"/>
      <c r="E18" s="55"/>
      <c r="F18" s="53"/>
      <c r="G18" s="55"/>
      <c r="H18" s="55"/>
      <c r="I18" s="23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55"/>
      <c r="B19" s="55"/>
      <c r="C19" s="55"/>
      <c r="D19" s="55"/>
      <c r="E19" s="55"/>
      <c r="F19" s="55"/>
      <c r="G19" s="55"/>
      <c r="H19" s="55"/>
      <c r="I19" s="23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55"/>
      <c r="B20" s="55"/>
      <c r="C20" s="55"/>
      <c r="D20" s="55"/>
      <c r="E20" s="55"/>
      <c r="F20" s="53"/>
      <c r="G20" s="55"/>
      <c r="H20" s="55"/>
      <c r="I20" s="23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55"/>
      <c r="B21" s="55"/>
      <c r="C21" s="55"/>
      <c r="D21" s="55"/>
      <c r="E21" s="55"/>
      <c r="F21" s="55"/>
      <c r="G21" s="55"/>
      <c r="H21" s="55"/>
      <c r="I21" s="23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55"/>
      <c r="B22" s="55"/>
      <c r="C22" s="55"/>
      <c r="D22" s="55"/>
      <c r="E22" s="55"/>
      <c r="F22" s="53"/>
      <c r="G22" s="55"/>
      <c r="H22" s="55"/>
      <c r="I22" s="23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55"/>
      <c r="B23" s="55"/>
      <c r="C23" s="55"/>
      <c r="D23" s="55"/>
      <c r="E23" s="55"/>
      <c r="F23" s="53"/>
      <c r="G23" s="55"/>
      <c r="H23" s="55"/>
      <c r="I23" s="23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55"/>
      <c r="B24" s="55"/>
      <c r="C24" s="55"/>
      <c r="D24" s="55"/>
      <c r="E24" s="55"/>
      <c r="F24" s="55"/>
      <c r="G24" s="55"/>
      <c r="H24" s="55"/>
      <c r="I24" s="23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55"/>
      <c r="B25" s="55"/>
      <c r="C25" s="55"/>
      <c r="D25" s="55"/>
      <c r="E25" s="55"/>
      <c r="F25" s="55"/>
      <c r="G25" s="55"/>
      <c r="H25" s="55"/>
      <c r="I25" s="23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55"/>
      <c r="B26" s="55"/>
      <c r="C26" s="55"/>
      <c r="D26" s="55"/>
      <c r="E26" s="55"/>
      <c r="F26" s="55"/>
      <c r="G26" s="55"/>
      <c r="H26" s="55"/>
      <c r="I26" s="23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55"/>
      <c r="B27" s="55"/>
      <c r="C27" s="55"/>
      <c r="D27" s="55"/>
      <c r="E27" s="55"/>
      <c r="F27" s="53"/>
      <c r="G27" s="55"/>
      <c r="H27" s="55"/>
      <c r="I27" s="23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55"/>
      <c r="B28" s="55"/>
      <c r="C28" s="55"/>
      <c r="D28" s="55"/>
      <c r="E28" s="55"/>
      <c r="F28" s="55"/>
      <c r="G28" s="55"/>
      <c r="H28" s="55"/>
      <c r="I28" s="23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55"/>
      <c r="B29" s="55"/>
      <c r="C29" s="55"/>
      <c r="D29" s="55"/>
      <c r="E29" s="55"/>
      <c r="F29" s="55"/>
      <c r="G29" s="55"/>
      <c r="H29" s="55"/>
      <c r="I29" s="23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55"/>
      <c r="B30" s="55"/>
      <c r="C30" s="55"/>
      <c r="D30" s="55"/>
      <c r="E30" s="55"/>
      <c r="F30" s="55"/>
      <c r="G30" s="55"/>
      <c r="H30" s="55"/>
      <c r="I30" s="23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57"/>
      <c r="B31" s="57"/>
      <c r="C31" s="57"/>
      <c r="D31" s="57"/>
      <c r="E31" s="57"/>
      <c r="F31" s="57"/>
      <c r="G31" s="57"/>
      <c r="H31" s="57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customSheetViews>
    <customSheetView guid="{B2DBED27-3540-42B2-B023-B519C5FC32FF}" filter="1" showAutoFilter="1">
      <autoFilter ref="$F$2:$F$30"/>
    </customSheetView>
  </customSheetViews>
  <conditionalFormatting sqref="F2:F30">
    <cfRule type="containsText" dxfId="4" priority="1" operator="containsText" text="New">
      <formula>NOT(ISERROR(SEARCH(("New"),(F2))))</formula>
    </cfRule>
  </conditionalFormatting>
  <conditionalFormatting sqref="F2:F30">
    <cfRule type="containsText" dxfId="4" priority="2" operator="containsText" text="Reopen">
      <formula>NOT(ISERROR(SEARCH(("Reopen"),(F2))))</formula>
    </cfRule>
  </conditionalFormatting>
  <conditionalFormatting sqref="F2:F30">
    <cfRule type="containsText" dxfId="6" priority="3" operator="containsText" text="Fixed">
      <formula>NOT(ISERROR(SEARCH(("Fixed"),(F2))))</formula>
    </cfRule>
  </conditionalFormatting>
  <conditionalFormatting sqref="F2:F30">
    <cfRule type="containsText" dxfId="3" priority="4" operator="containsText" text="QA Verified">
      <formula>NOT(ISERROR(SEARCH(("QA Verified"),(F2))))</formula>
    </cfRule>
  </conditionalFormatting>
  <conditionalFormatting sqref="F2:F30">
    <cfRule type="containsText" dxfId="1" priority="5" operator="containsText" text="Suggestion">
      <formula>NOT(ISERROR(SEARCH(("Suggestion"),(F2))))</formula>
    </cfRule>
  </conditionalFormatting>
  <conditionalFormatting sqref="F2:F30">
    <cfRule type="containsText" dxfId="1" priority="6" operator="containsText" text="Deferred">
      <formula>NOT(ISERROR(SEARCH(("Deferred"),(F2))))</formula>
    </cfRule>
  </conditionalFormatting>
  <conditionalFormatting sqref="F2:F30">
    <cfRule type="containsText" dxfId="7" priority="7" operator="containsText" text="Not an Issue">
      <formula>NOT(ISERROR(SEARCH(("Not an Issue"),(F2))))</formula>
    </cfRule>
  </conditionalFormatting>
  <dataValidations>
    <dataValidation type="list" allowBlank="1" sqref="F2:F30">
      <formula1>"New,Fixed,QA Verified,Not an Issue,Suggestion,Deferred,Reopen"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</cols>
  <sheetData>
    <row r="1">
      <c r="A1" s="56" t="s">
        <v>167</v>
      </c>
      <c r="B1" s="56" t="s">
        <v>241</v>
      </c>
      <c r="C1" s="56" t="s">
        <v>242</v>
      </c>
      <c r="D1" s="56" t="s">
        <v>243</v>
      </c>
      <c r="E1" s="56" t="s">
        <v>244</v>
      </c>
      <c r="F1" s="56" t="s">
        <v>24</v>
      </c>
      <c r="G1" s="56" t="s">
        <v>245</v>
      </c>
      <c r="H1" s="56" t="s">
        <v>246</v>
      </c>
      <c r="I1" s="23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55"/>
      <c r="B2" s="55"/>
      <c r="C2" s="55"/>
      <c r="D2" s="55"/>
      <c r="E2" s="55"/>
      <c r="F2" s="53"/>
      <c r="G2" s="55"/>
      <c r="H2" s="55"/>
      <c r="I2" s="23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55"/>
      <c r="B3" s="55"/>
      <c r="C3" s="55"/>
      <c r="D3" s="55"/>
      <c r="E3" s="55"/>
      <c r="F3" s="53"/>
      <c r="G3" s="55"/>
      <c r="H3" s="55"/>
      <c r="I3" s="23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55"/>
      <c r="B4" s="55"/>
      <c r="C4" s="55"/>
      <c r="D4" s="55"/>
      <c r="E4" s="55"/>
      <c r="F4" s="53"/>
      <c r="G4" s="55"/>
      <c r="H4" s="55"/>
      <c r="I4" s="23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55"/>
      <c r="B5" s="55"/>
      <c r="C5" s="55"/>
      <c r="D5" s="55"/>
      <c r="E5" s="55"/>
      <c r="F5" s="53"/>
      <c r="G5" s="55"/>
      <c r="H5" s="55"/>
      <c r="I5" s="23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55"/>
      <c r="B6" s="55"/>
      <c r="C6" s="55"/>
      <c r="D6" s="55"/>
      <c r="E6" s="55"/>
      <c r="F6" s="53"/>
      <c r="G6" s="55"/>
      <c r="H6" s="55"/>
      <c r="I6" s="23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55"/>
      <c r="B7" s="55"/>
      <c r="C7" s="55"/>
      <c r="D7" s="55"/>
      <c r="E7" s="55"/>
      <c r="F7" s="53"/>
      <c r="G7" s="55"/>
      <c r="H7" s="55"/>
      <c r="I7" s="23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55"/>
      <c r="B8" s="55"/>
      <c r="C8" s="55"/>
      <c r="D8" s="55"/>
      <c r="E8" s="55"/>
      <c r="F8" s="53"/>
      <c r="G8" s="55"/>
      <c r="H8" s="55"/>
      <c r="I8" s="23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55"/>
      <c r="B9" s="55"/>
      <c r="C9" s="55"/>
      <c r="D9" s="55"/>
      <c r="E9" s="55"/>
      <c r="F9" s="55"/>
      <c r="G9" s="55"/>
      <c r="H9" s="55"/>
      <c r="I9" s="23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55"/>
      <c r="B10" s="55"/>
      <c r="C10" s="55"/>
      <c r="D10" s="55"/>
      <c r="E10" s="55"/>
      <c r="F10" s="55"/>
      <c r="G10" s="55"/>
      <c r="H10" s="55"/>
      <c r="I10" s="23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55"/>
      <c r="B11" s="55"/>
      <c r="C11" s="55"/>
      <c r="D11" s="55"/>
      <c r="E11" s="55"/>
      <c r="F11" s="55"/>
      <c r="G11" s="55"/>
      <c r="H11" s="55"/>
      <c r="I11" s="23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55"/>
      <c r="B12" s="55"/>
      <c r="C12" s="55"/>
      <c r="D12" s="55"/>
      <c r="E12" s="55"/>
      <c r="F12" s="55"/>
      <c r="G12" s="55"/>
      <c r="H12" s="55"/>
      <c r="I12" s="23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55"/>
      <c r="B13" s="55"/>
      <c r="C13" s="55"/>
      <c r="D13" s="55"/>
      <c r="E13" s="55"/>
      <c r="F13" s="55"/>
      <c r="G13" s="55"/>
      <c r="H13" s="55"/>
      <c r="I13" s="23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55"/>
      <c r="B14" s="55"/>
      <c r="C14" s="55"/>
      <c r="D14" s="55"/>
      <c r="E14" s="55"/>
      <c r="F14" s="55"/>
      <c r="G14" s="55"/>
      <c r="H14" s="55"/>
      <c r="I14" s="23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55"/>
      <c r="B15" s="55"/>
      <c r="C15" s="55"/>
      <c r="D15" s="55"/>
      <c r="E15" s="55"/>
      <c r="F15" s="55"/>
      <c r="G15" s="55"/>
      <c r="H15" s="55"/>
      <c r="I15" s="23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55"/>
      <c r="B16" s="55"/>
      <c r="C16" s="55"/>
      <c r="D16" s="55"/>
      <c r="E16" s="55"/>
      <c r="F16" s="55"/>
      <c r="G16" s="55"/>
      <c r="H16" s="55"/>
      <c r="I16" s="23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55"/>
      <c r="B17" s="55"/>
      <c r="C17" s="55"/>
      <c r="D17" s="55"/>
      <c r="E17" s="55"/>
      <c r="F17" s="55"/>
      <c r="G17" s="55"/>
      <c r="H17" s="55"/>
      <c r="I17" s="23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55"/>
      <c r="B18" s="55"/>
      <c r="C18" s="55"/>
      <c r="D18" s="55"/>
      <c r="E18" s="55"/>
      <c r="F18" s="55"/>
      <c r="G18" s="55"/>
      <c r="H18" s="55"/>
      <c r="I18" s="23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55"/>
      <c r="B19" s="55"/>
      <c r="C19" s="55"/>
      <c r="D19" s="55"/>
      <c r="E19" s="55"/>
      <c r="F19" s="55"/>
      <c r="G19" s="55"/>
      <c r="H19" s="55"/>
      <c r="I19" s="23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55"/>
      <c r="B20" s="55"/>
      <c r="C20" s="55"/>
      <c r="D20" s="55"/>
      <c r="E20" s="55"/>
      <c r="F20" s="55"/>
      <c r="G20" s="55"/>
      <c r="H20" s="55"/>
      <c r="I20" s="23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55"/>
      <c r="B21" s="55"/>
      <c r="C21" s="55"/>
      <c r="D21" s="55"/>
      <c r="E21" s="55"/>
      <c r="F21" s="55"/>
      <c r="G21" s="55"/>
      <c r="H21" s="55"/>
      <c r="I21" s="23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55"/>
      <c r="B22" s="55"/>
      <c r="C22" s="55"/>
      <c r="D22" s="55"/>
      <c r="E22" s="55"/>
      <c r="F22" s="55"/>
      <c r="G22" s="55"/>
      <c r="H22" s="55"/>
      <c r="I22" s="23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55"/>
      <c r="B23" s="55"/>
      <c r="C23" s="55"/>
      <c r="D23" s="55"/>
      <c r="E23" s="55"/>
      <c r="F23" s="55"/>
      <c r="G23" s="55"/>
      <c r="H23" s="55"/>
      <c r="I23" s="23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55"/>
      <c r="B24" s="55"/>
      <c r="C24" s="55"/>
      <c r="D24" s="55"/>
      <c r="E24" s="55"/>
      <c r="F24" s="55"/>
      <c r="G24" s="55"/>
      <c r="H24" s="55"/>
      <c r="I24" s="23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55"/>
      <c r="B25" s="55"/>
      <c r="C25" s="55"/>
      <c r="D25" s="55"/>
      <c r="E25" s="55"/>
      <c r="F25" s="55"/>
      <c r="G25" s="55"/>
      <c r="H25" s="55"/>
      <c r="I25" s="23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55"/>
      <c r="B26" s="55"/>
      <c r="C26" s="55"/>
      <c r="D26" s="55"/>
      <c r="E26" s="55"/>
      <c r="F26" s="55"/>
      <c r="G26" s="55"/>
      <c r="H26" s="55"/>
      <c r="I26" s="23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55"/>
      <c r="B27" s="55"/>
      <c r="C27" s="55"/>
      <c r="D27" s="55"/>
      <c r="E27" s="55"/>
      <c r="F27" s="53"/>
      <c r="G27" s="55"/>
      <c r="H27" s="55"/>
      <c r="I27" s="23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55"/>
      <c r="B28" s="55"/>
      <c r="C28" s="55"/>
      <c r="D28" s="55"/>
      <c r="E28" s="55"/>
      <c r="F28" s="55"/>
      <c r="G28" s="55"/>
      <c r="H28" s="55"/>
      <c r="I28" s="23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55"/>
      <c r="B29" s="55"/>
      <c r="C29" s="55"/>
      <c r="D29" s="55"/>
      <c r="E29" s="55"/>
      <c r="F29" s="55"/>
      <c r="G29" s="55"/>
      <c r="H29" s="55"/>
      <c r="I29" s="23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55"/>
      <c r="B30" s="55"/>
      <c r="C30" s="55"/>
      <c r="D30" s="55"/>
      <c r="E30" s="55"/>
      <c r="F30" s="55"/>
      <c r="G30" s="55"/>
      <c r="H30" s="55"/>
      <c r="I30" s="23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57"/>
      <c r="B31" s="57"/>
      <c r="C31" s="57"/>
      <c r="D31" s="57"/>
      <c r="E31" s="57"/>
      <c r="F31" s="57"/>
      <c r="G31" s="57"/>
      <c r="H31" s="57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conditionalFormatting sqref="F2:F30">
    <cfRule type="containsText" dxfId="4" priority="1" operator="containsText" text="New">
      <formula>NOT(ISERROR(SEARCH(("New"),(F2))))</formula>
    </cfRule>
  </conditionalFormatting>
  <conditionalFormatting sqref="F2:F30">
    <cfRule type="containsText" dxfId="4" priority="2" operator="containsText" text="Reopen">
      <formula>NOT(ISERROR(SEARCH(("Reopen"),(F2))))</formula>
    </cfRule>
  </conditionalFormatting>
  <conditionalFormatting sqref="F2:F30">
    <cfRule type="containsText" dxfId="6" priority="3" operator="containsText" text="Fixed">
      <formula>NOT(ISERROR(SEARCH(("Fixed"),(F2))))</formula>
    </cfRule>
  </conditionalFormatting>
  <conditionalFormatting sqref="F2:F30">
    <cfRule type="containsText" dxfId="3" priority="4" operator="containsText" text="QA Verified">
      <formula>NOT(ISERROR(SEARCH(("QA Verified"),(F2))))</formula>
    </cfRule>
  </conditionalFormatting>
  <conditionalFormatting sqref="F2:F30">
    <cfRule type="containsText" dxfId="1" priority="5" operator="containsText" text="Suggestion">
      <formula>NOT(ISERROR(SEARCH(("Suggestion"),(F2))))</formula>
    </cfRule>
  </conditionalFormatting>
  <conditionalFormatting sqref="F2:F30">
    <cfRule type="containsText" dxfId="1" priority="6" operator="containsText" text="Deferred">
      <formula>NOT(ISERROR(SEARCH(("Deferred"),(F2))))</formula>
    </cfRule>
  </conditionalFormatting>
  <conditionalFormatting sqref="F2:F30">
    <cfRule type="containsText" dxfId="7" priority="7" operator="containsText" text="Not an Issue">
      <formula>NOT(ISERROR(SEARCH(("Not an Issue"),(F2))))</formula>
    </cfRule>
  </conditionalFormatting>
  <dataValidations>
    <dataValidation type="list" allowBlank="1" sqref="F2:F30">
      <formula1>"New,Fixed,QA Verified,Not an Issue,Suggestion,Deferred,Reopen"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3" max="3" width="25.71"/>
  </cols>
  <sheetData>
    <row r="1">
      <c r="A1" s="49" t="s">
        <v>167</v>
      </c>
      <c r="B1" s="49" t="s">
        <v>247</v>
      </c>
      <c r="C1" s="49" t="s">
        <v>248</v>
      </c>
      <c r="D1" s="49" t="s">
        <v>249</v>
      </c>
      <c r="E1" s="49" t="s">
        <v>246</v>
      </c>
      <c r="F1" s="8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54"/>
      <c r="B2" s="54"/>
      <c r="C2" s="54"/>
      <c r="D2" s="54"/>
      <c r="E2" s="54"/>
      <c r="F2" s="8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54"/>
      <c r="B3" s="54"/>
      <c r="C3" s="54"/>
      <c r="D3" s="54"/>
      <c r="E3" s="54"/>
      <c r="F3" s="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54"/>
      <c r="B4" s="54"/>
      <c r="C4" s="54"/>
      <c r="D4" s="54"/>
      <c r="E4" s="54"/>
      <c r="F4" s="8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54"/>
      <c r="B5" s="54"/>
      <c r="C5" s="54"/>
      <c r="D5" s="54"/>
      <c r="E5" s="54"/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54"/>
      <c r="B6" s="54"/>
      <c r="C6" s="54"/>
      <c r="D6" s="54"/>
      <c r="E6" s="54"/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54"/>
      <c r="B7" s="54"/>
      <c r="C7" s="54"/>
      <c r="D7" s="54"/>
      <c r="E7" s="54"/>
      <c r="F7" s="8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54"/>
      <c r="B8" s="54"/>
      <c r="C8" s="54"/>
      <c r="D8" s="54"/>
      <c r="E8" s="54"/>
      <c r="F8" s="8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54"/>
      <c r="B9" s="54"/>
      <c r="C9" s="54"/>
      <c r="D9" s="54"/>
      <c r="E9" s="54"/>
      <c r="F9" s="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54"/>
      <c r="B10" s="54"/>
      <c r="C10" s="54"/>
      <c r="D10" s="54"/>
      <c r="E10" s="54"/>
      <c r="F10" s="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54"/>
      <c r="B11" s="54"/>
      <c r="C11" s="54"/>
      <c r="D11" s="54"/>
      <c r="E11" s="54"/>
      <c r="F11" s="8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54"/>
      <c r="B12" s="54"/>
      <c r="C12" s="54"/>
      <c r="D12" s="54"/>
      <c r="E12" s="54"/>
      <c r="F12" s="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54"/>
      <c r="B13" s="54"/>
      <c r="C13" s="54"/>
      <c r="D13" s="54"/>
      <c r="E13" s="54"/>
      <c r="F13" s="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54"/>
      <c r="B14" s="54"/>
      <c r="C14" s="54"/>
      <c r="D14" s="54"/>
      <c r="E14" s="54"/>
      <c r="F14" s="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54"/>
      <c r="B15" s="54"/>
      <c r="C15" s="54"/>
      <c r="D15" s="54"/>
      <c r="E15" s="54"/>
      <c r="F15" s="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54"/>
      <c r="B16" s="54"/>
      <c r="C16" s="54"/>
      <c r="D16" s="54"/>
      <c r="E16" s="54"/>
      <c r="F16" s="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54"/>
      <c r="B17" s="54"/>
      <c r="C17" s="54"/>
      <c r="D17" s="54"/>
      <c r="E17" s="54"/>
      <c r="F17" s="8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54"/>
      <c r="B18" s="54"/>
      <c r="C18" s="54"/>
      <c r="D18" s="54"/>
      <c r="E18" s="54"/>
      <c r="F18" s="8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54"/>
      <c r="B19" s="54"/>
      <c r="C19" s="54"/>
      <c r="D19" s="54"/>
      <c r="E19" s="54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35"/>
      <c r="B20" s="35"/>
      <c r="C20" s="35"/>
      <c r="D20" s="35"/>
      <c r="E20" s="35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58"/>
      <c r="B21" s="58"/>
      <c r="C21" s="58"/>
      <c r="D21" s="58"/>
      <c r="E21" s="58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58"/>
      <c r="B22" s="58"/>
      <c r="C22" s="58"/>
      <c r="D22" s="58"/>
      <c r="E22" s="58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58"/>
      <c r="B23" s="58"/>
      <c r="C23" s="58"/>
      <c r="D23" s="58"/>
      <c r="E23" s="58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58"/>
      <c r="B24" s="58"/>
      <c r="C24" s="58"/>
      <c r="D24" s="58"/>
      <c r="E24" s="58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</sheetData>
  <drawing r:id="rId1"/>
</worksheet>
</file>